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作業勤務報告書(新)" sheetId="1" r:id="rId1"/>
    <sheet name="祝日" sheetId="2" state="hidden" r:id="rId2"/>
  </sheets>
  <definedNames>
    <definedName name="祝日">祝日!$A$2:$A$44</definedName>
  </definedNames>
  <calcPr calcId="144525"/>
</workbook>
</file>

<file path=xl/sharedStrings.xml><?xml version="1.0" encoding="utf-8"?>
<sst xmlns="http://schemas.openxmlformats.org/spreadsheetml/2006/main" count="28">
  <si>
    <t xml:space="preserve">作　業　勤　務　報　告　書 </t>
  </si>
  <si>
    <t>2022</t>
  </si>
  <si>
    <t>年</t>
  </si>
  <si>
    <t>1</t>
  </si>
  <si>
    <t>月</t>
  </si>
  <si>
    <t>氏　名：</t>
  </si>
  <si>
    <t>史正韵</t>
  </si>
  <si>
    <t>ユーザ企業名：</t>
  </si>
  <si>
    <t>日  付</t>
  </si>
  <si>
    <t>曜日</t>
  </si>
  <si>
    <t>作業内容</t>
  </si>
  <si>
    <t>開始
時刻</t>
  </si>
  <si>
    <t>終了
時刻</t>
  </si>
  <si>
    <t>休憩
時間</t>
  </si>
  <si>
    <t>残業
時間</t>
  </si>
  <si>
    <t>日勤務
時間数</t>
  </si>
  <si>
    <t>月累計
時間数</t>
  </si>
  <si>
    <t>テスト作業</t>
  </si>
  <si>
    <t>実動日数：</t>
  </si>
  <si>
    <t>残業時間数：</t>
  </si>
  <si>
    <t>作業時間累計</t>
  </si>
  <si>
    <t>承　認　印</t>
  </si>
  <si>
    <r>
      <rPr>
        <sz val="11"/>
        <color theme="1"/>
        <rFont val="ＭＳ Ｐゴシック"/>
        <charset val="128"/>
      </rPr>
      <t>※１　残業時間：１日８時間を超えた労働時間を計算しています。</t>
    </r>
    <r>
      <rPr>
        <sz val="11"/>
        <color indexed="10"/>
        <rFont val="ＭＳ Ｐゴシック"/>
        <charset val="128"/>
      </rPr>
      <t>(深夜残業、休日残業の計算が含めていません。)</t>
    </r>
  </si>
  <si>
    <t>※２　実動日数：手動で入力してください。</t>
  </si>
  <si>
    <t>※３　時間記入単位は各現場責任者に確認して下さい→</t>
  </si>
  <si>
    <t>※４　毎日標準作業時間を記入してください→</t>
  </si>
  <si>
    <t>※記入例</t>
  </si>
  <si>
    <t>祝日一覧</t>
  </si>
</sst>
</file>

<file path=xl/styles.xml><?xml version="1.0" encoding="utf-8"?>
<styleSheet xmlns="http://schemas.openxmlformats.org/spreadsheetml/2006/main">
  <numFmts count="10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mm/dd"/>
    <numFmt numFmtId="180" formatCode="aaa"/>
    <numFmt numFmtId="181" formatCode="m&quot;月&quot;d&quot;日&quot;;@"/>
    <numFmt numFmtId="182" formatCode="0.0_);[Red]\(0.0\)"/>
    <numFmt numFmtId="183" formatCode="[$-F400]h:mm:ss\ AM/PM"/>
    <numFmt numFmtId="184" formatCode="h:mm;@"/>
    <numFmt numFmtId="185" formatCode="0.00_);[Red]\(0.00\)"/>
  </numFmts>
  <fonts count="27">
    <font>
      <sz val="11"/>
      <name val="ＭＳ Ｐゴシック"/>
      <charset val="128"/>
    </font>
    <font>
      <b/>
      <sz val="16"/>
      <name val="ＭＳ Ｐゴシック"/>
      <charset val="128"/>
    </font>
    <font>
      <b/>
      <sz val="11"/>
      <name val="ＭＳ Ｐゴシック"/>
      <charset val="128"/>
    </font>
    <font>
      <sz val="11"/>
      <color theme="1"/>
      <name val="ＭＳ Ｐゴシック"/>
      <charset val="128"/>
    </font>
    <font>
      <sz val="11"/>
      <color rgb="FFFF0000"/>
      <name val="ＭＳ Ｐゴシック"/>
      <charset val="128"/>
    </font>
    <font>
      <sz val="10"/>
      <name val="ＭＳ Ｐゴシック"/>
      <charset val="128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indexed="10"/>
      <name val="ＭＳ Ｐゴシック"/>
      <charset val="128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0" fontId="13" fillId="10" borderId="26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9" borderId="23" applyNumberFormat="0" applyFon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17" borderId="30" applyNumberFormat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9" fillId="17" borderId="26" applyNumberFormat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18" borderId="29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</cellStyleXfs>
  <cellXfs count="91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 wrapText="1"/>
    </xf>
    <xf numFmtId="179" fontId="0" fillId="0" borderId="8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20" fontId="0" fillId="0" borderId="11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20" fontId="0" fillId="0" borderId="11" xfId="0" applyNumberFormat="1" applyFill="1" applyBorder="1" applyAlignment="1">
      <alignment horizontal="center" vertical="center"/>
    </xf>
    <xf numFmtId="20" fontId="0" fillId="0" borderId="9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0" fontId="0" fillId="3" borderId="9" xfId="0" applyNumberFormat="1" applyFill="1" applyBorder="1" applyAlignment="1">
      <alignment horizontal="center" vertical="center"/>
    </xf>
    <xf numFmtId="49" fontId="0" fillId="4" borderId="9" xfId="0" applyNumberFormat="1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20" fontId="0" fillId="4" borderId="11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2" fillId="0" borderId="12" xfId="0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81" fontId="0" fillId="0" borderId="0" xfId="0" applyNumberFormat="1" applyAlignment="1">
      <alignment horizontal="left"/>
    </xf>
    <xf numFmtId="181" fontId="0" fillId="0" borderId="18" xfId="0" applyNumberFormat="1" applyBorder="1" applyAlignment="1">
      <alignment horizontal="left"/>
    </xf>
    <xf numFmtId="0" fontId="2" fillId="5" borderId="9" xfId="0" applyFont="1" applyFill="1" applyBorder="1" applyAlignment="1" applyProtection="1">
      <alignment horizontal="right"/>
      <protection locked="0"/>
    </xf>
    <xf numFmtId="181" fontId="0" fillId="0" borderId="0" xfId="0" applyNumberFormat="1" applyAlignment="1"/>
    <xf numFmtId="183" fontId="0" fillId="0" borderId="0" xfId="0" applyNumberFormat="1">
      <alignment vertical="center"/>
    </xf>
    <xf numFmtId="0" fontId="0" fillId="0" borderId="0" xfId="1" applyNumberFormat="1" applyFont="1" applyAlignment="1"/>
    <xf numFmtId="20" fontId="2" fillId="5" borderId="9" xfId="0" applyNumberFormat="1" applyFont="1" applyFill="1" applyBorder="1" applyProtection="1">
      <alignment vertical="center"/>
      <protection locked="0"/>
    </xf>
    <xf numFmtId="20" fontId="0" fillId="0" borderId="0" xfId="0" applyNumberFormat="1">
      <alignment vertical="center"/>
    </xf>
    <xf numFmtId="181" fontId="0" fillId="0" borderId="0" xfId="0" applyNumberFormat="1" applyAlignment="1">
      <alignment horizontal="center"/>
    </xf>
    <xf numFmtId="183" fontId="5" fillId="0" borderId="9" xfId="0" applyNumberFormat="1" applyFont="1" applyBorder="1" applyAlignment="1">
      <alignment horizontal="center" wrapText="1"/>
    </xf>
    <xf numFmtId="0" fontId="5" fillId="0" borderId="9" xfId="1" applyNumberFormat="1" applyFont="1" applyBorder="1" applyAlignment="1">
      <alignment horizontal="center" wrapText="1"/>
    </xf>
    <xf numFmtId="184" fontId="5" fillId="0" borderId="9" xfId="0" applyNumberFormat="1" applyFont="1" applyBorder="1" applyAlignment="1">
      <alignment horizontal="center"/>
    </xf>
    <xf numFmtId="0" fontId="5" fillId="6" borderId="9" xfId="1" applyNumberFormat="1" applyFont="1" applyFill="1" applyBorder="1" applyAlignment="1">
      <alignment horizontal="center"/>
    </xf>
    <xf numFmtId="184" fontId="5" fillId="6" borderId="9" xfId="0" applyNumberFormat="1" applyFont="1" applyFill="1" applyBorder="1" applyAlignment="1">
      <alignment horizontal="center"/>
    </xf>
    <xf numFmtId="49" fontId="0" fillId="0" borderId="12" xfId="0" applyNumberFormat="1" applyBorder="1" applyAlignment="1">
      <alignment vertical="center"/>
    </xf>
    <xf numFmtId="49" fontId="0" fillId="2" borderId="4" xfId="0" applyNumberForma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185" fontId="0" fillId="2" borderId="7" xfId="0" applyNumberFormat="1" applyFill="1" applyBorder="1" applyAlignment="1">
      <alignment horizontal="center" vertical="center" wrapText="1"/>
    </xf>
    <xf numFmtId="184" fontId="0" fillId="0" borderId="10" xfId="0" applyNumberFormat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85" fontId="0" fillId="0" borderId="10" xfId="0" applyNumberFormat="1" applyBorder="1" applyAlignment="1">
      <alignment horizontal="center" vertical="center"/>
    </xf>
    <xf numFmtId="184" fontId="0" fillId="0" borderId="10" xfId="0" applyNumberFormat="1" applyFill="1" applyBorder="1" applyAlignment="1">
      <alignment horizontal="center" vertical="center"/>
    </xf>
    <xf numFmtId="184" fontId="0" fillId="0" borderId="11" xfId="0" applyNumberFormat="1" applyFill="1" applyBorder="1" applyAlignment="1">
      <alignment horizontal="center" vertical="center"/>
    </xf>
    <xf numFmtId="185" fontId="0" fillId="0" borderId="10" xfId="0" applyNumberFormat="1" applyFill="1" applyBorder="1" applyAlignment="1">
      <alignment horizontal="center" vertical="center"/>
    </xf>
    <xf numFmtId="184" fontId="0" fillId="4" borderId="10" xfId="0" applyNumberFormat="1" applyFill="1" applyBorder="1" applyAlignment="1">
      <alignment horizontal="center" vertical="center"/>
    </xf>
    <xf numFmtId="184" fontId="0" fillId="4" borderId="11" xfId="0" applyNumberFormat="1" applyFill="1" applyBorder="1" applyAlignment="1">
      <alignment horizontal="center" vertical="center"/>
    </xf>
    <xf numFmtId="185" fontId="0" fillId="4" borderId="10" xfId="0" applyNumberFormat="1" applyFill="1" applyBorder="1" applyAlignment="1">
      <alignment horizontal="center" vertical="center"/>
    </xf>
    <xf numFmtId="184" fontId="0" fillId="4" borderId="19" xfId="0" applyNumberFormat="1" applyFill="1" applyBorder="1" applyAlignment="1">
      <alignment horizontal="center" vertical="center"/>
    </xf>
    <xf numFmtId="184" fontId="0" fillId="4" borderId="20" xfId="0" applyNumberFormat="1" applyFill="1" applyBorder="1" applyAlignment="1">
      <alignment horizontal="center" vertical="center"/>
    </xf>
    <xf numFmtId="184" fontId="2" fillId="0" borderId="12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vertical="center" wrapText="1"/>
    </xf>
    <xf numFmtId="182" fontId="2" fillId="0" borderId="12" xfId="0" applyNumberFormat="1" applyFont="1" applyBorder="1" applyAlignment="1">
      <alignment horizontal="center" vertical="center"/>
    </xf>
    <xf numFmtId="184" fontId="2" fillId="0" borderId="12" xfId="0" applyNumberFormat="1" applyFont="1" applyBorder="1" applyAlignment="1">
      <alignment vertical="center"/>
    </xf>
    <xf numFmtId="49" fontId="2" fillId="0" borderId="1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184" fontId="0" fillId="0" borderId="0" xfId="0" applyNumberFormat="1" applyAlignment="1">
      <alignment horizontal="left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  <cellStyle name="標準 2" xfId="49"/>
  </cellStyles>
  <dxfs count="181"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theme="3" tint="0.399945066682943"/>
      </font>
      <fill>
        <patternFill patternType="solid">
          <bgColor rgb="FFFEF4EC"/>
        </patternFill>
      </fill>
    </dxf>
    <dxf>
      <font>
        <color rgb="FFFF000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N58"/>
  <sheetViews>
    <sheetView showGridLines="0" tabSelected="1" zoomScale="90" zoomScaleNormal="90" workbookViewId="0">
      <selection activeCell="C13" sqref="C13:E13"/>
    </sheetView>
  </sheetViews>
  <sheetFormatPr defaultColWidth="8.88333333333333" defaultRowHeight="13.5"/>
  <cols>
    <col min="1" max="1" width="8.88333333333333" style="2"/>
    <col min="2" max="2" width="5.88333333333333" style="2" customWidth="1"/>
    <col min="3" max="7" width="8.88333333333333" style="2"/>
    <col min="8" max="8" width="15.3333333333333" style="2" customWidth="1"/>
    <col min="9" max="16384" width="8.88333333333333" style="2"/>
  </cols>
  <sheetData>
    <row r="2" spans="3:11">
      <c r="C2" s="3" t="s">
        <v>0</v>
      </c>
      <c r="D2" s="3"/>
      <c r="E2" s="3"/>
      <c r="F2" s="3"/>
      <c r="G2" s="3"/>
      <c r="J2" s="60" t="s">
        <v>1</v>
      </c>
      <c r="K2" s="36" t="s">
        <v>2</v>
      </c>
    </row>
    <row r="3" spans="3:11">
      <c r="C3" s="3"/>
      <c r="D3" s="3"/>
      <c r="E3" s="3"/>
      <c r="F3" s="3"/>
      <c r="G3" s="3"/>
      <c r="J3" s="60" t="s">
        <v>3</v>
      </c>
      <c r="K3" s="36" t="s">
        <v>4</v>
      </c>
    </row>
    <row r="5" spans="1:9">
      <c r="A5" s="4" t="s">
        <v>5</v>
      </c>
      <c r="B5" s="4" t="s">
        <v>6</v>
      </c>
      <c r="C5" s="5"/>
      <c r="D5" s="4" t="s">
        <v>7</v>
      </c>
      <c r="E5" s="5"/>
      <c r="F5" s="5"/>
      <c r="G5" s="5"/>
      <c r="H5" s="5"/>
      <c r="I5" s="5"/>
    </row>
    <row r="6" spans="1:9">
      <c r="A6" s="6"/>
      <c r="B6" s="7"/>
      <c r="C6" s="7"/>
      <c r="D6" s="7"/>
      <c r="E6" s="7"/>
      <c r="F6" s="7"/>
      <c r="G6" s="7"/>
      <c r="H6" s="7"/>
      <c r="I6" s="7"/>
    </row>
    <row r="7" ht="27" spans="1:11">
      <c r="A7" s="8" t="s">
        <v>8</v>
      </c>
      <c r="B7" s="9" t="s">
        <v>9</v>
      </c>
      <c r="C7" s="10" t="s">
        <v>10</v>
      </c>
      <c r="D7" s="11"/>
      <c r="E7" s="11"/>
      <c r="F7" s="12" t="s">
        <v>11</v>
      </c>
      <c r="G7" s="13" t="s">
        <v>12</v>
      </c>
      <c r="H7" s="13" t="s">
        <v>13</v>
      </c>
      <c r="I7" s="61" t="s">
        <v>14</v>
      </c>
      <c r="J7" s="12" t="s">
        <v>15</v>
      </c>
      <c r="K7" s="61" t="s">
        <v>16</v>
      </c>
    </row>
    <row r="8" hidden="1" spans="1:11">
      <c r="A8" s="14"/>
      <c r="B8" s="15"/>
      <c r="C8" s="15"/>
      <c r="D8" s="15"/>
      <c r="E8" s="16"/>
      <c r="F8" s="17"/>
      <c r="G8" s="17"/>
      <c r="H8" s="17"/>
      <c r="I8" s="62"/>
      <c r="J8" s="17"/>
      <c r="K8" s="63">
        <v>0</v>
      </c>
    </row>
    <row r="9" spans="1:11">
      <c r="A9" s="18">
        <f>DATE(J2,J3,1)</f>
        <v>44562</v>
      </c>
      <c r="B9" s="19">
        <f>DATE(J2,J3,1)</f>
        <v>44562</v>
      </c>
      <c r="C9" s="20"/>
      <c r="D9" s="21"/>
      <c r="E9" s="22"/>
      <c r="F9" s="23"/>
      <c r="G9" s="24"/>
      <c r="H9" s="24"/>
      <c r="I9" s="64"/>
      <c r="J9" s="65">
        <f>IF(OR($F9="",$G9=""),0,IF($G9&lt;$F9,(($G9+"24:00:00")-$F9)-$H9,($G9-$F9)-$H9))</f>
        <v>0</v>
      </c>
      <c r="K9" s="66">
        <f>K8+J9*24</f>
        <v>0</v>
      </c>
    </row>
    <row r="10" spans="1:11">
      <c r="A10" s="18">
        <f>A9+1</f>
        <v>44563</v>
      </c>
      <c r="B10" s="19">
        <f>A10</f>
        <v>44563</v>
      </c>
      <c r="C10" s="20"/>
      <c r="D10" s="21"/>
      <c r="E10" s="22"/>
      <c r="F10" s="23"/>
      <c r="G10" s="24"/>
      <c r="H10" s="24"/>
      <c r="I10" s="64"/>
      <c r="J10" s="65">
        <f>IF(OR($F10="",$G10=""),0,IF($G10&lt;$F10,(($G10+"24:00:00")-$F10)-$H10,($G10-$F10)-$H10))</f>
        <v>0</v>
      </c>
      <c r="K10" s="66">
        <f t="shared" ref="K10:K39" si="0">K9+J10*24</f>
        <v>0</v>
      </c>
    </row>
    <row r="11" spans="1:11">
      <c r="A11" s="18">
        <f t="shared" ref="A11:A39" si="1">A10+1</f>
        <v>44564</v>
      </c>
      <c r="B11" s="19">
        <f t="shared" ref="B11:B39" si="2">A11</f>
        <v>44564</v>
      </c>
      <c r="C11" s="20"/>
      <c r="D11" s="21"/>
      <c r="E11" s="22"/>
      <c r="F11" s="23"/>
      <c r="G11" s="24"/>
      <c r="H11" s="24"/>
      <c r="I11" s="64"/>
      <c r="J11" s="65">
        <f t="shared" ref="J11:J39" si="3">IF(OR($F11="",$G11=""),0,IF($G11&lt;$F11,(($G11+"24:00:00")-$F11)-$H11,($G11-$F11)-$H11))</f>
        <v>0</v>
      </c>
      <c r="K11" s="66">
        <f t="shared" si="0"/>
        <v>0</v>
      </c>
    </row>
    <row r="12" spans="1:11">
      <c r="A12" s="18">
        <f t="shared" si="1"/>
        <v>44565</v>
      </c>
      <c r="B12" s="19">
        <f t="shared" si="2"/>
        <v>44565</v>
      </c>
      <c r="C12" s="20"/>
      <c r="D12" s="21"/>
      <c r="E12" s="22"/>
      <c r="F12" s="23"/>
      <c r="G12" s="24"/>
      <c r="H12" s="24"/>
      <c r="I12" s="64"/>
      <c r="J12" s="65">
        <f t="shared" si="3"/>
        <v>0</v>
      </c>
      <c r="K12" s="66">
        <f t="shared" si="0"/>
        <v>0</v>
      </c>
    </row>
    <row r="13" spans="1:11">
      <c r="A13" s="25">
        <f t="shared" si="1"/>
        <v>44566</v>
      </c>
      <c r="B13" s="26">
        <f t="shared" si="2"/>
        <v>44566</v>
      </c>
      <c r="C13" s="20" t="s">
        <v>17</v>
      </c>
      <c r="D13" s="21"/>
      <c r="E13" s="22"/>
      <c r="F13" s="23">
        <v>0.375104166666667</v>
      </c>
      <c r="G13" s="24">
        <v>0.90625</v>
      </c>
      <c r="H13" s="24">
        <v>0.0520833333333333</v>
      </c>
      <c r="I13" s="64"/>
      <c r="J13" s="65">
        <f t="shared" si="3"/>
        <v>0.4790625</v>
      </c>
      <c r="K13" s="66">
        <f t="shared" si="0"/>
        <v>11.4975</v>
      </c>
    </row>
    <row r="14" spans="1:11">
      <c r="A14" s="25">
        <f t="shared" si="1"/>
        <v>44567</v>
      </c>
      <c r="B14" s="26">
        <f t="shared" si="2"/>
        <v>44567</v>
      </c>
      <c r="C14" s="20" t="s">
        <v>17</v>
      </c>
      <c r="D14" s="21"/>
      <c r="E14" s="22"/>
      <c r="F14" s="23">
        <v>0.375</v>
      </c>
      <c r="G14" s="24">
        <v>0.770833333333333</v>
      </c>
      <c r="H14" s="24">
        <v>0.0520833333333333</v>
      </c>
      <c r="I14" s="64"/>
      <c r="J14" s="65">
        <f t="shared" si="3"/>
        <v>0.34375</v>
      </c>
      <c r="K14" s="66">
        <f t="shared" si="0"/>
        <v>19.7475</v>
      </c>
    </row>
    <row r="15" spans="1:11">
      <c r="A15" s="18">
        <f t="shared" si="1"/>
        <v>44568</v>
      </c>
      <c r="B15" s="19">
        <f t="shared" si="2"/>
        <v>44568</v>
      </c>
      <c r="C15" s="20" t="s">
        <v>17</v>
      </c>
      <c r="D15" s="21"/>
      <c r="E15" s="22"/>
      <c r="F15" s="23">
        <v>0.375</v>
      </c>
      <c r="G15" s="24">
        <v>0.729166666666667</v>
      </c>
      <c r="H15" s="24">
        <v>0.0416666666666667</v>
      </c>
      <c r="I15" s="64"/>
      <c r="J15" s="65">
        <f t="shared" si="3"/>
        <v>0.3125</v>
      </c>
      <c r="K15" s="66">
        <f t="shared" si="0"/>
        <v>27.2475</v>
      </c>
    </row>
    <row r="16" spans="1:11">
      <c r="A16" s="18">
        <f t="shared" si="1"/>
        <v>44569</v>
      </c>
      <c r="B16" s="19">
        <f t="shared" si="2"/>
        <v>44569</v>
      </c>
      <c r="C16" s="20"/>
      <c r="D16" s="21"/>
      <c r="E16" s="22"/>
      <c r="F16" s="23"/>
      <c r="G16" s="24"/>
      <c r="H16" s="24"/>
      <c r="I16" s="64"/>
      <c r="J16" s="65">
        <f t="shared" si="3"/>
        <v>0</v>
      </c>
      <c r="K16" s="66">
        <f t="shared" si="0"/>
        <v>27.2475</v>
      </c>
    </row>
    <row r="17" spans="1:11">
      <c r="A17" s="18">
        <f t="shared" si="1"/>
        <v>44570</v>
      </c>
      <c r="B17" s="19">
        <f t="shared" si="2"/>
        <v>44570</v>
      </c>
      <c r="C17" s="20"/>
      <c r="D17" s="21"/>
      <c r="E17" s="22"/>
      <c r="F17" s="23"/>
      <c r="G17" s="24"/>
      <c r="H17" s="24"/>
      <c r="I17" s="64"/>
      <c r="J17" s="65">
        <f t="shared" si="3"/>
        <v>0</v>
      </c>
      <c r="K17" s="66">
        <f t="shared" si="0"/>
        <v>27.2475</v>
      </c>
    </row>
    <row r="18" spans="1:11">
      <c r="A18" s="18">
        <f t="shared" si="1"/>
        <v>44571</v>
      </c>
      <c r="B18" s="19">
        <f t="shared" si="2"/>
        <v>44571</v>
      </c>
      <c r="C18" s="20"/>
      <c r="D18" s="21"/>
      <c r="E18" s="22"/>
      <c r="F18" s="23"/>
      <c r="G18" s="24"/>
      <c r="H18" s="24"/>
      <c r="I18" s="64"/>
      <c r="J18" s="65">
        <f t="shared" si="3"/>
        <v>0</v>
      </c>
      <c r="K18" s="66">
        <f t="shared" si="0"/>
        <v>27.2475</v>
      </c>
    </row>
    <row r="19" spans="1:11">
      <c r="A19" s="18">
        <f t="shared" si="1"/>
        <v>44572</v>
      </c>
      <c r="B19" s="19">
        <f t="shared" si="2"/>
        <v>44572</v>
      </c>
      <c r="C19" s="20" t="s">
        <v>17</v>
      </c>
      <c r="D19" s="21"/>
      <c r="E19" s="22"/>
      <c r="F19" s="23">
        <v>0.375</v>
      </c>
      <c r="G19" s="24">
        <v>0.791666666666667</v>
      </c>
      <c r="H19" s="24">
        <v>0.0520833333333333</v>
      </c>
      <c r="I19" s="64"/>
      <c r="J19" s="65">
        <f t="shared" si="3"/>
        <v>0.364583333333333</v>
      </c>
      <c r="K19" s="66">
        <f t="shared" si="0"/>
        <v>35.9975</v>
      </c>
    </row>
    <row r="20" spans="1:11">
      <c r="A20" s="25">
        <f t="shared" si="1"/>
        <v>44573</v>
      </c>
      <c r="B20" s="26">
        <f t="shared" si="2"/>
        <v>44573</v>
      </c>
      <c r="C20" s="20" t="s">
        <v>17</v>
      </c>
      <c r="D20" s="21"/>
      <c r="E20" s="22"/>
      <c r="F20" s="23">
        <v>0.375</v>
      </c>
      <c r="G20" s="24">
        <v>0.864583333333333</v>
      </c>
      <c r="H20" s="24">
        <v>0.0520833333333333</v>
      </c>
      <c r="I20" s="64"/>
      <c r="J20" s="65">
        <f t="shared" si="3"/>
        <v>0.4375</v>
      </c>
      <c r="K20" s="66">
        <f t="shared" si="0"/>
        <v>46.4975</v>
      </c>
    </row>
    <row r="21" spans="1:11">
      <c r="A21" s="25">
        <f t="shared" si="1"/>
        <v>44574</v>
      </c>
      <c r="B21" s="26">
        <f t="shared" si="2"/>
        <v>44574</v>
      </c>
      <c r="C21" s="20" t="s">
        <v>17</v>
      </c>
      <c r="D21" s="21"/>
      <c r="E21" s="22"/>
      <c r="F21" s="27">
        <v>0.375</v>
      </c>
      <c r="G21" s="28">
        <v>0.729166666666667</v>
      </c>
      <c r="H21" s="24">
        <v>0.0416666666666667</v>
      </c>
      <c r="I21" s="64"/>
      <c r="J21" s="65">
        <f t="shared" si="3"/>
        <v>0.3125</v>
      </c>
      <c r="K21" s="66">
        <f t="shared" si="0"/>
        <v>53.9975</v>
      </c>
    </row>
    <row r="22" spans="1:11">
      <c r="A22" s="18">
        <f t="shared" si="1"/>
        <v>44575</v>
      </c>
      <c r="B22" s="19">
        <f t="shared" si="2"/>
        <v>44575</v>
      </c>
      <c r="C22" s="20" t="s">
        <v>17</v>
      </c>
      <c r="D22" s="21"/>
      <c r="E22" s="22"/>
      <c r="F22" s="27">
        <v>0.375</v>
      </c>
      <c r="G22" s="28">
        <v>0.78125</v>
      </c>
      <c r="H22" s="24">
        <v>0.0520833333333333</v>
      </c>
      <c r="I22" s="64"/>
      <c r="J22" s="65">
        <f t="shared" si="3"/>
        <v>0.354166666666667</v>
      </c>
      <c r="K22" s="66">
        <f t="shared" si="0"/>
        <v>62.4975</v>
      </c>
    </row>
    <row r="23" spans="1:11">
      <c r="A23" s="18">
        <f t="shared" si="1"/>
        <v>44576</v>
      </c>
      <c r="B23" s="19">
        <f t="shared" si="2"/>
        <v>44576</v>
      </c>
      <c r="C23" s="20"/>
      <c r="D23" s="21"/>
      <c r="E23" s="22"/>
      <c r="F23" s="29"/>
      <c r="G23" s="30"/>
      <c r="H23" s="24"/>
      <c r="I23" s="64"/>
      <c r="J23" s="65">
        <f t="shared" si="3"/>
        <v>0</v>
      </c>
      <c r="K23" s="66">
        <f t="shared" si="0"/>
        <v>62.4975</v>
      </c>
    </row>
    <row r="24" spans="1:11">
      <c r="A24" s="18">
        <f t="shared" si="1"/>
        <v>44577</v>
      </c>
      <c r="B24" s="19">
        <f t="shared" si="2"/>
        <v>44577</v>
      </c>
      <c r="C24" s="20"/>
      <c r="D24" s="21"/>
      <c r="E24" s="22"/>
      <c r="F24" s="23"/>
      <c r="G24" s="24"/>
      <c r="H24" s="24"/>
      <c r="I24" s="64"/>
      <c r="J24" s="65">
        <f t="shared" si="3"/>
        <v>0</v>
      </c>
      <c r="K24" s="66">
        <f t="shared" si="0"/>
        <v>62.4975</v>
      </c>
    </row>
    <row r="25" spans="1:11">
      <c r="A25" s="18">
        <f t="shared" si="1"/>
        <v>44578</v>
      </c>
      <c r="B25" s="19">
        <f t="shared" si="2"/>
        <v>44578</v>
      </c>
      <c r="C25" s="20" t="s">
        <v>17</v>
      </c>
      <c r="D25" s="21"/>
      <c r="E25" s="22"/>
      <c r="F25" s="23">
        <v>0.375</v>
      </c>
      <c r="G25" s="24">
        <v>0.760416666666667</v>
      </c>
      <c r="H25" s="24">
        <v>0.0416666666666667</v>
      </c>
      <c r="I25" s="64"/>
      <c r="J25" s="65">
        <f t="shared" si="3"/>
        <v>0.34375</v>
      </c>
      <c r="K25" s="66">
        <f t="shared" si="0"/>
        <v>70.7475</v>
      </c>
    </row>
    <row r="26" spans="1:11">
      <c r="A26" s="18">
        <f t="shared" si="1"/>
        <v>44579</v>
      </c>
      <c r="B26" s="19">
        <f t="shared" si="2"/>
        <v>44579</v>
      </c>
      <c r="C26" s="20" t="s">
        <v>17</v>
      </c>
      <c r="D26" s="21"/>
      <c r="E26" s="22"/>
      <c r="F26" s="27">
        <v>0.375</v>
      </c>
      <c r="G26" s="24">
        <v>0.78125</v>
      </c>
      <c r="H26" s="24">
        <v>0.0520833333333333</v>
      </c>
      <c r="I26" s="64"/>
      <c r="J26" s="65">
        <f t="shared" si="3"/>
        <v>0.354166666666667</v>
      </c>
      <c r="K26" s="66">
        <f t="shared" si="0"/>
        <v>79.2475</v>
      </c>
    </row>
    <row r="27" spans="1:11">
      <c r="A27" s="25">
        <f t="shared" si="1"/>
        <v>44580</v>
      </c>
      <c r="B27" s="26">
        <f t="shared" si="2"/>
        <v>44580</v>
      </c>
      <c r="C27" s="20" t="s">
        <v>17</v>
      </c>
      <c r="D27" s="21"/>
      <c r="E27" s="22"/>
      <c r="F27" s="27">
        <v>0.375</v>
      </c>
      <c r="G27" s="24">
        <v>0.916666666666667</v>
      </c>
      <c r="H27" s="24">
        <v>0.0520833333333333</v>
      </c>
      <c r="I27" s="64"/>
      <c r="J27" s="65">
        <f t="shared" si="3"/>
        <v>0.489583333333333</v>
      </c>
      <c r="K27" s="66">
        <f t="shared" si="0"/>
        <v>90.9975</v>
      </c>
    </row>
    <row r="28" spans="1:11">
      <c r="A28" s="25">
        <f t="shared" si="1"/>
        <v>44581</v>
      </c>
      <c r="B28" s="26">
        <f t="shared" si="2"/>
        <v>44581</v>
      </c>
      <c r="C28" s="20" t="s">
        <v>17</v>
      </c>
      <c r="D28" s="21"/>
      <c r="E28" s="22"/>
      <c r="F28" s="23"/>
      <c r="G28" s="24"/>
      <c r="H28" s="24"/>
      <c r="I28" s="64"/>
      <c r="J28" s="65">
        <f t="shared" si="3"/>
        <v>0</v>
      </c>
      <c r="K28" s="66">
        <f t="shared" si="0"/>
        <v>90.9975</v>
      </c>
    </row>
    <row r="29" spans="1:11">
      <c r="A29" s="25">
        <f t="shared" si="1"/>
        <v>44582</v>
      </c>
      <c r="B29" s="26">
        <f t="shared" si="2"/>
        <v>44582</v>
      </c>
      <c r="C29" s="20" t="s">
        <v>17</v>
      </c>
      <c r="D29" s="21"/>
      <c r="E29" s="22"/>
      <c r="F29" s="23">
        <v>0.375</v>
      </c>
      <c r="G29" s="24">
        <v>0.791666666666667</v>
      </c>
      <c r="H29" s="24">
        <v>0.0520833333333333</v>
      </c>
      <c r="I29" s="64"/>
      <c r="J29" s="65">
        <f t="shared" si="3"/>
        <v>0.364583333333333</v>
      </c>
      <c r="K29" s="66">
        <f t="shared" si="0"/>
        <v>99.7475</v>
      </c>
    </row>
    <row r="30" spans="1:11">
      <c r="A30" s="25">
        <f t="shared" si="1"/>
        <v>44583</v>
      </c>
      <c r="B30" s="26">
        <f t="shared" si="2"/>
        <v>44583</v>
      </c>
      <c r="C30" s="20"/>
      <c r="D30" s="21"/>
      <c r="E30" s="22"/>
      <c r="F30" s="23"/>
      <c r="G30" s="24"/>
      <c r="H30" s="24"/>
      <c r="I30" s="64"/>
      <c r="J30" s="65">
        <f t="shared" si="3"/>
        <v>0</v>
      </c>
      <c r="K30" s="66">
        <f t="shared" si="0"/>
        <v>99.7475</v>
      </c>
    </row>
    <row r="31" spans="1:11">
      <c r="A31" s="25">
        <f t="shared" si="1"/>
        <v>44584</v>
      </c>
      <c r="B31" s="26">
        <f t="shared" si="2"/>
        <v>44584</v>
      </c>
      <c r="C31" s="20"/>
      <c r="D31" s="21"/>
      <c r="E31" s="22"/>
      <c r="F31" s="23"/>
      <c r="G31" s="24"/>
      <c r="H31" s="24"/>
      <c r="I31" s="64"/>
      <c r="J31" s="65">
        <f t="shared" si="3"/>
        <v>0</v>
      </c>
      <c r="K31" s="66">
        <f t="shared" si="0"/>
        <v>99.7475</v>
      </c>
    </row>
    <row r="32" spans="1:11">
      <c r="A32" s="25">
        <f t="shared" si="1"/>
        <v>44585</v>
      </c>
      <c r="B32" s="26">
        <f t="shared" si="2"/>
        <v>44585</v>
      </c>
      <c r="C32" s="20" t="s">
        <v>17</v>
      </c>
      <c r="D32" s="21"/>
      <c r="E32" s="22"/>
      <c r="F32" s="23">
        <v>0.375</v>
      </c>
      <c r="G32" s="24">
        <v>0.75</v>
      </c>
      <c r="H32" s="24">
        <v>0.0416666666666667</v>
      </c>
      <c r="I32" s="64"/>
      <c r="J32" s="65">
        <f t="shared" si="3"/>
        <v>0.333333333333333</v>
      </c>
      <c r="K32" s="66">
        <f t="shared" si="0"/>
        <v>107.7475</v>
      </c>
    </row>
    <row r="33" spans="1:11">
      <c r="A33" s="25">
        <f t="shared" si="1"/>
        <v>44586</v>
      </c>
      <c r="B33" s="26">
        <f t="shared" si="2"/>
        <v>44586</v>
      </c>
      <c r="C33" s="20" t="s">
        <v>17</v>
      </c>
      <c r="D33" s="21"/>
      <c r="E33" s="22"/>
      <c r="F33" s="23">
        <v>0.375</v>
      </c>
      <c r="G33" s="24">
        <v>0.833333333333333</v>
      </c>
      <c r="H33" s="24">
        <v>0.0520833333333333</v>
      </c>
      <c r="I33" s="64"/>
      <c r="J33" s="65">
        <f t="shared" si="3"/>
        <v>0.40625</v>
      </c>
      <c r="K33" s="66">
        <f t="shared" si="0"/>
        <v>117.4975</v>
      </c>
    </row>
    <row r="34" spans="1:11">
      <c r="A34" s="25">
        <f t="shared" si="1"/>
        <v>44587</v>
      </c>
      <c r="B34" s="26">
        <f t="shared" si="2"/>
        <v>44587</v>
      </c>
      <c r="C34" s="20" t="s">
        <v>17</v>
      </c>
      <c r="D34" s="21"/>
      <c r="E34" s="22"/>
      <c r="F34" s="23">
        <v>0.375</v>
      </c>
      <c r="G34" s="24">
        <v>0.833333333333333</v>
      </c>
      <c r="H34" s="24">
        <v>0.0520833333333333</v>
      </c>
      <c r="I34" s="64"/>
      <c r="J34" s="65">
        <f t="shared" si="3"/>
        <v>0.40625</v>
      </c>
      <c r="K34" s="66">
        <f t="shared" si="0"/>
        <v>127.2475</v>
      </c>
    </row>
    <row r="35" spans="1:11">
      <c r="A35" s="25">
        <f t="shared" si="1"/>
        <v>44588</v>
      </c>
      <c r="B35" s="26">
        <f t="shared" si="2"/>
        <v>44588</v>
      </c>
      <c r="C35" s="20" t="s">
        <v>17</v>
      </c>
      <c r="D35" s="21"/>
      <c r="E35" s="22"/>
      <c r="F35" s="23">
        <v>0.375</v>
      </c>
      <c r="G35" s="24">
        <v>0.770833333333333</v>
      </c>
      <c r="H35" s="24">
        <v>0.0520833333333333</v>
      </c>
      <c r="I35" s="64"/>
      <c r="J35" s="65">
        <f t="shared" si="3"/>
        <v>0.34375</v>
      </c>
      <c r="K35" s="66">
        <f t="shared" si="0"/>
        <v>135.4975</v>
      </c>
    </row>
    <row r="36" spans="1:11">
      <c r="A36" s="25">
        <f t="shared" si="1"/>
        <v>44589</v>
      </c>
      <c r="B36" s="26">
        <f t="shared" si="2"/>
        <v>44589</v>
      </c>
      <c r="C36" s="20" t="s">
        <v>17</v>
      </c>
      <c r="D36" s="21"/>
      <c r="E36" s="22"/>
      <c r="F36" s="23">
        <v>0.375</v>
      </c>
      <c r="G36" s="24">
        <v>0.770833333333333</v>
      </c>
      <c r="H36" s="24">
        <v>0.0520833333333333</v>
      </c>
      <c r="I36" s="64"/>
      <c r="J36" s="65">
        <f t="shared" si="3"/>
        <v>0.34375</v>
      </c>
      <c r="K36" s="66">
        <f t="shared" si="0"/>
        <v>143.7475</v>
      </c>
    </row>
    <row r="37" spans="1:11">
      <c r="A37" s="25">
        <f t="shared" si="1"/>
        <v>44590</v>
      </c>
      <c r="B37" s="26">
        <f t="shared" si="2"/>
        <v>44590</v>
      </c>
      <c r="C37" s="20"/>
      <c r="D37" s="21"/>
      <c r="E37" s="22"/>
      <c r="F37" s="23"/>
      <c r="G37" s="24"/>
      <c r="H37" s="24"/>
      <c r="I37" s="67" t="str">
        <f t="shared" ref="I37:I38" si="4">IF(G37-F37-H37&gt;1/3,G37-F37-H37-1/3,"")</f>
        <v/>
      </c>
      <c r="J37" s="68">
        <f t="shared" si="3"/>
        <v>0</v>
      </c>
      <c r="K37" s="69">
        <f t="shared" si="0"/>
        <v>143.7475</v>
      </c>
    </row>
    <row r="38" spans="1:11">
      <c r="A38" s="25">
        <f t="shared" si="1"/>
        <v>44591</v>
      </c>
      <c r="B38" s="26">
        <f t="shared" si="2"/>
        <v>44591</v>
      </c>
      <c r="C38" s="31"/>
      <c r="D38" s="32"/>
      <c r="E38" s="33"/>
      <c r="F38" s="34"/>
      <c r="G38" s="35"/>
      <c r="H38" s="35"/>
      <c r="I38" s="70" t="str">
        <f t="shared" si="4"/>
        <v/>
      </c>
      <c r="J38" s="71">
        <f t="shared" si="3"/>
        <v>0</v>
      </c>
      <c r="K38" s="72">
        <f t="shared" si="0"/>
        <v>143.7475</v>
      </c>
    </row>
    <row r="39" spans="1:11">
      <c r="A39" s="25">
        <f t="shared" si="1"/>
        <v>44592</v>
      </c>
      <c r="B39" s="26">
        <f t="shared" si="2"/>
        <v>44592</v>
      </c>
      <c r="C39" s="20" t="s">
        <v>17</v>
      </c>
      <c r="D39" s="21"/>
      <c r="E39" s="22"/>
      <c r="F39" s="23">
        <v>0.375</v>
      </c>
      <c r="G39" s="24">
        <v>0.770833333333333</v>
      </c>
      <c r="H39" s="24">
        <v>0.0520833333333333</v>
      </c>
      <c r="I39" s="73"/>
      <c r="J39" s="74">
        <f t="shared" si="3"/>
        <v>0.34375</v>
      </c>
      <c r="K39" s="72">
        <f t="shared" si="0"/>
        <v>151.9975</v>
      </c>
    </row>
    <row r="40" spans="1:11">
      <c r="A40" s="36" t="s">
        <v>18</v>
      </c>
      <c r="B40" s="37"/>
      <c r="C40" s="38">
        <f>COUNT(F9:F39)</f>
        <v>17</v>
      </c>
      <c r="D40" s="39"/>
      <c r="E40" s="39"/>
      <c r="F40" s="40"/>
      <c r="G40" s="36" t="s">
        <v>19</v>
      </c>
      <c r="H40" s="37"/>
      <c r="I40" s="75">
        <f>SUM(I9:I39)</f>
        <v>0</v>
      </c>
      <c r="J40" s="76" t="s">
        <v>20</v>
      </c>
      <c r="K40" s="77">
        <f>K39</f>
        <v>151.9975</v>
      </c>
    </row>
    <row r="41" spans="1:11">
      <c r="A41" s="37"/>
      <c r="B41" s="37"/>
      <c r="C41" s="41"/>
      <c r="D41" s="42"/>
      <c r="E41" s="42"/>
      <c r="F41" s="43"/>
      <c r="G41" s="37"/>
      <c r="H41" s="37"/>
      <c r="I41" s="78"/>
      <c r="J41" s="37"/>
      <c r="K41" s="77"/>
    </row>
    <row r="42" spans="3:3">
      <c r="C42" s="44"/>
    </row>
    <row r="43" spans="10:11">
      <c r="J43" s="79" t="s">
        <v>21</v>
      </c>
      <c r="K43" s="80"/>
    </row>
    <row r="44" spans="10:11">
      <c r="J44" s="81"/>
      <c r="K44" s="82"/>
    </row>
    <row r="45" spans="10:11">
      <c r="J45" s="83"/>
      <c r="K45" s="84"/>
    </row>
    <row r="46" spans="10:11">
      <c r="J46" s="85"/>
      <c r="K46" s="84"/>
    </row>
    <row r="47" spans="10:11">
      <c r="J47" s="85"/>
      <c r="K47" s="84"/>
    </row>
    <row r="48" spans="10:11">
      <c r="J48" s="85"/>
      <c r="K48" s="84"/>
    </row>
    <row r="49" spans="10:11">
      <c r="J49" s="86"/>
      <c r="K49" s="87"/>
    </row>
    <row r="50" spans="10:11">
      <c r="J50" s="88"/>
      <c r="K50" s="88"/>
    </row>
    <row r="51" spans="1:14">
      <c r="A51" s="45" t="s">
        <v>22</v>
      </c>
      <c r="B51" s="45"/>
      <c r="C51" s="45"/>
      <c r="D51" s="45"/>
      <c r="E51" s="45"/>
      <c r="F51" s="45"/>
      <c r="G51" s="45"/>
      <c r="H51" s="45"/>
      <c r="I51" s="45"/>
      <c r="J51" s="89"/>
      <c r="K51" s="89"/>
      <c r="L51" s="45"/>
      <c r="M51" s="45"/>
      <c r="N51" s="45"/>
    </row>
    <row r="52" spans="1:14">
      <c r="A52" s="45" t="s">
        <v>23</v>
      </c>
      <c r="B52" s="45"/>
      <c r="C52" s="45"/>
      <c r="D52" s="45"/>
      <c r="E52" s="45"/>
      <c r="F52" s="45"/>
      <c r="G52" s="45"/>
      <c r="H52" s="45"/>
      <c r="I52" s="45"/>
      <c r="J52" s="45"/>
      <c r="K52" s="89"/>
      <c r="L52" s="45"/>
      <c r="M52" s="45"/>
      <c r="N52" s="45"/>
    </row>
    <row r="53" spans="1:10">
      <c r="A53" s="46" t="s">
        <v>24</v>
      </c>
      <c r="B53" s="46"/>
      <c r="C53" s="46"/>
      <c r="D53" s="46"/>
      <c r="E53" s="46"/>
      <c r="F53" s="46"/>
      <c r="G53" s="47"/>
      <c r="H53" s="48">
        <v>30</v>
      </c>
      <c r="J53" s="88"/>
    </row>
    <row r="54" spans="1:9">
      <c r="A54" s="49" t="s">
        <v>25</v>
      </c>
      <c r="B54"/>
      <c r="C54"/>
      <c r="D54"/>
      <c r="E54" s="50"/>
      <c r="F54" s="50"/>
      <c r="G54" s="51"/>
      <c r="H54" s="52">
        <v>0.3125</v>
      </c>
      <c r="I54" s="90"/>
    </row>
    <row r="55" spans="1:9">
      <c r="A55" s="49"/>
      <c r="B55"/>
      <c r="C55"/>
      <c r="D55"/>
      <c r="E55" s="50"/>
      <c r="F55" s="50"/>
      <c r="G55" s="51"/>
      <c r="H55" s="52"/>
      <c r="I55" s="50"/>
    </row>
    <row r="56" spans="1:9">
      <c r="A56" s="49"/>
      <c r="B56"/>
      <c r="C56"/>
      <c r="D56"/>
      <c r="E56" s="50"/>
      <c r="F56" s="50"/>
      <c r="G56" s="51"/>
      <c r="H56" s="53"/>
      <c r="I56" s="50"/>
    </row>
    <row r="57" ht="24" spans="1:9">
      <c r="A57" s="54" t="s">
        <v>26</v>
      </c>
      <c r="B57"/>
      <c r="C57"/>
      <c r="D57" s="55" t="s">
        <v>11</v>
      </c>
      <c r="E57" s="55" t="s">
        <v>12</v>
      </c>
      <c r="F57" s="55" t="s">
        <v>13</v>
      </c>
      <c r="G57" s="56" t="s">
        <v>14</v>
      </c>
      <c r="H57" s="55" t="s">
        <v>15</v>
      </c>
      <c r="I57" s="55" t="s">
        <v>16</v>
      </c>
    </row>
    <row r="58" spans="1:9">
      <c r="A58"/>
      <c r="B58"/>
      <c r="C58"/>
      <c r="D58" s="57">
        <v>0.375</v>
      </c>
      <c r="E58" s="57">
        <v>0.75</v>
      </c>
      <c r="F58" s="57">
        <v>0.0416666666666667</v>
      </c>
      <c r="G58" s="58"/>
      <c r="H58" s="59">
        <f>IF(OR($C58="",$D58=""),0,IF($D58&lt;$C58,(($D58+"24:00:00")-$C58)-$E58,($D58-$C58)-$E58))</f>
        <v>0</v>
      </c>
      <c r="I58" s="59">
        <f>H58</f>
        <v>0</v>
      </c>
    </row>
  </sheetData>
  <mergeCells count="44">
    <mergeCell ref="C7:E7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A5:A6"/>
    <mergeCell ref="I40:I41"/>
    <mergeCell ref="J40:J41"/>
    <mergeCell ref="K40:K41"/>
    <mergeCell ref="C2:G3"/>
    <mergeCell ref="B5:C6"/>
    <mergeCell ref="D5:I6"/>
    <mergeCell ref="A40:B41"/>
    <mergeCell ref="G40:H41"/>
    <mergeCell ref="C40:F41"/>
    <mergeCell ref="J43:K44"/>
    <mergeCell ref="J45:K49"/>
  </mergeCells>
  <conditionalFormatting sqref="F9:G9">
    <cfRule type="expression" dxfId="0" priority="304" stopIfTrue="1">
      <formula>COUNTIF(祝日,$B9)=1</formula>
    </cfRule>
    <cfRule type="expression" dxfId="1" priority="305" stopIfTrue="1">
      <formula>WEEKDAY($B9)=7</formula>
    </cfRule>
    <cfRule type="expression" dxfId="2" priority="306" stopIfTrue="1">
      <formula>WEEKDAY($B9)=1</formula>
    </cfRule>
  </conditionalFormatting>
  <conditionalFormatting sqref="H9">
    <cfRule type="expression" dxfId="3" priority="307" stopIfTrue="1">
      <formula>COUNTIF(祝日,$B9)=1</formula>
    </cfRule>
    <cfRule type="expression" dxfId="4" priority="308" stopIfTrue="1">
      <formula>WEEKDAY($B9)=7</formula>
    </cfRule>
    <cfRule type="expression" dxfId="5" priority="309" stopIfTrue="1">
      <formula>WEEKDAY($B9)=1</formula>
    </cfRule>
  </conditionalFormatting>
  <conditionalFormatting sqref="F10:G10">
    <cfRule type="expression" dxfId="6" priority="298" stopIfTrue="1">
      <formula>COUNTIF(祝日,$B10)=1</formula>
    </cfRule>
    <cfRule type="expression" dxfId="7" priority="299" stopIfTrue="1">
      <formula>WEEKDAY($B10)=7</formula>
    </cfRule>
    <cfRule type="expression" dxfId="8" priority="300" stopIfTrue="1">
      <formula>WEEKDAY($B10)=1</formula>
    </cfRule>
  </conditionalFormatting>
  <conditionalFormatting sqref="H10">
    <cfRule type="expression" dxfId="9" priority="301" stopIfTrue="1">
      <formula>COUNTIF(祝日,$B10)=1</formula>
    </cfRule>
    <cfRule type="expression" dxfId="10" priority="302" stopIfTrue="1">
      <formula>WEEKDAY($B10)=7</formula>
    </cfRule>
    <cfRule type="expression" dxfId="11" priority="303" stopIfTrue="1">
      <formula>WEEKDAY($B10)=1</formula>
    </cfRule>
  </conditionalFormatting>
  <conditionalFormatting sqref="F11:G11">
    <cfRule type="expression" dxfId="12" priority="292" stopIfTrue="1">
      <formula>COUNTIF(祝日,$B11)=1</formula>
    </cfRule>
    <cfRule type="expression" dxfId="13" priority="293" stopIfTrue="1">
      <formula>WEEKDAY($B11)=7</formula>
    </cfRule>
    <cfRule type="expression" dxfId="14" priority="294" stopIfTrue="1">
      <formula>WEEKDAY($B11)=1</formula>
    </cfRule>
  </conditionalFormatting>
  <conditionalFormatting sqref="H11">
    <cfRule type="expression" dxfId="15" priority="295" stopIfTrue="1">
      <formula>COUNTIF(祝日,$B11)=1</formula>
    </cfRule>
    <cfRule type="expression" dxfId="16" priority="296" stopIfTrue="1">
      <formula>WEEKDAY($B11)=7</formula>
    </cfRule>
    <cfRule type="expression" dxfId="17" priority="297" stopIfTrue="1">
      <formula>WEEKDAY($B11)=1</formula>
    </cfRule>
  </conditionalFormatting>
  <conditionalFormatting sqref="F12:G12">
    <cfRule type="expression" dxfId="18" priority="286" stopIfTrue="1">
      <formula>COUNTIF(祝日,$B12)=1</formula>
    </cfRule>
    <cfRule type="expression" dxfId="19" priority="287" stopIfTrue="1">
      <formula>WEEKDAY($B12)=7</formula>
    </cfRule>
    <cfRule type="expression" dxfId="20" priority="288" stopIfTrue="1">
      <formula>WEEKDAY($B12)=1</formula>
    </cfRule>
  </conditionalFormatting>
  <conditionalFormatting sqref="H12">
    <cfRule type="expression" dxfId="21" priority="289" stopIfTrue="1">
      <formula>COUNTIF(祝日,$B12)=1</formula>
    </cfRule>
    <cfRule type="expression" dxfId="22" priority="290" stopIfTrue="1">
      <formula>WEEKDAY($B12)=7</formula>
    </cfRule>
    <cfRule type="expression" dxfId="23" priority="291" stopIfTrue="1">
      <formula>WEEKDAY($B12)=1</formula>
    </cfRule>
  </conditionalFormatting>
  <conditionalFormatting sqref="C13:E13">
    <cfRule type="expression" dxfId="24" priority="18" stopIfTrue="1">
      <formula>WEEKDAY($B13)=1</formula>
    </cfRule>
    <cfRule type="expression" dxfId="25" priority="17" stopIfTrue="1">
      <formula>WEEKDAY($B13)=7</formula>
    </cfRule>
    <cfRule type="expression" dxfId="26" priority="16" stopIfTrue="1">
      <formula>COUNTIF(祝日,$B13)=1</formula>
    </cfRule>
  </conditionalFormatting>
  <conditionalFormatting sqref="H13">
    <cfRule type="expression" dxfId="27" priority="51" stopIfTrue="1">
      <formula>WEEKDAY($B13)=1</formula>
    </cfRule>
    <cfRule type="expression" dxfId="28" priority="50" stopIfTrue="1">
      <formula>WEEKDAY($B13)=7</formula>
    </cfRule>
    <cfRule type="expression" dxfId="29" priority="49" stopIfTrue="1">
      <formula>COUNTIF(祝日,$B13)=1</formula>
    </cfRule>
  </conditionalFormatting>
  <conditionalFormatting sqref="H14">
    <cfRule type="expression" dxfId="30" priority="87" stopIfTrue="1">
      <formula>WEEKDAY($B14)=1</formula>
    </cfRule>
    <cfRule type="expression" dxfId="31" priority="86" stopIfTrue="1">
      <formula>WEEKDAY($B14)=7</formula>
    </cfRule>
    <cfRule type="expression" dxfId="32" priority="85" stopIfTrue="1">
      <formula>COUNTIF(祝日,$B14)=1</formula>
    </cfRule>
  </conditionalFormatting>
  <conditionalFormatting sqref="C15:E15">
    <cfRule type="expression" dxfId="33" priority="15" stopIfTrue="1">
      <formula>WEEKDAY($B15)=1</formula>
    </cfRule>
    <cfRule type="expression" dxfId="34" priority="14" stopIfTrue="1">
      <formula>WEEKDAY($B15)=7</formula>
    </cfRule>
    <cfRule type="expression" dxfId="35" priority="13" stopIfTrue="1">
      <formula>COUNTIF(祝日,$B15)=1</formula>
    </cfRule>
  </conditionalFormatting>
  <conditionalFormatting sqref="H15">
    <cfRule type="expression" dxfId="36" priority="115" stopIfTrue="1">
      <formula>COUNTIF(祝日,$B15)=1</formula>
    </cfRule>
    <cfRule type="expression" dxfId="37" priority="116" stopIfTrue="1">
      <formula>WEEKDAY($B15)=7</formula>
    </cfRule>
    <cfRule type="expression" dxfId="38" priority="117" stopIfTrue="1">
      <formula>WEEKDAY($B15)=1</formula>
    </cfRule>
  </conditionalFormatting>
  <conditionalFormatting sqref="H16">
    <cfRule type="expression" dxfId="39" priority="214" stopIfTrue="1">
      <formula>COUNTIF(祝日,$B16)=1</formula>
    </cfRule>
    <cfRule type="expression" dxfId="40" priority="215" stopIfTrue="1">
      <formula>WEEKDAY($B16)=7</formula>
    </cfRule>
    <cfRule type="expression" dxfId="41" priority="216" stopIfTrue="1">
      <formula>WEEKDAY($B16)=1</formula>
    </cfRule>
  </conditionalFormatting>
  <conditionalFormatting sqref="F17:G17">
    <cfRule type="expression" dxfId="42" priority="160" stopIfTrue="1">
      <formula>COUNTIF(祝日,$B17)=1</formula>
    </cfRule>
    <cfRule type="expression" dxfId="43" priority="161" stopIfTrue="1">
      <formula>WEEKDAY($B17)=7</formula>
    </cfRule>
    <cfRule type="expression" dxfId="44" priority="162" stopIfTrue="1">
      <formula>WEEKDAY($B17)=1</formula>
    </cfRule>
  </conditionalFormatting>
  <conditionalFormatting sqref="H17">
    <cfRule type="expression" dxfId="45" priority="163" stopIfTrue="1">
      <formula>COUNTIF(祝日,$B17)=1</formula>
    </cfRule>
    <cfRule type="expression" dxfId="46" priority="164" stopIfTrue="1">
      <formula>WEEKDAY($B17)=7</formula>
    </cfRule>
    <cfRule type="expression" dxfId="47" priority="165" stopIfTrue="1">
      <formula>WEEKDAY($B17)=1</formula>
    </cfRule>
  </conditionalFormatting>
  <conditionalFormatting sqref="C18:E18">
    <cfRule type="expression" dxfId="48" priority="133" stopIfTrue="1">
      <formula>COUNTIF(祝日,$B18)=1</formula>
    </cfRule>
    <cfRule type="expression" dxfId="49" priority="134" stopIfTrue="1">
      <formula>WEEKDAY($B18)=7</formula>
    </cfRule>
    <cfRule type="expression" dxfId="50" priority="135" stopIfTrue="1">
      <formula>WEEKDAY($B18)=1</formula>
    </cfRule>
  </conditionalFormatting>
  <conditionalFormatting sqref="F18:G18">
    <cfRule type="expression" dxfId="51" priority="154" stopIfTrue="1">
      <formula>COUNTIF(祝日,$B18)=1</formula>
    </cfRule>
    <cfRule type="expression" dxfId="52" priority="155" stopIfTrue="1">
      <formula>WEEKDAY($B18)=7</formula>
    </cfRule>
    <cfRule type="expression" dxfId="53" priority="156" stopIfTrue="1">
      <formula>WEEKDAY($B18)=1</formula>
    </cfRule>
  </conditionalFormatting>
  <conditionalFormatting sqref="H18">
    <cfRule type="expression" dxfId="54" priority="157" stopIfTrue="1">
      <formula>COUNTIF(祝日,$B18)=1</formula>
    </cfRule>
    <cfRule type="expression" dxfId="55" priority="158" stopIfTrue="1">
      <formula>WEEKDAY($B18)=7</formula>
    </cfRule>
    <cfRule type="expression" dxfId="56" priority="159" stopIfTrue="1">
      <formula>WEEKDAY($B18)=1</formula>
    </cfRule>
  </conditionalFormatting>
  <conditionalFormatting sqref="F19:G19">
    <cfRule type="expression" dxfId="57" priority="265" stopIfTrue="1">
      <formula>COUNTIF(祝日,$B19)=1</formula>
    </cfRule>
    <cfRule type="expression" dxfId="58" priority="266" stopIfTrue="1">
      <formula>WEEKDAY($B19)=7</formula>
    </cfRule>
    <cfRule type="expression" dxfId="59" priority="267" stopIfTrue="1">
      <formula>WEEKDAY($B19)=1</formula>
    </cfRule>
  </conditionalFormatting>
  <conditionalFormatting sqref="H19">
    <cfRule type="expression" dxfId="60" priority="48" stopIfTrue="1">
      <formula>WEEKDAY($B19)=1</formula>
    </cfRule>
    <cfRule type="expression" dxfId="61" priority="47" stopIfTrue="1">
      <formula>WEEKDAY($B19)=7</formula>
    </cfRule>
    <cfRule type="expression" dxfId="62" priority="46" stopIfTrue="1">
      <formula>COUNTIF(祝日,$B19)=1</formula>
    </cfRule>
  </conditionalFormatting>
  <conditionalFormatting sqref="F20:G20">
    <cfRule type="expression" dxfId="63" priority="202" stopIfTrue="1">
      <formula>COUNTIF(祝日,$B20)=1</formula>
    </cfRule>
    <cfRule type="expression" dxfId="64" priority="203" stopIfTrue="1">
      <formula>WEEKDAY($B20)=7</formula>
    </cfRule>
    <cfRule type="expression" dxfId="65" priority="204" stopIfTrue="1">
      <formula>WEEKDAY($B20)=1</formula>
    </cfRule>
  </conditionalFormatting>
  <conditionalFormatting sqref="H20">
    <cfRule type="expression" dxfId="66" priority="45" stopIfTrue="1">
      <formula>WEEKDAY($B20)=1</formula>
    </cfRule>
    <cfRule type="expression" dxfId="67" priority="44" stopIfTrue="1">
      <formula>WEEKDAY($B20)=7</formula>
    </cfRule>
    <cfRule type="expression" dxfId="68" priority="43" stopIfTrue="1">
      <formula>COUNTIF(祝日,$B20)=1</formula>
    </cfRule>
  </conditionalFormatting>
  <conditionalFormatting sqref="F22">
    <cfRule type="expression" dxfId="69" priority="105" stopIfTrue="1">
      <formula>WEEKDAY($B22)=1</formula>
    </cfRule>
    <cfRule type="expression" dxfId="70" priority="104" stopIfTrue="1">
      <formula>WEEKDAY($B22)=7</formula>
    </cfRule>
    <cfRule type="expression" dxfId="71" priority="103" stopIfTrue="1">
      <formula>COUNTIF(祝日,$B22)=1</formula>
    </cfRule>
  </conditionalFormatting>
  <conditionalFormatting sqref="H22">
    <cfRule type="expression" dxfId="72" priority="42" stopIfTrue="1">
      <formula>WEEKDAY($B22)=1</formula>
    </cfRule>
    <cfRule type="expression" dxfId="73" priority="41" stopIfTrue="1">
      <formula>WEEKDAY($B22)=7</formula>
    </cfRule>
    <cfRule type="expression" dxfId="74" priority="40" stopIfTrue="1">
      <formula>COUNTIF(祝日,$B22)=1</formula>
    </cfRule>
  </conditionalFormatting>
  <conditionalFormatting sqref="F26">
    <cfRule type="expression" dxfId="75" priority="102" stopIfTrue="1">
      <formula>WEEKDAY($B26)=1</formula>
    </cfRule>
    <cfRule type="expression" dxfId="76" priority="101" stopIfTrue="1">
      <formula>WEEKDAY($B26)=7</formula>
    </cfRule>
    <cfRule type="expression" dxfId="77" priority="100" stopIfTrue="1">
      <formula>COUNTIF(祝日,$B26)=1</formula>
    </cfRule>
  </conditionalFormatting>
  <conditionalFormatting sqref="G26">
    <cfRule type="expression" dxfId="78" priority="187" stopIfTrue="1">
      <formula>COUNTIF(祝日,$B26)=1</formula>
    </cfRule>
    <cfRule type="expression" dxfId="79" priority="188" stopIfTrue="1">
      <formula>WEEKDAY($B26)=7</formula>
    </cfRule>
    <cfRule type="expression" dxfId="80" priority="189" stopIfTrue="1">
      <formula>WEEKDAY($B26)=1</formula>
    </cfRule>
  </conditionalFormatting>
  <conditionalFormatting sqref="H26">
    <cfRule type="expression" dxfId="81" priority="39" stopIfTrue="1">
      <formula>WEEKDAY($B26)=1</formula>
    </cfRule>
    <cfRule type="expression" dxfId="82" priority="38" stopIfTrue="1">
      <formula>WEEKDAY($B26)=7</formula>
    </cfRule>
    <cfRule type="expression" dxfId="83" priority="37" stopIfTrue="1">
      <formula>COUNTIF(祝日,$B26)=1</formula>
    </cfRule>
  </conditionalFormatting>
  <conditionalFormatting sqref="F27">
    <cfRule type="expression" dxfId="84" priority="99" stopIfTrue="1">
      <formula>WEEKDAY($B27)=1</formula>
    </cfRule>
    <cfRule type="expression" dxfId="85" priority="98" stopIfTrue="1">
      <formula>WEEKDAY($B27)=7</formula>
    </cfRule>
    <cfRule type="expression" dxfId="86" priority="97" stopIfTrue="1">
      <formula>COUNTIF(祝日,$B27)=1</formula>
    </cfRule>
  </conditionalFormatting>
  <conditionalFormatting sqref="G27">
    <cfRule type="expression" dxfId="87" priority="181" stopIfTrue="1">
      <formula>COUNTIF(祝日,$B27)=1</formula>
    </cfRule>
    <cfRule type="expression" dxfId="88" priority="182" stopIfTrue="1">
      <formula>WEEKDAY($B27)=7</formula>
    </cfRule>
    <cfRule type="expression" dxfId="89" priority="183" stopIfTrue="1">
      <formula>WEEKDAY($B27)=1</formula>
    </cfRule>
  </conditionalFormatting>
  <conditionalFormatting sqref="H27">
    <cfRule type="expression" dxfId="90" priority="36" stopIfTrue="1">
      <formula>WEEKDAY($B27)=1</formula>
    </cfRule>
    <cfRule type="expression" dxfId="91" priority="35" stopIfTrue="1">
      <formula>WEEKDAY($B27)=7</formula>
    </cfRule>
    <cfRule type="expression" dxfId="92" priority="34" stopIfTrue="1">
      <formula>COUNTIF(祝日,$B27)=1</formula>
    </cfRule>
  </conditionalFormatting>
  <conditionalFormatting sqref="F29">
    <cfRule type="expression" dxfId="93" priority="96" stopIfTrue="1">
      <formula>WEEKDAY($B29)=1</formula>
    </cfRule>
    <cfRule type="expression" dxfId="94" priority="95" stopIfTrue="1">
      <formula>WEEKDAY($B29)=7</formula>
    </cfRule>
    <cfRule type="expression" dxfId="95" priority="94" stopIfTrue="1">
      <formula>COUNTIF(祝日,$B29)=1</formula>
    </cfRule>
  </conditionalFormatting>
  <conditionalFormatting sqref="H29">
    <cfRule type="expression" dxfId="96" priority="33" stopIfTrue="1">
      <formula>WEEKDAY($B29)=1</formula>
    </cfRule>
    <cfRule type="expression" dxfId="97" priority="32" stopIfTrue="1">
      <formula>WEEKDAY($B29)=7</formula>
    </cfRule>
    <cfRule type="expression" dxfId="98" priority="31" stopIfTrue="1">
      <formula>COUNTIF(祝日,$B29)=1</formula>
    </cfRule>
  </conditionalFormatting>
  <conditionalFormatting sqref="C30:E30">
    <cfRule type="expression" dxfId="99" priority="193" stopIfTrue="1">
      <formula>COUNTIF(祝日,$B30)=1</formula>
    </cfRule>
    <cfRule type="expression" dxfId="100" priority="194" stopIfTrue="1">
      <formula>WEEKDAY($B30)=7</formula>
    </cfRule>
    <cfRule type="expression" dxfId="101" priority="195" stopIfTrue="1">
      <formula>WEEKDAY($B30)=1</formula>
    </cfRule>
  </conditionalFormatting>
  <conditionalFormatting sqref="F33:G33">
    <cfRule type="expression" dxfId="102" priority="172" stopIfTrue="1">
      <formula>COUNTIF(祝日,$B33)=1</formula>
    </cfRule>
    <cfRule type="expression" dxfId="103" priority="173" stopIfTrue="1">
      <formula>WEEKDAY($B33)=7</formula>
    </cfRule>
    <cfRule type="expression" dxfId="104" priority="174" stopIfTrue="1">
      <formula>WEEKDAY($B33)=1</formula>
    </cfRule>
  </conditionalFormatting>
  <conditionalFormatting sqref="H33">
    <cfRule type="expression" dxfId="105" priority="30" stopIfTrue="1">
      <formula>WEEKDAY($B33)=1</formula>
    </cfRule>
    <cfRule type="expression" dxfId="106" priority="29" stopIfTrue="1">
      <formula>WEEKDAY($B33)=7</formula>
    </cfRule>
    <cfRule type="expression" dxfId="107" priority="28" stopIfTrue="1">
      <formula>COUNTIF(祝日,$B33)=1</formula>
    </cfRule>
  </conditionalFormatting>
  <conditionalFormatting sqref="G34">
    <cfRule type="expression" dxfId="108" priority="90" stopIfTrue="1">
      <formula>WEEKDAY($B34)=1</formula>
    </cfRule>
    <cfRule type="expression" dxfId="109" priority="89" stopIfTrue="1">
      <formula>WEEKDAY($B34)=7</formula>
    </cfRule>
    <cfRule type="expression" dxfId="110" priority="88" stopIfTrue="1">
      <formula>COUNTIF(祝日,$B34)=1</formula>
    </cfRule>
  </conditionalFormatting>
  <conditionalFormatting sqref="H34">
    <cfRule type="expression" dxfId="111" priority="27" stopIfTrue="1">
      <formula>WEEKDAY($B34)=1</formula>
    </cfRule>
    <cfRule type="expression" dxfId="112" priority="26" stopIfTrue="1">
      <formula>WEEKDAY($B34)=7</formula>
    </cfRule>
    <cfRule type="expression" dxfId="113" priority="25" stopIfTrue="1">
      <formula>COUNTIF(祝日,$B34)=1</formula>
    </cfRule>
  </conditionalFormatting>
  <conditionalFormatting sqref="F35">
    <cfRule type="expression" dxfId="114" priority="93" stopIfTrue="1">
      <formula>WEEKDAY($B35)=1</formula>
    </cfRule>
    <cfRule type="expression" dxfId="115" priority="92" stopIfTrue="1">
      <formula>WEEKDAY($B35)=7</formula>
    </cfRule>
    <cfRule type="expression" dxfId="116" priority="91" stopIfTrue="1">
      <formula>COUNTIF(祝日,$B35)=1</formula>
    </cfRule>
  </conditionalFormatting>
  <conditionalFormatting sqref="H35">
    <cfRule type="expression" dxfId="117" priority="24" stopIfTrue="1">
      <formula>WEEKDAY($B35)=1</formula>
    </cfRule>
    <cfRule type="expression" dxfId="118" priority="23" stopIfTrue="1">
      <formula>WEEKDAY($B35)=7</formula>
    </cfRule>
    <cfRule type="expression" dxfId="119" priority="22" stopIfTrue="1">
      <formula>COUNTIF(祝日,$B35)=1</formula>
    </cfRule>
  </conditionalFormatting>
  <conditionalFormatting sqref="H36">
    <cfRule type="expression" dxfId="120" priority="21" stopIfTrue="1">
      <formula>WEEKDAY($B36)=1</formula>
    </cfRule>
    <cfRule type="expression" dxfId="121" priority="20" stopIfTrue="1">
      <formula>WEEKDAY($B36)=7</formula>
    </cfRule>
    <cfRule type="expression" dxfId="122" priority="19" stopIfTrue="1">
      <formula>COUNTIF(祝日,$B36)=1</formula>
    </cfRule>
  </conditionalFormatting>
  <conditionalFormatting sqref="C37:E37">
    <cfRule type="expression" dxfId="123" priority="178" stopIfTrue="1">
      <formula>COUNTIF(祝日,$B37)=1</formula>
    </cfRule>
    <cfRule type="expression" dxfId="124" priority="179" stopIfTrue="1">
      <formula>WEEKDAY($B37)=7</formula>
    </cfRule>
    <cfRule type="expression" dxfId="125" priority="180" stopIfTrue="1">
      <formula>WEEKDAY($B37)=1</formula>
    </cfRule>
  </conditionalFormatting>
  <conditionalFormatting sqref="H37">
    <cfRule type="expression" dxfId="126" priority="169" stopIfTrue="1">
      <formula>COUNTIF(祝日,$B37)=1</formula>
    </cfRule>
    <cfRule type="expression" dxfId="127" priority="170" stopIfTrue="1">
      <formula>WEEKDAY($B37)=7</formula>
    </cfRule>
    <cfRule type="expression" dxfId="128" priority="171" stopIfTrue="1">
      <formula>WEEKDAY($B37)=1</formula>
    </cfRule>
  </conditionalFormatting>
  <conditionalFormatting sqref="G38">
    <cfRule type="expression" dxfId="129" priority="310" stopIfTrue="1">
      <formula>COUNTIF(祝日,$B38)=1</formula>
    </cfRule>
    <cfRule type="expression" dxfId="130" priority="311" stopIfTrue="1">
      <formula>WEEKDAY($B38)=7</formula>
    </cfRule>
    <cfRule type="expression" dxfId="131" priority="312" stopIfTrue="1">
      <formula>WEEKDAY($B38)=1</formula>
    </cfRule>
  </conditionalFormatting>
  <conditionalFormatting sqref="C39:E39">
    <cfRule type="expression" dxfId="132" priority="124" stopIfTrue="1">
      <formula>COUNTIF(祝日,$B39)=1</formula>
    </cfRule>
    <cfRule type="expression" dxfId="133" priority="125" stopIfTrue="1">
      <formula>WEEKDAY($B39)=7</formula>
    </cfRule>
    <cfRule type="expression" dxfId="134" priority="126" stopIfTrue="1">
      <formula>WEEKDAY($B39)=1</formula>
    </cfRule>
  </conditionalFormatting>
  <conditionalFormatting sqref="F39:G39">
    <cfRule type="expression" dxfId="135" priority="118" stopIfTrue="1">
      <formula>COUNTIF(祝日,$B39)=1</formula>
    </cfRule>
    <cfRule type="expression" dxfId="136" priority="119" stopIfTrue="1">
      <formula>WEEKDAY($B39)=7</formula>
    </cfRule>
    <cfRule type="expression" dxfId="137" priority="120" stopIfTrue="1">
      <formula>WEEKDAY($B39)=1</formula>
    </cfRule>
  </conditionalFormatting>
  <conditionalFormatting sqref="H39">
    <cfRule type="expression" dxfId="138" priority="54" stopIfTrue="1">
      <formula>WEEKDAY($B39)=1</formula>
    </cfRule>
    <cfRule type="expression" dxfId="139" priority="53" stopIfTrue="1">
      <formula>WEEKDAY($B39)=7</formula>
    </cfRule>
    <cfRule type="expression" dxfId="140" priority="52" stopIfTrue="1">
      <formula>COUNTIF(祝日,$B39)=1</formula>
    </cfRule>
  </conditionalFormatting>
  <conditionalFormatting sqref="I9:K39 A31:E31 C38:E38 A9:E12 A13:B13 A14:E14 A15:B15 A16:E17 A18:B30 A32:B39">
    <cfRule type="expression" dxfId="141" priority="433" stopIfTrue="1">
      <formula>COUNTIF(祝日,$B9)=1</formula>
    </cfRule>
    <cfRule type="expression" dxfId="142" priority="434" stopIfTrue="1">
      <formula>WEEKDAY($B9)=7</formula>
    </cfRule>
    <cfRule type="expression" dxfId="143" priority="435" stopIfTrue="1">
      <formula>WEEKDAY($B9)=1</formula>
    </cfRule>
  </conditionalFormatting>
  <conditionalFormatting sqref="F13:G16">
    <cfRule type="expression" dxfId="144" priority="211" stopIfTrue="1">
      <formula>COUNTIF(祝日,$B13)=1</formula>
    </cfRule>
    <cfRule type="expression" dxfId="145" priority="212" stopIfTrue="1">
      <formula>WEEKDAY($B13)=7</formula>
    </cfRule>
    <cfRule type="expression" dxfId="146" priority="213" stopIfTrue="1">
      <formula>WEEKDAY($B13)=1</formula>
    </cfRule>
  </conditionalFormatting>
  <conditionalFormatting sqref="C19:E22">
    <cfRule type="expression" dxfId="147" priority="12" stopIfTrue="1">
      <formula>WEEKDAY($B19)=1</formula>
    </cfRule>
    <cfRule type="expression" dxfId="148" priority="11" stopIfTrue="1">
      <formula>WEEKDAY($B19)=7</formula>
    </cfRule>
    <cfRule type="expression" dxfId="149" priority="10" stopIfTrue="1">
      <formula>COUNTIF(祝日,$B19)=1</formula>
    </cfRule>
  </conditionalFormatting>
  <conditionalFormatting sqref="F21:G21 G22 F23:G25">
    <cfRule type="expression" dxfId="150" priority="148" stopIfTrue="1">
      <formula>COUNTIF(祝日,$B21)=1</formula>
    </cfRule>
    <cfRule type="expression" dxfId="151" priority="149" stopIfTrue="1">
      <formula>WEEKDAY($B21)=7</formula>
    </cfRule>
    <cfRule type="expression" dxfId="152" priority="150" stopIfTrue="1">
      <formula>WEEKDAY($B21)=1</formula>
    </cfRule>
  </conditionalFormatting>
  <conditionalFormatting sqref="H21 H23:H25">
    <cfRule type="expression" dxfId="153" priority="151" stopIfTrue="1">
      <formula>COUNTIF(祝日,$B21)=1</formula>
    </cfRule>
    <cfRule type="expression" dxfId="154" priority="152" stopIfTrue="1">
      <formula>WEEKDAY($B21)=7</formula>
    </cfRule>
    <cfRule type="expression" dxfId="155" priority="153" stopIfTrue="1">
      <formula>WEEKDAY($B21)=1</formula>
    </cfRule>
  </conditionalFormatting>
  <conditionalFormatting sqref="C23:E24">
    <cfRule type="expression" dxfId="156" priority="208" stopIfTrue="1">
      <formula>COUNTIF(祝日,$B23)=1</formula>
    </cfRule>
    <cfRule type="expression" dxfId="157" priority="209" stopIfTrue="1">
      <formula>WEEKDAY($B23)=7</formula>
    </cfRule>
    <cfRule type="expression" dxfId="158" priority="210" stopIfTrue="1">
      <formula>WEEKDAY($B23)=1</formula>
    </cfRule>
  </conditionalFormatting>
  <conditionalFormatting sqref="C25:E29">
    <cfRule type="expression" dxfId="159" priority="6" stopIfTrue="1">
      <formula>WEEKDAY($B25)=1</formula>
    </cfRule>
    <cfRule type="expression" dxfId="160" priority="5" stopIfTrue="1">
      <formula>WEEKDAY($B25)=7</formula>
    </cfRule>
    <cfRule type="expression" dxfId="161" priority="4" stopIfTrue="1">
      <formula>COUNTIF(祝日,$B25)=1</formula>
    </cfRule>
  </conditionalFormatting>
  <conditionalFormatting sqref="F28:G28 G29 F30:G32">
    <cfRule type="expression" dxfId="162" priority="142" stopIfTrue="1">
      <formula>COUNTIF(祝日,$B28)=1</formula>
    </cfRule>
    <cfRule type="expression" dxfId="163" priority="143" stopIfTrue="1">
      <formula>WEEKDAY($B28)=7</formula>
    </cfRule>
    <cfRule type="expression" dxfId="164" priority="144" stopIfTrue="1">
      <formula>WEEKDAY($B28)=1</formula>
    </cfRule>
  </conditionalFormatting>
  <conditionalFormatting sqref="H28 H30:H32">
    <cfRule type="expression" dxfId="165" priority="145" stopIfTrue="1">
      <formula>COUNTIF(祝日,$B28)=1</formula>
    </cfRule>
    <cfRule type="expression" dxfId="166" priority="146" stopIfTrue="1">
      <formula>WEEKDAY($B28)=7</formula>
    </cfRule>
    <cfRule type="expression" dxfId="167" priority="147" stopIfTrue="1">
      <formula>WEEKDAY($B28)=1</formula>
    </cfRule>
  </conditionalFormatting>
  <conditionalFormatting sqref="C32:E36">
    <cfRule type="expression" dxfId="168" priority="3" stopIfTrue="1">
      <formula>WEEKDAY($B32)=1</formula>
    </cfRule>
    <cfRule type="expression" dxfId="169" priority="2" stopIfTrue="1">
      <formula>WEEKDAY($B32)=7</formula>
    </cfRule>
    <cfRule type="expression" dxfId="170" priority="1" stopIfTrue="1">
      <formula>COUNTIF(祝日,$B32)=1</formula>
    </cfRule>
  </conditionalFormatting>
  <conditionalFormatting sqref="F34 F37:G37">
    <cfRule type="expression" dxfId="171" priority="166" stopIfTrue="1">
      <formula>COUNTIF(祝日,$B34)=1</formula>
    </cfRule>
    <cfRule type="expression" dxfId="172" priority="167" stopIfTrue="1">
      <formula>WEEKDAY($B34)=7</formula>
    </cfRule>
    <cfRule type="expression" dxfId="173" priority="168" stopIfTrue="1">
      <formula>WEEKDAY($B34)=1</formula>
    </cfRule>
  </conditionalFormatting>
  <conditionalFormatting sqref="G35 F36:G36">
    <cfRule type="expression" dxfId="174" priority="136" stopIfTrue="1">
      <formula>COUNTIF(祝日,$B35)=1</formula>
    </cfRule>
    <cfRule type="expression" dxfId="175" priority="137" stopIfTrue="1">
      <formula>WEEKDAY($B35)=7</formula>
    </cfRule>
    <cfRule type="expression" dxfId="176" priority="138" stopIfTrue="1">
      <formula>WEEKDAY($B35)=1</formula>
    </cfRule>
  </conditionalFormatting>
  <conditionalFormatting sqref="F38 H38">
    <cfRule type="expression" dxfId="177" priority="337" stopIfTrue="1">
      <formula>COUNTIF(祝日,$B38)=1</formula>
    </cfRule>
    <cfRule type="expression" dxfId="178" priority="338" stopIfTrue="1">
      <formula>WEEKDAY($B38)=7</formula>
    </cfRule>
    <cfRule type="expression" dxfId="179" priority="339" stopIfTrue="1">
      <formula>WEEKDAY($B38)=1</formula>
    </cfRule>
  </conditionalFormatting>
  <pageMargins left="0.699305555555556" right="0.699305555555556" top="0.75" bottom="0.75" header="0.3" footer="0.3"/>
  <pageSetup paperSize="9" scale="92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4"/>
  <sheetViews>
    <sheetView topLeftCell="A16" workbookViewId="0">
      <selection activeCell="L48" sqref="L48"/>
    </sheetView>
  </sheetViews>
  <sheetFormatPr defaultColWidth="9" defaultRowHeight="13.5"/>
  <cols>
    <col min="1" max="1" width="11.6666666666667" style="1" customWidth="1"/>
  </cols>
  <sheetData>
    <row r="1" spans="1:1">
      <c r="A1" s="1" t="s">
        <v>27</v>
      </c>
    </row>
    <row r="2" spans="1:1">
      <c r="A2" s="1">
        <v>43466</v>
      </c>
    </row>
    <row r="3" spans="1:1">
      <c r="A3" s="1">
        <v>43479</v>
      </c>
    </row>
    <row r="4" spans="1:1">
      <c r="A4" s="1">
        <v>43507</v>
      </c>
    </row>
    <row r="5" spans="1:1">
      <c r="A5" s="1">
        <v>43545</v>
      </c>
    </row>
    <row r="6" spans="1:1">
      <c r="A6" s="1">
        <v>43584</v>
      </c>
    </row>
    <row r="7" spans="1:1">
      <c r="A7" s="1">
        <v>43585</v>
      </c>
    </row>
    <row r="8" spans="1:1">
      <c r="A8" s="1">
        <v>43586</v>
      </c>
    </row>
    <row r="9" spans="1:1">
      <c r="A9" s="1">
        <v>43587</v>
      </c>
    </row>
    <row r="10" spans="1:1">
      <c r="A10" s="1">
        <v>43588</v>
      </c>
    </row>
    <row r="11" spans="1:1">
      <c r="A11" s="1">
        <v>43589</v>
      </c>
    </row>
    <row r="12" spans="1:1">
      <c r="A12" s="1">
        <v>43590</v>
      </c>
    </row>
    <row r="13" spans="1:1">
      <c r="A13" s="1">
        <v>43591</v>
      </c>
    </row>
    <row r="14" spans="1:1">
      <c r="A14" s="1">
        <v>43661</v>
      </c>
    </row>
    <row r="15" spans="1:1">
      <c r="A15" s="1">
        <v>43688</v>
      </c>
    </row>
    <row r="16" spans="1:1">
      <c r="A16" s="1">
        <v>43689</v>
      </c>
    </row>
    <row r="17" spans="1:1">
      <c r="A17" s="1">
        <v>43724</v>
      </c>
    </row>
    <row r="18" spans="1:1">
      <c r="A18" s="1">
        <v>43731</v>
      </c>
    </row>
    <row r="19" spans="1:1">
      <c r="A19" s="1">
        <v>43752</v>
      </c>
    </row>
    <row r="20" spans="1:1">
      <c r="A20" s="1">
        <v>43760</v>
      </c>
    </row>
    <row r="21" spans="1:1">
      <c r="A21" s="1">
        <v>43772</v>
      </c>
    </row>
    <row r="22" spans="1:1">
      <c r="A22" s="1">
        <v>43773</v>
      </c>
    </row>
    <row r="23" spans="1:1">
      <c r="A23" s="1">
        <v>43792</v>
      </c>
    </row>
    <row r="24" spans="1:1">
      <c r="A24" s="1">
        <v>43831</v>
      </c>
    </row>
    <row r="25" spans="1:1">
      <c r="A25" s="1">
        <v>43843</v>
      </c>
    </row>
    <row r="26" spans="1:1">
      <c r="A26" s="1">
        <v>43872</v>
      </c>
    </row>
    <row r="27" spans="1:1">
      <c r="A27" s="1">
        <v>43884</v>
      </c>
    </row>
    <row r="28" spans="1:1">
      <c r="A28" s="1">
        <v>43885</v>
      </c>
    </row>
    <row r="29" spans="1:1">
      <c r="A29" s="1">
        <v>43910</v>
      </c>
    </row>
    <row r="30" spans="1:1">
      <c r="A30" s="1">
        <v>43950</v>
      </c>
    </row>
    <row r="31" spans="1:1">
      <c r="A31" s="1">
        <v>43954</v>
      </c>
    </row>
    <row r="32" spans="1:1">
      <c r="A32" s="1">
        <v>43955</v>
      </c>
    </row>
    <row r="33" spans="1:1">
      <c r="A33" s="1">
        <v>43956</v>
      </c>
    </row>
    <row r="34" spans="1:1">
      <c r="A34" s="1">
        <v>43957</v>
      </c>
    </row>
    <row r="35" spans="1:1">
      <c r="A35" s="1">
        <v>44035</v>
      </c>
    </row>
    <row r="36" spans="1:1">
      <c r="A36" s="1">
        <v>44036</v>
      </c>
    </row>
    <row r="37" spans="1:1">
      <c r="A37" s="1">
        <v>44053</v>
      </c>
    </row>
    <row r="38" spans="1:1">
      <c r="A38" s="1">
        <v>44095</v>
      </c>
    </row>
    <row r="39" spans="1:1">
      <c r="A39" s="1">
        <v>44096</v>
      </c>
    </row>
    <row r="40" spans="1:1">
      <c r="A40" s="1">
        <v>44138</v>
      </c>
    </row>
    <row r="41" spans="1:1">
      <c r="A41" s="1">
        <v>44158</v>
      </c>
    </row>
    <row r="42" spans="1:1">
      <c r="A42" s="1">
        <v>44197</v>
      </c>
    </row>
    <row r="43" spans="1:1">
      <c r="A43" s="1">
        <v>44207</v>
      </c>
    </row>
    <row r="44" spans="1:1">
      <c r="A44" s="1">
        <v>44238</v>
      </c>
    </row>
  </sheetData>
  <conditionalFormatting sqref="A2:A44">
    <cfRule type="expression" dxfId="180" priority="1" stopIfTrue="1">
      <formula>COUNTIF(祝日,$A2)=1</formula>
    </cfRule>
  </conditionalFormatting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�ech"   m a : c o n t e n t T y p e I D = " 0 x 0 1 0 1 0 0 7 0 A C B 6 7 D 9 B F 8 E A 4 F A 8 A 5 4 0 6 0 E F 2 8 B C 7 4 "   m a : c o n t e n t T y p e V e r s i o n = " 2 "   m a : c o n t e n t T y p e D e s c r i p t i o n = " �e�^�ech0"   m a : c o n t e n t T y p e S c o p e = " "   m a : v e r s i o n I D = " a f f 1 b c 6 f a d e 9 f b f 0 d b a 6 c c 5 7 2 c 9 2 1 3 9 7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7 b 1 0 e 1 7 a e 5 b 0 1 b c c 4 8 c 1 6 a 4 6 e 7 5 4 6 6 0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b 3 7 4 a 0 2 - f 7 3 d - 4 4 b 3 - 8 6 c d - e 4 7 1 6 1 f 7 b f 4 6 " >  
 < x s d : i m p o r t   n a m e s p a c e = " 8 b 3 7 4 a 0 2 - f 7 3 d - 4 4 b 3 - 8 6 c d - e 4 7 1 6 1 f 7 b f 4 6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b 3 7 4 a 0 2 - f 7 3 d - 4 4 b 3 - 8 6 c d - e 4 7 1 6 1 f 7 b f 4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5076C799-B259-43A5-99EB-3CB265240692}">
  <ds:schemaRefs/>
</ds:datastoreItem>
</file>

<file path=customXml/itemProps2.xml><?xml version="1.0" encoding="utf-8"?>
<ds:datastoreItem xmlns:ds="http://schemas.openxmlformats.org/officeDocument/2006/customXml" ds:itemID="{A95CEB4F-0F93-4768-9772-B8618F5A284E}">
  <ds:schemaRefs/>
</ds:datastoreItem>
</file>

<file path=customXml/itemProps3.xml><?xml version="1.0" encoding="utf-8"?>
<ds:datastoreItem xmlns:ds="http://schemas.openxmlformats.org/officeDocument/2006/customXml" ds:itemID="{9780551E-FE2C-4FEC-8D9C-70FFEFAB3B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ZHONGGUO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作業勤務報告書(新)</vt:lpstr>
      <vt:lpstr>祝日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LUYM</dc:creator>
  <cp:lastModifiedBy>caishanshan</cp:lastModifiedBy>
  <dcterms:created xsi:type="dcterms:W3CDTF">2006-05-08T13:23:00Z</dcterms:created>
  <dcterms:modified xsi:type="dcterms:W3CDTF">2022-01-31T05:42:43Z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0x01010070ACB67D9BF8EA4FA8A54060EF28BC74</vt:lpwstr>
  </property>
  <property fmtid="{D5CDD505-2E9C-101B-9397-08002B2CF9AE}" pid="3" name="KSOProductBuildVer">
    <vt:lpwstr>1041-10.8.0.5727</vt:lpwstr>
  </property>
</Properties>
</file>