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1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" i="1"/>
  <c r="C2" i="1" s="1"/>
</calcChain>
</file>

<file path=xl/sharedStrings.xml><?xml version="1.0" encoding="utf-8"?>
<sst xmlns="http://schemas.openxmlformats.org/spreadsheetml/2006/main" count="7" uniqueCount="7">
  <si>
    <t>等效电压/V</t>
    <phoneticPr fontId="1" type="noConversion"/>
  </si>
  <si>
    <t>转速/RPS</t>
    <phoneticPr fontId="1" type="noConversion"/>
  </si>
  <si>
    <t>升力/g</t>
    <phoneticPr fontId="1" type="noConversion"/>
  </si>
  <si>
    <t>遥控器数据</t>
    <phoneticPr fontId="1" type="noConversion"/>
  </si>
  <si>
    <t>油门大小</t>
    <phoneticPr fontId="1" type="noConversion"/>
  </si>
  <si>
    <t>注：（1）2216无刷电机，KV值880，配1245桨，12.2V电压下测试得以上参数；（2）遥控器油门通道原始数据范围  -660~+660</t>
    <phoneticPr fontId="1" type="noConversion"/>
  </si>
  <si>
    <t>等效电压/V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</si>
</sst>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2" fillId="0" borderId="0" xfId="0" applyFont="1" applyAlignment="1"/>
    <xf numFmtId="176" fontId="2" fillId="0" borderId="0" xfId="0" applyNumberFormat="1" applyFont="1" applyAlignment="1"/>
    <xf numFmtId="176" fontId="0" fillId="0" borderId="0" xfId="0" applyNumberFormat="1"/>
    <xf numFmtId="0" fontId="3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n/F</a:t>
            </a:r>
            <a:endParaRPr lang="zh-CN" altLang="en-US"/>
          </a:p>
        </c:rich>
      </c:tx>
      <c:layout>
        <c:manualLayout>
          <c:xMode val="edge"/>
          <c:yMode val="edge"/>
          <c:x val="0.50143063799008658"/>
          <c:y val="7.926619951940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1757039545062155E-2"/>
                  <c:y val="4.2133033744547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F = 0.0013n</a:t>
                    </a:r>
                    <a:r>
                      <a:rPr lang="en-US" altLang="zh-CN" sz="1000" baseline="30000"/>
                      <a:t>2</a:t>
                    </a:r>
                    <a:r>
                      <a:rPr lang="en-US" altLang="zh-CN" sz="1000" baseline="0"/>
                      <a:t> - 0.0116n + 0.1134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Sheet1!$D$3:$D$21</c:f>
              <c:numCache>
                <c:formatCode>General</c:formatCode>
                <c:ptCount val="19"/>
                <c:pt idx="0">
                  <c:v>21</c:v>
                </c:pt>
                <c:pt idx="1">
                  <c:v>27</c:v>
                </c:pt>
                <c:pt idx="2">
                  <c:v>35</c:v>
                </c:pt>
                <c:pt idx="3">
                  <c:v>43</c:v>
                </c:pt>
                <c:pt idx="4">
                  <c:v>45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62</c:v>
                </c:pt>
                <c:pt idx="9">
                  <c:v>65</c:v>
                </c:pt>
                <c:pt idx="10">
                  <c:v>69</c:v>
                </c:pt>
                <c:pt idx="11">
                  <c:v>71</c:v>
                </c:pt>
                <c:pt idx="12">
                  <c:v>74</c:v>
                </c:pt>
                <c:pt idx="13">
                  <c:v>78</c:v>
                </c:pt>
                <c:pt idx="14">
                  <c:v>81</c:v>
                </c:pt>
                <c:pt idx="15">
                  <c:v>85</c:v>
                </c:pt>
                <c:pt idx="16">
                  <c:v>88</c:v>
                </c:pt>
                <c:pt idx="17">
                  <c:v>92</c:v>
                </c:pt>
                <c:pt idx="18">
                  <c:v>92</c:v>
                </c:pt>
              </c:numCache>
            </c:numRef>
          </c:xVal>
          <c:yVal>
            <c:numRef>
              <c:f>Sheet1!$F$3:$F$21</c:f>
              <c:numCache>
                <c:formatCode>General</c:formatCode>
                <c:ptCount val="19"/>
                <c:pt idx="0">
                  <c:v>0.45080000000000003</c:v>
                </c:pt>
                <c:pt idx="1">
                  <c:v>0.83300000000000007</c:v>
                </c:pt>
                <c:pt idx="2">
                  <c:v>1.3132000000000001</c:v>
                </c:pt>
                <c:pt idx="3">
                  <c:v>1.9600000000000002</c:v>
                </c:pt>
                <c:pt idx="4">
                  <c:v>2.3029999999999999</c:v>
                </c:pt>
                <c:pt idx="5">
                  <c:v>2.94</c:v>
                </c:pt>
                <c:pt idx="6">
                  <c:v>3.4300000000000006</c:v>
                </c:pt>
                <c:pt idx="7">
                  <c:v>3.9200000000000004</c:v>
                </c:pt>
                <c:pt idx="8">
                  <c:v>4.41</c:v>
                </c:pt>
                <c:pt idx="9">
                  <c:v>4.9000000000000004</c:v>
                </c:pt>
                <c:pt idx="10">
                  <c:v>5.4880000000000004</c:v>
                </c:pt>
                <c:pt idx="11">
                  <c:v>5.88</c:v>
                </c:pt>
                <c:pt idx="12">
                  <c:v>6.5660000000000007</c:v>
                </c:pt>
                <c:pt idx="13">
                  <c:v>7.3500000000000005</c:v>
                </c:pt>
                <c:pt idx="14">
                  <c:v>7.8400000000000007</c:v>
                </c:pt>
                <c:pt idx="15">
                  <c:v>8.82</c:v>
                </c:pt>
                <c:pt idx="16">
                  <c:v>9.31</c:v>
                </c:pt>
                <c:pt idx="17">
                  <c:v>9.8000000000000007</c:v>
                </c:pt>
                <c:pt idx="18">
                  <c:v>10.29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29584"/>
        <c:axId val="1960230128"/>
      </c:scatterChart>
      <c:valAx>
        <c:axId val="19602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电机转速</a:t>
                </a:r>
                <a:r>
                  <a:rPr lang="en-US" altLang="zh-CN" sz="900"/>
                  <a:t>n/rps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0.72791454352263329"/>
              <c:y val="0.81412436295373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230128"/>
        <c:crosses val="autoZero"/>
        <c:crossBetween val="midCat"/>
      </c:valAx>
      <c:valAx>
        <c:axId val="19602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升力</a:t>
                </a:r>
                <a:r>
                  <a:rPr lang="en-US" altLang="zh-CN" sz="900"/>
                  <a:t>F/N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4.9702283982340827E-2"/>
              <c:y val="0.20516262533877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2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F/U</a:t>
            </a:r>
            <a:endParaRPr lang="zh-CN" altLang="en-US"/>
          </a:p>
        </c:rich>
      </c:tx>
      <c:layout>
        <c:manualLayout>
          <c:xMode val="edge"/>
          <c:yMode val="edge"/>
          <c:x val="0.462863534675615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5273652873928"/>
          <c:y val="0.17171296296296298"/>
          <c:w val="0.84150627983582593"/>
          <c:h val="0.6069754301545640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49643291232891"/>
                  <c:y val="5.98651210265383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F= 1.3521U - 4.1364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Sheet1!$C$3:$C$21</c:f>
              <c:numCache>
                <c:formatCode>0.00_ </c:formatCode>
                <c:ptCount val="19"/>
                <c:pt idx="0">
                  <c:v>2.8374242424242424</c:v>
                </c:pt>
                <c:pt idx="1">
                  <c:v>3.355</c:v>
                </c:pt>
                <c:pt idx="2">
                  <c:v>4.0759090909090911</c:v>
                </c:pt>
                <c:pt idx="3">
                  <c:v>4.7321212121212115</c:v>
                </c:pt>
                <c:pt idx="4">
                  <c:v>5.0186363636363636</c:v>
                </c:pt>
                <c:pt idx="5">
                  <c:v>5.4530303030303022</c:v>
                </c:pt>
                <c:pt idx="6">
                  <c:v>5.7765151515151514</c:v>
                </c:pt>
                <c:pt idx="7">
                  <c:v>6.1</c:v>
                </c:pt>
                <c:pt idx="8">
                  <c:v>6.4789393939393927</c:v>
                </c:pt>
                <c:pt idx="9">
                  <c:v>6.7931818181818171</c:v>
                </c:pt>
                <c:pt idx="10">
                  <c:v>7.209090909090909</c:v>
                </c:pt>
                <c:pt idx="11">
                  <c:v>7.4863636363636363</c:v>
                </c:pt>
                <c:pt idx="12">
                  <c:v>7.9484848484848474</c:v>
                </c:pt>
                <c:pt idx="13">
                  <c:v>8.4290909090909079</c:v>
                </c:pt>
                <c:pt idx="14">
                  <c:v>8.7803030303030294</c:v>
                </c:pt>
                <c:pt idx="15">
                  <c:v>9.3256060606060593</c:v>
                </c:pt>
                <c:pt idx="16">
                  <c:v>9.7784848484848474</c:v>
                </c:pt>
                <c:pt idx="17">
                  <c:v>10.25909090909091</c:v>
                </c:pt>
                <c:pt idx="18">
                  <c:v>10.619545454545454</c:v>
                </c:pt>
              </c:numCache>
            </c:numRef>
          </c:xVal>
          <c:yVal>
            <c:numRef>
              <c:f>Sheet1!$F$3:$F$21</c:f>
              <c:numCache>
                <c:formatCode>General</c:formatCode>
                <c:ptCount val="19"/>
                <c:pt idx="0">
                  <c:v>0.45080000000000003</c:v>
                </c:pt>
                <c:pt idx="1">
                  <c:v>0.83300000000000007</c:v>
                </c:pt>
                <c:pt idx="2">
                  <c:v>1.3132000000000001</c:v>
                </c:pt>
                <c:pt idx="3">
                  <c:v>1.9600000000000002</c:v>
                </c:pt>
                <c:pt idx="4">
                  <c:v>2.3029999999999999</c:v>
                </c:pt>
                <c:pt idx="5">
                  <c:v>2.94</c:v>
                </c:pt>
                <c:pt idx="6">
                  <c:v>3.4300000000000006</c:v>
                </c:pt>
                <c:pt idx="7">
                  <c:v>3.9200000000000004</c:v>
                </c:pt>
                <c:pt idx="8">
                  <c:v>4.41</c:v>
                </c:pt>
                <c:pt idx="9">
                  <c:v>4.9000000000000004</c:v>
                </c:pt>
                <c:pt idx="10">
                  <c:v>5.4880000000000004</c:v>
                </c:pt>
                <c:pt idx="11">
                  <c:v>5.88</c:v>
                </c:pt>
                <c:pt idx="12">
                  <c:v>6.5660000000000007</c:v>
                </c:pt>
                <c:pt idx="13">
                  <c:v>7.3500000000000005</c:v>
                </c:pt>
                <c:pt idx="14">
                  <c:v>7.8400000000000007</c:v>
                </c:pt>
                <c:pt idx="15">
                  <c:v>8.82</c:v>
                </c:pt>
                <c:pt idx="16">
                  <c:v>9.31</c:v>
                </c:pt>
                <c:pt idx="17">
                  <c:v>9.8000000000000007</c:v>
                </c:pt>
                <c:pt idx="18">
                  <c:v>10.29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05024"/>
        <c:axId val="2099641280"/>
      </c:scatterChart>
      <c:valAx>
        <c:axId val="18981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输入电压</a:t>
                </a:r>
                <a:r>
                  <a:rPr lang="en-US" altLang="zh-CN" sz="1200"/>
                  <a:t>U/V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5273668266259209"/>
              <c:y val="0.84711547961898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41280"/>
        <c:crosses val="autoZero"/>
        <c:crossBetween val="midCat"/>
      </c:valAx>
      <c:valAx>
        <c:axId val="209964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螺旋桨升力</a:t>
                </a:r>
                <a:r>
                  <a:rPr lang="en-US" altLang="zh-CN" sz="1200"/>
                  <a:t>F/N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4.0330246446897332E-2"/>
              <c:y val="0.28005042650282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1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u/n</a:t>
            </a:r>
            <a:endParaRPr lang="zh-CN" altLang="en-US"/>
          </a:p>
        </c:rich>
      </c:tx>
      <c:layout>
        <c:manualLayout>
          <c:xMode val="edge"/>
          <c:yMode val="edge"/>
          <c:x val="0.45387635946128313"/>
          <c:y val="7.6737160120845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06739363067516"/>
                  <c:y val="2.69714912955125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n = 9.2459u - 0.6944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Sheet1!$C$3:$C$21</c:f>
              <c:numCache>
                <c:formatCode>0.00_ </c:formatCode>
                <c:ptCount val="19"/>
                <c:pt idx="0">
                  <c:v>2.8374242424242424</c:v>
                </c:pt>
                <c:pt idx="1">
                  <c:v>3.355</c:v>
                </c:pt>
                <c:pt idx="2">
                  <c:v>4.0759090909090911</c:v>
                </c:pt>
                <c:pt idx="3">
                  <c:v>4.7321212121212115</c:v>
                </c:pt>
                <c:pt idx="4">
                  <c:v>5.0186363636363636</c:v>
                </c:pt>
                <c:pt idx="5">
                  <c:v>5.4530303030303022</c:v>
                </c:pt>
                <c:pt idx="6">
                  <c:v>5.7765151515151514</c:v>
                </c:pt>
                <c:pt idx="7">
                  <c:v>6.1</c:v>
                </c:pt>
                <c:pt idx="8">
                  <c:v>6.4789393939393927</c:v>
                </c:pt>
                <c:pt idx="9">
                  <c:v>6.7931818181818171</c:v>
                </c:pt>
                <c:pt idx="10">
                  <c:v>7.209090909090909</c:v>
                </c:pt>
                <c:pt idx="11">
                  <c:v>7.4863636363636363</c:v>
                </c:pt>
                <c:pt idx="12">
                  <c:v>7.9484848484848474</c:v>
                </c:pt>
                <c:pt idx="13">
                  <c:v>8.4290909090909079</c:v>
                </c:pt>
                <c:pt idx="14">
                  <c:v>8.7803030303030294</c:v>
                </c:pt>
                <c:pt idx="15">
                  <c:v>9.3256060606060593</c:v>
                </c:pt>
                <c:pt idx="16">
                  <c:v>9.7784848484848474</c:v>
                </c:pt>
                <c:pt idx="17">
                  <c:v>10.25909090909091</c:v>
                </c:pt>
                <c:pt idx="18">
                  <c:v>10.619545454545454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21</c:v>
                </c:pt>
                <c:pt idx="1">
                  <c:v>27</c:v>
                </c:pt>
                <c:pt idx="2">
                  <c:v>35</c:v>
                </c:pt>
                <c:pt idx="3">
                  <c:v>43</c:v>
                </c:pt>
                <c:pt idx="4">
                  <c:v>45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62</c:v>
                </c:pt>
                <c:pt idx="9">
                  <c:v>65</c:v>
                </c:pt>
                <c:pt idx="10">
                  <c:v>69</c:v>
                </c:pt>
                <c:pt idx="11">
                  <c:v>71</c:v>
                </c:pt>
                <c:pt idx="12">
                  <c:v>74</c:v>
                </c:pt>
                <c:pt idx="13">
                  <c:v>78</c:v>
                </c:pt>
                <c:pt idx="14">
                  <c:v>81</c:v>
                </c:pt>
                <c:pt idx="15">
                  <c:v>85</c:v>
                </c:pt>
                <c:pt idx="16">
                  <c:v>88</c:v>
                </c:pt>
                <c:pt idx="17">
                  <c:v>92</c:v>
                </c:pt>
                <c:pt idx="18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35840"/>
        <c:axId val="2099648352"/>
      </c:scatterChart>
      <c:valAx>
        <c:axId val="209963584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输入电压</a:t>
                </a:r>
                <a:r>
                  <a:rPr lang="en-US" altLang="zh-CN" sz="900"/>
                  <a:t>U/v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0.70762577746082589"/>
              <c:y val="0.8159716755854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48352"/>
        <c:crosses val="autoZero"/>
        <c:crossBetween val="midCat"/>
      </c:valAx>
      <c:valAx>
        <c:axId val="20996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电机转速</a:t>
                </a:r>
                <a:r>
                  <a:rPr lang="en-US" altLang="zh-CN" sz="900"/>
                  <a:t>n/rps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4.4684840841996816E-2"/>
              <c:y val="0.19103462700441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>
          <a:alpha val="97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Sheet1!$I$2:$I$21</c:f>
              <c:numCache>
                <c:formatCode>0.00_ </c:formatCode>
                <c:ptCount val="20"/>
                <c:pt idx="0" formatCode="General">
                  <c:v>0</c:v>
                </c:pt>
                <c:pt idx="1">
                  <c:v>0.2374242424242401</c:v>
                </c:pt>
                <c:pt idx="2">
                  <c:v>0.75499999999999989</c:v>
                </c:pt>
                <c:pt idx="3">
                  <c:v>1.4759090909090911</c:v>
                </c:pt>
                <c:pt idx="4">
                  <c:v>2.1321212121212114</c:v>
                </c:pt>
                <c:pt idx="5">
                  <c:v>2.4186363636363635</c:v>
                </c:pt>
                <c:pt idx="6">
                  <c:v>2.8530303030303021</c:v>
                </c:pt>
                <c:pt idx="7">
                  <c:v>3.1765151515151513</c:v>
                </c:pt>
                <c:pt idx="8">
                  <c:v>3.4999999999999996</c:v>
                </c:pt>
                <c:pt idx="9">
                  <c:v>3.8789393939393926</c:v>
                </c:pt>
                <c:pt idx="10">
                  <c:v>4.1931818181818166</c:v>
                </c:pt>
                <c:pt idx="11">
                  <c:v>4.6090909090909093</c:v>
                </c:pt>
                <c:pt idx="12">
                  <c:v>4.8863636363636367</c:v>
                </c:pt>
                <c:pt idx="13">
                  <c:v>5.3484848484848477</c:v>
                </c:pt>
                <c:pt idx="14">
                  <c:v>5.8290909090909082</c:v>
                </c:pt>
                <c:pt idx="15">
                  <c:v>6.1803030303030297</c:v>
                </c:pt>
                <c:pt idx="16">
                  <c:v>6.7256060606060597</c:v>
                </c:pt>
                <c:pt idx="17">
                  <c:v>7.1784848484848478</c:v>
                </c:pt>
                <c:pt idx="18">
                  <c:v>7.6590909090909101</c:v>
                </c:pt>
                <c:pt idx="19">
                  <c:v>8.0195454545454545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0.45080000000000003</c:v>
                </c:pt>
                <c:pt idx="2">
                  <c:v>0.83300000000000007</c:v>
                </c:pt>
                <c:pt idx="3">
                  <c:v>1.3132000000000001</c:v>
                </c:pt>
                <c:pt idx="4">
                  <c:v>1.9600000000000002</c:v>
                </c:pt>
                <c:pt idx="5">
                  <c:v>2.3029999999999999</c:v>
                </c:pt>
                <c:pt idx="6">
                  <c:v>2.94</c:v>
                </c:pt>
                <c:pt idx="7">
                  <c:v>3.4300000000000006</c:v>
                </c:pt>
                <c:pt idx="8">
                  <c:v>3.9200000000000004</c:v>
                </c:pt>
                <c:pt idx="9">
                  <c:v>4.41</c:v>
                </c:pt>
                <c:pt idx="10">
                  <c:v>4.9000000000000004</c:v>
                </c:pt>
                <c:pt idx="11">
                  <c:v>5.4880000000000004</c:v>
                </c:pt>
                <c:pt idx="12">
                  <c:v>5.88</c:v>
                </c:pt>
                <c:pt idx="13">
                  <c:v>6.5660000000000007</c:v>
                </c:pt>
                <c:pt idx="14">
                  <c:v>7.3500000000000005</c:v>
                </c:pt>
                <c:pt idx="15">
                  <c:v>7.8400000000000007</c:v>
                </c:pt>
                <c:pt idx="16">
                  <c:v>8.82</c:v>
                </c:pt>
                <c:pt idx="17">
                  <c:v>9.31</c:v>
                </c:pt>
                <c:pt idx="18">
                  <c:v>9.8000000000000007</c:v>
                </c:pt>
                <c:pt idx="19">
                  <c:v>10.29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43456"/>
        <c:axId val="2099634752"/>
      </c:scatterChart>
      <c:valAx>
        <c:axId val="2099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34752"/>
        <c:crosses val="autoZero"/>
        <c:crossBetween val="midCat"/>
      </c:valAx>
      <c:valAx>
        <c:axId val="20996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23</xdr:row>
      <xdr:rowOff>14287</xdr:rowOff>
    </xdr:from>
    <xdr:to>
      <xdr:col>8</xdr:col>
      <xdr:colOff>714376</xdr:colOff>
      <xdr:row>35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942975</xdr:colOff>
      <xdr:row>24</xdr:row>
      <xdr:rowOff>23812</xdr:rowOff>
    </xdr:from>
    <xdr:to>
      <xdr:col>16</xdr:col>
      <xdr:colOff>28575</xdr:colOff>
      <xdr:row>40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14288</xdr:colOff>
      <xdr:row>23</xdr:row>
      <xdr:rowOff>9194</xdr:rowOff>
    </xdr:from>
    <xdr:to>
      <xdr:col>4</xdr:col>
      <xdr:colOff>736709</xdr:colOff>
      <xdr:row>35</xdr:row>
      <xdr:rowOff>83677</xdr:rowOff>
    </xdr:to>
    <xdr:graphicFrame macro="">
      <xdr:nvGraphicFramePr>
        <xdr:cNvPr id="5" name="图表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823912</xdr:colOff>
      <xdr:row>2</xdr:row>
      <xdr:rowOff>52387</xdr:rowOff>
    </xdr:from>
    <xdr:to>
      <xdr:col>17</xdr:col>
      <xdr:colOff>42862</xdr:colOff>
      <xdr:row>18</xdr:row>
      <xdr:rowOff>52387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I25" zoomScale="145" zoomScaleNormal="145" workbookViewId="0">
      <selection activeCell="E31" sqref="E31"/>
    </sheetView>
  </sheetViews>
  <sheetFormatPr defaultRowHeight="13.5" x14ac:dyDescent="0.15"/>
  <cols>
    <col min="1" max="1" width="12.625" style="2" customWidth="1"/>
    <col min="2" max="3" width="12.625" style="1" customWidth="1"/>
    <col min="4" max="5" width="12.625" style="2" customWidth="1"/>
    <col min="6" max="12" width="12.625" customWidth="1"/>
  </cols>
  <sheetData>
    <row r="1" spans="1:15" s="4" customFormat="1" ht="20.100000000000001" customHeight="1" x14ac:dyDescent="0.15">
      <c r="A1" s="5" t="s">
        <v>3</v>
      </c>
      <c r="B1" s="6" t="s">
        <v>4</v>
      </c>
      <c r="C1" s="6" t="s">
        <v>0</v>
      </c>
      <c r="D1" s="5" t="s">
        <v>1</v>
      </c>
      <c r="E1" s="5" t="s">
        <v>2</v>
      </c>
      <c r="G1" s="9"/>
      <c r="H1" s="10" t="s">
        <v>6</v>
      </c>
      <c r="I1" s="9"/>
      <c r="J1" s="9"/>
      <c r="K1" s="9"/>
      <c r="L1" s="9"/>
      <c r="M1" s="9"/>
      <c r="N1" s="9"/>
      <c r="O1" s="9"/>
    </row>
    <row r="2" spans="1:15" x14ac:dyDescent="0.15">
      <c r="A2" s="7">
        <v>-660</v>
      </c>
      <c r="B2" s="8">
        <f>(A2+660)/1320</f>
        <v>0</v>
      </c>
      <c r="C2" s="8">
        <f>B2*12.2</f>
        <v>0</v>
      </c>
      <c r="D2" s="7">
        <v>2</v>
      </c>
      <c r="E2" s="7">
        <v>0</v>
      </c>
      <c r="F2">
        <f>E2*9.8/1000</f>
        <v>0</v>
      </c>
      <c r="H2" s="11">
        <v>0</v>
      </c>
      <c r="I2">
        <v>0</v>
      </c>
      <c r="J2">
        <v>0</v>
      </c>
    </row>
    <row r="3" spans="1:15" x14ac:dyDescent="0.15">
      <c r="A3" s="7">
        <v>-353</v>
      </c>
      <c r="B3" s="8">
        <f t="shared" ref="B3:B21" si="0">(A3+660)/1320</f>
        <v>0.23257575757575757</v>
      </c>
      <c r="C3" s="8">
        <f t="shared" ref="C3:C21" si="1">B3*12.2</f>
        <v>2.8374242424242424</v>
      </c>
      <c r="D3" s="7">
        <v>21</v>
      </c>
      <c r="E3" s="7">
        <v>46</v>
      </c>
      <c r="F3">
        <f t="shared" ref="F3:F21" si="2">E3*9.8/1000</f>
        <v>0.45080000000000003</v>
      </c>
      <c r="H3" s="11">
        <v>2.8374242424242402</v>
      </c>
      <c r="I3" s="11">
        <f>H3-2.6</f>
        <v>0.2374242424242401</v>
      </c>
      <c r="J3">
        <v>0.45080000000000003</v>
      </c>
    </row>
    <row r="4" spans="1:15" x14ac:dyDescent="0.15">
      <c r="A4" s="7">
        <v>-297</v>
      </c>
      <c r="B4" s="8">
        <f t="shared" si="0"/>
        <v>0.27500000000000002</v>
      </c>
      <c r="C4" s="8">
        <f t="shared" si="1"/>
        <v>3.355</v>
      </c>
      <c r="D4" s="7">
        <v>27</v>
      </c>
      <c r="E4" s="7">
        <v>85</v>
      </c>
      <c r="F4">
        <f t="shared" si="2"/>
        <v>0.83300000000000007</v>
      </c>
      <c r="H4" s="11">
        <v>3.355</v>
      </c>
      <c r="I4" s="11">
        <f t="shared" ref="I4:I21" si="3">H4-2.6</f>
        <v>0.75499999999999989</v>
      </c>
      <c r="J4">
        <v>0.83300000000000007</v>
      </c>
    </row>
    <row r="5" spans="1:15" x14ac:dyDescent="0.15">
      <c r="A5" s="7">
        <v>-219</v>
      </c>
      <c r="B5" s="8">
        <f t="shared" si="0"/>
        <v>0.33409090909090911</v>
      </c>
      <c r="C5" s="8">
        <f t="shared" si="1"/>
        <v>4.0759090909090911</v>
      </c>
      <c r="D5" s="7">
        <v>35</v>
      </c>
      <c r="E5" s="7">
        <v>134</v>
      </c>
      <c r="F5">
        <f t="shared" si="2"/>
        <v>1.3132000000000001</v>
      </c>
      <c r="H5" s="11">
        <v>4.0759090909090911</v>
      </c>
      <c r="I5" s="11">
        <f t="shared" si="3"/>
        <v>1.4759090909090911</v>
      </c>
      <c r="J5">
        <v>1.3132000000000001</v>
      </c>
    </row>
    <row r="6" spans="1:15" x14ac:dyDescent="0.15">
      <c r="A6" s="7">
        <v>-148</v>
      </c>
      <c r="B6" s="8">
        <f t="shared" si="0"/>
        <v>0.38787878787878788</v>
      </c>
      <c r="C6" s="8">
        <f t="shared" si="1"/>
        <v>4.7321212121212115</v>
      </c>
      <c r="D6" s="7">
        <v>43</v>
      </c>
      <c r="E6" s="7">
        <v>200</v>
      </c>
      <c r="F6">
        <f t="shared" si="2"/>
        <v>1.9600000000000002</v>
      </c>
      <c r="H6" s="11">
        <v>4.7321212121212115</v>
      </c>
      <c r="I6" s="11">
        <f t="shared" si="3"/>
        <v>2.1321212121212114</v>
      </c>
      <c r="J6">
        <v>1.9600000000000002</v>
      </c>
    </row>
    <row r="7" spans="1:15" x14ac:dyDescent="0.15">
      <c r="A7" s="7">
        <v>-117</v>
      </c>
      <c r="B7" s="8">
        <f t="shared" si="0"/>
        <v>0.41136363636363638</v>
      </c>
      <c r="C7" s="8">
        <f t="shared" si="1"/>
        <v>5.0186363636363636</v>
      </c>
      <c r="D7" s="7">
        <v>45</v>
      </c>
      <c r="E7" s="7">
        <v>235</v>
      </c>
      <c r="F7">
        <f t="shared" si="2"/>
        <v>2.3029999999999999</v>
      </c>
      <c r="H7" s="11">
        <v>5.0186363636363636</v>
      </c>
      <c r="I7" s="11">
        <f t="shared" si="3"/>
        <v>2.4186363636363635</v>
      </c>
      <c r="J7">
        <v>2.3029999999999999</v>
      </c>
    </row>
    <row r="8" spans="1:15" x14ac:dyDescent="0.15">
      <c r="A8" s="7">
        <v>-70</v>
      </c>
      <c r="B8" s="8">
        <f t="shared" si="0"/>
        <v>0.44696969696969696</v>
      </c>
      <c r="C8" s="8">
        <f t="shared" si="1"/>
        <v>5.4530303030303022</v>
      </c>
      <c r="D8" s="7">
        <v>52</v>
      </c>
      <c r="E8" s="7">
        <v>300</v>
      </c>
      <c r="F8">
        <f t="shared" si="2"/>
        <v>2.94</v>
      </c>
      <c r="H8" s="11">
        <v>5.4530303030303022</v>
      </c>
      <c r="I8" s="11">
        <f t="shared" si="3"/>
        <v>2.8530303030303021</v>
      </c>
      <c r="J8">
        <v>2.94</v>
      </c>
    </row>
    <row r="9" spans="1:15" x14ac:dyDescent="0.15">
      <c r="A9" s="7">
        <v>-35</v>
      </c>
      <c r="B9" s="8">
        <f t="shared" si="0"/>
        <v>0.47348484848484851</v>
      </c>
      <c r="C9" s="8">
        <f t="shared" si="1"/>
        <v>5.7765151515151514</v>
      </c>
      <c r="D9" s="7">
        <v>55</v>
      </c>
      <c r="E9" s="7">
        <v>350</v>
      </c>
      <c r="F9">
        <f t="shared" si="2"/>
        <v>3.4300000000000006</v>
      </c>
      <c r="H9" s="11">
        <v>5.7765151515151514</v>
      </c>
      <c r="I9" s="11">
        <f t="shared" si="3"/>
        <v>3.1765151515151513</v>
      </c>
      <c r="J9">
        <v>3.4300000000000006</v>
      </c>
    </row>
    <row r="10" spans="1:15" x14ac:dyDescent="0.15">
      <c r="A10" s="7">
        <v>0</v>
      </c>
      <c r="B10" s="8">
        <f t="shared" si="0"/>
        <v>0.5</v>
      </c>
      <c r="C10" s="8">
        <f t="shared" si="1"/>
        <v>6.1</v>
      </c>
      <c r="D10" s="7">
        <v>58</v>
      </c>
      <c r="E10" s="7">
        <v>400</v>
      </c>
      <c r="F10">
        <f t="shared" si="2"/>
        <v>3.9200000000000004</v>
      </c>
      <c r="H10" s="11">
        <v>6.1</v>
      </c>
      <c r="I10" s="11">
        <f t="shared" si="3"/>
        <v>3.4999999999999996</v>
      </c>
      <c r="J10">
        <v>3.9200000000000004</v>
      </c>
    </row>
    <row r="11" spans="1:15" x14ac:dyDescent="0.15">
      <c r="A11" s="7">
        <v>41</v>
      </c>
      <c r="B11" s="8">
        <f t="shared" si="0"/>
        <v>0.53106060606060601</v>
      </c>
      <c r="C11" s="8">
        <f t="shared" si="1"/>
        <v>6.4789393939393927</v>
      </c>
      <c r="D11" s="7">
        <v>62</v>
      </c>
      <c r="E11" s="7">
        <v>450</v>
      </c>
      <c r="F11">
        <f t="shared" si="2"/>
        <v>4.41</v>
      </c>
      <c r="H11" s="11">
        <v>6.4789393939393927</v>
      </c>
      <c r="I11" s="11">
        <f t="shared" si="3"/>
        <v>3.8789393939393926</v>
      </c>
      <c r="J11">
        <v>4.41</v>
      </c>
    </row>
    <row r="12" spans="1:15" x14ac:dyDescent="0.15">
      <c r="A12" s="7">
        <v>75</v>
      </c>
      <c r="B12" s="8">
        <f t="shared" si="0"/>
        <v>0.55681818181818177</v>
      </c>
      <c r="C12" s="8">
        <f t="shared" si="1"/>
        <v>6.7931818181818171</v>
      </c>
      <c r="D12" s="7">
        <v>65</v>
      </c>
      <c r="E12" s="7">
        <v>500</v>
      </c>
      <c r="F12">
        <f t="shared" si="2"/>
        <v>4.9000000000000004</v>
      </c>
      <c r="H12" s="11">
        <v>6.7931818181818171</v>
      </c>
      <c r="I12" s="11">
        <f t="shared" si="3"/>
        <v>4.1931818181818166</v>
      </c>
      <c r="J12">
        <v>4.9000000000000004</v>
      </c>
    </row>
    <row r="13" spans="1:15" x14ac:dyDescent="0.15">
      <c r="A13" s="7">
        <v>120</v>
      </c>
      <c r="B13" s="8">
        <f t="shared" si="0"/>
        <v>0.59090909090909094</v>
      </c>
      <c r="C13" s="8">
        <f t="shared" si="1"/>
        <v>7.209090909090909</v>
      </c>
      <c r="D13" s="7">
        <v>69</v>
      </c>
      <c r="E13" s="7">
        <v>560</v>
      </c>
      <c r="F13">
        <f t="shared" si="2"/>
        <v>5.4880000000000004</v>
      </c>
      <c r="H13" s="11">
        <v>7.209090909090909</v>
      </c>
      <c r="I13" s="11">
        <f t="shared" si="3"/>
        <v>4.6090909090909093</v>
      </c>
      <c r="J13">
        <v>5.4880000000000004</v>
      </c>
    </row>
    <row r="14" spans="1:15" x14ac:dyDescent="0.15">
      <c r="A14" s="7">
        <v>150</v>
      </c>
      <c r="B14" s="8">
        <f t="shared" si="0"/>
        <v>0.61363636363636365</v>
      </c>
      <c r="C14" s="8">
        <f t="shared" si="1"/>
        <v>7.4863636363636363</v>
      </c>
      <c r="D14" s="7">
        <v>71</v>
      </c>
      <c r="E14" s="7">
        <v>600</v>
      </c>
      <c r="F14">
        <f t="shared" si="2"/>
        <v>5.88</v>
      </c>
      <c r="H14" s="11">
        <v>7.4863636363636363</v>
      </c>
      <c r="I14" s="11">
        <f t="shared" si="3"/>
        <v>4.8863636363636367</v>
      </c>
      <c r="J14">
        <v>5.88</v>
      </c>
    </row>
    <row r="15" spans="1:15" x14ac:dyDescent="0.15">
      <c r="A15" s="7">
        <v>200</v>
      </c>
      <c r="B15" s="8">
        <f t="shared" si="0"/>
        <v>0.65151515151515149</v>
      </c>
      <c r="C15" s="8">
        <f t="shared" si="1"/>
        <v>7.9484848484848474</v>
      </c>
      <c r="D15" s="7">
        <v>74</v>
      </c>
      <c r="E15" s="7">
        <v>670</v>
      </c>
      <c r="F15">
        <f t="shared" si="2"/>
        <v>6.5660000000000007</v>
      </c>
      <c r="H15" s="11">
        <v>7.9484848484848474</v>
      </c>
      <c r="I15" s="11">
        <f t="shared" si="3"/>
        <v>5.3484848484848477</v>
      </c>
      <c r="J15">
        <v>6.5660000000000007</v>
      </c>
    </row>
    <row r="16" spans="1:15" x14ac:dyDescent="0.15">
      <c r="A16" s="7">
        <v>252</v>
      </c>
      <c r="B16" s="8">
        <f t="shared" si="0"/>
        <v>0.69090909090909092</v>
      </c>
      <c r="C16" s="8">
        <f t="shared" si="1"/>
        <v>8.4290909090909079</v>
      </c>
      <c r="D16" s="7">
        <v>78</v>
      </c>
      <c r="E16" s="7">
        <v>750</v>
      </c>
      <c r="F16">
        <f t="shared" si="2"/>
        <v>7.3500000000000005</v>
      </c>
      <c r="H16" s="11">
        <v>8.4290909090909079</v>
      </c>
      <c r="I16" s="11">
        <f t="shared" si="3"/>
        <v>5.8290909090909082</v>
      </c>
      <c r="J16">
        <v>7.3500000000000005</v>
      </c>
    </row>
    <row r="17" spans="1:10" x14ac:dyDescent="0.15">
      <c r="A17" s="7">
        <v>290</v>
      </c>
      <c r="B17" s="8">
        <f t="shared" si="0"/>
        <v>0.71969696969696972</v>
      </c>
      <c r="C17" s="8">
        <f t="shared" si="1"/>
        <v>8.7803030303030294</v>
      </c>
      <c r="D17" s="7">
        <v>81</v>
      </c>
      <c r="E17" s="7">
        <v>800</v>
      </c>
      <c r="F17">
        <f t="shared" si="2"/>
        <v>7.8400000000000007</v>
      </c>
      <c r="H17" s="11">
        <v>8.7803030303030294</v>
      </c>
      <c r="I17" s="11">
        <f t="shared" si="3"/>
        <v>6.1803030303030297</v>
      </c>
      <c r="J17">
        <v>7.8400000000000007</v>
      </c>
    </row>
    <row r="18" spans="1:10" x14ac:dyDescent="0.15">
      <c r="A18" s="7">
        <v>349</v>
      </c>
      <c r="B18" s="8">
        <f t="shared" si="0"/>
        <v>0.7643939393939394</v>
      </c>
      <c r="C18" s="8">
        <f t="shared" si="1"/>
        <v>9.3256060606060593</v>
      </c>
      <c r="D18" s="7">
        <v>85</v>
      </c>
      <c r="E18" s="7">
        <v>900</v>
      </c>
      <c r="F18">
        <f t="shared" si="2"/>
        <v>8.82</v>
      </c>
      <c r="H18" s="11">
        <v>9.3256060606060593</v>
      </c>
      <c r="I18" s="11">
        <f t="shared" si="3"/>
        <v>6.7256060606060597</v>
      </c>
      <c r="J18">
        <v>8.82</v>
      </c>
    </row>
    <row r="19" spans="1:10" x14ac:dyDescent="0.15">
      <c r="A19" s="7">
        <v>398</v>
      </c>
      <c r="B19" s="8">
        <f t="shared" si="0"/>
        <v>0.80151515151515151</v>
      </c>
      <c r="C19" s="8">
        <f t="shared" si="1"/>
        <v>9.7784848484848474</v>
      </c>
      <c r="D19" s="7">
        <v>88</v>
      </c>
      <c r="E19" s="7">
        <v>950</v>
      </c>
      <c r="F19">
        <f t="shared" si="2"/>
        <v>9.31</v>
      </c>
      <c r="H19" s="11">
        <v>9.7784848484848474</v>
      </c>
      <c r="I19" s="11">
        <f t="shared" si="3"/>
        <v>7.1784848484848478</v>
      </c>
      <c r="J19">
        <v>9.31</v>
      </c>
    </row>
    <row r="20" spans="1:10" x14ac:dyDescent="0.15">
      <c r="A20" s="7">
        <v>450</v>
      </c>
      <c r="B20" s="8">
        <f t="shared" si="0"/>
        <v>0.84090909090909094</v>
      </c>
      <c r="C20" s="8">
        <f t="shared" si="1"/>
        <v>10.25909090909091</v>
      </c>
      <c r="D20" s="7">
        <v>92</v>
      </c>
      <c r="E20" s="7">
        <v>1000</v>
      </c>
      <c r="F20">
        <f t="shared" si="2"/>
        <v>9.8000000000000007</v>
      </c>
      <c r="H20" s="11">
        <v>10.25909090909091</v>
      </c>
      <c r="I20" s="11">
        <f t="shared" si="3"/>
        <v>7.6590909090909101</v>
      </c>
      <c r="J20">
        <v>9.8000000000000007</v>
      </c>
    </row>
    <row r="21" spans="1:10" x14ac:dyDescent="0.15">
      <c r="A21" s="7">
        <v>489</v>
      </c>
      <c r="B21" s="8">
        <f t="shared" si="0"/>
        <v>0.87045454545454548</v>
      </c>
      <c r="C21" s="8">
        <f t="shared" si="1"/>
        <v>10.619545454545454</v>
      </c>
      <c r="D21" s="7">
        <v>92</v>
      </c>
      <c r="E21" s="7">
        <v>1050</v>
      </c>
      <c r="F21">
        <f t="shared" si="2"/>
        <v>10.29</v>
      </c>
      <c r="H21" s="11">
        <v>10.619545454545454</v>
      </c>
      <c r="I21" s="11">
        <f t="shared" si="3"/>
        <v>8.0195454545454545</v>
      </c>
      <c r="J21">
        <v>10.29</v>
      </c>
    </row>
    <row r="22" spans="1:10" s="3" customFormat="1" ht="24.95" customHeight="1" x14ac:dyDescent="0.15">
      <c r="A22" s="12" t="s">
        <v>5</v>
      </c>
      <c r="B22" s="12"/>
      <c r="C22" s="12"/>
      <c r="D22" s="12"/>
      <c r="E22" s="12"/>
    </row>
  </sheetData>
  <mergeCells count="1">
    <mergeCell ref="A22:E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2018-06-10T05:36:49Z</dcterms:modified>
</cp:coreProperties>
</file>