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mijenkins/Desktop/DataClass/Analysis Projects/Crowdfunding Analysis/"/>
    </mc:Choice>
  </mc:AlternateContent>
  <xr:revisionPtr revIDLastSave="0" documentId="13_ncr:1_{420469DC-CC40-5C48-BCEE-35F95A352069}" xr6:coauthVersionLast="47" xr6:coauthVersionMax="47" xr10:uidLastSave="{00000000-0000-0000-0000-000000000000}"/>
  <bookViews>
    <workbookView xWindow="-27780" yWindow="2180" windowWidth="27780" windowHeight="13580" xr2:uid="{00000000-000D-0000-FFFF-FFFF00000000}"/>
  </bookViews>
  <sheets>
    <sheet name="Subcategory Statistics" sheetId="3" r:id="rId1"/>
    <sheet name="Parent Company Outcomes" sheetId="2" r:id="rId2"/>
    <sheet name="Outcomes Based on Launch Date" sheetId="5" r:id="rId3"/>
    <sheet name="Theater Outcomes by Launch Date" sheetId="6" r:id="rId4"/>
    <sheet name="Outcomes Based on Goals" sheetId="7" r:id="rId5"/>
    <sheet name="Kickstarter" sheetId="1" r:id="rId6"/>
  </sheets>
  <definedNames>
    <definedName name="_xlnm._FilterDatabase" localSheetId="5" hidden="1">Kickstarter!$E$1:$E$4115</definedName>
    <definedName name="_xlchart.v1.0" hidden="1">'Outcomes Based on Goals'!$A$2:$A$12</definedName>
    <definedName name="_xlchart.v1.1" hidden="1">'Outcomes Based on Goals'!$B$1</definedName>
    <definedName name="_xlchart.v1.10" hidden="1">'Outcomes Based on Goals'!$F$2:$F$12</definedName>
    <definedName name="_xlchart.v1.11" hidden="1">'Outcomes Based on Goals'!$G$1</definedName>
    <definedName name="_xlchart.v1.12" hidden="1">'Outcomes Based on Goals'!$G$2:$G$12</definedName>
    <definedName name="_xlchart.v1.13" hidden="1">'Outcomes Based on Goals'!$H$1</definedName>
    <definedName name="_xlchart.v1.14" hidden="1">'Outcomes Based on Goals'!$H$2:$H$12</definedName>
    <definedName name="_xlchart.v1.15" hidden="1">'Outcomes Based on Goals'!$A$2:$A$12</definedName>
    <definedName name="_xlchart.v1.16" hidden="1">'Outcomes Based on Goals'!$B$1</definedName>
    <definedName name="_xlchart.v1.17" hidden="1">'Outcomes Based on Goals'!$B$2:$B$12</definedName>
    <definedName name="_xlchart.v1.18" hidden="1">'Outcomes Based on Goals'!$C$1</definedName>
    <definedName name="_xlchart.v1.19" hidden="1">'Outcomes Based on Goals'!$C$2:$C$12</definedName>
    <definedName name="_xlchart.v1.2" hidden="1">'Outcomes Based on Goals'!$B$2:$B$12</definedName>
    <definedName name="_xlchart.v1.20" hidden="1">'Outcomes Based on Goals'!$D$1</definedName>
    <definedName name="_xlchart.v1.21" hidden="1">'Outcomes Based on Goals'!$D$2:$D$12</definedName>
    <definedName name="_xlchart.v1.22" hidden="1">'Outcomes Based on Goals'!$E$1</definedName>
    <definedName name="_xlchart.v1.23" hidden="1">'Outcomes Based on Goals'!$E$2:$E$12</definedName>
    <definedName name="_xlchart.v1.24" hidden="1">'Outcomes Based on Goals'!$F$1</definedName>
    <definedName name="_xlchart.v1.25" hidden="1">'Outcomes Based on Goals'!$F$2:$F$12</definedName>
    <definedName name="_xlchart.v1.26" hidden="1">'Outcomes Based on Goals'!$G$1</definedName>
    <definedName name="_xlchart.v1.27" hidden="1">'Outcomes Based on Goals'!$G$2:$G$12</definedName>
    <definedName name="_xlchart.v1.28" hidden="1">'Outcomes Based on Goals'!$H$1</definedName>
    <definedName name="_xlchart.v1.29" hidden="1">'Outcomes Based on Goals'!$H$2:$H$12</definedName>
    <definedName name="_xlchart.v1.3" hidden="1">'Outcomes Based on Goals'!$C$1</definedName>
    <definedName name="_xlchart.v1.4" hidden="1">'Outcomes Based on Goals'!$C$2:$C$12</definedName>
    <definedName name="_xlchart.v1.5" hidden="1">'Outcomes Based on Goals'!$D$1</definedName>
    <definedName name="_xlchart.v1.6" hidden="1">'Outcomes Based on Goals'!$D$2:$D$12</definedName>
    <definedName name="_xlchart.v1.7" hidden="1">'Outcomes Based on Goals'!$E$1</definedName>
    <definedName name="_xlchart.v1.8" hidden="1">'Outcomes Based on Goals'!$E$2:$E$12</definedName>
    <definedName name="_xlchart.v1.9" hidden="1">'Outcomes Based on Goals'!$F$1</definedName>
  </definedNames>
  <calcPr calcId="191029"/>
  <pivotCaches>
    <pivotCache cacheId="24" r:id="rId7"/>
    <pivotCache cacheId="31" r:id="rId8"/>
    <pivotCache cacheId="3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7" l="1"/>
  <c r="G2" i="7"/>
  <c r="D11" i="7"/>
  <c r="E11" i="7" s="1"/>
  <c r="E12" i="7"/>
  <c r="H12" i="7" s="1"/>
  <c r="F2" i="7"/>
  <c r="F3" i="7"/>
  <c r="F4" i="7"/>
  <c r="F5" i="7"/>
  <c r="F6" i="7"/>
  <c r="F7" i="7"/>
  <c r="F8" i="7"/>
  <c r="F9" i="7"/>
  <c r="F10" i="7"/>
  <c r="H3" i="7"/>
  <c r="H4" i="7"/>
  <c r="H5" i="7"/>
  <c r="H6" i="7"/>
  <c r="H7" i="7"/>
  <c r="H8" i="7"/>
  <c r="H9" i="7"/>
  <c r="H10" i="7"/>
  <c r="G3" i="7"/>
  <c r="G4" i="7"/>
  <c r="G5" i="7"/>
  <c r="G6" i="7"/>
  <c r="G7" i="7"/>
  <c r="G8" i="7"/>
  <c r="G9" i="7"/>
  <c r="G10" i="7"/>
  <c r="F12" i="7"/>
  <c r="E3" i="7"/>
  <c r="E4" i="7"/>
  <c r="E5" i="7"/>
  <c r="E6" i="7"/>
  <c r="E7" i="7"/>
  <c r="E8" i="7"/>
  <c r="E9" i="7"/>
  <c r="E10" i="7"/>
  <c r="E2" i="7"/>
  <c r="D12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2" i="7"/>
  <c r="B11" i="7"/>
  <c r="B10" i="7"/>
  <c r="B9" i="7"/>
  <c r="B8" i="7"/>
  <c r="B7" i="7"/>
  <c r="B6" i="7"/>
  <c r="B5" i="7"/>
  <c r="B3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11" i="7" l="1"/>
  <c r="G11" i="7"/>
  <c r="H11" i="7"/>
  <c r="G12" i="7"/>
</calcChain>
</file>

<file path=xl/sharedStrings.xml><?xml version="1.0" encoding="utf-8"?>
<sst xmlns="http://schemas.openxmlformats.org/spreadsheetml/2006/main" count="33064" uniqueCount="8402">
  <si>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</si>
  <si>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</si>
  <si>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</si>
  <si>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</si>
  <si>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</si>
  <si>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</si>
  <si>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</si>
  <si>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</si>
  <si>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</si>
  <si>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</si>
  <si>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</si>
  <si>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</si>
  <si>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</si>
  <si>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</si>
  <si>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</si>
  <si>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</si>
  <si>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</si>
  <si>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</si>
  <si>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</si>
  <si>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</si>
  <si>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</si>
  <si>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</si>
  <si>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</si>
  <si>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</si>
  <si>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</si>
  <si>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</si>
  <si>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</si>
  <si>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</si>
  <si>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</si>
  <si>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</si>
  <si>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</si>
  <si>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</si>
  <si>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</si>
  <si>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</si>
  <si>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</si>
  <si>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</si>
  <si>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</si>
  <si>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</si>
  <si>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</si>
  <si>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</si>
  <si>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</si>
  <si>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</si>
  <si>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</si>
  <si>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</si>
  <si>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</si>
  <si>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</si>
  <si>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</si>
  <si>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</si>
  <si>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</si>
  <si>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</si>
  <si>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</si>
  <si>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</si>
  <si>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</si>
  <si>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</si>
  <si>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</si>
  <si>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</si>
  <si>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</si>
  <si>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</si>
  <si>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</si>
  <si>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</si>
  <si>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</si>
  <si>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</si>
  <si>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</si>
  <si>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</si>
  <si>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</si>
  <si>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</si>
  <si>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</si>
  <si>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</si>
  <si>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</si>
  <si>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</si>
  <si>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</si>
  <si>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</si>
  <si>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</si>
  <si>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</si>
  <si>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</si>
  <si>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</si>
  <si>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</si>
  <si>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</si>
  <si>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</si>
  <si>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</si>
  <si>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</si>
  <si>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</si>
  <si>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</si>
  <si>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</si>
  <si>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</si>
  <si>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</si>
  <si>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</si>
  <si>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</si>
  <si>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</si>
  <si>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</si>
  <si>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</si>
  <si>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</si>
  <si>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</si>
  <si>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</si>
  <si>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</si>
  <si>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</si>
  <si>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</si>
  <si>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</si>
  <si>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</si>
  <si>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</si>
  <si>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</si>
  <si>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</si>
  <si>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</si>
  <si>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</si>
  <si>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</si>
  <si>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</si>
  <si>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</si>
  <si>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</si>
  <si>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</si>
  <si>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</si>
  <si>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</si>
  <si>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</si>
  <si>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</si>
  <si>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</si>
  <si>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</si>
  <si>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</si>
  <si>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</si>
  <si>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</si>
  <si>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</si>
  <si>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</si>
  <si>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</si>
  <si>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</si>
  <si>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</si>
  <si>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</si>
  <si>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</si>
  <si>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</si>
  <si>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</si>
  <si>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</si>
  <si>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</si>
  <si>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</si>
  <si>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</si>
  <si>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</si>
  <si>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</si>
  <si>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</si>
  <si>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</si>
  <si>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</si>
  <si>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</si>
  <si>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</si>
  <si>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</si>
  <si>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</si>
  <si>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</si>
  <si>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</si>
  <si>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</si>
  <si>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</si>
  <si>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</si>
  <si>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</si>
  <si>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</si>
  <si>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</si>
  <si>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</si>
  <si>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</si>
  <si>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</si>
  <si>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</si>
  <si>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</si>
  <si>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</si>
  <si>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</si>
  <si>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</si>
  <si>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</si>
  <si>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</si>
  <si>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</si>
  <si>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</si>
  <si>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</si>
  <si>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</si>
  <si>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</si>
  <si>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</si>
  <si>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</si>
  <si>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</si>
  <si>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</si>
  <si>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</si>
  <si>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</si>
  <si>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</si>
  <si>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</si>
  <si>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</si>
  <si>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</si>
  <si>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</si>
  <si>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</si>
  <si>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</si>
  <si>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</si>
  <si>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</si>
  <si>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</si>
  <si>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</si>
  <si>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</si>
  <si>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</si>
  <si>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</si>
  <si>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</si>
  <si>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</si>
  <si>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</si>
  <si>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</si>
  <si>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</si>
  <si>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</si>
  <si>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</si>
  <si>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</si>
  <si>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</si>
  <si>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</si>
  <si>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</si>
  <si>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</si>
  <si>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</si>
  <si>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</si>
  <si>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</si>
  <si>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</si>
  <si>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</si>
  <si>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</si>
  <si>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</si>
  <si>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</si>
  <si>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</si>
  <si>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</si>
  <si>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</si>
  <si>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</si>
  <si>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</si>
  <si>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</si>
  <si>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</si>
  <si>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</si>
  <si>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</si>
  <si>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</si>
  <si>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</si>
  <si>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</si>
  <si>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</si>
  <si>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</si>
  <si>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</si>
  <si>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</si>
  <si>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</si>
  <si>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</si>
  <si>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</si>
  <si>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</si>
  <si>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</si>
  <si>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</si>
  <si>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</si>
  <si>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</si>
  <si>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</si>
  <si>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</si>
  <si>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</si>
  <si>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</si>
  <si>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</si>
  <si>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</si>
  <si>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</si>
  <si>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</si>
  <si>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</si>
  <si>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</si>
  <si>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</si>
  <si>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</si>
  <si>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</si>
  <si>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</si>
  <si>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</si>
  <si>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</si>
  <si>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</si>
  <si>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</si>
  <si>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</si>
  <si>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</si>
  <si>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</si>
  <si>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</si>
  <si>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</si>
  <si>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</si>
  <si>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</si>
  <si>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</si>
  <si>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</si>
  <si>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</si>
  <si>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</si>
  <si>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</si>
  <si>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</si>
  <si>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</si>
  <si>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</si>
  <si>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</si>
  <si>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</si>
  <si>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</si>
  <si>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</si>
  <si>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</si>
  <si>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</si>
  <si>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</si>
  <si>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</si>
  <si>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</si>
  <si>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</si>
  <si>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</si>
  <si>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</si>
  <si>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</si>
  <si>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</si>
  <si>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</si>
  <si>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</si>
  <si>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</si>
  <si>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</si>
  <si>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</si>
  <si>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</si>
  <si>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</si>
  <si>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</si>
  <si>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</si>
  <si>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</si>
  <si>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</si>
  <si>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</si>
  <si>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</si>
  <si>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</si>
  <si>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</si>
  <si>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</si>
  <si>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</si>
  <si>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</si>
  <si>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</si>
  <si>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</si>
  <si>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</si>
  <si>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</si>
  <si>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</si>
  <si>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</si>
  <si>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</si>
  <si>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</si>
  <si>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</si>
  <si>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</si>
  <si>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</si>
  <si>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</si>
  <si>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</si>
  <si>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</si>
  <si>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</si>
  <si>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</si>
  <si>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</si>
  <si>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</si>
  <si>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</si>
  <si>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</si>
  <si>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</si>
  <si>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</si>
  <si>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</si>
  <si>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</si>
  <si>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</si>
  <si>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</si>
  <si>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</si>
  <si>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</si>
  <si>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</si>
  <si>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</si>
  <si>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</si>
  <si>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</si>
  <si>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</si>
  <si>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</si>
  <si>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</si>
  <si>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</si>
  <si>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</si>
  <si>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</si>
  <si>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</si>
  <si>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</si>
  <si>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</si>
  <si>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</si>
  <si>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</si>
  <si>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</si>
  <si>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</si>
  <si>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</si>
  <si>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</si>
  <si>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</si>
  <si>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</si>
  <si>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</si>
  <si>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</si>
  <si>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</si>
  <si>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</si>
  <si>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</si>
  <si>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</si>
  <si>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</si>
  <si>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</si>
  <si>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</si>
  <si>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</si>
  <si>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</si>
  <si>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</si>
  <si>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</si>
  <si>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</si>
  <si>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</si>
  <si>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</si>
  <si>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</si>
  <si>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</si>
  <si>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</si>
  <si>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</si>
  <si>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</si>
  <si>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</si>
  <si>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</si>
  <si>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</si>
  <si>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</si>
  <si>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</si>
  <si>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</si>
  <si>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</si>
  <si>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</si>
  <si>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</si>
  <si>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</si>
  <si>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</si>
  <si>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</si>
  <si>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</si>
  <si>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</si>
  <si>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</si>
  <si>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</si>
  <si>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</si>
  <si>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</si>
  <si>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</si>
  <si>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</si>
  <si>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</si>
  <si>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</si>
  <si>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</si>
  <si>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</si>
  <si>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</si>
  <si>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</si>
  <si>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</si>
  <si>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</si>
  <si>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</si>
  <si>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</si>
  <si>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</si>
  <si>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</si>
  <si>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</si>
  <si>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</si>
  <si>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</si>
  <si>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</si>
  <si>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</si>
  <si>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</si>
  <si>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</si>
  <si>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</si>
  <si>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</si>
  <si>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</si>
  <si>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</si>
  <si>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</si>
  <si>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</si>
  <si>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</si>
  <si>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</si>
  <si>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</si>
  <si>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</si>
  <si>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</si>
  <si>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</si>
  <si>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</si>
  <si>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</si>
  <si>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</si>
  <si>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</si>
  <si>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</si>
  <si>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</si>
  <si>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</si>
  <si>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</si>
  <si>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</si>
  <si>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</si>
  <si>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</si>
  <si>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</si>
  <si>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</si>
  <si>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</si>
  <si>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</si>
  <si>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</si>
  <si>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</si>
  <si>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</si>
  <si>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</si>
  <si>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</si>
  <si>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</si>
  <si>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</si>
  <si>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</si>
  <si>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</si>
  <si>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</si>
  <si>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</si>
  <si>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</si>
  <si>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</si>
  <si>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</si>
  <si>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</si>
  <si>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</si>
  <si>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</si>
  <si>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</si>
  <si>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</si>
  <si>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</si>
  <si>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</si>
  <si>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</si>
  <si>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</si>
  <si>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</si>
  <si>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</si>
  <si>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</si>
  <si>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</si>
  <si>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</si>
  <si>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</si>
  <si>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</si>
  <si>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</si>
  <si>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</si>
  <si>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</si>
  <si>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</si>
  <si>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</si>
  <si>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</si>
  <si>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</si>
  <si>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</si>
  <si>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</si>
  <si>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</si>
  <si>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</si>
  <si>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</si>
  <si>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</si>
  <si>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</si>
  <si>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</si>
  <si>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</si>
  <si>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</si>
  <si>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</si>
  <si>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</si>
  <si>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</si>
  <si>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</si>
  <si>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</si>
  <si>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</si>
  <si>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</si>
  <si>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</si>
  <si>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</si>
  <si>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</si>
  <si>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</si>
  <si>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</si>
  <si>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</si>
  <si>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</si>
  <si>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</si>
  <si>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</si>
  <si>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</si>
  <si>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</si>
  <si>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</si>
  <si>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</si>
  <si>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</si>
  <si>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</si>
  <si>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</si>
  <si>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</si>
  <si>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</si>
  <si>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</si>
  <si>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</si>
  <si>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</si>
  <si>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</si>
  <si>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</si>
  <si>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</si>
  <si>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</si>
  <si>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</si>
  <si>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</si>
  <si>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</si>
  <si>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</si>
  <si>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</si>
  <si>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</si>
  <si>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</si>
  <si>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</si>
  <si>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</si>
  <si>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</si>
  <si>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</si>
  <si>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</si>
  <si>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</si>
  <si>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</si>
  <si>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</si>
  <si>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</si>
  <si>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</si>
  <si>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</si>
  <si>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</si>
  <si>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</si>
  <si>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</si>
  <si>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</si>
  <si>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</si>
  <si>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</si>
  <si>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</si>
  <si>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</si>
  <si>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</si>
  <si>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</si>
  <si>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</si>
  <si>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</si>
  <si>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</si>
  <si>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</si>
  <si>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</si>
  <si>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</si>
  <si>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</si>
  <si>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</si>
  <si>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</si>
  <si>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</si>
  <si>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</si>
  <si>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</si>
  <si>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</si>
  <si>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</si>
  <si>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</si>
  <si>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</si>
  <si>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</si>
  <si>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</si>
  <si>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</si>
  <si>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</si>
  <si>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</si>
  <si>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</si>
  <si>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</si>
  <si>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</si>
  <si>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</si>
  <si>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</si>
  <si>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</si>
  <si>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</si>
  <si>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</si>
  <si>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</si>
  <si>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</si>
  <si>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</si>
  <si>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</si>
  <si>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</si>
  <si>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</si>
  <si>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</si>
  <si>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</si>
  <si>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</si>
  <si>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</si>
  <si>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</si>
  <si>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</si>
  <si>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</si>
  <si>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</si>
  <si>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</si>
  <si>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</si>
  <si>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</si>
  <si>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</si>
  <si>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</si>
  <si>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</si>
  <si>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</si>
  <si>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</si>
  <si>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</si>
  <si>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</si>
  <si>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</si>
  <si>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</si>
  <si>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</si>
  <si>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</si>
  <si>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</si>
  <si>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</si>
  <si>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</si>
  <si>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</si>
  <si>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</si>
  <si>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</si>
  <si>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</si>
  <si>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</si>
  <si>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</si>
  <si>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</si>
  <si>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</si>
  <si>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</si>
  <si>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</si>
  <si>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</si>
  <si>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</si>
  <si>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</si>
  <si>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</si>
  <si>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</si>
  <si>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</si>
  <si>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</si>
  <si>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</si>
  <si>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</si>
  <si>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</si>
  <si>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</si>
  <si>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</si>
  <si>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</si>
  <si>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</si>
  <si>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</si>
  <si>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</si>
  <si>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</si>
  <si>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</si>
  <si>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</si>
  <si>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</si>
  <si>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</si>
  <si>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</si>
  <si>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</si>
  <si>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</si>
  <si>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</si>
  <si>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</si>
  <si>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</si>
  <si>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</si>
  <si>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</si>
  <si>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</si>
  <si>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</si>
  <si>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</si>
  <si>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</si>
  <si>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</si>
  <si>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</si>
  <si>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</si>
  <si>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</si>
  <si>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</si>
  <si>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</si>
  <si>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</si>
  <si>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</si>
  <si>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</si>
  <si>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</si>
  <si>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</si>
  <si>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</si>
  <si>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</si>
  <si>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</si>
  <si>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</si>
  <si>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</si>
  <si>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</si>
  <si>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</si>
  <si>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</si>
  <si>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</si>
  <si>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</si>
  <si>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</si>
  <si>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</si>
  <si>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</si>
  <si>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</si>
  <si>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</si>
  <si>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</si>
  <si>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</si>
  <si>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</si>
  <si>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</si>
  <si>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</si>
  <si>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</si>
  <si>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</si>
  <si>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</si>
  <si>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</si>
  <si>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</si>
  <si>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</si>
  <si>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</si>
  <si>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</si>
  <si>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</si>
  <si>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</si>
  <si>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</si>
  <si>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</si>
  <si>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</si>
  <si>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</si>
  <si>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</si>
  <si>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</si>
  <si>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</si>
  <si>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</si>
  <si>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</si>
  <si>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</si>
  <si>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</si>
  <si>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</si>
  <si>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</si>
  <si>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</si>
  <si>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</si>
  <si>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</si>
  <si>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</si>
  <si>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</si>
  <si>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</si>
  <si>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</si>
  <si>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</si>
  <si>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</si>
  <si>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</si>
  <si>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</si>
  <si>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</si>
  <si>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</si>
  <si>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</si>
  <si>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</si>
  <si>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</si>
  <si>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</si>
  <si>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</si>
  <si>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</si>
  <si>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</si>
  <si>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</si>
  <si>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</si>
  <si>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</si>
  <si>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</si>
  <si>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</si>
  <si>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</si>
  <si>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</si>
  <si>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</si>
  <si>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</si>
  <si>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</si>
  <si>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</si>
  <si>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</si>
  <si>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</si>
  <si>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</si>
  <si>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</si>
  <si>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</si>
  <si>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</si>
  <si>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</si>
  <si>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</si>
  <si>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</si>
  <si>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</si>
  <si>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</si>
  <si>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</si>
  <si>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</si>
  <si>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</si>
  <si>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</si>
  <si>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</si>
  <si>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</si>
  <si>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</si>
  <si>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</si>
  <si>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</si>
  <si>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</si>
  <si>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</si>
  <si>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</si>
  <si>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</si>
  <si>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</si>
  <si>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</si>
  <si>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</si>
  <si>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</si>
  <si>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</si>
  <si>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</si>
  <si>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</si>
  <si>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</si>
  <si>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</si>
  <si>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</si>
  <si>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</si>
  <si>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</si>
  <si>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</si>
  <si>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</si>
  <si>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</si>
  <si>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</si>
  <si>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</si>
  <si>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</si>
  <si>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</si>
  <si>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</si>
  <si>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</si>
  <si>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</si>
  <si>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</si>
  <si>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</si>
  <si>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</si>
  <si>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</si>
  <si>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</si>
  <si>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</si>
  <si>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</si>
  <si>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</si>
  <si>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</si>
  <si>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</si>
  <si>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</si>
  <si>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</si>
  <si>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</si>
  <si>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</si>
  <si>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</si>
  <si>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</si>
  <si>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</si>
  <si>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</si>
  <si>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</si>
  <si>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</si>
  <si>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</si>
  <si>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</si>
  <si>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</si>
  <si>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</si>
  <si>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</si>
  <si>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</si>
  <si>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</si>
  <si>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</si>
  <si>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</si>
  <si>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</si>
  <si>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</si>
  <si>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</si>
  <si>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</si>
  <si>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</si>
  <si>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</si>
  <si>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</si>
  <si>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</si>
  <si>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</si>
  <si>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</si>
  <si>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</si>
  <si>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</si>
  <si>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</si>
  <si>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</si>
  <si>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</si>
  <si>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</si>
  <si>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</si>
  <si>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</si>
  <si>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</si>
  <si>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</si>
  <si>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</si>
  <si>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</si>
  <si>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</si>
  <si>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</si>
  <si>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</si>
  <si>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</si>
  <si>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</si>
  <si>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</si>
  <si>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</si>
  <si>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</si>
  <si>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</si>
  <si>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</si>
  <si>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</si>
  <si>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</si>
  <si>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</si>
  <si>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</si>
  <si>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</si>
  <si>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</si>
  <si>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</si>
  <si>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</si>
  <si>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</si>
  <si>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</si>
  <si>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</si>
  <si>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</si>
  <si>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</si>
  <si>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</si>
  <si>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</si>
  <si>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</si>
  <si>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</si>
  <si>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</si>
  <si>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</si>
  <si>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</si>
  <si>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</si>
  <si>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</si>
  <si>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</si>
  <si>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</si>
  <si>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</si>
  <si>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</si>
  <si>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</si>
  <si>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</si>
  <si>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</si>
  <si>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</si>
  <si>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</si>
  <si>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</si>
  <si>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</si>
  <si>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</si>
  <si>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</si>
  <si>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</si>
  <si>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</si>
  <si>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</si>
  <si>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</si>
  <si>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</si>
  <si>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</si>
  <si>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</si>
  <si>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</si>
  <si>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</si>
  <si>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</si>
  <si>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</si>
  <si>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</si>
  <si>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</si>
  <si>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</si>
  <si>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</si>
  <si>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</si>
  <si>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</si>
  <si>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</si>
  <si>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</si>
  <si>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</si>
  <si>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</si>
  <si>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</si>
  <si>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</si>
  <si>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</si>
  <si>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</si>
  <si>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</si>
  <si>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</si>
  <si>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</si>
  <si>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</si>
  <si>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</si>
  <si>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</si>
  <si>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</si>
  <si>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</si>
  <si>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</si>
  <si>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</si>
  <si>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</si>
  <si>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</si>
  <si>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</si>
  <si>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</si>
  <si>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</si>
  <si>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</si>
  <si>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</si>
  <si>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</si>
  <si>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</si>
  <si>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</si>
  <si>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</si>
  <si>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</si>
  <si>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</si>
  <si>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</si>
  <si>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</si>
  <si>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</si>
  <si>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</si>
  <si>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</si>
  <si>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</si>
  <si>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</si>
  <si>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</si>
  <si>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</si>
  <si>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</si>
  <si>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</si>
  <si>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</si>
  <si>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</si>
  <si>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</si>
  <si>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</si>
  <si>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</si>
  <si>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</si>
  <si>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</si>
  <si>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</si>
  <si>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</si>
  <si>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</si>
  <si>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</si>
  <si>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</si>
  <si>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</si>
  <si>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</si>
  <si>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</si>
  <si>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</si>
  <si>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</si>
  <si>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</si>
  <si>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</si>
  <si>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</si>
  <si>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</si>
  <si>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</si>
  <si>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</si>
  <si>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</si>
  <si>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</si>
  <si>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</si>
  <si>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</si>
  <si>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</si>
  <si>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</si>
  <si>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</si>
  <si>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</si>
  <si>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</si>
  <si>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</si>
  <si>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</si>
  <si>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</si>
  <si>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</si>
  <si>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</si>
  <si>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</si>
  <si>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</si>
  <si>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</si>
  <si>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</si>
  <si>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</si>
  <si>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</si>
  <si>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</si>
  <si>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</si>
  <si>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</si>
  <si>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</si>
  <si>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</si>
  <si>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</si>
  <si>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</si>
  <si>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</si>
  <si>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</si>
  <si>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</si>
  <si>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</si>
  <si>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</si>
  <si>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</si>
  <si>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</si>
  <si>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</si>
  <si>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</si>
  <si>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</si>
  <si>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</si>
  <si>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</si>
  <si>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</si>
  <si>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</si>
  <si>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</si>
  <si>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</si>
  <si>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</si>
  <si>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</si>
  <si>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</si>
  <si>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</si>
  <si>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</si>
  <si>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</si>
  <si>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</si>
  <si>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</si>
  <si>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</si>
  <si>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</si>
  <si>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</si>
  <si>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</si>
  <si>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</si>
  <si>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</si>
  <si>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</si>
  <si>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</si>
  <si>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</si>
  <si>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</si>
  <si>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</si>
  <si>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</si>
  <si>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</si>
  <si>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</si>
  <si>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</si>
  <si>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</si>
  <si>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</si>
  <si>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</si>
  <si>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</si>
  <si>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</si>
  <si>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</si>
  <si>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</si>
  <si>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</si>
  <si>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</si>
  <si>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</si>
  <si>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</si>
  <si>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</si>
  <si>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</si>
  <si>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</si>
  <si>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</si>
  <si>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</si>
  <si>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</si>
  <si>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</si>
  <si>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</si>
  <si>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</si>
  <si>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</si>
  <si>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</si>
  <si>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</si>
  <si>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</si>
  <si>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</si>
  <si>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</si>
  <si>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</si>
  <si>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</si>
  <si>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</si>
  <si>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</si>
  <si>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</si>
  <si>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</si>
  <si>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</si>
  <si>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</si>
  <si>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</si>
  <si>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</si>
  <si>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</si>
  <si>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</si>
  <si>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</si>
  <si>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</si>
  <si>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</si>
  <si>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</si>
  <si>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</si>
  <si>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</si>
  <si>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</si>
  <si>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</si>
  <si>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</si>
  <si>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</si>
  <si>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</si>
  <si>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</si>
  <si>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</si>
  <si>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</si>
  <si>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</si>
  <si>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</si>
  <si>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</si>
  <si>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</si>
  <si>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</si>
  <si>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</si>
  <si>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</si>
  <si>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</si>
  <si>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</si>
  <si>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</si>
  <si>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</si>
  <si>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</si>
  <si>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</si>
  <si>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</si>
  <si>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</si>
  <si>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</si>
  <si>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</si>
  <si>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</si>
  <si>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</si>
  <si>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</si>
  <si>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</si>
  <si>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</si>
  <si>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</si>
  <si>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</si>
  <si>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</si>
  <si>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</si>
  <si>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</si>
  <si>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</si>
  <si>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</si>
  <si>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</si>
  <si>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</si>
  <si>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</si>
  <si>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</si>
  <si>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</si>
  <si>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</si>
  <si>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</si>
  <si>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</si>
  <si>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</si>
  <si>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</si>
  <si>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</si>
  <si>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</si>
  <si>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</si>
  <si>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</si>
  <si>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</si>
  <si>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</si>
  <si>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</si>
  <si>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</si>
  <si>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</si>
  <si>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</si>
  <si>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</si>
  <si>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</si>
  <si>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</si>
  <si>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</si>
  <si>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</si>
  <si>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</si>
  <si>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</si>
  <si>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</si>
  <si>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</si>
  <si>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</si>
  <si>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</si>
  <si>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</si>
  <si>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</si>
  <si>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</si>
  <si>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</si>
  <si>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</si>
  <si>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</si>
  <si>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</si>
  <si>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</si>
  <si>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</si>
  <si>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</si>
  <si>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</si>
  <si>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</si>
  <si>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</si>
  <si>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</si>
  <si>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</si>
  <si>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</si>
  <si>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</si>
  <si>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</si>
  <si>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</si>
  <si>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</si>
  <si>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</si>
  <si>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</si>
  <si>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</si>
  <si>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</si>
  <si>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</si>
  <si>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</si>
  <si>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</si>
  <si>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</si>
  <si>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</si>
  <si>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</si>
  <si>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</si>
  <si>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</si>
  <si>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</si>
  <si>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</si>
  <si>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</si>
  <si>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</si>
  <si>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</si>
  <si>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</si>
  <si>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</si>
  <si>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</si>
  <si>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</si>
  <si>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</si>
  <si>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</si>
  <si>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</si>
  <si>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</si>
  <si>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</si>
  <si>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</si>
  <si>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</si>
  <si>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</si>
  <si>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</si>
  <si>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</si>
  <si>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</si>
  <si>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</si>
  <si>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</si>
  <si>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</si>
  <si>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</si>
  <si>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</si>
  <si>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</si>
  <si>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</si>
  <si>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</si>
  <si>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</si>
  <si>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</si>
  <si>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</si>
  <si>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</si>
  <si>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</si>
  <si>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</si>
  <si>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</si>
  <si>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</si>
  <si>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</si>
  <si>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</si>
  <si>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</si>
  <si>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</si>
  <si>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</si>
  <si>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</si>
  <si>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</si>
  <si>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</si>
  <si>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</si>
  <si>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</si>
  <si>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</si>
  <si>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</si>
  <si>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</si>
  <si>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</si>
  <si>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</si>
  <si>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</si>
  <si>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</si>
  <si>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</si>
  <si>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</si>
  <si>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</si>
  <si>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</si>
  <si>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</si>
  <si>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</si>
  <si>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</si>
  <si>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</si>
  <si>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</si>
  <si>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</si>
  <si>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</si>
  <si>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</si>
  <si>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</si>
  <si>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</si>
  <si>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</si>
  <si>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</si>
  <si>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</si>
  <si>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</si>
  <si>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</si>
  <si>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</si>
  <si>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</si>
  <si>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</si>
  <si>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</si>
  <si>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</si>
  <si>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</si>
  <si>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</si>
  <si>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</si>
  <si>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</si>
  <si>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</si>
  <si>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</si>
  <si>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</si>
  <si>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</si>
  <si>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</si>
  <si>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</si>
  <si>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</si>
  <si>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</si>
  <si>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</si>
  <si>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</si>
  <si>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</si>
  <si>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</si>
  <si>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</si>
  <si>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</si>
  <si>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</si>
  <si>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</si>
  <si>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</si>
  <si>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</si>
  <si>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</si>
  <si>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</si>
  <si>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</si>
  <si>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</si>
  <si>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</si>
  <si>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</si>
  <si>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</si>
  <si>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</si>
  <si>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</si>
  <si>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</si>
  <si>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</si>
  <si>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</si>
  <si>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</si>
  <si>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</si>
  <si>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</si>
  <si>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</si>
  <si>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</si>
  <si>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</si>
  <si>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</si>
  <si>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</si>
  <si>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</si>
  <si>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</si>
  <si>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</si>
  <si>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</si>
  <si>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</si>
  <si>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</si>
  <si>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</si>
  <si>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</si>
  <si>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</si>
  <si>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</si>
  <si>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</si>
  <si>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</si>
  <si>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</si>
  <si>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</si>
  <si>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</si>
  <si>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</si>
  <si>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</si>
  <si>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</si>
  <si>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</si>
  <si>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</si>
  <si>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</si>
  <si>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</si>
  <si>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</si>
  <si>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</si>
  <si>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</si>
  <si>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</si>
  <si>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</si>
  <si>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</si>
  <si>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</si>
  <si>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</si>
  <si>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</si>
  <si>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</si>
  <si>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</si>
  <si>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</si>
  <si>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</si>
  <si>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</si>
  <si>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</si>
  <si>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</si>
  <si>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</si>
  <si>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</si>
  <si>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</si>
  <si>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</si>
  <si>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</si>
  <si>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</si>
  <si>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</si>
  <si>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</si>
  <si>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</si>
  <si>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</si>
  <si>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</si>
  <si>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</si>
  <si>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</si>
  <si>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</si>
  <si>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</si>
  <si>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</si>
  <si>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</si>
  <si>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</si>
  <si>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</si>
  <si>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</si>
  <si>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</si>
  <si>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</si>
  <si>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</si>
  <si>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</si>
  <si>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</si>
  <si>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</si>
  <si>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</si>
  <si>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</si>
  <si>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</si>
  <si>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</si>
  <si>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</si>
  <si>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</si>
  <si>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</si>
  <si>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</si>
  <si>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</si>
  <si>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</si>
  <si>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</si>
  <si>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</si>
  <si>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</si>
  <si>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</si>
  <si>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</si>
  <si>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</si>
  <si>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</si>
  <si>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</si>
  <si>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</si>
  <si>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</si>
  <si>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</si>
  <si>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</si>
  <si>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</si>
  <si>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</si>
  <si>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</si>
  <si>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</si>
  <si>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</si>
  <si>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</si>
  <si>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</si>
  <si>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</si>
  <si>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</si>
  <si>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</si>
  <si>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</si>
  <si>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</si>
  <si>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</si>
  <si>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</si>
  <si>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</si>
  <si>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</si>
  <si>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</si>
  <si>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</si>
  <si>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</si>
  <si>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</si>
  <si>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</si>
  <si>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</si>
  <si>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</si>
  <si>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</si>
  <si>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</si>
  <si>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</si>
  <si>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</si>
  <si>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</si>
  <si>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</si>
  <si>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</si>
  <si>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</si>
  <si>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</si>
  <si>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</si>
  <si>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</si>
  <si>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</si>
  <si>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</si>
  <si>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</si>
  <si>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</si>
  <si>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</si>
  <si>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</si>
  <si>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</si>
  <si>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</si>
  <si>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</si>
  <si>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</si>
  <si>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</si>
  <si>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</si>
  <si>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</si>
  <si>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</si>
  <si>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</si>
  <si>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</si>
  <si>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</si>
  <si>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</si>
  <si>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</si>
  <si>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</si>
  <si>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</si>
  <si>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</si>
  <si>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</si>
  <si>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</si>
  <si>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</si>
  <si>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</si>
  <si>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</si>
  <si>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</si>
  <si>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</si>
  <si>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</si>
  <si>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</si>
  <si>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</si>
  <si>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</si>
  <si>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</si>
  <si>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</si>
  <si>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</si>
  <si>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</si>
  <si>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</si>
  <si>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</si>
  <si>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</si>
  <si>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</si>
  <si>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</si>
  <si>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</si>
  <si>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</si>
  <si>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</si>
  <si>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</si>
  <si>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</si>
  <si>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</si>
  <si>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</si>
  <si>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</si>
  <si>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</si>
  <si>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</si>
  <si>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</si>
  <si>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</si>
  <si>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</si>
  <si>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</si>
  <si>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</si>
  <si>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</si>
  <si>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</si>
  <si>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</si>
  <si>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</si>
  <si>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</si>
  <si>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</si>
  <si>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</si>
  <si>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</si>
  <si>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</si>
  <si>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</si>
  <si>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</si>
  <si>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</si>
  <si>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</si>
  <si>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</si>
  <si>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</si>
  <si>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</si>
  <si>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</si>
  <si>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</si>
  <si>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</si>
  <si>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</si>
  <si>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</si>
  <si>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</si>
  <si>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</si>
  <si>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</si>
  <si>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</si>
  <si>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</si>
  <si>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</si>
  <si>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</si>
  <si>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</si>
  <si>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</si>
  <si>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</si>
  <si>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</si>
  <si>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</si>
  <si>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</si>
  <si>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</si>
  <si>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</si>
  <si>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</si>
  <si>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</si>
  <si>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</si>
  <si>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</si>
  <si>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</si>
  <si>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</si>
  <si>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</si>
  <si>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</si>
  <si>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</si>
  <si>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</si>
  <si>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</si>
  <si>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</si>
  <si>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</si>
  <si>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</si>
  <si>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</si>
  <si>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</si>
  <si>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</si>
  <si>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</si>
  <si>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</si>
  <si>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</si>
  <si>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</si>
  <si>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</si>
  <si>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</si>
  <si>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</si>
  <si>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</si>
  <si>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</si>
  <si>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</si>
  <si>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</si>
  <si>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</si>
  <si>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</si>
  <si>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</si>
  <si>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</si>
  <si>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</si>
  <si>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</si>
  <si>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</si>
  <si>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</si>
  <si>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</si>
  <si>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</si>
  <si>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</si>
  <si>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</si>
  <si>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</si>
  <si>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</si>
  <si>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</si>
  <si>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</si>
  <si>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</si>
  <si>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</si>
  <si>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</si>
  <si>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</si>
  <si>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</si>
  <si>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</si>
  <si>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</si>
  <si>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</si>
  <si>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</si>
  <si>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</si>
  <si>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</si>
  <si>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</si>
  <si>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</si>
  <si>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</si>
  <si>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</si>
  <si>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</si>
  <si>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</si>
  <si>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</si>
  <si>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</si>
  <si>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</si>
  <si>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</si>
  <si>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</si>
  <si>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</si>
  <si>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</si>
  <si>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</si>
  <si>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</si>
  <si>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</si>
  <si>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</si>
  <si>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</si>
  <si>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</si>
  <si>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</si>
  <si>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</si>
  <si>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</si>
  <si>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</si>
  <si>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</si>
  <si>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</si>
  <si>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</si>
  <si>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</si>
  <si>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</si>
  <si>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</si>
  <si>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</si>
  <si>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</si>
  <si>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</si>
  <si>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</si>
  <si>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</si>
  <si>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</si>
  <si>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</si>
  <si>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</si>
  <si>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</si>
  <si>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</si>
  <si>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</si>
  <si>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</si>
  <si>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</si>
  <si>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</si>
  <si>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</si>
  <si>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</si>
  <si>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</si>
  <si>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</si>
  <si>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</si>
  <si>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</si>
  <si>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</si>
  <si>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</si>
  <si>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</si>
  <si>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</si>
  <si>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</si>
  <si>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</si>
  <si>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</si>
  <si>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</si>
  <si>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</si>
  <si>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</si>
  <si>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</si>
  <si>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</si>
  <si>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</si>
  <si>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</si>
  <si>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</si>
  <si>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</si>
  <si>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</si>
  <si>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</si>
  <si>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</si>
  <si>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</si>
  <si>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</si>
  <si>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</si>
  <si>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</si>
  <si>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</si>
  <si>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</si>
  <si>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</si>
  <si>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</si>
  <si>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</si>
  <si>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</si>
  <si>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</si>
  <si>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</si>
  <si>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</si>
  <si>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</si>
  <si>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</si>
  <si>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</si>
  <si>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</si>
  <si>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</si>
  <si>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</si>
  <si>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</si>
  <si>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</si>
  <si>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</si>
  <si>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</si>
  <si>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</si>
  <si>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</si>
  <si>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</si>
  <si>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</si>
  <si>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</si>
  <si>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</si>
  <si>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</si>
  <si>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</si>
  <si>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</si>
  <si>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</si>
  <si>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</si>
  <si>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</si>
  <si>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</si>
  <si>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</si>
  <si>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</si>
  <si>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</si>
  <si>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</si>
  <si>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</si>
  <si>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</si>
  <si>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</si>
  <si>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</si>
  <si>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</si>
  <si>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</si>
  <si>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</si>
  <si>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</si>
  <si>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</si>
  <si>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</si>
  <si>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</si>
  <si>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</si>
  <si>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</si>
  <si>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</si>
  <si>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</si>
  <si>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</si>
  <si>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</si>
  <si>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</si>
  <si>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</si>
  <si>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</si>
  <si>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</si>
  <si>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</si>
  <si>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</si>
  <si>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</si>
  <si>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</si>
  <si>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</si>
  <si>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</si>
  <si>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</si>
  <si>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</si>
  <si>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</si>
  <si>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</si>
  <si>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</si>
  <si>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</si>
  <si>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</si>
  <si>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</si>
  <si>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</si>
  <si>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</si>
  <si>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</si>
  <si>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</si>
  <si>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</si>
  <si>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</si>
  <si>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</si>
  <si>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</si>
  <si>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</si>
  <si>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</si>
  <si>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</si>
  <si>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</si>
  <si>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</si>
  <si>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</si>
  <si>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</si>
  <si>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</si>
  <si>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</si>
  <si>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</si>
  <si>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</si>
  <si>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</si>
  <si>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</si>
  <si>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</si>
  <si>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</si>
  <si>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</si>
  <si>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</si>
  <si>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</si>
  <si>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</si>
  <si>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</si>
  <si>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</si>
  <si>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</si>
  <si>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</si>
  <si>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</si>
  <si>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</si>
  <si>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</si>
  <si>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</si>
  <si>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</si>
  <si>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</si>
  <si>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</si>
  <si>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</si>
  <si>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</si>
  <si>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</si>
  <si>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</si>
  <si>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</si>
  <si>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</si>
  <si>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</si>
  <si>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</si>
  <si>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</si>
  <si>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</si>
  <si>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</si>
  <si>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</si>
  <si>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</si>
  <si>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</si>
  <si>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</si>
  <si>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</si>
  <si>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</si>
  <si>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</si>
  <si>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</si>
  <si>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</si>
  <si>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</si>
  <si>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</si>
  <si>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</si>
  <si>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</si>
  <si>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</si>
  <si>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</si>
  <si>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</si>
  <si>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</si>
  <si>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</si>
  <si>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</si>
  <si>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</si>
  <si>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</si>
  <si>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</si>
  <si>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</si>
  <si>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</si>
  <si>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</si>
  <si>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</si>
  <si>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</si>
  <si>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</si>
  <si>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</si>
  <si>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</si>
  <si>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</si>
  <si>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</si>
  <si>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</si>
  <si>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</si>
  <si>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</si>
  <si>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</si>
  <si>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</si>
  <si>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</si>
  <si>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</si>
  <si>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</si>
  <si>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</si>
  <si>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</si>
  <si>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</si>
  <si>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</si>
  <si>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</si>
  <si>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</si>
  <si>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</si>
  <si>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</si>
  <si>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</si>
  <si>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</si>
  <si>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</si>
  <si>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</si>
  <si>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</si>
  <si>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</si>
  <si>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</si>
  <si>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</si>
  <si>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</si>
  <si>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</si>
  <si>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</si>
  <si>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</si>
  <si>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</si>
  <si>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</si>
  <si>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</si>
  <si>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</si>
  <si>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</si>
  <si>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</si>
  <si>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</si>
  <si>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</si>
  <si>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</si>
  <si>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</si>
  <si>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</si>
  <si>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</si>
  <si>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</si>
  <si>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</si>
  <si>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</si>
  <si>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</si>
  <si>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</si>
  <si>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</si>
  <si>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</si>
  <si>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</si>
  <si>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</si>
  <si>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</si>
  <si>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</si>
  <si>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</si>
  <si>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</si>
  <si>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</si>
  <si>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</si>
  <si>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</si>
  <si>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</si>
  <si>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</si>
  <si>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</si>
  <si>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</si>
  <si>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</si>
  <si>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</si>
  <si>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</si>
  <si>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</si>
  <si>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</si>
  <si>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</si>
  <si>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</si>
  <si>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</si>
  <si>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</si>
  <si>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</si>
  <si>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</si>
  <si>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</si>
  <si>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</si>
  <si>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</si>
  <si>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</si>
  <si>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</si>
  <si>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</si>
  <si>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</si>
  <si>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</si>
  <si>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</si>
  <si>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</si>
  <si>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</si>
  <si>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</si>
  <si>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</si>
  <si>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</si>
  <si>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</si>
  <si>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</si>
  <si>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</si>
  <si>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</si>
  <si>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</si>
  <si>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</si>
  <si>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</si>
  <si>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</si>
  <si>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</si>
  <si>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</si>
  <si>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</si>
  <si>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</si>
  <si>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</si>
  <si>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</si>
  <si>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</si>
  <si>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</si>
  <si>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</si>
  <si>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</si>
  <si>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</si>
  <si>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</si>
  <si>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</si>
  <si>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</si>
  <si>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</si>
  <si>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</si>
  <si>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</si>
  <si>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</si>
  <si>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</si>
  <si>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</si>
  <si>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</si>
  <si>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</si>
  <si>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</si>
  <si>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</si>
  <si>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</si>
  <si>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</si>
  <si>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</si>
  <si>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</si>
  <si>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</si>
  <si>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</si>
  <si>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</si>
  <si>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</si>
  <si>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</si>
  <si>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</si>
  <si>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</si>
  <si>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</si>
  <si>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</si>
  <si>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</si>
  <si>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</si>
  <si>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</si>
  <si>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</si>
  <si>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</si>
  <si>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</si>
  <si>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</si>
  <si>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</si>
  <si>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</si>
  <si>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</si>
  <si>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</si>
  <si>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</si>
  <si>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</si>
  <si>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</si>
  <si>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</si>
  <si>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</si>
  <si>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</si>
  <si>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</si>
  <si>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</si>
  <si>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</si>
  <si>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</si>
  <si>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</si>
  <si>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</si>
  <si>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</si>
  <si>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</si>
  <si>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</si>
  <si>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</si>
  <si>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</si>
  <si>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</si>
  <si>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</si>
  <si>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</si>
  <si>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</si>
  <si>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</si>
  <si>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</si>
  <si>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</si>
  <si>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</si>
  <si>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</si>
  <si>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</si>
  <si>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</si>
  <si>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</si>
  <si>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</si>
  <si>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</si>
  <si>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</si>
  <si>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</si>
  <si>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</si>
  <si>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</si>
  <si>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</si>
  <si>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</si>
  <si>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</si>
  <si>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</si>
  <si>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</si>
  <si>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</si>
  <si>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</si>
  <si>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</si>
  <si>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</si>
  <si>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</si>
  <si>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</si>
  <si>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</si>
  <si>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</si>
  <si>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</si>
  <si>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</si>
  <si>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</si>
  <si>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</si>
  <si>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</si>
  <si>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</si>
  <si>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</si>
  <si>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</si>
  <si>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</si>
  <si>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</si>
  <si>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</si>
  <si>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</si>
  <si>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</si>
  <si>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</si>
  <si>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</si>
  <si>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</si>
  <si>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</si>
  <si>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</si>
  <si>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</si>
  <si>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</si>
  <si>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</si>
  <si>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</si>
  <si>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</si>
  <si>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</si>
  <si>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</si>
  <si>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</si>
  <si>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</si>
  <si>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</si>
  <si>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</si>
  <si>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</si>
  <si>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</si>
  <si>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</si>
  <si>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</si>
  <si>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</si>
  <si>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</si>
  <si>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</si>
  <si>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</si>
  <si>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</si>
  <si>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</si>
  <si>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</si>
  <si>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</si>
  <si>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</si>
  <si>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</si>
  <si>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</si>
  <si>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</si>
  <si>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</si>
  <si>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</si>
  <si>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</si>
  <si>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</si>
  <si>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</si>
  <si>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</si>
  <si>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</si>
  <si>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</si>
  <si>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</si>
  <si>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</si>
  <si>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</si>
  <si>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</si>
  <si>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</si>
  <si>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</si>
  <si>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</si>
  <si>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</si>
  <si>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</si>
  <si>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</si>
  <si>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</si>
  <si>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</si>
  <si>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</si>
  <si>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</si>
  <si>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</si>
  <si>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</si>
  <si>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</si>
  <si>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</si>
  <si>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</si>
  <si>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</si>
  <si>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</si>
  <si>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</si>
  <si>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</si>
  <si>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</si>
  <si>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</si>
  <si>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</si>
  <si>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</si>
  <si>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</si>
  <si>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</si>
  <si>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</si>
  <si>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</si>
  <si>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</si>
  <si>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</si>
  <si>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</si>
  <si>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</si>
  <si>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</si>
  <si>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</si>
  <si>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</si>
  <si>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</si>
  <si>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</si>
  <si>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</si>
  <si>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</si>
  <si>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</si>
  <si>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</si>
  <si>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</si>
  <si>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</si>
  <si>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</si>
  <si>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</si>
  <si>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</si>
  <si>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</si>
  <si>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</si>
  <si>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</si>
  <si>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</si>
  <si>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</si>
  <si>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</si>
  <si>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</si>
  <si>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</si>
  <si>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</si>
  <si>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</si>
  <si>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</si>
  <si>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</si>
  <si>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</si>
  <si>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</si>
  <si>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</si>
  <si>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</si>
  <si>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</si>
  <si>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</si>
  <si>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</si>
  <si>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</si>
  <si>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</si>
  <si>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</si>
  <si>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</si>
  <si>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</si>
  <si>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</si>
  <si>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</si>
  <si>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</si>
  <si>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</si>
  <si>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</si>
  <si>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</si>
  <si>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</si>
  <si>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</si>
  <si>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</si>
  <si>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</si>
  <si>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</si>
  <si>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</si>
  <si>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</si>
  <si>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</si>
  <si>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</si>
  <si>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</si>
  <si>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</si>
  <si>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</si>
  <si>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</si>
  <si>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</si>
  <si>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</si>
  <si>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</si>
  <si>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</si>
  <si>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</si>
  <si>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</si>
  <si>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</si>
  <si>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</si>
  <si>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</si>
  <si>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</si>
  <si>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</si>
  <si>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</si>
  <si>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</si>
  <si>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</si>
  <si>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</si>
  <si>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</si>
  <si>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</si>
  <si>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</si>
  <si>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</si>
  <si>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</si>
  <si>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</si>
  <si>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</si>
  <si>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</si>
  <si>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</si>
  <si>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</si>
  <si>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</si>
  <si>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</si>
  <si>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</si>
  <si>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</si>
  <si>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</si>
  <si>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</si>
  <si>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</si>
  <si>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</si>
  <si>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</si>
  <si>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</si>
  <si>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</si>
  <si>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</si>
  <si>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</si>
  <si>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</si>
  <si>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</si>
  <si>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</si>
  <si>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</si>
  <si>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</si>
  <si>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</si>
  <si>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</si>
  <si>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</si>
  <si>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</si>
  <si>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</si>
  <si>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</si>
  <si>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</si>
  <si>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</si>
  <si>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</si>
  <si>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</si>
  <si>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</si>
  <si>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</si>
  <si>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</si>
  <si>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</si>
  <si>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</si>
  <si>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</si>
  <si>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</si>
  <si>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</si>
  <si>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</si>
  <si>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</si>
  <si>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</si>
  <si>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</si>
  <si>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</si>
  <si>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</si>
  <si>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</si>
  <si>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</si>
  <si>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</si>
  <si>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</si>
  <si>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</si>
  <si>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</si>
  <si>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</si>
  <si>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</si>
  <si>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</si>
  <si>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</si>
  <si>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</si>
  <si>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</si>
  <si>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</si>
  <si>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</si>
  <si>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</si>
  <si>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</si>
  <si>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</si>
  <si>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</si>
  <si>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</si>
  <si>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</si>
  <si>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</si>
  <si>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</si>
  <si>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</si>
  <si>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</si>
  <si>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</si>
  <si>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</si>
  <si>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</si>
  <si>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</si>
  <si>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</si>
  <si>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</si>
  <si>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</si>
  <si>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</si>
  <si>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</si>
  <si>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</si>
  <si>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</si>
  <si>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</si>
  <si>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</si>
  <si>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</si>
  <si>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</si>
  <si>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</si>
  <si>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</si>
  <si>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</si>
  <si>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</si>
  <si>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</si>
  <si>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</si>
  <si>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</si>
  <si>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</si>
  <si>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</si>
  <si>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</si>
  <si>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</si>
  <si>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</si>
  <si>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</si>
  <si>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</si>
  <si>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</si>
  <si>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</si>
  <si>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</si>
  <si>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</si>
  <si>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</si>
  <si>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</si>
  <si>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</si>
  <si>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</si>
  <si>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</si>
  <si>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</si>
  <si>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</si>
  <si>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</si>
  <si>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</si>
  <si>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</si>
  <si>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</si>
  <si>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</si>
  <si>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</si>
  <si>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</si>
  <si>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</si>
  <si>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</si>
  <si>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</si>
  <si>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</si>
  <si>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</si>
  <si>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</si>
  <si>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</si>
  <si>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</si>
  <si>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</si>
  <si>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</si>
  <si>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</si>
  <si>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</si>
  <si>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</si>
  <si>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</si>
  <si>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</si>
  <si>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</si>
  <si>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</si>
  <si>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</si>
  <si>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</si>
  <si>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</si>
  <si>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</si>
  <si>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</si>
  <si>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</si>
  <si>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</si>
  <si>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</si>
  <si>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</si>
  <si>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</si>
  <si>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</si>
  <si>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</si>
  <si>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</si>
  <si>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</si>
  <si>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</si>
  <si>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</si>
  <si>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</si>
  <si>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</si>
  <si>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</si>
  <si>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</si>
  <si>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</si>
  <si>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</si>
  <si>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</si>
  <si>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</si>
  <si>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</si>
  <si>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</si>
  <si>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</si>
  <si>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</si>
  <si>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</si>
  <si>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</si>
  <si>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</si>
  <si>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</si>
  <si>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</si>
  <si>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</si>
  <si>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</si>
  <si>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</si>
  <si>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</si>
  <si>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</si>
  <si>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</si>
  <si>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</si>
  <si>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</si>
  <si>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</si>
  <si>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</si>
  <si>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</si>
  <si>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</si>
  <si>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</si>
  <si>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</si>
  <si>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</si>
  <si>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</si>
  <si>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</si>
  <si>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</si>
  <si>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</si>
  <si>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</si>
  <si>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</si>
  <si>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</si>
  <si>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</si>
  <si>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</si>
  <si>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</si>
  <si>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</si>
  <si>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</si>
  <si>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</si>
  <si>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</si>
  <si>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</si>
  <si>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</si>
  <si>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</si>
  <si>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</si>
  <si>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</si>
  <si>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</si>
  <si>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</si>
  <si>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</si>
  <si>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</si>
  <si>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</si>
  <si>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</si>
  <si>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</si>
  <si>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</si>
  <si>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</si>
  <si>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</si>
  <si>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</si>
  <si>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</si>
  <si>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</si>
  <si>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</si>
  <si>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</si>
  <si>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</si>
  <si>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</si>
  <si>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</si>
  <si>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</si>
  <si>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</si>
  <si>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</si>
  <si>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</si>
  <si>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</si>
  <si>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</si>
  <si>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</si>
  <si>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</si>
  <si>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</si>
  <si>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</si>
  <si>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</si>
  <si>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</si>
  <si>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</si>
  <si>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</si>
  <si>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</si>
  <si>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</si>
  <si>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</si>
  <si>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</si>
  <si>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</si>
  <si>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</si>
  <si>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</si>
  <si>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</si>
  <si>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</si>
  <si>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</si>
  <si>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</si>
  <si>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</si>
  <si>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</si>
  <si>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</si>
  <si>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</si>
  <si>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</si>
  <si>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</si>
  <si>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</si>
  <si>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</si>
  <si>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</si>
  <si>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</si>
  <si>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</si>
  <si>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</si>
  <si>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</si>
  <si>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</si>
  <si>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</si>
  <si>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</si>
  <si>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</si>
  <si>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</si>
  <si>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</si>
  <si>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</si>
  <si>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</si>
  <si>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</si>
  <si>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</si>
  <si>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</si>
  <si>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</si>
  <si>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</si>
  <si>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</si>
  <si>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</si>
  <si>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</si>
  <si>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</si>
  <si>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</si>
  <si>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</si>
  <si>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</si>
  <si>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</si>
  <si>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</si>
  <si>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</si>
  <si>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</si>
  <si>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</si>
  <si>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</si>
  <si>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</si>
  <si>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</si>
  <si>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</si>
  <si>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</si>
  <si>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</si>
  <si>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</si>
  <si>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</si>
  <si>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</si>
  <si>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</si>
  <si>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</si>
  <si>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</si>
  <si>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</si>
  <si>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</si>
  <si>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</si>
  <si>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</si>
  <si>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</si>
  <si>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</si>
  <si>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</si>
  <si>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</si>
  <si>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</si>
  <si>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</si>
  <si>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</si>
  <si>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</si>
  <si>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</si>
  <si>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</si>
  <si>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</si>
  <si>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</si>
  <si>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</si>
  <si>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</si>
  <si>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</si>
  <si>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</si>
  <si>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</si>
  <si>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</si>
  <si>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</si>
  <si>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</si>
  <si>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</si>
  <si>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</si>
  <si>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</si>
  <si>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</si>
  <si>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</si>
  <si>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</si>
  <si>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</si>
  <si>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</si>
  <si>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</si>
  <si>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</si>
  <si>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</si>
  <si>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</si>
  <si>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</si>
  <si>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</si>
  <si>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</si>
  <si>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</si>
  <si>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</si>
  <si>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</si>
  <si>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</si>
  <si>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</si>
  <si>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</si>
  <si>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</si>
  <si>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</si>
  <si>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</si>
  <si>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</si>
  <si>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</si>
  <si>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</si>
  <si>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</si>
  <si>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</si>
  <si>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</si>
  <si>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</si>
  <si>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</si>
  <si>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</si>
  <si>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</si>
  <si>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</si>
  <si>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</si>
  <si>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</si>
  <si>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</si>
  <si>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</si>
  <si>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</si>
  <si>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</si>
  <si>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</si>
  <si>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</si>
  <si>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</si>
  <si>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</si>
  <si>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</si>
  <si>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</si>
  <si>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</si>
  <si>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</si>
  <si>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</si>
  <si>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</si>
  <si>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</si>
  <si>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</si>
  <si>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</si>
  <si>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</si>
  <si>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</si>
  <si>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</si>
  <si>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</si>
  <si>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</si>
  <si>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</si>
  <si>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</si>
  <si>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</si>
  <si>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</si>
  <si>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</si>
  <si>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</si>
  <si>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</si>
  <si>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</si>
  <si>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</si>
  <si>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</si>
  <si>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</si>
  <si>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</si>
  <si>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</si>
  <si>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</si>
  <si>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</si>
  <si>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</si>
  <si>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</si>
  <si>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</si>
  <si>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</si>
  <si>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</si>
  <si>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</si>
  <si>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</si>
  <si>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</si>
  <si>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</si>
  <si>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</si>
  <si>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</si>
  <si>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</si>
  <si>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</si>
  <si>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</si>
  <si>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</si>
  <si>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</si>
  <si>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</si>
  <si>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</si>
  <si>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</si>
  <si>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</si>
  <si>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</si>
  <si>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</si>
  <si>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</si>
  <si>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</si>
  <si>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</si>
  <si>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</si>
  <si>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</si>
  <si>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</si>
  <si>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</si>
  <si>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</si>
  <si>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</si>
  <si>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</si>
  <si>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</si>
  <si>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</si>
  <si>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</si>
  <si>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</si>
  <si>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</si>
  <si>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</si>
  <si>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</si>
  <si>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</si>
  <si>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</si>
  <si>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</si>
  <si>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</si>
  <si>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</si>
  <si>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</si>
  <si>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</si>
  <si>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</si>
  <si>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</si>
  <si>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</si>
  <si>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</si>
  <si>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</si>
  <si>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</si>
  <si>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</si>
  <si>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</si>
  <si>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</si>
  <si>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</si>
  <si>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</si>
  <si>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</si>
  <si>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</si>
  <si>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</si>
  <si>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</si>
  <si>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</si>
  <si>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</si>
  <si>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</si>
  <si>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</si>
  <si>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</si>
  <si>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</si>
  <si>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</si>
  <si>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</si>
  <si>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</si>
  <si>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</si>
  <si>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</si>
  <si>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</si>
  <si>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</si>
  <si>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</si>
  <si>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</si>
  <si>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</si>
  <si>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</si>
  <si>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</si>
  <si>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</si>
  <si>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</si>
  <si>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</si>
  <si>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</si>
  <si>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</si>
  <si>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</si>
  <si>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</si>
  <si>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</si>
  <si>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</si>
  <si>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</si>
  <si>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</si>
  <si>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</si>
  <si>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</si>
  <si>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</si>
  <si>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</si>
  <si>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</si>
  <si>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</si>
  <si>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</si>
  <si>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</si>
  <si>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</si>
  <si>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</si>
  <si>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</si>
  <si>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</si>
  <si>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</si>
  <si>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</si>
  <si>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</si>
  <si>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</si>
  <si>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</si>
  <si>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</si>
  <si>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</si>
  <si>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</si>
  <si>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</si>
  <si>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</si>
  <si>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</si>
  <si>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</si>
  <si>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</si>
  <si>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</si>
  <si>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</si>
  <si>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</si>
  <si>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</si>
  <si>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</si>
  <si>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</si>
  <si>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</si>
  <si>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</si>
  <si>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</si>
  <si>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</si>
  <si>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</si>
  <si>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</si>
  <si>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</si>
  <si>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</si>
  <si>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</si>
  <si>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</si>
  <si>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</si>
  <si>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</si>
  <si>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</si>
  <si>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</si>
  <si>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</si>
  <si>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</si>
  <si>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</si>
  <si>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</si>
  <si>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</si>
  <si>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</si>
  <si>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</si>
  <si>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</si>
  <si>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</si>
  <si>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</si>
  <si>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</si>
  <si>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</si>
  <si>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</si>
  <si>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</si>
  <si>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</si>
  <si>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</si>
  <si>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</si>
  <si>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</si>
  <si>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</si>
  <si>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</si>
  <si>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</si>
  <si>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</si>
  <si>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</si>
  <si>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</si>
  <si>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</si>
  <si>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</si>
  <si>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</si>
  <si>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</si>
  <si>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</si>
  <si>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</si>
  <si>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</si>
  <si>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</si>
  <si>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</si>
  <si>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</si>
  <si>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</si>
  <si>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</si>
  <si>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</si>
  <si>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</si>
  <si>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</si>
  <si>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</si>
  <si>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</si>
  <si>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</si>
  <si>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</si>
  <si>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</si>
  <si>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</si>
  <si>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</si>
  <si>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</si>
  <si>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</si>
  <si>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</si>
  <si>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</si>
  <si>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</si>
  <si>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</si>
  <si>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</si>
  <si>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</si>
  <si>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</si>
  <si>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</si>
  <si>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</si>
  <si>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</si>
  <si>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</si>
  <si>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</si>
  <si>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</si>
  <si>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</si>
  <si>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</si>
  <si>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</si>
  <si>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</si>
  <si>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</si>
  <si>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</si>
  <si>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</si>
  <si>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</si>
  <si>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</si>
  <si>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</si>
  <si>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</si>
  <si>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</si>
  <si>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</si>
  <si>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</si>
  <si>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</si>
  <si>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</si>
  <si>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</si>
  <si>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</si>
  <si>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</si>
  <si>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</si>
  <si>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</si>
  <si>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</si>
  <si>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</si>
  <si>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</si>
  <si>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</si>
  <si>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</si>
  <si>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</si>
  <si>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</si>
  <si>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</si>
  <si>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</si>
  <si>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</si>
  <si>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</si>
  <si>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</si>
  <si>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</si>
  <si>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</si>
  <si>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</si>
  <si>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</si>
  <si>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</si>
  <si>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</si>
  <si>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</si>
  <si>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</si>
  <si>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</si>
  <si>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</si>
  <si>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</si>
  <si>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</si>
  <si>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</si>
  <si>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</si>
  <si>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</si>
  <si>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</si>
  <si>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</si>
  <si>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</si>
  <si>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</si>
  <si>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</si>
  <si>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</si>
  <si>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</si>
  <si>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</si>
  <si>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</si>
  <si>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</si>
  <si>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</si>
  <si>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</si>
  <si>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</si>
  <si>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</si>
  <si>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</si>
  <si>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</si>
  <si>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</si>
  <si>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</si>
  <si>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</si>
  <si>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</si>
  <si>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</si>
  <si>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</si>
  <si>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</si>
  <si>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</si>
  <si>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</si>
  <si>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</si>
  <si>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</si>
  <si>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</si>
  <si>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</si>
  <si>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</si>
  <si>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</si>
  <si>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</si>
  <si>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</si>
  <si>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</si>
  <si>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</si>
  <si>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</si>
  <si>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</si>
  <si>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</si>
  <si>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</si>
  <si>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</si>
  <si>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</si>
  <si>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</si>
  <si>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</si>
  <si>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</si>
  <si>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</si>
  <si>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</si>
  <si>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</si>
  <si>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</si>
  <si>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</si>
  <si>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</si>
  <si>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</si>
  <si>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</si>
  <si>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</si>
  <si>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</si>
  <si>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</si>
  <si>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</si>
  <si>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</si>
  <si>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</si>
  <si>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</si>
  <si>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</si>
  <si>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</si>
  <si>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</si>
  <si>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</si>
  <si>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</si>
  <si>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</si>
  <si>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</si>
  <si>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</si>
  <si>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</si>
  <si>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</si>
  <si>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</si>
  <si>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</si>
  <si>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</si>
  <si>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</si>
  <si>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</si>
  <si>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</si>
  <si>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</si>
  <si>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</si>
  <si>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</si>
  <si>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</si>
  <si>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</si>
  <si>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</si>
  <si>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</si>
  <si>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</si>
  <si>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</si>
  <si>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</si>
  <si>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</si>
  <si>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</si>
  <si>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</si>
  <si>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</si>
  <si>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</si>
  <si>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</si>
  <si>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</si>
  <si>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</si>
  <si>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</si>
  <si>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</si>
  <si>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</si>
  <si>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</si>
  <si>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</si>
  <si>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</si>
  <si>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</si>
  <si>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</si>
  <si>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</si>
  <si>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</si>
  <si>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</si>
  <si>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</si>
  <si>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</si>
  <si>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</si>
  <si>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</si>
  <si>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</si>
  <si>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</si>
  <si>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</si>
  <si>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</si>
  <si>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</si>
  <si>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</si>
  <si>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</si>
  <si>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</si>
  <si>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</si>
  <si>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</si>
  <si>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</si>
  <si>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</si>
  <si>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</si>
  <si>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</si>
  <si>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</si>
  <si>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</si>
  <si>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</si>
  <si>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</si>
  <si>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</si>
  <si>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</si>
  <si>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</si>
  <si>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</si>
  <si>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</si>
  <si>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</si>
  <si>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</si>
  <si>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</si>
  <si>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</si>
  <si>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</si>
  <si>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</si>
  <si>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</si>
  <si>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</si>
  <si>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</si>
  <si>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</si>
  <si>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</si>
  <si>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</si>
  <si>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</si>
  <si>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</si>
  <si>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</si>
  <si>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</si>
  <si>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</si>
  <si>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</si>
  <si>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</si>
  <si>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</si>
  <si>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</si>
  <si>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</si>
  <si>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</si>
  <si>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</si>
  <si>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</si>
  <si>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</si>
  <si>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</si>
  <si>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</si>
  <si>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</si>
  <si>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</si>
  <si>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</si>
  <si>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</si>
  <si>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</si>
  <si>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</si>
  <si>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</si>
  <si>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</si>
  <si>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</si>
  <si>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</si>
  <si>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</si>
  <si>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</si>
  <si>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</si>
  <si>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</si>
  <si>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</si>
  <si>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</si>
  <si>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</si>
  <si>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</si>
  <si>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</si>
  <si>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</si>
  <si>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</si>
  <si>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</si>
  <si>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</si>
  <si>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</si>
  <si>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</si>
  <si>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</si>
  <si>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</si>
  <si>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</si>
  <si>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</si>
  <si>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</si>
  <si>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</si>
  <si>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</si>
  <si>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</si>
  <si>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</si>
  <si>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</si>
  <si>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</si>
  <si>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</si>
  <si>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</si>
  <si>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</si>
  <si>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</si>
  <si>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</si>
  <si>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</si>
  <si>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</si>
  <si>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</si>
  <si>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</si>
  <si>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</si>
  <si>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</si>
  <si>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</si>
  <si>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</si>
  <si>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</si>
  <si>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</si>
  <si>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</si>
  <si>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</si>
  <si>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</si>
  <si>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</si>
  <si>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</si>
  <si>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</si>
  <si>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</si>
  <si>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</si>
  <si>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</si>
  <si>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</si>
  <si>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</si>
  <si>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</si>
  <si>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</si>
  <si>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</si>
  <si>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</si>
  <si>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</si>
  <si>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</si>
  <si>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</si>
  <si>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</si>
  <si>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</si>
  <si>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</si>
  <si>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</si>
  <si>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</si>
  <si>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</si>
  <si>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</si>
  <si>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</si>
  <si>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</si>
  <si>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</si>
  <si>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</si>
  <si>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</si>
  <si>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</si>
  <si>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</si>
  <si>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</si>
  <si>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</si>
  <si>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</si>
  <si>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</si>
  <si>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</si>
  <si>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</si>
  <si>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</si>
  <si>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</si>
  <si>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</si>
  <si>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</si>
  <si>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</si>
  <si>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</si>
  <si>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</si>
  <si>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</si>
  <si>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</si>
  <si>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</si>
  <si>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</si>
  <si>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</si>
  <si>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</si>
  <si>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</si>
  <si>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</si>
  <si>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</si>
  <si>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</si>
  <si>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</si>
  <si>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</si>
  <si>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</si>
  <si>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</si>
  <si>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</si>
  <si>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</si>
  <si>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</si>
  <si>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</si>
  <si>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</si>
  <si>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</si>
  <si>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</si>
  <si>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</si>
  <si>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</si>
  <si>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</si>
  <si>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</si>
  <si>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</si>
  <si>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</si>
  <si>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</si>
  <si>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</si>
  <si>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</si>
  <si>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</si>
  <si>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</si>
  <si>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</si>
  <si>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</si>
  <si>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</si>
  <si>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</si>
  <si>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</si>
  <si>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</si>
  <si>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</si>
  <si>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</si>
  <si>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</si>
  <si>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</si>
  <si>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</si>
  <si>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</si>
  <si>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</si>
  <si>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</si>
  <si>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</si>
  <si>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</si>
  <si>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</si>
  <si>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</si>
  <si>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</si>
  <si>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</si>
  <si>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</si>
  <si>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</si>
  <si>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</si>
  <si>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</si>
  <si>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</si>
  <si>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</si>
  <si>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</si>
  <si>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</si>
  <si>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</si>
  <si>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</si>
  <si>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</si>
  <si>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</si>
  <si>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</si>
  <si>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</si>
  <si>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</si>
  <si>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</si>
  <si>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</si>
  <si>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</si>
  <si>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</si>
  <si>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</si>
  <si>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</si>
  <si>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</si>
  <si>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</si>
  <si>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</si>
  <si>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</si>
  <si>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</si>
  <si>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</si>
  <si>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</si>
  <si>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</si>
  <si>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</si>
  <si>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</si>
  <si>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</si>
  <si>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</si>
  <si>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</si>
  <si>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</si>
  <si>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</si>
  <si>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</si>
  <si>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</si>
  <si>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</si>
  <si>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</si>
  <si>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</si>
  <si>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</si>
  <si>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</si>
  <si>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</si>
  <si>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</si>
  <si>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</si>
  <si>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</si>
  <si>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</si>
  <si>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</si>
  <si>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</si>
  <si>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</si>
  <si>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</si>
  <si>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</si>
  <si>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</si>
  <si>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</si>
  <si>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</si>
  <si>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</si>
  <si>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</si>
  <si>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</si>
  <si>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</si>
  <si>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</si>
  <si>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</si>
  <si>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</si>
  <si>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</si>
  <si>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</si>
  <si>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</si>
  <si>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</si>
  <si>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</si>
  <si>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</si>
  <si>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</si>
  <si>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</si>
  <si>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</si>
  <si>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</si>
  <si>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</si>
  <si>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</si>
  <si>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</si>
  <si>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</si>
  <si>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</si>
  <si>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</si>
  <si>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</si>
  <si>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</si>
  <si>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</si>
  <si>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</si>
  <si>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</si>
  <si>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</si>
  <si>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</si>
  <si>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</si>
  <si>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</si>
  <si>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</si>
  <si>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</si>
  <si>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</si>
  <si>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</si>
  <si>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</si>
  <si>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</si>
  <si>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</si>
  <si>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</si>
  <si>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</si>
  <si>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</si>
  <si>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</si>
  <si>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</si>
  <si>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</si>
  <si>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</si>
  <si>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</si>
  <si>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</si>
  <si>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</si>
  <si>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</si>
  <si>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</si>
  <si>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</si>
  <si>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</si>
  <si>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</si>
  <si>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</si>
  <si>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</si>
  <si>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</si>
  <si>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</si>
  <si>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</si>
  <si>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</si>
  <si>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</si>
  <si>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</si>
  <si>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</si>
  <si>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</si>
  <si>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</si>
  <si>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</si>
  <si>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</si>
  <si>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</si>
  <si>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</si>
  <si>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</si>
  <si>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</si>
  <si>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</si>
  <si>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</si>
  <si>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</si>
  <si>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</si>
  <si>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</si>
  <si>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</si>
  <si>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</si>
  <si>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</si>
  <si>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</si>
  <si>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</si>
  <si>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</si>
  <si>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</si>
  <si>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</si>
  <si>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</si>
  <si>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</si>
  <si>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</si>
  <si>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</si>
  <si>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</si>
  <si>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</si>
  <si>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</si>
  <si>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</si>
  <si>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</si>
  <si>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</si>
  <si>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</si>
  <si>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</si>
  <si>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</si>
  <si>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</si>
  <si>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</si>
  <si>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</si>
  <si>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</si>
  <si>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</si>
  <si>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</si>
  <si>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</si>
  <si>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</si>
  <si>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</si>
  <si>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</si>
  <si>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</si>
  <si>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</si>
  <si>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</si>
  <si>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</si>
  <si>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</si>
  <si>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</si>
  <si>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</si>
  <si>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</si>
  <si>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</si>
  <si>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</si>
  <si>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</si>
  <si>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</si>
  <si>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</si>
  <si>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</si>
  <si>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</si>
  <si>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</si>
  <si>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</si>
  <si>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</si>
  <si>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</si>
  <si>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</si>
  <si>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</si>
  <si>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</si>
  <si>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</si>
  <si>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</si>
  <si>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</si>
  <si>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</si>
  <si>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</si>
  <si>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</si>
  <si>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</si>
  <si>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</si>
  <si>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</si>
  <si>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</si>
  <si>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</si>
  <si>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</si>
  <si>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</si>
  <si>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</si>
  <si>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</si>
  <si>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</si>
  <si>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</si>
  <si>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</si>
  <si>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</si>
  <si>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</si>
  <si>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</si>
  <si>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</si>
  <si>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</si>
  <si>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</si>
  <si>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</si>
  <si>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</si>
  <si>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</si>
  <si>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</si>
  <si>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</si>
  <si>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</si>
  <si>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</si>
  <si>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</si>
  <si>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</si>
  <si>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</si>
  <si>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</si>
  <si>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</si>
  <si>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</si>
  <si>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</si>
  <si>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</si>
  <si>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</si>
  <si>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</si>
  <si>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</si>
  <si>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</si>
  <si>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</si>
  <si>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</si>
  <si>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</si>
  <si>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</si>
  <si>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</si>
  <si>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</si>
  <si>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</si>
  <si>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</si>
  <si>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</si>
  <si>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</si>
  <si>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</si>
  <si>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</si>
  <si>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</si>
  <si>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</si>
  <si>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</si>
  <si>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</si>
  <si>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</si>
  <si>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</si>
  <si>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</si>
  <si>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</si>
  <si>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</si>
  <si>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</si>
  <si>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</si>
  <si>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</si>
  <si>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</si>
  <si>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</si>
  <si>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</si>
  <si>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</si>
  <si>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</si>
  <si>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</si>
  <si>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</si>
  <si>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</si>
  <si>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</si>
  <si>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</si>
  <si>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</si>
  <si>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</si>
  <si>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</si>
  <si>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</si>
  <si>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</si>
  <si>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</si>
  <si>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</si>
  <si>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</si>
  <si>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</si>
  <si>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</si>
  <si>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</si>
  <si>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</si>
  <si>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</si>
  <si>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</si>
  <si>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</si>
  <si>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</si>
  <si>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</si>
  <si>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</si>
  <si>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</si>
  <si>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</si>
  <si>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</si>
  <si>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</si>
  <si>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</si>
  <si>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</si>
  <si>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</si>
  <si>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</si>
  <si>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</si>
  <si>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</si>
  <si>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</si>
  <si>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</si>
  <si>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</si>
  <si>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</si>
  <si>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</si>
  <si>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</si>
  <si>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</si>
  <si>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</si>
  <si>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</si>
  <si>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</si>
  <si>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</si>
  <si>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</si>
  <si>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</si>
  <si>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</si>
  <si>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</si>
  <si>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</si>
  <si>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</si>
  <si>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</si>
  <si>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</si>
  <si>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</si>
  <si>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</si>
  <si>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</si>
  <si>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</si>
  <si>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</si>
  <si>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</si>
  <si>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</si>
  <si>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</si>
  <si>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</si>
  <si>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</si>
  <si>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</si>
  <si>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</si>
  <si>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</si>
  <si>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</si>
  <si>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</si>
  <si>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</si>
  <si>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</si>
  <si>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</si>
  <si>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</si>
  <si>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</si>
  <si>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</si>
  <si>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</si>
  <si>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</si>
  <si>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</si>
  <si>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</si>
  <si>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</si>
  <si>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</si>
  <si>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</si>
  <si>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</si>
  <si>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</si>
  <si>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</si>
  <si>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</si>
  <si>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</si>
  <si>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</si>
  <si>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</si>
  <si>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</si>
  <si>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</si>
  <si>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</si>
  <si>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</si>
  <si>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</si>
  <si>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</si>
  <si>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</si>
  <si>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</si>
  <si>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</si>
  <si>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</si>
  <si>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</si>
  <si>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</si>
  <si>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</si>
  <si>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</si>
  <si>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</si>
  <si>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</si>
  <si>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</si>
  <si>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</si>
  <si>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</si>
  <si>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</si>
  <si>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</si>
  <si>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</si>
  <si>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</si>
  <si>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</si>
  <si>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</si>
  <si>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</si>
  <si>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</si>
  <si>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</si>
  <si>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</si>
  <si>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</si>
  <si>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</si>
  <si>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</si>
  <si>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</si>
  <si>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</si>
  <si>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</si>
  <si>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</si>
  <si>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</si>
  <si>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</si>
  <si>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</si>
  <si>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</si>
  <si>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</si>
  <si>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</si>
  <si>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</si>
  <si>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</si>
  <si>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</si>
  <si>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</si>
  <si>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</si>
  <si>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</si>
  <si>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</si>
  <si>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</si>
  <si>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</si>
  <si>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</si>
  <si>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</si>
  <si>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</si>
  <si>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</si>
  <si>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</si>
  <si>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</si>
  <si>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</si>
  <si>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</si>
  <si>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</si>
  <si>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</si>
  <si>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</si>
  <si>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</si>
  <si>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</si>
  <si>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</si>
  <si>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</si>
  <si>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</si>
  <si>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</si>
  <si>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</si>
  <si>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</si>
  <si>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</si>
  <si>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</si>
  <si>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</si>
  <si>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</si>
  <si>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</si>
  <si>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</si>
  <si>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</si>
  <si>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</si>
  <si>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</si>
  <si>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</si>
  <si>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</si>
  <si>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</si>
  <si>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</si>
  <si>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</si>
  <si>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</si>
  <si>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</si>
  <si>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</si>
  <si>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</si>
  <si>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</si>
  <si>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</si>
  <si>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</si>
  <si>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</si>
  <si>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</si>
  <si>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</si>
  <si>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</si>
  <si>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</si>
  <si>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</si>
  <si>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</si>
  <si>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</si>
  <si>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</si>
  <si>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</si>
  <si>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</si>
  <si>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</si>
  <si>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</si>
  <si>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</si>
  <si>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</si>
  <si>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</si>
  <si>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</si>
  <si>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</si>
  <si>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</si>
  <si>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</si>
  <si>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</si>
  <si>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</si>
  <si>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</si>
  <si>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</si>
  <si>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</si>
  <si>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</si>
  <si>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</si>
  <si>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</si>
  <si>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</si>
  <si>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</si>
  <si>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</si>
  <si>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</si>
  <si>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</si>
  <si>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</si>
  <si>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</si>
  <si>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</si>
  <si>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</si>
  <si>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</si>
  <si>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</si>
  <si>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</si>
  <si>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</si>
  <si>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</si>
  <si>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</si>
  <si>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</si>
  <si>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</si>
  <si>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</si>
  <si>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</si>
  <si>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</si>
  <si>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</si>
  <si>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</si>
  <si>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</si>
  <si>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</si>
  <si>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</si>
  <si>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</si>
  <si>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</si>
  <si>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</si>
  <si>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</si>
  <si>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</si>
  <si>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</si>
  <si>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</si>
  <si>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</si>
  <si>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</si>
  <si>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</si>
  <si>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</si>
  <si>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</si>
  <si>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</si>
  <si>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</si>
  <si>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</si>
  <si>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</si>
  <si>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</si>
  <si>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</si>
  <si>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</si>
  <si>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</si>
  <si>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</si>
  <si>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</si>
  <si>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</si>
  <si>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</si>
  <si>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</si>
  <si>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</si>
  <si>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</si>
  <si>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</si>
  <si>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</si>
  <si>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</si>
  <si>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</si>
  <si>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</si>
  <si>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</si>
  <si>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</si>
  <si>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</si>
  <si>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</si>
  <si>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</si>
  <si>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</si>
  <si>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</si>
  <si>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</si>
  <si>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</si>
  <si>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</si>
  <si>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</si>
  <si>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</si>
  <si>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</si>
  <si>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</si>
  <si>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</si>
  <si>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</si>
  <si>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</si>
  <si>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</si>
  <si>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</si>
  <si>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</si>
  <si>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</si>
  <si>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</si>
  <si>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</si>
  <si>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</si>
  <si>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</si>
  <si>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</si>
  <si>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</si>
  <si>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</si>
  <si>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</si>
  <si>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</si>
  <si>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</si>
  <si>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</si>
  <si>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</si>
  <si>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</si>
  <si>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</si>
  <si>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</si>
  <si>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</si>
  <si>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</si>
  <si>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</si>
  <si>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</si>
  <si>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</si>
  <si>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</si>
  <si>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</si>
  <si>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</si>
  <si>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</si>
  <si>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</si>
  <si>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</si>
  <si>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</si>
  <si>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</si>
  <si>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</si>
  <si>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</si>
  <si>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</si>
  <si>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</si>
  <si>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</si>
  <si>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</si>
  <si>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</si>
  <si>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</si>
  <si>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</si>
  <si>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</si>
  <si>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</si>
  <si>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</si>
  <si>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</si>
  <si>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</si>
  <si>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</si>
  <si>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</si>
  <si>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</si>
  <si>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</si>
  <si>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</si>
  <si>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</si>
  <si>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</si>
  <si>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</si>
  <si>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</si>
  <si>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</si>
  <si>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</si>
  <si>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</si>
  <si>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</si>
  <si>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</si>
  <si>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</si>
  <si>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</si>
  <si>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</si>
  <si>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</si>
  <si>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</si>
  <si>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</si>
  <si>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</si>
  <si>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</si>
  <si>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</si>
  <si>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</si>
  <si>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</si>
  <si>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</si>
  <si>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</si>
  <si>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</si>
  <si>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</si>
  <si>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</si>
  <si>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</si>
  <si>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</si>
  <si>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</si>
  <si>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</si>
  <si>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</si>
  <si>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</si>
  <si>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</si>
  <si>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</si>
  <si>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</si>
  <si>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</si>
  <si>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</si>
  <si>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</si>
  <si>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</si>
  <si>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</si>
  <si>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</si>
  <si>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</si>
  <si>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</si>
  <si>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</si>
  <si>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</si>
  <si>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</si>
  <si>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</si>
  <si>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</si>
  <si>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</si>
  <si>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</si>
  <si>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</si>
  <si>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</si>
  <si>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</si>
  <si>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</si>
  <si>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</si>
  <si>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</si>
  <si>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</si>
  <si>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</si>
  <si>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</si>
  <si>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</si>
  <si>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</si>
  <si>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</si>
  <si>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</si>
  <si>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</si>
  <si>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</si>
  <si>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</si>
  <si>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</si>
  <si>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</si>
  <si>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</si>
  <si>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</si>
  <si>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</si>
  <si>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</si>
  <si>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</si>
  <si>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</si>
  <si>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</si>
  <si>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</si>
  <si>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</si>
  <si>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</si>
  <si>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</si>
  <si>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</si>
  <si>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</si>
  <si>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</si>
  <si>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</si>
  <si>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</si>
  <si>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</si>
  <si>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</si>
  <si>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</si>
  <si>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</si>
  <si>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</si>
  <si>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</si>
  <si>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</si>
  <si>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</si>
  <si>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</si>
  <si>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</si>
  <si>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</si>
  <si>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</si>
  <si>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</si>
  <si>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</si>
  <si>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</si>
  <si>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</si>
  <si>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</si>
  <si>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</si>
  <si>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</si>
  <si>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</si>
  <si>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</si>
  <si>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</si>
  <si>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</si>
  <si>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</si>
  <si>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</si>
  <si>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</si>
  <si>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</si>
  <si>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</si>
  <si>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</si>
  <si>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</si>
  <si>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</si>
  <si>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</si>
  <si>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</si>
  <si>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</si>
  <si>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</si>
  <si>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</si>
  <si>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</si>
  <si>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</si>
  <si>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</si>
  <si>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</si>
  <si>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</si>
  <si>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</si>
  <si>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</si>
  <si>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</si>
  <si>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</si>
  <si>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</si>
  <si>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</si>
  <si>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</si>
  <si>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</si>
  <si>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</si>
  <si>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</si>
  <si>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</si>
  <si>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</si>
  <si>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</si>
  <si>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</si>
  <si>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</si>
  <si>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</si>
  <si>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</si>
  <si>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</si>
  <si>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</si>
  <si>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</si>
  <si>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</si>
  <si>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</si>
  <si>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</si>
  <si>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</si>
  <si>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</si>
  <si>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</si>
  <si>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</si>
  <si>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</si>
  <si>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</si>
  <si>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</si>
  <si>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</si>
  <si>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</si>
  <si>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</si>
  <si>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</si>
  <si>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</si>
  <si>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</si>
  <si>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</si>
  <si>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</si>
  <si>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</si>
  <si>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</si>
  <si>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</si>
  <si>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</si>
  <si>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</si>
  <si>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</si>
  <si>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</si>
  <si>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</si>
  <si>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</si>
  <si>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</si>
  <si>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</si>
  <si>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</si>
  <si>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</si>
  <si>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</si>
  <si>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</si>
  <si>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</si>
  <si>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</si>
  <si>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</si>
  <si>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</si>
  <si>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</si>
  <si>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</si>
  <si>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</si>
  <si>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</si>
  <si>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</si>
  <si>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</si>
  <si>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</si>
  <si>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</si>
  <si>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</si>
  <si>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</si>
  <si>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</si>
  <si>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</si>
  <si>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</si>
  <si>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</si>
  <si>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</si>
  <si>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</si>
  <si>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</si>
  <si>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</si>
  <si>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</si>
  <si>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</si>
  <si>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</si>
  <si>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</si>
  <si>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</si>
  <si>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</si>
  <si>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</si>
  <si>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</si>
  <si>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</si>
  <si>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</si>
  <si>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</si>
  <si>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</si>
  <si>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</si>
  <si>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</si>
  <si>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</si>
  <si>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</si>
  <si>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</si>
  <si>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</si>
  <si>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</si>
  <si>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</si>
  <si>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</si>
  <si>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</si>
  <si>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</si>
  <si>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</si>
  <si>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</si>
  <si>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</si>
  <si>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</si>
  <si>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</si>
  <si>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</si>
  <si>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</si>
  <si>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</si>
  <si>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</si>
  <si>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</si>
  <si>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</si>
  <si>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</si>
  <si>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</si>
  <si>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</si>
  <si>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</si>
  <si>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</si>
  <si>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</si>
  <si>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</si>
  <si>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</si>
  <si>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</si>
  <si>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</si>
  <si>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</si>
  <si>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</si>
  <si>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</si>
  <si>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</si>
  <si>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</si>
  <si>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</si>
  <si>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</si>
  <si>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</si>
  <si>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</si>
  <si>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</si>
  <si>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</si>
  <si>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</si>
  <si>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</si>
  <si>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</si>
  <si>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</si>
  <si>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</si>
  <si>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</si>
  <si>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</si>
  <si>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</si>
  <si>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</si>
  <si>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</si>
  <si>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</si>
  <si>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</si>
  <si>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</si>
  <si>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</si>
  <si>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</si>
  <si>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</si>
  <si>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</si>
  <si>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</si>
  <si>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</si>
  <si>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</si>
  <si>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</si>
  <si>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</si>
  <si>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</si>
  <si>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</si>
  <si>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</si>
  <si>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</si>
  <si>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</si>
  <si>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</si>
  <si>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</si>
  <si>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</si>
  <si>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</si>
  <si>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</si>
  <si>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</si>
  <si>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</si>
  <si>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</si>
  <si>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</si>
  <si>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</si>
  <si>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</si>
  <si>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</si>
  <si>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</si>
  <si>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</si>
  <si>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</si>
  <si>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</si>
  <si>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</si>
  <si>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</si>
  <si>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</si>
  <si>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</si>
  <si>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</si>
  <si>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</si>
  <si>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</si>
  <si>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</si>
  <si>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</si>
  <si>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</si>
  <si>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</si>
  <si>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</si>
  <si>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</si>
  <si>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</si>
  <si>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</si>
  <si>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</si>
  <si>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</si>
  <si>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</si>
  <si>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</si>
  <si>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</si>
  <si>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</si>
  <si>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</si>
  <si>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</si>
  <si>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</si>
  <si>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</si>
  <si>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</si>
  <si>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</si>
  <si>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</si>
  <si>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</si>
  <si>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</si>
  <si>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</si>
  <si>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</si>
  <si>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</si>
  <si>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</si>
  <si>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</si>
  <si>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</si>
  <si>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</si>
  <si>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</si>
  <si>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</si>
  <si>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</si>
  <si>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</si>
  <si>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</si>
  <si>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</si>
  <si>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</si>
  <si>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</si>
  <si>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</si>
  <si>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</si>
  <si>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</si>
  <si>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</si>
  <si>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</si>
  <si>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</si>
  <si>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</si>
  <si>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</si>
  <si>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</si>
  <si>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</si>
  <si>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</si>
  <si>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</si>
  <si>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</si>
  <si>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</si>
  <si>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</si>
  <si>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</si>
  <si>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</si>
  <si>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</si>
  <si>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</si>
  <si>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</si>
  <si>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</si>
  <si>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</si>
  <si>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</si>
  <si>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</si>
  <si>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</si>
  <si>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</si>
  <si>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</si>
  <si>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</si>
  <si>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</si>
  <si>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</si>
  <si>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</si>
  <si>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</si>
  <si>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</si>
  <si>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</si>
  <si>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</si>
  <si>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</si>
  <si>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</si>
  <si>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</si>
  <si>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</si>
  <si>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</si>
  <si>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</si>
  <si>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</si>
  <si>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</si>
  <si>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</si>
  <si>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</si>
  <si>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</si>
  <si>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</si>
  <si>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</si>
  <si>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</si>
  <si>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</si>
  <si>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</si>
  <si>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</si>
  <si>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</si>
  <si>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</si>
  <si>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</si>
  <si>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</si>
  <si>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</si>
  <si>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</si>
  <si>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</si>
  <si>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</si>
  <si>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</si>
  <si>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</si>
  <si>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</si>
  <si>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</si>
  <si>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</si>
  <si>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</si>
  <si>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</si>
  <si>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</si>
  <si>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</si>
  <si>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</si>
  <si>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</si>
  <si>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</si>
  <si>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</si>
  <si>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</si>
  <si>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</si>
  <si>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</si>
  <si>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</si>
  <si>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</si>
  <si>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</si>
  <si>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</si>
  <si>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</si>
  <si>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</si>
  <si>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</si>
  <si>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</si>
  <si>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</si>
  <si>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</si>
  <si>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</si>
  <si>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</si>
  <si>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</si>
  <si>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</si>
  <si>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</si>
  <si>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</si>
  <si>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</si>
  <si>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</si>
  <si>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</si>
  <si>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</si>
  <si>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</si>
  <si>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</si>
  <si>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</si>
  <si>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</si>
  <si>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</si>
  <si>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</si>
  <si>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</si>
  <si>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</si>
  <si>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</si>
  <si>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</si>
  <si>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</si>
  <si>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</si>
  <si>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</si>
  <si>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</si>
  <si>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</si>
  <si>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</si>
  <si>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</si>
  <si>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</si>
  <si>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</si>
  <si>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</si>
  <si>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</si>
  <si>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</si>
  <si>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</si>
  <si>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</si>
  <si>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</si>
  <si>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</si>
  <si>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</si>
  <si>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</si>
  <si>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</si>
  <si>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</si>
  <si>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</si>
  <si>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</si>
  <si>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</si>
  <si>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</si>
  <si>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</si>
  <si>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</si>
  <si>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</si>
  <si>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</si>
  <si>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</si>
  <si>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</si>
  <si>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</si>
  <si>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</si>
  <si>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</si>
  <si>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</si>
  <si>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</si>
  <si>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</si>
  <si>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</si>
  <si>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</si>
  <si>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</si>
  <si>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</si>
  <si>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</si>
  <si>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</si>
  <si>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</si>
  <si>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</si>
  <si>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</si>
  <si>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</si>
  <si>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</si>
  <si>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</si>
  <si>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</si>
  <si>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</si>
  <si>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</si>
  <si>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</si>
  <si>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</si>
  <si>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</si>
  <si>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</si>
  <si>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</si>
  <si>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</si>
  <si>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</si>
  <si>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</si>
  <si>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</si>
  <si>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</si>
  <si>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</si>
  <si>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</si>
  <si>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</si>
  <si>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</si>
  <si>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</si>
  <si>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</si>
  <si>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</si>
  <si>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</si>
  <si>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</si>
  <si>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</si>
  <si>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</si>
  <si>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</si>
  <si>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</si>
  <si>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</si>
  <si>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</si>
  <si>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</si>
  <si>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</si>
  <si>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</si>
  <si>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</si>
  <si>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</si>
  <si>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</si>
  <si>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</si>
  <si>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</si>
  <si>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</si>
  <si>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</si>
  <si>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</si>
  <si>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</si>
  <si>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</si>
  <si>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</si>
  <si>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</si>
  <si>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</si>
  <si>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</si>
  <si>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</si>
  <si>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</si>
  <si>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</si>
  <si>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</si>
  <si>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</si>
  <si>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</si>
  <si>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</si>
  <si>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</si>
  <si>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</si>
  <si>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</si>
  <si>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</si>
  <si>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</si>
  <si>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</si>
  <si>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</si>
  <si>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</si>
  <si>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</si>
  <si>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</si>
  <si>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</si>
  <si>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</si>
  <si>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</si>
  <si>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</si>
  <si>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</si>
  <si>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</si>
  <si>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</si>
  <si>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</si>
  <si>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</si>
  <si>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</si>
  <si>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</si>
  <si>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</si>
  <si>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</si>
  <si>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</si>
  <si>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</si>
  <si>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</si>
  <si>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</si>
  <si>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</si>
  <si>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</si>
  <si>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</si>
  <si>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</si>
  <si>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</si>
  <si>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</si>
  <si>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</si>
  <si>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</si>
  <si>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</si>
  <si>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</si>
  <si>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</si>
  <si>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</si>
  <si>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</si>
  <si>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</si>
  <si>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</si>
  <si>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</si>
  <si>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</si>
  <si>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</si>
  <si>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</si>
  <si>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</si>
  <si>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</si>
  <si>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</si>
  <si>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</si>
  <si>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</si>
  <si>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</si>
  <si>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</si>
  <si>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</si>
  <si>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</si>
  <si>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</si>
  <si>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</si>
  <si>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</si>
  <si>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</si>
  <si>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</si>
  <si>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</si>
  <si>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</si>
  <si>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</si>
  <si>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</si>
  <si>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</si>
  <si>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</si>
  <si>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</si>
  <si>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</si>
  <si>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</si>
  <si>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</si>
  <si>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</si>
  <si>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</si>
  <si>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</si>
  <si>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</si>
  <si>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</si>
  <si>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</si>
  <si>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</si>
  <si>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</si>
  <si>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</si>
  <si>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</si>
  <si>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</si>
  <si>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</si>
  <si>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</si>
  <si>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</si>
  <si>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</si>
  <si>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</si>
  <si>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</si>
  <si>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</si>
  <si>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</si>
  <si>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</si>
  <si>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</si>
  <si>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</si>
  <si>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</si>
  <si>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</si>
  <si>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</si>
  <si>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</si>
  <si>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</si>
  <si>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</si>
  <si>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</si>
  <si>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</si>
  <si>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</si>
  <si>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</si>
  <si>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</si>
  <si>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</si>
  <si>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</si>
  <si>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</si>
  <si>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</si>
  <si>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</si>
  <si>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</si>
  <si>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</si>
  <si>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</si>
  <si>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</si>
  <si>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</si>
  <si>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</si>
  <si>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</si>
  <si>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</si>
  <si>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</si>
  <si>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</si>
  <si>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</si>
  <si>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</si>
  <si>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</si>
  <si>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</si>
  <si>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</si>
  <si>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</si>
  <si>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</si>
  <si>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</si>
  <si>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</si>
  <si>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</si>
  <si>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</si>
  <si>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</si>
  <si>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</si>
  <si>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</si>
  <si>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</si>
  <si>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</si>
  <si>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</si>
  <si>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</si>
  <si>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</si>
  <si>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</si>
  <si>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</si>
  <si>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</si>
  <si>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</si>
  <si>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</si>
  <si>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</si>
  <si>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</si>
  <si>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</si>
  <si>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</si>
  <si>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</si>
  <si>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</si>
  <si>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</si>
  <si>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</si>
  <si>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</si>
  <si>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</si>
  <si>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</si>
  <si>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</si>
  <si>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</si>
  <si>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</si>
  <si>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</si>
  <si>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</si>
  <si>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</si>
  <si>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</si>
  <si>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</si>
  <si>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</si>
  <si>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</si>
  <si>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</si>
  <si>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</si>
  <si>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</si>
  <si>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</si>
  <si>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</si>
  <si>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</si>
  <si>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</si>
  <si>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</si>
  <si>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</si>
  <si>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</si>
  <si>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</si>
  <si>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</si>
  <si>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</si>
  <si>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</si>
  <si>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</si>
  <si>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</si>
  <si>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</si>
  <si>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</si>
  <si>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</si>
  <si>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</si>
  <si>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</si>
  <si>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</si>
  <si>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</si>
  <si>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</si>
  <si>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</si>
  <si>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</si>
  <si>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</si>
  <si>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</si>
  <si>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</si>
  <si>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</si>
  <si>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</si>
  <si>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</si>
  <si>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</si>
  <si>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</si>
  <si>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</si>
  <si>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</si>
  <si>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</si>
  <si>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</si>
  <si>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</si>
  <si>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</si>
  <si>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</si>
  <si>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</si>
  <si>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</si>
  <si>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</si>
  <si>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</si>
  <si>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</si>
  <si>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</si>
  <si>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</si>
  <si>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</si>
  <si>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</si>
  <si>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</si>
  <si>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</si>
  <si>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</si>
  <si>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</si>
  <si>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</si>
  <si>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</si>
  <si>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</si>
  <si>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</si>
  <si>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</si>
  <si>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</si>
  <si>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</si>
  <si>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</si>
  <si>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</si>
  <si>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</si>
  <si>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</si>
  <si>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</si>
  <si>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</si>
  <si>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</si>
  <si>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</si>
  <si>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</si>
  <si>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</si>
  <si>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</si>
  <si>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</si>
  <si>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</si>
  <si>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</si>
  <si>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</si>
  <si>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</si>
  <si>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</si>
  <si>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</si>
  <si>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</si>
  <si>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</si>
  <si>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</si>
  <si>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</si>
  <si>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</si>
  <si>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</si>
  <si>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</si>
  <si>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</si>
  <si>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</si>
  <si>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</si>
  <si>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</si>
  <si>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</si>
  <si>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</si>
  <si>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</si>
  <si>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</si>
  <si>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</si>
  <si>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</si>
  <si>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</si>
  <si>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</si>
  <si>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</si>
  <si>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</si>
  <si>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</si>
  <si>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</si>
  <si>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</si>
  <si>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</si>
  <si>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</si>
  <si>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</si>
  <si>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</si>
  <si>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</si>
  <si>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</si>
  <si>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</si>
  <si>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</si>
  <si>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</si>
  <si>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</si>
  <si>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</si>
  <si>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</si>
  <si>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</si>
  <si>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</si>
  <si>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</si>
  <si>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</si>
  <si>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</si>
  <si>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</si>
  <si>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</si>
  <si>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</si>
  <si>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</si>
  <si>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</si>
  <si>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</si>
  <si>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</si>
  <si>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</si>
  <si>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</si>
  <si>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</si>
  <si>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</si>
  <si>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</si>
  <si>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</si>
  <si>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</si>
  <si>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</si>
  <si>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</si>
  <si>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</si>
  <si>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</si>
  <si>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</si>
  <si>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</si>
  <si>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</si>
  <si>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</si>
  <si>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</si>
  <si>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</si>
  <si>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</si>
  <si>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</si>
  <si>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</si>
  <si>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</si>
  <si>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</si>
  <si>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</si>
  <si>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</si>
  <si>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</si>
  <si>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</si>
  <si>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</si>
  <si>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</si>
  <si>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</si>
  <si>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</si>
  <si>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</si>
  <si>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</si>
  <si>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</si>
  <si>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</si>
  <si>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</si>
  <si>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</si>
  <si>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</si>
  <si>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</si>
  <si>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</si>
  <si>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</si>
  <si>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</si>
  <si>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</si>
  <si>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</si>
  <si>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</si>
  <si>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</si>
  <si>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</si>
  <si>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</si>
  <si>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</si>
  <si>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</si>
  <si>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</si>
  <si>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</si>
  <si>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</si>
  <si>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</si>
  <si>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</si>
  <si>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</si>
  <si>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</si>
  <si>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</si>
  <si>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</si>
  <si>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</si>
  <si>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</si>
  <si>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</si>
  <si>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</si>
  <si>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</si>
  <si>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</si>
  <si>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</si>
  <si>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</si>
  <si>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</si>
  <si>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</si>
  <si>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</si>
  <si>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</si>
  <si>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</si>
  <si>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</si>
  <si>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</si>
  <si>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</si>
  <si>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</si>
  <si>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</si>
  <si>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</si>
  <si>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</si>
  <si>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</si>
  <si>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</si>
  <si>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</si>
  <si>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</si>
  <si>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</si>
  <si>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</si>
  <si>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</si>
  <si>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</si>
  <si>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</si>
  <si>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</si>
  <si>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</si>
  <si>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</si>
  <si>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</si>
  <si>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</si>
  <si>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</si>
  <si>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</si>
  <si>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</si>
  <si>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</si>
  <si>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</si>
  <si>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</si>
  <si>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</si>
  <si>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</si>
  <si>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</si>
  <si>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</si>
  <si>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</si>
  <si>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</si>
  <si>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</si>
  <si>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</si>
  <si>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</si>
  <si>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</si>
  <si>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</si>
  <si>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</si>
  <si>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</si>
  <si>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</si>
  <si>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</si>
  <si>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</si>
  <si>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</si>
  <si>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</si>
  <si>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</si>
  <si>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</si>
  <si>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</si>
  <si>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</si>
  <si>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</si>
  <si>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</si>
  <si>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</si>
  <si>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</si>
  <si>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</si>
  <si>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</si>
  <si>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</si>
  <si>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</si>
  <si>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</si>
  <si>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</si>
  <si>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</si>
  <si>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</si>
  <si>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</si>
  <si>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</si>
  <si>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</si>
  <si>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</si>
  <si>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</si>
  <si>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</si>
  <si>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</si>
  <si>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</si>
  <si>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</si>
  <si>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</si>
  <si>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</si>
  <si>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</si>
  <si>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</si>
  <si>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</si>
  <si>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</si>
  <si>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</si>
  <si>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</si>
  <si>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</si>
  <si>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</si>
  <si>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</si>
  <si>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</si>
  <si>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</si>
  <si>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</si>
  <si>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</si>
  <si>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</si>
  <si>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</si>
  <si>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</si>
  <si>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</si>
  <si>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</si>
  <si>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</si>
  <si>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</si>
  <si>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</si>
  <si>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</si>
  <si>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</si>
  <si>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</si>
  <si>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</si>
  <si>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</si>
  <si>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</si>
  <si>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</si>
  <si>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</si>
  <si>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</si>
  <si>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</si>
  <si>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</si>
  <si>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</si>
  <si>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</si>
  <si>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</si>
  <si>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</si>
  <si>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</si>
  <si>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</si>
  <si>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</si>
  <si>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</si>
  <si>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</si>
  <si>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</si>
  <si>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</si>
  <si>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</si>
  <si>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</si>
  <si>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</si>
  <si>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</si>
  <si>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</si>
  <si>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</si>
  <si>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</si>
  <si>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</si>
  <si>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</si>
  <si>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</si>
  <si>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</si>
  <si>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</si>
  <si>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</si>
  <si>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</si>
  <si>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</si>
  <si>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</si>
  <si>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</si>
  <si>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</si>
  <si>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</si>
  <si>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</si>
  <si>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</si>
  <si>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</si>
  <si>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</si>
  <si>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</si>
  <si>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</si>
  <si>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</si>
  <si>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</si>
  <si>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</si>
  <si>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</si>
  <si>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</si>
  <si>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</si>
  <si>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</si>
  <si>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</si>
  <si>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</si>
  <si>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</si>
  <si>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</si>
  <si>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</si>
  <si>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</si>
  <si>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</si>
  <si>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</si>
  <si>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</si>
  <si>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</si>
  <si>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</si>
  <si>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</si>
  <si>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</si>
  <si>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</si>
  <si>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</si>
  <si>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</si>
  <si>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</si>
  <si>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</si>
  <si>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</si>
  <si>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</si>
  <si>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</si>
  <si>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</si>
  <si>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</si>
  <si>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</si>
  <si>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</si>
  <si>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</si>
  <si>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</si>
  <si>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</si>
  <si>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</si>
  <si>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</si>
  <si>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</si>
  <si>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</si>
  <si>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</si>
  <si>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</si>
  <si>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</si>
  <si>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</si>
  <si>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</si>
  <si>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</si>
  <si>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</si>
  <si>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</si>
  <si>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</si>
  <si>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</si>
  <si>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</si>
  <si>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</si>
  <si>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</si>
  <si>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</si>
  <si>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</si>
  <si>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</si>
  <si>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</si>
  <si>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</si>
  <si>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</si>
  <si>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</si>
  <si>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</si>
  <si>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</si>
  <si>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</si>
  <si>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</si>
  <si>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</si>
  <si>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</si>
  <si>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</si>
  <si>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</si>
  <si>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</si>
  <si>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</si>
  <si>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</si>
  <si>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</si>
  <si>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</si>
  <si>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</si>
  <si>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</si>
  <si>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</si>
  <si>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</si>
  <si>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</si>
  <si>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</si>
  <si>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</si>
  <si>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</si>
  <si>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</si>
  <si>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</si>
  <si>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</si>
  <si>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</si>
  <si>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</si>
  <si>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</si>
  <si>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</si>
  <si>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</si>
  <si>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</si>
  <si>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</si>
  <si>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</si>
  <si>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</si>
  <si>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</si>
  <si>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</si>
  <si>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</si>
  <si>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</si>
  <si>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</si>
  <si>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</si>
  <si>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</si>
  <si>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</si>
  <si>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</si>
  <si>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</si>
  <si>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</si>
  <si>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</si>
  <si>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</si>
  <si>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</si>
  <si>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</si>
  <si>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</si>
  <si>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</si>
  <si>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</si>
  <si>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</si>
  <si>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</si>
  <si>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</si>
  <si>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</si>
  <si>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</si>
  <si>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</si>
  <si>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</si>
  <si>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</si>
  <si>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</si>
  <si>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</si>
  <si>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</si>
  <si>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</si>
  <si>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</si>
  <si>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</si>
  <si>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</si>
  <si>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</si>
  <si>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</si>
  <si>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</si>
  <si>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</si>
  <si>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</si>
  <si>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</si>
  <si>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</si>
  <si>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</si>
  <si>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</si>
  <si>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</si>
  <si>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</si>
  <si>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</si>
  <si>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</si>
  <si>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</si>
  <si>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</si>
  <si>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</si>
  <si>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</si>
  <si>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</si>
  <si>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</si>
  <si>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</si>
  <si>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</si>
  <si>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</si>
  <si>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</si>
  <si>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</si>
  <si>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</si>
  <si>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</si>
  <si>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</si>
  <si>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</si>
  <si>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</si>
  <si>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</si>
  <si>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</si>
  <si>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</si>
  <si>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</si>
  <si>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</si>
  <si>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</si>
  <si>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</si>
  <si>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</si>
  <si>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</si>
  <si>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</si>
  <si>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</si>
  <si>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</si>
  <si>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</si>
  <si>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</si>
  <si>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</si>
  <si>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</si>
  <si>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</si>
  <si>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</si>
  <si>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</si>
  <si>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</si>
  <si>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</si>
  <si>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</si>
  <si>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</si>
  <si>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</si>
  <si>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</si>
  <si>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</si>
  <si>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</si>
  <si>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</si>
  <si>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</si>
  <si>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</si>
  <si>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</si>
  <si>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</si>
  <si>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</si>
  <si>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</si>
  <si>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</si>
  <si>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</si>
  <si>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</si>
  <si>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</si>
  <si>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</si>
  <si>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</si>
  <si>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</si>
  <si>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</si>
  <si>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</si>
  <si>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</si>
  <si>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</si>
  <si>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</si>
  <si>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</si>
  <si>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</si>
  <si>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</si>
  <si>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</si>
  <si>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</si>
  <si>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</si>
  <si>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</si>
  <si>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</si>
  <si>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</si>
  <si>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</si>
  <si>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</si>
  <si>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</si>
  <si>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</si>
  <si>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</si>
  <si>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</si>
  <si>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</si>
  <si>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</si>
  <si>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</si>
  <si>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</si>
  <si>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</si>
  <si>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</si>
  <si>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</si>
  <si>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</si>
  <si>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</si>
  <si>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</si>
  <si>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</si>
  <si>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</si>
  <si>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</si>
  <si>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</si>
  <si>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</si>
  <si>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</si>
  <si>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</si>
  <si>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</si>
  <si>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</si>
  <si>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</si>
  <si>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</si>
  <si>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</si>
  <si>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</si>
  <si>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</si>
  <si>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</si>
  <si>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</si>
  <si>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</si>
  <si>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</si>
  <si>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</si>
  <si>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</si>
  <si>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</si>
  <si>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</si>
  <si>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</si>
  <si>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</si>
  <si>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</si>
  <si>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</si>
  <si>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</si>
  <si>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</si>
  <si>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</si>
  <si>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</si>
  <si>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</si>
  <si>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</si>
  <si>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</si>
  <si>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</si>
  <si>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</si>
  <si>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</si>
  <si>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</si>
  <si>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</si>
  <si>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</si>
  <si>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</si>
  <si>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</si>
  <si>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</si>
  <si>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</si>
  <si>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</si>
  <si>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</si>
  <si>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</si>
  <si>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</si>
  <si>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</si>
  <si>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</si>
  <si>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</si>
  <si>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</si>
  <si>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</si>
  <si>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</si>
  <si>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</si>
  <si>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</si>
  <si>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</si>
  <si>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</si>
  <si>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</si>
  <si>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</si>
  <si>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</si>
  <si>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</si>
  <si>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</si>
  <si>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</si>
  <si>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</si>
  <si>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</si>
  <si>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</si>
  <si>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</si>
  <si>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</si>
  <si>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</si>
  <si>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</si>
  <si>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</si>
  <si>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</si>
  <si>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</si>
  <si>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</si>
  <si>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</si>
  <si>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</si>
  <si>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</si>
  <si>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</si>
  <si>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</si>
  <si>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</si>
  <si>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</si>
  <si>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</si>
  <si>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</si>
  <si>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</si>
  <si>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</si>
  <si>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</si>
  <si>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</si>
  <si>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</si>
  <si>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</si>
  <si>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</si>
  <si>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</si>
  <si>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</si>
  <si>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</si>
  <si>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</si>
  <si>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</si>
  <si>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</si>
  <si>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</si>
  <si>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</si>
  <si>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</si>
  <si>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</si>
  <si>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</si>
  <si>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</si>
  <si>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</si>
  <si>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</si>
  <si>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</si>
  <si>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</si>
  <si>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</si>
  <si>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</si>
  <si>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</si>
  <si>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</si>
  <si>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</si>
  <si>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</si>
  <si>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</si>
  <si>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</si>
  <si>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</si>
  <si>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</si>
  <si>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</si>
  <si>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</si>
  <si>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</si>
  <si>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</si>
  <si>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</si>
  <si>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</si>
  <si>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</si>
  <si>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</si>
  <si>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</si>
  <si>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</si>
  <si>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</si>
  <si>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</si>
  <si>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</si>
  <si>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</si>
  <si>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</si>
  <si>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</si>
  <si>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</si>
  <si>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</si>
  <si>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</si>
  <si>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</si>
  <si>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</si>
  <si>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</si>
  <si>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</si>
  <si>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</si>
  <si>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</si>
  <si>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</si>
  <si>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</si>
  <si>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</si>
  <si>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</si>
  <si>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</si>
  <si>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</si>
  <si>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</si>
  <si>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</si>
  <si>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</si>
  <si>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</si>
  <si>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</si>
  <si>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</si>
  <si>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</si>
  <si>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</si>
  <si>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</si>
  <si>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</si>
  <si>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</si>
  <si>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</si>
  <si>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</si>
  <si>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</si>
  <si>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</si>
  <si>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</si>
  <si>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</si>
  <si>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</si>
  <si>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</si>
  <si>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</si>
  <si>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</si>
  <si>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</si>
  <si>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</si>
  <si>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</si>
  <si>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</si>
  <si>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</si>
  <si>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</si>
  <si>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</si>
  <si>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</si>
  <si>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</si>
  <si>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</si>
  <si>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</si>
  <si>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</si>
  <si>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</si>
  <si>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</si>
  <si>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</si>
  <si>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</si>
  <si>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</si>
  <si>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</si>
  <si>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</si>
  <si>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</si>
  <si>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</si>
  <si>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</si>
  <si>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</si>
  <si>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</si>
  <si>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</si>
  <si>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</si>
  <si>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</si>
  <si>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</si>
  <si>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</si>
  <si>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</si>
  <si>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</si>
  <si>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</si>
  <si>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</si>
  <si>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</si>
  <si>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</si>
  <si>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</si>
  <si>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</si>
  <si>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</si>
  <si>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</si>
  <si>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</si>
  <si>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</si>
  <si>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</si>
  <si>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</si>
  <si>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</si>
  <si>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</si>
  <si>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</si>
  <si>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</si>
  <si>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</si>
  <si>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</si>
  <si>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</si>
  <si>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</si>
  <si>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</si>
  <si>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</si>
  <si>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</si>
  <si>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</si>
  <si>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</si>
  <si>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</si>
  <si>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</si>
  <si>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</si>
  <si>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</si>
  <si>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</si>
  <si>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</si>
  <si>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</si>
  <si>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</si>
  <si>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</si>
  <si>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</si>
  <si>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</si>
  <si>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</si>
  <si>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</si>
  <si>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</si>
  <si>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</si>
  <si>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</si>
  <si>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</si>
  <si>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</si>
  <si>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</si>
  <si>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</si>
  <si>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</si>
  <si>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</si>
  <si>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</si>
  <si>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</si>
  <si>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</si>
  <si>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</si>
  <si>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</si>
  <si>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</si>
  <si>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</si>
  <si>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</si>
  <si>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</si>
  <si>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</si>
  <si>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</si>
  <si>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</si>
  <si>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</si>
  <si>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</si>
  <si>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</si>
  <si>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</si>
  <si>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</si>
  <si>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</si>
  <si>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</si>
  <si>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</si>
  <si>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</si>
  <si>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</si>
  <si>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</si>
  <si>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</si>
  <si>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</si>
  <si>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</si>
  <si>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</si>
  <si>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</si>
  <si>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</si>
  <si>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</si>
  <si>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</si>
  <si>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</si>
  <si>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</si>
  <si>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</si>
  <si>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</si>
  <si>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</si>
  <si>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</si>
  <si>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</si>
  <si>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</si>
  <si>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</si>
  <si>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</si>
  <si>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</si>
  <si>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</si>
  <si>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</si>
  <si>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</si>
  <si>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</si>
  <si>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</si>
  <si>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</si>
  <si>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</si>
  <si>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</si>
  <si>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</si>
  <si>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</si>
  <si>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</si>
  <si>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</si>
  <si>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</si>
  <si>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</si>
  <si>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</si>
  <si>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</si>
  <si>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</si>
  <si>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</si>
  <si>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</si>
  <si>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</si>
  <si>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</si>
  <si>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</si>
  <si>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</si>
  <si>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</si>
  <si>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</si>
  <si>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</si>
  <si>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</si>
  <si>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</si>
  <si>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</si>
  <si>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</si>
  <si>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</si>
  <si>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</si>
  <si>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</si>
  <si>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</si>
  <si>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</si>
  <si>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</si>
  <si>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</si>
  <si>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</si>
  <si>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</si>
  <si>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</si>
  <si>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</si>
  <si>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</si>
  <si>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</si>
  <si>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</si>
  <si>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</si>
  <si>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</si>
  <si>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</si>
  <si>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</si>
  <si>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</si>
  <si>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</si>
  <si>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</si>
  <si>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</si>
  <si>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</si>
  <si>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</si>
  <si>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</si>
  <si>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</si>
  <si>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</si>
  <si>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</si>
  <si>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</si>
  <si>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</si>
  <si>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</si>
  <si>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</si>
  <si>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</si>
  <si>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</si>
  <si>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</si>
  <si>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</si>
  <si>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</si>
  <si>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</si>
  <si>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</si>
  <si>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</si>
  <si>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</si>
  <si>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</si>
  <si>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</si>
  <si>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</si>
  <si>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</si>
  <si>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</si>
  <si>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</si>
  <si>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</si>
  <si>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</si>
  <si>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</si>
  <si>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</si>
  <si>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</si>
  <si>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</si>
  <si>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</si>
  <si>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</si>
  <si>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</si>
  <si>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</si>
  <si>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</si>
  <si>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</si>
  <si>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</si>
  <si>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</si>
  <si>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</si>
  <si>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</si>
  <si>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</si>
  <si>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</si>
  <si>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</si>
  <si>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</si>
  <si>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</si>
  <si>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</si>
  <si>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</si>
  <si>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</si>
  <si>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</si>
  <si>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</si>
  <si>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</si>
  <si>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</si>
  <si>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</si>
  <si>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</si>
  <si>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</si>
  <si>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</si>
  <si>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</si>
  <si>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</si>
  <si>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</si>
  <si>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</si>
  <si>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</si>
  <si>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</si>
  <si>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</si>
  <si>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</si>
  <si>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</si>
  <si>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</si>
  <si>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</si>
  <si>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</si>
  <si>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</si>
  <si>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</si>
  <si>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</si>
  <si>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</si>
  <si>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</si>
  <si>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</si>
  <si>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</si>
  <si>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</si>
  <si>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</si>
  <si>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</si>
  <si>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</si>
  <si>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</si>
  <si>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</si>
  <si>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</si>
  <si>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</si>
  <si>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</si>
  <si>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</si>
  <si>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</si>
  <si>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</si>
  <si>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</si>
  <si>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</si>
  <si>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</si>
  <si>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</si>
  <si>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</si>
  <si>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</si>
  <si>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</si>
  <si>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</si>
  <si>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</si>
  <si>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</si>
  <si>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</si>
  <si>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</si>
  <si>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</si>
  <si>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</si>
  <si>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</si>
  <si>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</si>
  <si>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</si>
  <si>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</si>
  <si>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</si>
  <si>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</si>
  <si>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</si>
  <si>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</si>
  <si>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</si>
  <si>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</si>
  <si>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</si>
  <si>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</si>
  <si>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</si>
  <si>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</si>
  <si>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</si>
  <si>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</si>
  <si>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</si>
  <si>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</si>
  <si>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</si>
  <si>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</si>
  <si>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</si>
  <si>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</si>
  <si>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</si>
  <si>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</si>
  <si>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</si>
  <si>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</si>
  <si>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</si>
  <si>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</si>
  <si>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</si>
  <si>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</si>
  <si>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</si>
  <si>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</si>
  <si>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</si>
  <si>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</si>
  <si>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</si>
  <si>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</si>
  <si>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</si>
  <si>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</si>
  <si>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</si>
  <si>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</si>
  <si>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</si>
  <si>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</si>
  <si>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</si>
  <si>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</si>
  <si>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</si>
  <si>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</si>
  <si>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</si>
  <si>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</si>
  <si>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</si>
  <si>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</si>
  <si>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</si>
  <si>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</si>
  <si>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</si>
  <si>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</si>
  <si>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</si>
  <si>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</si>
  <si>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</si>
  <si>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</si>
  <si>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</si>
  <si>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</si>
  <si>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</si>
  <si>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</si>
  <si>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</si>
  <si>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</si>
  <si>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</si>
  <si>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</si>
  <si>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</si>
  <si>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</si>
  <si>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</si>
  <si>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</si>
  <si>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</si>
  <si>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</si>
  <si>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</si>
  <si>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</si>
  <si>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</si>
  <si>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</si>
  <si>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</si>
  <si>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</si>
  <si>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</si>
  <si>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</si>
  <si>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</si>
  <si>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</si>
  <si>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</si>
  <si>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</si>
  <si>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</si>
  <si>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</si>
  <si>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</si>
  <si>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</si>
  <si>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</si>
  <si>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</si>
  <si>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</si>
  <si>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</si>
  <si>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</si>
  <si>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</si>
  <si>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</si>
  <si>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</si>
  <si>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</si>
  <si>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</si>
  <si>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</si>
  <si>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</si>
  <si>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</si>
  <si>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</si>
  <si>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</si>
  <si>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</si>
  <si>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</si>
  <si>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</si>
  <si>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</si>
  <si>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</si>
  <si>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</si>
  <si>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</si>
  <si>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</si>
  <si>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</si>
  <si>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</si>
  <si>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</si>
  <si>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</si>
  <si>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</si>
  <si>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</si>
  <si>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</si>
  <si>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</si>
  <si>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</si>
  <si>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</si>
  <si>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</si>
  <si>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</si>
  <si>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</si>
  <si>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</si>
  <si>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</si>
  <si>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</si>
  <si>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</si>
  <si>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</si>
  <si>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</si>
  <si>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</si>
  <si>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</si>
  <si>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</si>
  <si>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</si>
  <si>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</si>
  <si>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</si>
  <si>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</si>
  <si>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</si>
  <si>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</si>
  <si>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</si>
  <si>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</si>
  <si>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</si>
  <si>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</si>
  <si>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</si>
  <si>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</si>
  <si>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</si>
  <si>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</si>
  <si>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</si>
  <si>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</si>
  <si>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</si>
  <si>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</si>
  <si>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</si>
  <si>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</si>
  <si>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</si>
  <si>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</si>
  <si>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</si>
  <si>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</si>
  <si>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</si>
  <si>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</si>
  <si>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</si>
  <si>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</si>
  <si>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</si>
  <si>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</si>
  <si>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</si>
  <si>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</si>
  <si>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</si>
  <si>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</si>
  <si>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</si>
  <si>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</si>
  <si>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</si>
  <si>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</si>
  <si>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</si>
  <si>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</si>
  <si>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</si>
  <si>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</si>
  <si>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</si>
  <si>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</si>
  <si>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</si>
  <si>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</si>
  <si>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</si>
  <si>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</si>
  <si>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</si>
  <si>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</si>
  <si>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</si>
  <si>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</si>
  <si>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</si>
  <si>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</si>
  <si>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</si>
  <si>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</si>
  <si>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</si>
  <si>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</si>
  <si>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</si>
  <si>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</si>
  <si>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</si>
  <si>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</si>
  <si>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</si>
  <si>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</si>
  <si>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</si>
  <si>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</si>
  <si>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</si>
  <si>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</si>
  <si>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</si>
  <si>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</si>
  <si>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</si>
  <si>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</si>
  <si>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</si>
  <si>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</si>
  <si>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</si>
  <si>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</si>
  <si>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</si>
  <si>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</si>
  <si>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</si>
  <si>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</si>
  <si>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</si>
  <si>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</si>
  <si>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</si>
  <si>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</si>
  <si>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</si>
  <si>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</si>
  <si>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</si>
  <si>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</si>
  <si>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</si>
  <si>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</si>
  <si>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</si>
  <si>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</si>
  <si>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</si>
  <si>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</si>
  <si>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</si>
  <si>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</si>
  <si>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</si>
  <si>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</si>
  <si>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</si>
  <si>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</si>
  <si>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</si>
  <si>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</si>
  <si>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</si>
  <si>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</si>
  <si>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</si>
  <si>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</si>
  <si>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</si>
  <si>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</si>
  <si>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</si>
  <si>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</si>
  <si>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</si>
  <si>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</si>
  <si>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</si>
  <si>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</si>
  <si>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</si>
  <si>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</si>
  <si>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</si>
  <si>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</si>
  <si>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</si>
  <si>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</si>
  <si>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</si>
  <si>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</si>
  <si>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</si>
  <si>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</si>
  <si>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</si>
  <si>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</si>
  <si>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</si>
  <si>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</si>
  <si>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</si>
  <si>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</si>
  <si>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</si>
  <si>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</si>
  <si>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</si>
  <si>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</si>
  <si>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</si>
  <si>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</si>
  <si>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</si>
  <si>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</si>
  <si>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</si>
  <si>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</si>
  <si>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</si>
  <si>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</si>
  <si>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</si>
  <si>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</si>
  <si>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</si>
  <si>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</si>
  <si>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</si>
  <si>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</si>
  <si>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</si>
  <si>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</si>
  <si>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</si>
  <si>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</si>
  <si>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</si>
  <si>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</si>
  <si>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</si>
  <si>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</si>
  <si>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</si>
  <si>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</si>
  <si>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</si>
  <si>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</si>
  <si>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</si>
  <si>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</si>
  <si>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</si>
  <si>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</si>
  <si>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</si>
  <si>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</si>
  <si>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</si>
  <si>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</si>
  <si>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</si>
  <si>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</si>
  <si>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</si>
  <si>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</si>
  <si>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</si>
  <si>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</si>
  <si>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</si>
  <si>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</si>
  <si>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</si>
  <si>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</si>
  <si>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</si>
  <si>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</si>
  <si>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</si>
  <si>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</si>
  <si>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</si>
  <si>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</si>
  <si>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</si>
  <si>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</si>
  <si>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</si>
  <si>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</si>
  <si>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</si>
  <si>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</si>
  <si>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</si>
  <si>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</si>
  <si>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</si>
  <si>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</si>
  <si>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</si>
  <si>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</si>
  <si>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</si>
  <si>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</si>
  <si>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</si>
  <si>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</si>
  <si>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</si>
  <si>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</si>
  <si>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</si>
  <si>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</si>
  <si>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</si>
  <si>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</si>
  <si>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</si>
  <si>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</si>
  <si>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</si>
  <si>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</si>
  <si>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</si>
  <si>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</si>
  <si>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</si>
  <si>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</si>
  <si>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</si>
  <si>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</si>
  <si>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</si>
  <si>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</si>
  <si>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</si>
  <si>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</si>
  <si>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</si>
  <si>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</si>
  <si>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</si>
  <si>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</si>
  <si>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</si>
  <si>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</si>
  <si>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</si>
  <si>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</si>
  <si>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</si>
  <si>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</si>
  <si>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</si>
  <si>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</si>
  <si>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</si>
  <si>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</si>
  <si>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</si>
  <si>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</si>
  <si>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</si>
  <si>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</si>
  <si>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</si>
  <si>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</si>
  <si>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</si>
  <si>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</si>
  <si>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</si>
  <si>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</si>
  <si>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</si>
  <si>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</si>
  <si>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</si>
  <si>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</si>
  <si>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</si>
  <si>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</si>
  <si>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</si>
  <si>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</si>
  <si>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</si>
  <si>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</si>
  <si>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</si>
  <si>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</si>
  <si>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</si>
  <si>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</si>
  <si>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</si>
  <si>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</si>
  <si>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</si>
  <si>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</si>
  <si>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</si>
  <si>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</si>
  <si>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</si>
  <si>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</si>
  <si>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</si>
  <si>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</si>
  <si>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</si>
  <si>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</si>
  <si>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</si>
  <si>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</si>
  <si>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</si>
  <si>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</si>
  <si>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</si>
  <si>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</si>
  <si>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</si>
  <si>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</si>
  <si>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</si>
  <si>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</si>
  <si>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</si>
  <si>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</si>
  <si>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</si>
  <si>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</si>
  <si>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</si>
  <si>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</si>
  <si>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</si>
  <si>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</si>
  <si>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</si>
  <si>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</si>
  <si>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</si>
  <si>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</si>
  <si>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</si>
  <si>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</si>
  <si>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</si>
  <si>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</si>
  <si>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</si>
  <si>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</si>
  <si>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</si>
  <si>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</si>
  <si>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</si>
  <si>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</si>
  <si>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</si>
  <si>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</si>
  <si>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</si>
  <si>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</si>
  <si>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</si>
  <si>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</si>
  <si>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</si>
  <si>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</si>
  <si>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</si>
  <si>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</si>
  <si>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</si>
  <si>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</si>
  <si>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</si>
  <si>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</si>
  <si>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</si>
  <si>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</si>
  <si>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</si>
  <si>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</si>
  <si>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</si>
  <si>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</si>
  <si>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</si>
  <si>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</si>
  <si>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</si>
  <si>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</si>
  <si>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</si>
  <si>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</si>
  <si>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</si>
  <si>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</si>
  <si>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</si>
  <si>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</si>
  <si>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</si>
  <si>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</si>
  <si>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</si>
  <si>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</si>
  <si>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</si>
  <si>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</si>
  <si>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</si>
  <si>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</si>
  <si>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</si>
  <si>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</si>
  <si>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</si>
  <si>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</si>
  <si>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</si>
  <si>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</si>
  <si>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</si>
  <si>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</si>
  <si>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</si>
  <si>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</si>
  <si>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</si>
  <si>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</si>
  <si>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</si>
  <si>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</si>
  <si>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</si>
  <si>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</si>
  <si>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</si>
  <si>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</si>
  <si>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</si>
  <si>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</si>
  <si>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</si>
  <si>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</si>
  <si>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</si>
  <si>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</si>
  <si>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</si>
  <si>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</si>
  <si>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</si>
  <si>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</si>
  <si>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</si>
  <si>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</si>
  <si>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</si>
  <si>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</si>
  <si>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</si>
  <si>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</si>
  <si>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</si>
  <si>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</si>
  <si>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</si>
  <si>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</si>
  <si>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</si>
  <si>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</si>
  <si>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</si>
  <si>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</si>
  <si>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</si>
  <si>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</si>
  <si>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</si>
  <si>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</si>
  <si>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</si>
  <si>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</si>
  <si>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</si>
  <si>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</si>
  <si>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</si>
  <si>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</si>
  <si>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</si>
  <si>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</si>
  <si>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</si>
  <si>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</si>
  <si>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</si>
  <si>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</si>
  <si>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</si>
  <si>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</si>
  <si>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</si>
  <si>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</si>
  <si>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</si>
  <si>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</si>
  <si>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</si>
  <si>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</si>
  <si>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</si>
  <si>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</si>
  <si>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</si>
  <si>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</si>
  <si>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</si>
  <si>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</si>
  <si>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</si>
  <si>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</si>
  <si>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</si>
  <si>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</si>
  <si>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</si>
  <si>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</si>
  <si>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</si>
  <si>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</si>
  <si>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</si>
  <si>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</si>
  <si>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</si>
  <si>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</si>
  <si>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</si>
  <si>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</si>
  <si>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</si>
  <si>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</si>
  <si>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</si>
  <si>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</si>
  <si>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</si>
  <si>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</si>
  <si>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</si>
  <si>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</si>
  <si>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</si>
  <si>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</si>
  <si>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</si>
  <si>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</si>
  <si>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</si>
  <si>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</si>
  <si>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</si>
  <si>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</si>
  <si>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</si>
  <si>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</si>
  <si>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</si>
  <si>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</si>
  <si>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</si>
  <si>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</si>
  <si>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</si>
  <si>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</si>
  <si>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</si>
  <si>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</si>
  <si>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</si>
  <si>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</si>
  <si>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</si>
  <si>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</si>
  <si>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</si>
  <si>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</si>
  <si>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</si>
  <si>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</si>
  <si>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</si>
  <si>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</si>
  <si>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</si>
  <si>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</si>
  <si>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</si>
  <si>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</si>
  <si>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</si>
  <si>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</si>
  <si>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</si>
  <si>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</si>
  <si>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</si>
  <si>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</si>
  <si>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</si>
  <si>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</si>
  <si>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</si>
  <si>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</si>
  <si>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</si>
  <si>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</si>
  <si>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</si>
  <si>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</si>
  <si>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</si>
  <si>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</si>
  <si>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</si>
  <si>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</si>
  <si>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</si>
  <si>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</si>
  <si>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</si>
  <si>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</si>
  <si>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</si>
  <si>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</si>
  <si>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</si>
  <si>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</si>
  <si>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</si>
  <si>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</si>
  <si>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</si>
  <si>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</si>
  <si>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</si>
  <si>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</si>
  <si>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</si>
  <si>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</si>
  <si>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</si>
  <si>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</si>
  <si>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</si>
  <si>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</si>
  <si>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</si>
  <si>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</si>
  <si>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</si>
  <si>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</si>
  <si>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</si>
  <si>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</si>
  <si>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</si>
  <si>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</si>
  <si>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</si>
  <si>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</si>
  <si>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</si>
  <si>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</si>
  <si>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</si>
  <si>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</si>
  <si>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</si>
  <si>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</si>
  <si>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</si>
  <si>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</si>
  <si>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</si>
  <si>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</si>
  <si>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</si>
  <si>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</si>
  <si>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</si>
  <si>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</si>
  <si>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</si>
  <si>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</si>
  <si>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</si>
  <si>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</si>
  <si>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</si>
  <si>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</si>
  <si>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</si>
  <si>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</si>
  <si>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</si>
  <si>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</si>
  <si>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</si>
  <si>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</si>
  <si>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</si>
  <si>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</si>
  <si>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</si>
  <si>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</si>
  <si>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</si>
  <si>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</si>
  <si>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</si>
  <si>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</si>
  <si>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</si>
  <si>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</si>
  <si>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</si>
  <si>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</si>
  <si>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</si>
  <si>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</si>
  <si>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</si>
  <si>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</si>
  <si>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</si>
  <si>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</si>
  <si>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</si>
  <si>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</si>
  <si>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</si>
  <si>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</si>
  <si>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</si>
  <si>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</si>
  <si>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</si>
  <si>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</si>
  <si>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</si>
  <si>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</si>
  <si>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</si>
  <si>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</si>
  <si>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</si>
  <si>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</si>
  <si>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</si>
  <si>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</si>
  <si>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</si>
  <si>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</si>
  <si>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</si>
  <si>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</si>
  <si>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</si>
  <si>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</si>
  <si>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</si>
  <si>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</si>
  <si>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</si>
  <si>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</si>
  <si>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</si>
  <si>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</si>
  <si>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</si>
  <si>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</si>
  <si>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</si>
  <si>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</si>
  <si>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</si>
  <si>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</si>
  <si>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</si>
  <si>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</si>
  <si>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</si>
  <si>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</si>
  <si>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</si>
  <si>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</si>
  <si>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</si>
  <si>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</si>
  <si>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</si>
  <si>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</si>
  <si>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</si>
  <si>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</si>
  <si>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</si>
  <si>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</si>
  <si>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</si>
  <si>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</si>
  <si>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</si>
  <si>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</si>
  <si>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</si>
  <si>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</si>
  <si>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</si>
  <si>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</si>
  <si>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</si>
  <si>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</si>
  <si>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</si>
  <si>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</si>
  <si>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</si>
  <si>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</si>
  <si>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</si>
  <si>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</si>
  <si>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</si>
  <si>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</si>
  <si>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</si>
  <si>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</si>
  <si>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</si>
  <si>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</si>
  <si>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</si>
  <si>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</si>
  <si>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</si>
  <si>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</si>
  <si>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</si>
  <si>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</si>
  <si>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</si>
  <si>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</si>
  <si>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</si>
  <si>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</si>
  <si>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</si>
  <si>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</si>
  <si>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</si>
  <si>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</si>
  <si>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</si>
  <si>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</si>
  <si>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</si>
  <si>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</si>
  <si>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</si>
  <si>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</si>
  <si>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</si>
  <si>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</si>
  <si>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</si>
  <si>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</si>
  <si>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</si>
  <si>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</si>
  <si>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</si>
  <si>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</si>
  <si>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</si>
  <si>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</si>
  <si>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</si>
  <si>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</si>
  <si>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</si>
  <si>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</si>
  <si>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</si>
  <si>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</si>
  <si>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</si>
  <si>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</si>
  <si>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</si>
  <si>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</si>
  <si>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</si>
  <si>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</si>
  <si>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</si>
  <si>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</si>
  <si>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</si>
  <si>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</si>
  <si>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</si>
  <si>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</si>
  <si>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</si>
  <si>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</si>
  <si>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</si>
  <si>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</si>
  <si>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</si>
  <si>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</si>
  <si>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</si>
  <si>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</si>
  <si>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</si>
  <si>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</si>
  <si>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</si>
  <si>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</si>
  <si>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</si>
  <si>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</si>
  <si>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</si>
  <si>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</si>
  <si>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</si>
  <si>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</si>
  <si>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</si>
  <si>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</si>
  <si>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</si>
  <si>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</si>
  <si>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</si>
  <si>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</si>
  <si>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</si>
  <si>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</si>
  <si>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</si>
  <si>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</si>
  <si>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</si>
  <si>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</si>
  <si>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</si>
  <si>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</si>
  <si>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</si>
  <si>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</si>
  <si>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</si>
  <si>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</si>
  <si>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</si>
  <si>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</si>
  <si>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</si>
  <si>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</si>
  <si>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</si>
  <si>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</si>
  <si>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</si>
  <si>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</si>
  <si>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</si>
  <si>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</si>
  <si>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</si>
  <si>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</si>
  <si>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</si>
  <si>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</si>
  <si>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</si>
  <si>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</si>
  <si>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</si>
  <si>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</si>
  <si>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</si>
  <si>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</si>
  <si>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</si>
  <si>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</si>
  <si>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</si>
  <si>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</si>
  <si>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</si>
  <si>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</si>
  <si>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</si>
  <si>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</si>
  <si>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</si>
  <si>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</si>
  <si>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</si>
  <si>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</si>
  <si>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</si>
  <si>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</si>
  <si>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</si>
  <si>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</si>
  <si>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</si>
  <si>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</si>
  <si>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</si>
  <si>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</si>
  <si>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</si>
  <si>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</si>
  <si>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</si>
  <si>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</si>
  <si>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</si>
  <si>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</si>
  <si>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</si>
  <si>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</si>
  <si>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</si>
  <si>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</si>
  <si>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</si>
  <si>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</si>
  <si>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</si>
  <si>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</si>
  <si>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</si>
  <si>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</si>
  <si>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</si>
  <si>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</si>
  <si>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</si>
  <si>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</si>
  <si>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</si>
  <si>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</si>
  <si>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</si>
  <si>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</si>
  <si>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</si>
  <si>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</si>
  <si>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</si>
  <si>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</si>
  <si>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</si>
  <si>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</si>
  <si>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</si>
  <si>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</si>
  <si>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</si>
  <si>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</si>
  <si>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</si>
  <si>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</si>
  <si>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</si>
  <si>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</si>
  <si>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</si>
  <si>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</si>
  <si>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</si>
  <si>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</si>
  <si>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</si>
  <si>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</si>
  <si>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</si>
  <si>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</si>
  <si>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</si>
  <si>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</si>
  <si>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</si>
  <si>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</si>
  <si>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</si>
  <si>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</si>
  <si>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</si>
  <si>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</si>
  <si>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</si>
  <si>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</si>
  <si>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</si>
  <si>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</si>
  <si>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</si>
  <si>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</si>
  <si>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</si>
  <si>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</si>
  <si>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</si>
  <si>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</si>
  <si>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</si>
  <si>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</si>
  <si>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</si>
  <si>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</si>
  <si>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</si>
  <si>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</si>
  <si>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</si>
  <si>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</si>
  <si>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</si>
  <si>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</si>
  <si>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</si>
  <si>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</si>
  <si>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</si>
  <si>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</si>
  <si>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</si>
  <si>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</si>
  <si>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</si>
  <si>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</si>
  <si>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</si>
  <si>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</si>
  <si>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</si>
  <si>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</si>
  <si>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</si>
  <si>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</si>
  <si>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</si>
  <si>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</si>
  <si>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</si>
  <si>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</si>
  <si>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</si>
  <si>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</si>
  <si>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</si>
  <si>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</si>
  <si>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</si>
  <si>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</si>
  <si>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</si>
  <si>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</si>
  <si>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</si>
  <si>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</si>
  <si>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</si>
  <si>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</si>
  <si>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</si>
  <si>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</si>
  <si>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</si>
  <si>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</si>
  <si>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</si>
  <si>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</si>
  <si>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</si>
  <si>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</si>
  <si>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</si>
  <si>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</si>
  <si>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</si>
  <si>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</si>
  <si>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</si>
  <si>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</si>
  <si>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</si>
  <si>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</si>
  <si>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</si>
  <si>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</si>
  <si>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</si>
  <si>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</si>
  <si>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</si>
  <si>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</si>
  <si>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</si>
  <si>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</si>
  <si>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</si>
  <si>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</si>
  <si>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</si>
  <si>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</si>
  <si>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</si>
  <si>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</si>
  <si>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</si>
  <si>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</si>
  <si>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</si>
  <si>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</si>
  <si>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</si>
  <si>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</si>
  <si>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</si>
  <si>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</si>
  <si>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</si>
  <si>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</si>
  <si>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</si>
  <si>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</si>
  <si>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</si>
  <si>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</si>
  <si>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</si>
  <si>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</si>
  <si>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</si>
  <si>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</si>
  <si>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</si>
  <si>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</si>
  <si>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</si>
  <si>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</si>
  <si>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</si>
  <si>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</si>
  <si>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</si>
  <si>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</si>
  <si>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</si>
  <si>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</si>
  <si>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</si>
  <si>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</si>
  <si>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</si>
  <si>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</si>
  <si>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</si>
  <si>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</si>
  <si>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</si>
  <si>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</si>
  <si>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</si>
  <si>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</si>
  <si>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</si>
  <si>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</si>
  <si>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</si>
  <si>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</si>
  <si>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</si>
  <si>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</si>
  <si>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</si>
  <si>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</si>
  <si>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</si>
  <si>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</si>
  <si>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</si>
  <si>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</si>
  <si>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</si>
  <si>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</si>
  <si>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</si>
  <si>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</si>
  <si>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</si>
  <si>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</si>
  <si>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</si>
  <si>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</si>
  <si>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</si>
  <si>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</si>
  <si>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</si>
  <si>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</si>
  <si>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</si>
  <si>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</si>
  <si>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</si>
  <si>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</si>
  <si>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</si>
  <si>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</si>
  <si>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</si>
  <si>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</si>
  <si>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</si>
  <si>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</si>
  <si>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</si>
  <si>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</si>
  <si>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</si>
  <si>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</si>
  <si>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</si>
  <si>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</si>
  <si>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</si>
  <si>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</si>
  <si>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</si>
  <si>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</si>
  <si>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</si>
  <si>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</si>
  <si>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</si>
  <si>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</si>
  <si>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</si>
  <si>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</si>
  <si>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</si>
  <si>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</si>
  <si>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</si>
  <si>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</si>
  <si>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</si>
  <si>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</si>
  <si>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</si>
  <si>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</si>
  <si>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</si>
  <si>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</si>
  <si>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</si>
  <si>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</si>
  <si>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</si>
  <si>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</si>
  <si>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</si>
  <si>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</si>
  <si>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</si>
  <si>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</si>
  <si>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</si>
  <si>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</si>
  <si>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</si>
  <si>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</si>
  <si>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</si>
  <si>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</si>
  <si>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</si>
  <si>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</si>
  <si>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</si>
  <si>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</si>
  <si>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</si>
  <si>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</si>
  <si>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</si>
  <si>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</si>
  <si>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</si>
  <si>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</si>
  <si>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</si>
  <si>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</si>
  <si>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</si>
  <si>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</si>
  <si>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</si>
  <si>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</si>
  <si>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</si>
  <si>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</si>
  <si>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</si>
  <si>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</si>
  <si>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</si>
  <si>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</si>
  <si>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</si>
  <si>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</si>
  <si>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</si>
  <si>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</si>
  <si>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</si>
  <si>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</si>
  <si>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</si>
  <si>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</si>
  <si>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</si>
  <si>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</si>
  <si>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</si>
  <si>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</si>
  <si>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</si>
  <si>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</si>
  <si>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</si>
  <si>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</si>
  <si>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</si>
  <si>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</si>
  <si>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</si>
  <si>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</si>
  <si>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</si>
  <si>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</si>
  <si>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</si>
  <si>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</si>
  <si>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</si>
  <si>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</si>
  <si>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</si>
  <si>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</si>
  <si>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</si>
  <si>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</si>
  <si>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</si>
  <si>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</si>
  <si>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</si>
  <si>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</si>
  <si>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</si>
  <si>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</si>
  <si>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</si>
  <si>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</si>
  <si>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</si>
  <si>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</si>
  <si>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</si>
  <si>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</si>
  <si>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</si>
  <si>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</si>
  <si>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</si>
  <si>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</si>
  <si>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</si>
  <si>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</si>
  <si>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</si>
  <si>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</si>
  <si>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</si>
  <si>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</si>
  <si>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</si>
  <si>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</si>
  <si>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</si>
  <si>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</si>
  <si>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</si>
  <si>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</si>
  <si>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</si>
  <si>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</si>
  <si>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</si>
  <si>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</si>
  <si>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</si>
  <si>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</si>
  <si>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</si>
  <si>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</si>
  <si>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</si>
  <si>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</si>
  <si>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</si>
  <si>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</si>
  <si>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</si>
  <si>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</si>
  <si>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</si>
  <si>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</si>
  <si>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</si>
  <si>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</si>
  <si>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</si>
  <si>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</si>
  <si>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</si>
  <si>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</si>
  <si>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</si>
  <si>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</si>
  <si>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</si>
  <si>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</si>
  <si>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</si>
  <si>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</si>
  <si>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</si>
  <si>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</si>
  <si>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</si>
  <si>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</si>
  <si>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</si>
  <si>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</si>
  <si>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</si>
  <si>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</si>
  <si>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</si>
  <si>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</si>
  <si>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</si>
  <si>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</si>
  <si>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</si>
  <si>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</si>
  <si>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</si>
  <si>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</si>
  <si>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</si>
  <si>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</si>
  <si>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</si>
  <si>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</si>
  <si>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</si>
  <si>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</si>
  <si>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</si>
  <si>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</si>
  <si>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</si>
  <si>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</si>
  <si>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</si>
  <si>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</si>
  <si>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</si>
  <si>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</si>
  <si>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</si>
  <si>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</si>
  <si>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</si>
  <si>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</si>
  <si>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</si>
  <si>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</si>
  <si>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</si>
  <si>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</si>
  <si>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</si>
  <si>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</si>
  <si>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</si>
  <si>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</si>
  <si>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</si>
  <si>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</si>
  <si>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</si>
  <si>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</si>
  <si>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</si>
  <si>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</si>
  <si>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</si>
  <si>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</si>
  <si>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</si>
  <si>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</si>
  <si>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</si>
  <si>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</si>
  <si>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</si>
  <si>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</si>
  <si>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</si>
  <si>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</si>
  <si>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</si>
  <si>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</si>
  <si>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</si>
  <si>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</si>
  <si>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</si>
  <si>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</si>
  <si>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</si>
  <si>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</si>
  <si>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</si>
  <si>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</si>
  <si>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</si>
  <si>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</si>
  <si>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</si>
  <si>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</si>
  <si>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</si>
  <si>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</si>
  <si>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</si>
  <si>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</si>
  <si>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</si>
  <si>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</si>
  <si>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</si>
  <si>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</si>
  <si>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</si>
  <si>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</si>
  <si>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</si>
  <si>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</si>
  <si>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</si>
  <si>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</si>
  <si>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</si>
  <si>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</si>
  <si>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</si>
  <si>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</si>
  <si>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</si>
  <si>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</si>
  <si>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</si>
  <si>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</si>
  <si>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</si>
  <si>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</si>
  <si>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</si>
  <si>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</si>
  <si>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</si>
  <si>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</si>
  <si>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</si>
  <si>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</si>
  <si>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</si>
  <si>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</si>
  <si>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</si>
  <si>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</si>
  <si>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</si>
  <si>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</si>
  <si>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</si>
  <si>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</si>
  <si>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</si>
  <si>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</si>
  <si>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</si>
  <si>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</si>
  <si>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</si>
  <si>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</si>
  <si>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</si>
  <si>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</si>
  <si>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</si>
  <si>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</si>
  <si>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</si>
  <si>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</si>
  <si>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</si>
  <si>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</si>
  <si>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</si>
  <si>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</si>
  <si>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</si>
  <si>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</si>
  <si>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</si>
  <si>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</si>
  <si>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</si>
  <si>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</si>
  <si>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</si>
  <si>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</si>
  <si>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</si>
  <si>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</si>
  <si>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</si>
  <si>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</si>
  <si>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</si>
  <si>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</si>
  <si>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</si>
  <si>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</si>
  <si>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</si>
  <si>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</si>
  <si>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</si>
  <si>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</si>
  <si>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</si>
  <si>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</si>
  <si>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</si>
  <si>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</si>
  <si>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</si>
  <si>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</si>
  <si>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</si>
  <si>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</si>
  <si>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</si>
  <si>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</si>
  <si>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</si>
  <si>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</si>
  <si>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</si>
  <si>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</si>
  <si>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</si>
  <si>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</si>
  <si>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</si>
  <si>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</si>
  <si>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</si>
  <si>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</si>
  <si>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</si>
  <si>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</si>
  <si>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</si>
  <si>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</si>
  <si>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</si>
  <si>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</si>
  <si>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</si>
  <si>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</si>
  <si>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</si>
  <si>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</si>
  <si>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</si>
  <si>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</si>
  <si>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</si>
  <si>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</si>
  <si>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</si>
  <si>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</si>
  <si>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</si>
  <si>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</si>
  <si>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</si>
  <si>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</si>
  <si>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</si>
  <si>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</si>
  <si>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</si>
  <si>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</si>
  <si>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</si>
  <si>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</si>
  <si>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</si>
  <si>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</si>
  <si>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</si>
  <si>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</si>
  <si>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</si>
  <si>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</si>
  <si>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</si>
  <si>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</si>
  <si>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</si>
  <si>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</si>
  <si>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</si>
  <si>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</si>
  <si>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</si>
  <si>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</si>
  <si>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</si>
  <si>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</si>
  <si>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</si>
  <si>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</si>
  <si>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</si>
  <si>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</si>
  <si>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</si>
  <si>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</si>
  <si>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</si>
  <si>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</si>
  <si>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</si>
  <si>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</si>
  <si>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</si>
  <si>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</si>
  <si>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</si>
  <si>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</si>
  <si>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</si>
  <si>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</si>
  <si>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</si>
  <si>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</si>
  <si>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</si>
  <si>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</si>
  <si>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</si>
  <si>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</si>
  <si>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</si>
  <si>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</si>
  <si>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</si>
  <si>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</si>
  <si>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</si>
  <si>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</si>
  <si>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</si>
  <si>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</si>
  <si>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</si>
  <si>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</si>
  <si>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</si>
  <si>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</si>
  <si>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</si>
  <si>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</si>
  <si>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</si>
  <si>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</si>
  <si>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</si>
  <si>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</si>
  <si>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</si>
  <si>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</si>
  <si>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</si>
  <si>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</si>
  <si>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</si>
  <si>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</si>
  <si>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</si>
  <si>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</si>
  <si>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</si>
  <si>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</si>
  <si>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</si>
  <si>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</si>
  <si>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</si>
  <si>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</si>
  <si>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</si>
  <si>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</si>
  <si>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</si>
  <si>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</si>
  <si>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</si>
  <si>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</si>
  <si>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</si>
  <si>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</si>
  <si>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</si>
  <si>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</si>
  <si>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</si>
  <si>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</si>
  <si>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</si>
  <si>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</si>
  <si>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</si>
  <si>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</si>
  <si>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</si>
  <si>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</si>
  <si>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</si>
  <si>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</si>
  <si>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</si>
  <si>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</si>
  <si>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</si>
  <si>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</si>
  <si>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</si>
  <si>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</si>
  <si>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</si>
  <si>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</si>
  <si>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</si>
  <si>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</si>
  <si>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</si>
  <si>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</si>
  <si>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</si>
  <si>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</si>
  <si>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</si>
  <si>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</si>
  <si>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</si>
  <si>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</si>
  <si>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</si>
  <si>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</si>
  <si>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</si>
  <si>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</si>
  <si>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</si>
  <si>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</si>
  <si>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</si>
  <si>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</si>
  <si>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</si>
  <si>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</si>
  <si>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</si>
  <si>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</si>
  <si>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</si>
  <si>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</si>
  <si>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</si>
  <si>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</si>
  <si>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</si>
  <si>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</si>
  <si>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</si>
  <si>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</si>
  <si>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</si>
  <si>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</si>
  <si>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</si>
  <si>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</si>
  <si>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</si>
  <si>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</si>
  <si>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</si>
  <si>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</si>
  <si>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</si>
  <si>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</si>
  <si>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</si>
  <si>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</si>
  <si>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</si>
  <si>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</si>
  <si>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</si>
  <si>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</si>
  <si>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</si>
  <si>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</si>
  <si>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</si>
  <si>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</si>
  <si>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</si>
  <si>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</si>
  <si>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</si>
  <si>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</si>
  <si>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</si>
  <si>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</si>
  <si>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</si>
  <si>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</si>
  <si>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</si>
  <si>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</si>
  <si>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</si>
  <si>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</si>
  <si>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</si>
  <si>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</si>
  <si>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</si>
  <si>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</si>
  <si>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</si>
  <si>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</si>
  <si>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</si>
  <si>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</si>
  <si>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</si>
  <si>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</si>
  <si>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</si>
  <si>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</si>
  <si>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</si>
  <si>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</si>
  <si>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</si>
  <si>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</si>
  <si>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</si>
  <si>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</si>
  <si>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</si>
  <si>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</si>
  <si>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</si>
  <si>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</si>
  <si>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</si>
  <si>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</si>
  <si>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</si>
  <si>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</si>
  <si>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</si>
  <si>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</si>
  <si>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</si>
  <si>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</si>
  <si>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</si>
  <si>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</si>
  <si>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</si>
  <si>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</si>
  <si>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</si>
  <si>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</si>
  <si>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</si>
  <si>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</si>
  <si>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</si>
  <si>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</si>
  <si>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</si>
  <si>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</si>
  <si>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</si>
  <si>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</si>
  <si>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</si>
  <si>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</si>
  <si>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</si>
  <si>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</si>
  <si>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</si>
  <si>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</si>
  <si>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</si>
  <si>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</si>
  <si>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</si>
  <si>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</si>
  <si>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</si>
  <si>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</si>
  <si>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</si>
  <si>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</si>
  <si>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</si>
  <si>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</si>
  <si>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</si>
  <si>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</si>
  <si>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</si>
  <si>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</si>
  <si>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</si>
  <si>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</si>
  <si>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</si>
  <si>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</si>
  <si>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</si>
  <si>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</si>
  <si>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</si>
  <si>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</si>
  <si>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</si>
  <si>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</si>
  <si>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</si>
  <si>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</si>
  <si>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</si>
  <si>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</si>
  <si>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</si>
  <si>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</si>
  <si>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</si>
  <si>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</si>
  <si>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</si>
  <si>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</si>
  <si>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</si>
  <si>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</si>
  <si>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</si>
  <si>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</si>
  <si>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</si>
  <si>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</si>
  <si>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</si>
  <si>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</si>
  <si>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</si>
  <si>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</si>
  <si>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</si>
  <si>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</si>
  <si>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</si>
  <si>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</si>
  <si>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</si>
  <si>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</si>
  <si>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</si>
  <si>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</si>
  <si>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</si>
  <si>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</si>
  <si>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</si>
  <si>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</si>
  <si>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</si>
  <si>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</si>
  <si>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</si>
  <si>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</si>
  <si>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</si>
  <si>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</si>
  <si>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</si>
  <si>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</si>
  <si>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</si>
  <si>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</si>
  <si>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</si>
  <si>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</si>
  <si>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</si>
  <si>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</si>
  <si>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</si>
  <si>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</si>
  <si>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</si>
  <si>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</si>
  <si>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</si>
  <si>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</si>
  <si>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</si>
  <si>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</si>
  <si>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</si>
  <si>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</si>
  <si>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</si>
  <si>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</si>
  <si>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</si>
  <si>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</si>
  <si>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</si>
  <si>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</si>
  <si>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</si>
  <si>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</si>
  <si>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</si>
  <si>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</si>
  <si>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</si>
  <si>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</si>
  <si>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</si>
  <si>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</si>
  <si>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</si>
  <si>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</si>
  <si>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</si>
  <si>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</si>
  <si>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</si>
  <si>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</si>
  <si>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</si>
  <si>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</si>
  <si>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</si>
  <si>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</si>
  <si>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</si>
  <si>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</si>
  <si>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</si>
  <si>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</si>
  <si>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</si>
  <si>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</si>
  <si>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</si>
  <si>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</si>
  <si>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</si>
  <si>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</si>
  <si>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</si>
  <si>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</si>
  <si>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</si>
  <si>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</si>
  <si>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</si>
  <si>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</si>
  <si>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</si>
  <si>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</si>
  <si>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</si>
  <si>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</si>
  <si>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</si>
  <si>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</si>
  <si>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</si>
  <si>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</si>
  <si>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</si>
  <si>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</si>
  <si>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</si>
  <si>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</si>
  <si>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</si>
  <si>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</si>
  <si>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</si>
  <si>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</si>
  <si>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</si>
  <si>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</si>
  <si>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</si>
  <si>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</si>
  <si>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</si>
  <si>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</si>
  <si>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</si>
  <si>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</si>
  <si>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</si>
  <si>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</si>
  <si>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</si>
  <si>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</si>
  <si>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</si>
  <si>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</si>
  <si>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</si>
  <si>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</si>
  <si>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</si>
  <si>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</si>
  <si>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</si>
  <si>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</si>
  <si>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</si>
  <si>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</si>
  <si>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</si>
  <si>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</si>
  <si>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</si>
  <si>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</si>
  <si>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</si>
  <si>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</si>
  <si>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</si>
  <si>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</si>
  <si>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</si>
  <si>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</si>
  <si>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</si>
  <si>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</si>
  <si>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</si>
  <si>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</si>
  <si>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</si>
  <si>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</si>
  <si>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</si>
  <si>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</si>
  <si>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</si>
  <si>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</si>
  <si>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</si>
  <si>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</si>
  <si>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</si>
  <si>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</si>
  <si>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</si>
  <si>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</si>
  <si>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</si>
  <si>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</si>
  <si>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</si>
  <si>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</si>
  <si>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</si>
  <si>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</si>
  <si>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</si>
  <si>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</si>
  <si>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</si>
  <si>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</si>
  <si>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</si>
  <si>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</si>
  <si>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</si>
  <si>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</si>
  <si>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</si>
  <si>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</si>
  <si>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</si>
  <si>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</si>
  <si>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</si>
  <si>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</si>
  <si>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</si>
  <si>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</si>
  <si>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</si>
  <si>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</si>
  <si>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</si>
  <si>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</si>
  <si>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</si>
  <si>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</si>
  <si>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</si>
  <si>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</si>
  <si>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</si>
  <si>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</si>
  <si>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</si>
  <si>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</si>
  <si>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</si>
  <si>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</si>
  <si>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</si>
  <si>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</si>
  <si>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</si>
  <si>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</si>
  <si>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</si>
  <si>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</si>
  <si>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</si>
  <si>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</si>
  <si>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</si>
  <si>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</si>
  <si>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</si>
  <si>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</si>
  <si>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</si>
  <si>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</si>
  <si>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</si>
  <si>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</si>
  <si>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</si>
  <si>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</si>
  <si>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</si>
  <si>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</si>
  <si>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</si>
  <si>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</si>
  <si>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</si>
  <si>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</si>
  <si>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</si>
  <si>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</si>
  <si>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</si>
  <si>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</si>
  <si>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</si>
  <si>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</si>
  <si>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</si>
  <si>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</si>
  <si>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</si>
  <si>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</si>
  <si>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</si>
  <si>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</si>
  <si>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</si>
  <si>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</si>
  <si>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</si>
  <si>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</si>
  <si>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</si>
  <si>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</si>
  <si>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</si>
  <si>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</si>
  <si>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</si>
  <si>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</si>
  <si>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</si>
  <si>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</si>
  <si>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</si>
  <si>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</si>
  <si>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</si>
  <si>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</si>
  <si>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</si>
  <si>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</si>
  <si>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</si>
  <si>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</si>
  <si>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</si>
  <si>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</si>
  <si>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</si>
  <si>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</si>
  <si>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</si>
  <si>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</si>
  <si>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</si>
  <si>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</si>
  <si>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</si>
  <si>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</si>
  <si>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</si>
  <si>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</si>
  <si>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</si>
  <si>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</si>
  <si>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</si>
  <si>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</si>
  <si>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</si>
  <si>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</si>
  <si>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</si>
  <si>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</si>
  <si>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</si>
  <si>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</si>
  <si>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</si>
  <si>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</si>
  <si>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</si>
  <si>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</si>
  <si>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</si>
  <si>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</si>
  <si>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</si>
  <si>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</si>
  <si>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</si>
  <si>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</si>
  <si>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</si>
  <si>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</si>
  <si>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</si>
  <si>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</si>
  <si>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</si>
  <si>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</si>
  <si>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</si>
  <si>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</si>
  <si>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</si>
  <si>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</si>
  <si>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</si>
  <si>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</si>
  <si>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</si>
  <si>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</si>
  <si>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</si>
  <si>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</si>
  <si>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</si>
  <si>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</si>
  <si>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</si>
  <si>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</si>
  <si>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</si>
  <si>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</si>
  <si>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</si>
  <si>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</si>
  <si>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</si>
  <si>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</si>
  <si>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</si>
  <si>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</si>
  <si>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</si>
  <si>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</si>
  <si>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</si>
  <si>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</si>
  <si>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</si>
  <si>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</si>
  <si>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</si>
  <si>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</si>
  <si>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</si>
  <si>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</si>
  <si>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</si>
  <si>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</si>
  <si>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</si>
  <si>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</si>
  <si>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</si>
  <si>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</si>
  <si>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</si>
  <si>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</si>
  <si>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</si>
  <si>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</si>
  <si>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</si>
  <si>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</si>
  <si>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</si>
  <si>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</si>
  <si>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</si>
  <si>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</si>
  <si>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</si>
  <si>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</si>
  <si>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</si>
  <si>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</si>
  <si>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</si>
  <si>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</si>
  <si>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</si>
  <si>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</si>
  <si>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</si>
  <si>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</si>
  <si>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</si>
  <si>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</si>
  <si>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</si>
  <si>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</si>
  <si>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</si>
  <si>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</si>
  <si>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</si>
  <si>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</si>
  <si>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</si>
  <si>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</si>
  <si>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</si>
  <si>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</si>
  <si>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</si>
  <si>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</si>
  <si>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</si>
  <si>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</si>
  <si>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</si>
  <si>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</si>
  <si>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</si>
  <si>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</si>
  <si>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</si>
  <si>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</si>
  <si>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</si>
  <si>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</si>
  <si>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</si>
  <si>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</si>
  <si>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</si>
  <si>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</si>
  <si>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</si>
  <si>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</si>
  <si>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</si>
  <si>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</si>
  <si>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</si>
  <si>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</si>
  <si>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</si>
  <si>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</si>
  <si>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</si>
  <si>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</si>
  <si>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</si>
  <si>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</si>
  <si>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</si>
  <si>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</si>
  <si>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</si>
  <si>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</si>
  <si>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</si>
  <si>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</si>
  <si>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</si>
  <si>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</si>
  <si>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</si>
  <si>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</si>
  <si>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</si>
  <si>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</si>
  <si>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</si>
  <si>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</si>
  <si>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</si>
  <si>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</si>
  <si>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</si>
  <si>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</si>
  <si>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</si>
  <si>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</si>
  <si>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</si>
  <si>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</si>
  <si>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</si>
  <si>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</si>
  <si>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</si>
  <si>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</si>
  <si>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</si>
  <si>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</si>
  <si>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</si>
  <si>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</si>
  <si>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</si>
  <si>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</si>
  <si>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</si>
  <si>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</si>
  <si>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</si>
  <si>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</si>
  <si>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</si>
  <si>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</si>
  <si>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</si>
  <si>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</si>
  <si>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</si>
  <si>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</si>
  <si>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</si>
  <si>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</si>
  <si>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</si>
  <si>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</si>
  <si>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</si>
  <si>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</si>
  <si>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</si>
  <si>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</si>
  <si>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</si>
  <si>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</si>
  <si>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</si>
  <si>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</si>
  <si>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</si>
  <si>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</si>
  <si>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</si>
  <si>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</si>
  <si>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</si>
  <si>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</si>
  <si>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</si>
  <si>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</si>
  <si>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</si>
  <si>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</si>
  <si>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</si>
  <si>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</si>
  <si>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</si>
  <si>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</si>
  <si>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</si>
  <si>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</si>
  <si>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</si>
  <si>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</si>
  <si>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</si>
  <si>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</si>
  <si>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</si>
  <si>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</si>
  <si>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</si>
  <si>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</si>
  <si>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</si>
  <si>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</si>
  <si>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</si>
  <si>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</si>
  <si>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</si>
  <si>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</si>
  <si>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</si>
  <si>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</si>
  <si>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</si>
  <si>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</si>
  <si>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</si>
  <si>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</si>
  <si>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</si>
  <si>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</si>
  <si>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</si>
  <si>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</si>
  <si>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</si>
  <si>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</si>
  <si>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</si>
  <si>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</si>
  <si>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</si>
  <si>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</si>
  <si>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</si>
  <si>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</si>
  <si>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</si>
  <si>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</si>
  <si>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</si>
  <si>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</si>
  <si>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</si>
  <si>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</si>
  <si>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</si>
  <si>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</si>
  <si>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</si>
  <si>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</si>
  <si>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</si>
  <si>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</si>
  <si>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</si>
  <si>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</si>
  <si>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</si>
  <si>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</si>
  <si>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</si>
  <si>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</si>
  <si>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</si>
  <si>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</si>
  <si>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</si>
  <si>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</si>
  <si>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</si>
  <si>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</si>
  <si>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</si>
  <si>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</si>
  <si>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</si>
  <si>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</si>
  <si>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</si>
  <si>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</si>
  <si>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</si>
  <si>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</si>
  <si>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</si>
  <si>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</si>
  <si>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</si>
  <si>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</si>
  <si>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</si>
  <si>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</si>
  <si>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</si>
  <si>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</si>
  <si>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</si>
  <si>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</si>
  <si>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</si>
  <si>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</si>
  <si>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</si>
  <si>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</si>
  <si>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</si>
  <si>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</si>
  <si>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</si>
  <si>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</si>
  <si>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</si>
  <si>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</si>
  <si>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</si>
  <si>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</si>
  <si>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</si>
  <si>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</si>
  <si>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</si>
  <si>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</si>
  <si>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</si>
  <si>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</si>
  <si>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</si>
  <si>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</si>
  <si>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</si>
  <si>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</si>
  <si>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</si>
  <si>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</si>
  <si>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</si>
  <si>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</si>
  <si>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</si>
  <si>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</si>
  <si>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</si>
  <si>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</si>
  <si>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</si>
  <si>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</si>
  <si>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</si>
  <si>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</si>
  <si>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</si>
  <si>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</si>
  <si>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</si>
  <si>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</si>
  <si>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</si>
  <si>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</si>
  <si>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</si>
  <si>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</si>
  <si>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</si>
  <si>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</si>
  <si>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</si>
  <si>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</si>
  <si>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</si>
  <si>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</si>
  <si>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</si>
  <si>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</si>
  <si>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</si>
  <si>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</si>
  <si>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</si>
  <si>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</si>
  <si>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</si>
  <si>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</si>
  <si>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</si>
  <si>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</si>
  <si>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</si>
  <si>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</si>
  <si>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</si>
  <si>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</si>
  <si>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</si>
  <si>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</si>
  <si>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</si>
  <si>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</si>
  <si>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</si>
  <si>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</si>
  <si>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</si>
  <si>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</si>
  <si>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</si>
  <si>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</si>
  <si>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</si>
  <si>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</si>
  <si>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</si>
  <si>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</si>
  <si>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</si>
  <si>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</si>
  <si>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</si>
  <si>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</si>
  <si>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</si>
  <si>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</si>
  <si>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</si>
  <si>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</si>
  <si>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</si>
  <si>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</si>
  <si>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</si>
  <si>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</si>
  <si>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</si>
  <si>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</si>
  <si>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</si>
  <si>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</si>
  <si>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</si>
  <si>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</si>
  <si>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</si>
  <si>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</si>
  <si>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</si>
  <si>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</si>
  <si>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</si>
  <si>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</si>
  <si>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</si>
  <si>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</si>
  <si>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</si>
  <si>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</si>
  <si>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</si>
  <si>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</si>
  <si>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</si>
  <si>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</si>
  <si>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</si>
  <si>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</si>
  <si>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</si>
  <si>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</si>
  <si>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</si>
  <si>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</si>
  <si>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</si>
  <si>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</si>
  <si>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</si>
  <si>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</si>
  <si>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</si>
  <si>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</si>
  <si>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</si>
  <si>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</si>
  <si>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</si>
  <si>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</si>
  <si>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</si>
  <si>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</si>
  <si>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</si>
  <si>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</si>
  <si>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</si>
  <si>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</si>
  <si>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</si>
  <si>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</si>
  <si>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</si>
  <si>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</si>
  <si>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</si>
  <si>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</si>
  <si>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</si>
  <si>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</si>
  <si>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</si>
  <si>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</si>
  <si>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</si>
  <si>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</si>
  <si>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</si>
  <si>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</si>
  <si>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</si>
  <si>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</si>
  <si>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</si>
  <si>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</si>
  <si>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</si>
  <si>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</si>
  <si>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</si>
  <si>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</si>
  <si>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</si>
  <si>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</si>
  <si>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</si>
  <si>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</si>
  <si>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</si>
  <si>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</si>
  <si>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</si>
  <si>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</si>
  <si>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</si>
  <si>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</si>
  <si>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</si>
  <si>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</si>
  <si>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</si>
  <si>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</si>
  <si>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</si>
  <si>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</si>
  <si>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</si>
  <si>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</si>
  <si>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</si>
  <si>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</si>
  <si>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</si>
  <si>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</si>
  <si>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</si>
  <si>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</si>
  <si>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</si>
  <si>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</si>
  <si>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</si>
  <si>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</si>
  <si>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</si>
  <si>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</si>
  <si>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</si>
  <si>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</si>
  <si>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</si>
  <si>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</si>
  <si>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</si>
  <si>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</si>
  <si>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</si>
  <si>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</si>
  <si>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</si>
  <si>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</si>
  <si>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</si>
  <si>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</si>
  <si>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</si>
  <si>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</si>
  <si>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</si>
  <si>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</si>
  <si>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</si>
  <si>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</si>
  <si>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</si>
  <si>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</si>
  <si>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</si>
  <si>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</si>
  <si>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</si>
  <si>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</si>
  <si>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</si>
  <si>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</si>
  <si>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</si>
  <si>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</si>
  <si>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</si>
  <si>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</si>
  <si>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</si>
  <si>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</si>
  <si>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</si>
  <si>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</si>
  <si>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</si>
  <si>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</si>
  <si>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</si>
  <si>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</si>
  <si>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</si>
  <si>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</si>
  <si>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</si>
  <si>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</si>
  <si>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</si>
  <si>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</si>
  <si>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</si>
  <si>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</si>
  <si>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</si>
  <si>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</si>
  <si>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</si>
  <si>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</si>
  <si>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</si>
  <si>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</si>
  <si>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</si>
  <si>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</si>
  <si>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</si>
  <si>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</si>
  <si>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</si>
  <si>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</si>
  <si>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</si>
  <si>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</si>
  <si>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</si>
  <si>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</si>
  <si>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</si>
  <si>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</si>
  <si>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</si>
  <si>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</si>
  <si>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</si>
  <si>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</si>
  <si>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</si>
  <si>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</si>
  <si>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</si>
  <si>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</si>
  <si>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</si>
  <si>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</si>
  <si>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</si>
  <si>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</si>
  <si>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</si>
  <si>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</si>
  <si>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</si>
  <si>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</si>
  <si>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</si>
  <si>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</si>
  <si>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</si>
  <si>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</si>
  <si>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</si>
  <si>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</si>
  <si>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</si>
  <si>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</si>
  <si>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</si>
  <si>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</si>
  <si>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</si>
  <si>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</si>
  <si>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</si>
  <si>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</si>
  <si>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</si>
  <si>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</si>
  <si>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</si>
  <si>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</si>
  <si>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</si>
  <si>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</si>
  <si>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</si>
  <si>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</si>
  <si>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</si>
  <si>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</si>
  <si>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</si>
  <si>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</si>
  <si>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</si>
  <si>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</si>
  <si>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</si>
  <si>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</si>
  <si>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</si>
  <si>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</si>
  <si>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</si>
  <si>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</si>
  <si>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</si>
  <si>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</si>
  <si>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</si>
  <si>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</si>
  <si>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</si>
  <si>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</si>
  <si>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</si>
  <si>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</si>
  <si>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</si>
  <si>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</si>
  <si>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</si>
  <si>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</si>
  <si>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</si>
  <si>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</si>
  <si>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</si>
  <si>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</si>
  <si>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</si>
  <si>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</si>
  <si>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</si>
  <si>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</si>
  <si>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</si>
  <si>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</si>
  <si>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</si>
  <si>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</si>
  <si>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</si>
  <si>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</si>
  <si>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</si>
  <si>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</si>
  <si>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</si>
  <si>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</si>
  <si>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</si>
  <si>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</si>
  <si>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</si>
  <si>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</si>
  <si>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</si>
  <si>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</si>
  <si>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</si>
  <si>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</si>
  <si>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</si>
  <si>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</si>
  <si>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</si>
  <si>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</si>
  <si>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</si>
  <si>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</si>
  <si>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</si>
  <si>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</si>
  <si>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</si>
  <si>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</si>
  <si>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</si>
  <si>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</si>
  <si>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</si>
  <si>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</si>
  <si>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</si>
  <si>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</si>
  <si>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</si>
  <si>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</si>
  <si>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</si>
  <si>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</si>
  <si>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</si>
  <si>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</si>
  <si>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</si>
  <si>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</si>
  <si>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</si>
  <si>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</si>
  <si>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</si>
  <si>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</si>
  <si>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</si>
  <si>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</si>
  <si>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</si>
  <si>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</si>
  <si>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</si>
  <si>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</si>
  <si>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</si>
  <si>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</si>
  <si>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</si>
  <si>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</si>
  <si>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</si>
  <si>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</si>
  <si>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</si>
  <si>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</si>
  <si>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</si>
  <si>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</si>
  <si>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</si>
  <si>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</si>
  <si>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</si>
  <si>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</si>
  <si>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</si>
  <si>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</si>
  <si>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</si>
  <si>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</si>
  <si>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</si>
  <si>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</si>
  <si>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</si>
  <si>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</si>
  <si>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</si>
  <si>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</si>
  <si>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</si>
  <si>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</si>
  <si>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</si>
  <si>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</si>
  <si>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</si>
  <si>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</si>
  <si>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</si>
  <si>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</si>
  <si>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</si>
  <si>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</si>
  <si>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</si>
  <si>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</si>
  <si>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</si>
  <si>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</si>
  <si>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</si>
  <si>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</si>
  <si>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</si>
  <si>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</si>
  <si>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</si>
  <si>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</si>
  <si>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</si>
  <si>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</si>
  <si>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</si>
  <si>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</si>
  <si>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</si>
  <si>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</si>
  <si>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</si>
  <si>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</si>
  <si>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</si>
  <si>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</si>
  <si>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</si>
  <si>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</si>
  <si>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</si>
  <si>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</si>
  <si>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</si>
  <si>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</si>
  <si>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</si>
  <si>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</si>
  <si>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</si>
  <si>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</si>
  <si>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</si>
  <si>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</si>
  <si>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</si>
  <si>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</si>
  <si>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</si>
  <si>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</si>
  <si>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</si>
  <si>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</si>
  <si>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</si>
  <si>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</si>
  <si>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</si>
  <si>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</si>
  <si>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</si>
  <si>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</si>
  <si>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</si>
  <si>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</si>
  <si>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</si>
  <si>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</si>
  <si>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</si>
  <si>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</si>
  <si>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</si>
  <si>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</si>
  <si>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</si>
  <si>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</si>
  <si>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</si>
  <si>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</si>
  <si>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</si>
  <si>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</si>
  <si>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</si>
  <si>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</si>
  <si>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</si>
  <si>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</si>
  <si>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</si>
  <si>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</si>
  <si>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</si>
  <si>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</si>
  <si>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</si>
  <si>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</si>
  <si>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</si>
  <si>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</si>
  <si>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</si>
  <si>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</si>
  <si>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</si>
  <si>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</si>
  <si>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</si>
  <si>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</si>
  <si>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</si>
  <si>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</si>
  <si>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</si>
  <si>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</si>
  <si>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</si>
  <si>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</si>
  <si>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</si>
  <si>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</si>
  <si>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</si>
  <si>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</si>
  <si>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</si>
  <si>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</si>
  <si>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</si>
  <si>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</si>
  <si>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</si>
  <si>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</si>
  <si>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</si>
  <si>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</si>
  <si>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</si>
  <si>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</si>
  <si>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</si>
  <si>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</si>
  <si>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</si>
  <si>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</si>
  <si>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</si>
  <si>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</si>
  <si>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</si>
  <si>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</si>
  <si>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</si>
  <si>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</si>
  <si>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</si>
  <si>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</si>
  <si>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</si>
  <si>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</si>
  <si>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</si>
  <si>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</si>
  <si>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</si>
  <si>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</si>
  <si>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</si>
  <si>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</si>
  <si>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</si>
  <si>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</si>
  <si>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</si>
  <si>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</si>
  <si>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</si>
  <si>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</si>
  <si>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</si>
  <si>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</si>
  <si>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</si>
  <si>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</si>
  <si>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</si>
  <si>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</si>
  <si>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</si>
  <si>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</si>
  <si>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</si>
  <si>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</si>
  <si>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</si>
  <si>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</si>
  <si>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</si>
  <si>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</si>
  <si>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</si>
  <si>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</si>
  <si>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</si>
  <si>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</si>
  <si>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</si>
  <si>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</si>
  <si>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</si>
  <si>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</si>
  <si>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</si>
  <si>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</si>
  <si>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</si>
  <si>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</si>
  <si>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</si>
  <si>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</si>
  <si>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</si>
  <si>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</si>
  <si>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</si>
  <si>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</si>
  <si>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</si>
  <si>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</si>
  <si>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</si>
  <si>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</si>
  <si>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</si>
  <si>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</si>
  <si>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</si>
  <si>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</si>
  <si>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</si>
  <si>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</si>
  <si>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</si>
  <si>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</si>
  <si>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</si>
  <si>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</si>
  <si>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</si>
  <si>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</si>
  <si>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</si>
  <si>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</si>
  <si>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</si>
  <si>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</si>
  <si>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</si>
  <si>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</si>
  <si>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</si>
  <si>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</si>
  <si>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</si>
  <si>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</si>
  <si>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</si>
  <si>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</si>
  <si>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</si>
  <si>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</si>
  <si>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</si>
  <si>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</si>
  <si>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</si>
  <si>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</si>
  <si>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</si>
  <si>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</si>
  <si>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</si>
  <si>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</si>
  <si>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</si>
  <si>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</si>
  <si>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</si>
  <si>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</si>
  <si>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</si>
  <si>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</si>
  <si>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</si>
  <si>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</si>
  <si>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</si>
  <si>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</si>
  <si>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</si>
  <si>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</si>
  <si>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</si>
  <si>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</si>
  <si>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</si>
  <si>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</si>
  <si>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</si>
  <si>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</si>
  <si>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</si>
  <si>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</si>
  <si>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</si>
  <si>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</si>
  <si>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</si>
  <si>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</si>
  <si>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</si>
  <si>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</si>
  <si>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</si>
  <si>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</si>
  <si>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</si>
  <si>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</si>
  <si>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</si>
  <si>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</si>
  <si>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</si>
  <si>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</si>
  <si>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</si>
  <si>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</si>
  <si>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</si>
  <si>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</si>
  <si>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</si>
  <si>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</si>
  <si>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</si>
  <si>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</si>
  <si>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</si>
  <si>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</si>
  <si>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</si>
  <si>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</si>
  <si>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</si>
  <si>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</si>
  <si>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</si>
  <si>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</si>
  <si>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</si>
  <si>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</si>
  <si>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</si>
  <si>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</si>
  <si>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</si>
  <si>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</si>
  <si>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</si>
  <si>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</si>
  <si>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</si>
  <si>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</si>
  <si>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</si>
  <si>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</si>
  <si>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</si>
  <si>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</si>
  <si>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</si>
  <si>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</si>
  <si>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</si>
  <si>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</si>
  <si>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</si>
  <si>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</si>
  <si>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</si>
  <si>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</si>
  <si>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</si>
  <si>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</si>
  <si>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</si>
  <si>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</si>
  <si>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</si>
  <si>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</si>
  <si>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</si>
  <si>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</si>
  <si>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</si>
  <si>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</si>
  <si>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</si>
  <si>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</si>
  <si>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</si>
  <si>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</si>
  <si>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</si>
  <si>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</si>
  <si>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</si>
  <si>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</si>
  <si>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</si>
  <si>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</si>
  <si>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</si>
  <si>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</si>
  <si>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</si>
  <si>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</si>
  <si>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</si>
  <si>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</si>
  <si>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</si>
  <si>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</si>
  <si>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</si>
  <si>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</si>
  <si>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</si>
  <si>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</si>
  <si>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</si>
  <si>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</si>
  <si>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</si>
  <si>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</si>
  <si>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</si>
  <si>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</si>
  <si>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</si>
  <si>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</si>
  <si>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</si>
  <si>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</si>
  <si>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</si>
  <si>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</si>
  <si>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</si>
  <si>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</si>
  <si>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</si>
  <si>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</si>
  <si>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</si>
  <si>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</si>
  <si>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</si>
  <si>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</si>
  <si>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</si>
  <si>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</si>
  <si>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</si>
  <si>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</si>
  <si>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</si>
  <si>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</si>
  <si>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</si>
  <si>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</si>
  <si>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</si>
  <si>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</si>
  <si>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</si>
  <si>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</si>
  <si>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</si>
  <si>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</si>
  <si>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</si>
  <si>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</si>
  <si>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</si>
  <si>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</si>
  <si>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</si>
  <si>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</si>
  <si>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</si>
  <si>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</si>
  <si>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</si>
  <si>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</si>
  <si>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</si>
  <si>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</si>
  <si>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</si>
  <si>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</si>
  <si>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</si>
  <si>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</si>
  <si>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</si>
  <si>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</si>
  <si>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</si>
  <si>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</si>
  <si>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</si>
  <si>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</si>
  <si>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</si>
  <si>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</si>
  <si>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</si>
  <si>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</si>
  <si>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</si>
  <si>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</si>
  <si>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</si>
  <si>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</si>
  <si>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</si>
  <si>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</si>
  <si>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</si>
  <si>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</si>
  <si>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</si>
  <si>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</si>
  <si>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</si>
  <si>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</si>
  <si>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</si>
  <si>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</si>
  <si>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</si>
  <si>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</si>
  <si>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</si>
  <si>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</si>
  <si>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</si>
  <si>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</si>
  <si>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</si>
  <si>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</si>
  <si>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</si>
  <si>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</si>
  <si>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</si>
  <si>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</si>
  <si>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</si>
  <si>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</si>
  <si>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</si>
  <si>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</si>
  <si>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</si>
  <si>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</si>
  <si>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</si>
  <si>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</si>
  <si>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</si>
  <si>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</si>
  <si>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</si>
  <si>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</si>
  <si>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</si>
  <si>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</si>
  <si>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Data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</si>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</sst>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9-CF4E-A3AE-D9EA030FFB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9-CF4E-A3AE-D9EA030FFB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9-CF4E-A3AE-D9EA030FFBD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9-CF4E-A3AE-D9EA030FF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3464416"/>
        <c:axId val="1504063744"/>
      </c:barChart>
      <c:catAx>
        <c:axId val="18334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63744"/>
        <c:crosses val="autoZero"/>
        <c:auto val="1"/>
        <c:lblAlgn val="ctr"/>
        <c:lblOffset val="100"/>
        <c:noMultiLvlLbl val="0"/>
      </c:catAx>
      <c:valAx>
        <c:axId val="150406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4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Company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502179568910553"/>
          <c:y val="5.17241379310344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Company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Company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9-FD49-92FA-11715A3D21E0}"/>
            </c:ext>
          </c:extLst>
        </c:ser>
        <c:ser>
          <c:idx val="1"/>
          <c:order val="1"/>
          <c:tx>
            <c:strRef>
              <c:f>'Parent Company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Company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9-FD49-92FA-11715A3D21E0}"/>
            </c:ext>
          </c:extLst>
        </c:ser>
        <c:ser>
          <c:idx val="2"/>
          <c:order val="2"/>
          <c:tx>
            <c:strRef>
              <c:f>'Parent Company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Company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9-FD49-92FA-11715A3D21E0}"/>
            </c:ext>
          </c:extLst>
        </c:ser>
        <c:ser>
          <c:idx val="3"/>
          <c:order val="3"/>
          <c:tx>
            <c:strRef>
              <c:f>'Parent Company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Company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59-FD49-92FA-11715A3D2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3312048"/>
        <c:axId val="1453733520"/>
      </c:barChart>
      <c:catAx>
        <c:axId val="149331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733520"/>
        <c:crosses val="autoZero"/>
        <c:auto val="1"/>
        <c:lblAlgn val="ctr"/>
        <c:lblOffset val="100"/>
        <c:noMultiLvlLbl val="0"/>
      </c:catAx>
      <c:valAx>
        <c:axId val="14537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1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508220023565928E-2"/>
          <c:y val="6.2256809338521402E-2"/>
          <c:w val="0.72934651280228924"/>
          <c:h val="0.866964980544747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5-1449-955A-5125ADA45C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5-1449-955A-5125ADA45C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5-1449-955A-5125ADA45C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85-1449-955A-5125ADA45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074544"/>
        <c:axId val="1507049072"/>
      </c:lineChart>
      <c:catAx>
        <c:axId val="15070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49072"/>
        <c:crosses val="autoZero"/>
        <c:auto val="1"/>
        <c:lblAlgn val="ctr"/>
        <c:lblOffset val="100"/>
        <c:noMultiLvlLbl val="0"/>
      </c:catAx>
      <c:valAx>
        <c:axId val="15070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8-974C-A0EA-AB8DEDF70D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8-974C-A0EA-AB8DEDF70D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98-974C-A0EA-AB8DEDF70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211296"/>
        <c:axId val="1518237904"/>
      </c:lineChart>
      <c:catAx>
        <c:axId val="151821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237904"/>
        <c:crosses val="autoZero"/>
        <c:auto val="1"/>
        <c:lblAlgn val="ctr"/>
        <c:lblOffset val="100"/>
        <c:noMultiLvlLbl val="0"/>
      </c:catAx>
      <c:valAx>
        <c:axId val="15182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21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0.5102219626168224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9-5D4B-BA25-68B89CA171B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0.39544392523364486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9-5D4B-BA25-68B89CA171B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9.4334112149532703E-2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39-5D4B-BA25-68B89CA17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293328"/>
        <c:axId val="1494449296"/>
      </c:lineChart>
      <c:catAx>
        <c:axId val="15182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49296"/>
        <c:crosses val="autoZero"/>
        <c:auto val="1"/>
        <c:lblAlgn val="ctr"/>
        <c:lblOffset val="100"/>
        <c:noMultiLvlLbl val="0"/>
      </c:catAx>
      <c:valAx>
        <c:axId val="149444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2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7</xdr:row>
      <xdr:rowOff>101600</xdr:rowOff>
    </xdr:from>
    <xdr:to>
      <xdr:col>13</xdr:col>
      <xdr:colOff>711200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4044-FED2-DC6F-854F-B1494392F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8</xdr:row>
      <xdr:rowOff>165100</xdr:rowOff>
    </xdr:from>
    <xdr:to>
      <xdr:col>13</xdr:col>
      <xdr:colOff>520700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0F83F-EDCE-01F4-E796-101E75766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5</xdr:row>
      <xdr:rowOff>38100</xdr:rowOff>
    </xdr:from>
    <xdr:to>
      <xdr:col>13</xdr:col>
      <xdr:colOff>215900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E32C5-29BA-61B9-2B59-A402AF6AF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3</xdr:row>
      <xdr:rowOff>0</xdr:rowOff>
    </xdr:from>
    <xdr:to>
      <xdr:col>12</xdr:col>
      <xdr:colOff>330200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E77FF-BEDB-DFCD-B0D6-9F9E237C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15</xdr:row>
      <xdr:rowOff>25400</xdr:rowOff>
    </xdr:from>
    <xdr:to>
      <xdr:col>13</xdr:col>
      <xdr:colOff>152400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7FA916-E60A-EB45-9E15-5FB00444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826011458332" createdVersion="8" refreshedVersion="8" minRefreshableVersion="3" recordCount="4114" xr:uid="{5B5217F5-EFC5-704D-B26F-58ACF165D6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89314108796" createdVersion="8" refreshedVersion="8" minRefreshableVersion="3" recordCount="4114" xr:uid="{976C9EC1-B972-8345-8B56-21C61C0BA1D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900175347226" createdVersion="8" refreshedVersion="8" minRefreshableVersion="3" recordCount="4115" xr:uid="{E53C0AD8-2E29-004C-A770-49A8F0DC18B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B1685-DE1A-2045-97E4-12F6DEA1279E}" name="PivotTable4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A7EF0-3AD5-B44E-A370-EB378CA19183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7E6F9-E92F-EE43-A43F-B5E87F017EB0}" name="PivotTable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C9D8F-B8E9-954A-8BB6-A3900EB0E2DF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n="blank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D0B06-EB8B-974D-BE00-CC27B773298C}">
  <dimension ref="A1:F47"/>
  <sheetViews>
    <sheetView tabSelected="1" workbookViewId="0">
      <selection activeCell="I24" sqref="I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8362</v>
      </c>
    </row>
    <row r="2" spans="1:6" x14ac:dyDescent="0.2">
      <c r="A2" s="14" t="s">
        <v>8358</v>
      </c>
      <c r="B2" t="s">
        <v>8362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5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5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5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5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5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5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5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5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5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5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5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5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5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5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5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5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5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5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5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5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5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5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5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5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5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5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5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5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5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5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5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5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5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5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5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5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5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5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5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5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5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C9506-53A7-F346-BAF2-2D60C4BB1536}">
  <dimension ref="A1:F14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8362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5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5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5" t="s">
        <v>8329</v>
      </c>
      <c r="B8" s="13">
        <v>24</v>
      </c>
      <c r="C8" s="13"/>
      <c r="D8" s="13"/>
      <c r="E8" s="13"/>
      <c r="F8" s="13">
        <v>24</v>
      </c>
    </row>
    <row r="9" spans="1:6" x14ac:dyDescent="0.2">
      <c r="A9" s="15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5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5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5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5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5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28752-604C-9541-9948-AD76709217E9}">
  <dimension ref="A1:F10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8362</v>
      </c>
    </row>
    <row r="2" spans="1:6" x14ac:dyDescent="0.2">
      <c r="A2" s="14" t="s">
        <v>8382</v>
      </c>
      <c r="B2" t="s">
        <v>8362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8375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2">
      <c r="A7" s="15" t="s">
        <v>8366</v>
      </c>
      <c r="B7" s="13">
        <v>80</v>
      </c>
      <c r="C7" s="13">
        <v>375</v>
      </c>
      <c r="D7" s="13"/>
      <c r="E7" s="13">
        <v>637</v>
      </c>
      <c r="F7" s="13">
        <v>1092</v>
      </c>
    </row>
    <row r="8" spans="1:6" x14ac:dyDescent="0.2">
      <c r="A8" s="15" t="s">
        <v>8368</v>
      </c>
      <c r="B8" s="13">
        <v>100</v>
      </c>
      <c r="C8" s="13">
        <v>411</v>
      </c>
      <c r="D8" s="13"/>
      <c r="E8" s="13">
        <v>507</v>
      </c>
      <c r="F8" s="13">
        <v>1018</v>
      </c>
    </row>
    <row r="9" spans="1:6" x14ac:dyDescent="0.2">
      <c r="A9" s="15" t="s">
        <v>8372</v>
      </c>
      <c r="B9" s="13">
        <v>80</v>
      </c>
      <c r="C9" s="13">
        <v>381</v>
      </c>
      <c r="D9" s="13"/>
      <c r="E9" s="13">
        <v>477</v>
      </c>
      <c r="F9" s="13">
        <v>938</v>
      </c>
    </row>
    <row r="10" spans="1:6" x14ac:dyDescent="0.2">
      <c r="A10" s="15" t="s">
        <v>8361</v>
      </c>
      <c r="B10" s="13">
        <v>349</v>
      </c>
      <c r="C10" s="13">
        <v>1530</v>
      </c>
      <c r="D10" s="13">
        <v>50</v>
      </c>
      <c r="E10" s="13">
        <v>2185</v>
      </c>
      <c r="F10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E0328-28C2-6344-9589-7C859013A4CB}">
  <dimension ref="A1:E18"/>
  <sheetViews>
    <sheetView workbookViewId="0">
      <selection activeCell="L28" sqref="L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8382</v>
      </c>
      <c r="B2" t="s">
        <v>8362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8380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8381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F58F2-844B-D944-A861-33E0A0ACE753}">
  <dimension ref="A1:H12"/>
  <sheetViews>
    <sheetView topLeftCell="A13" workbookViewId="0">
      <selection activeCell="K10" sqref="K10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COUNTIFS(Kickstarter!D:D,"&gt;1000",Kickstarter!F:F,"successful")</f>
        <v>1747</v>
      </c>
      <c r="C2">
        <f>COUNTIFS(Kickstarter!D:D,"&gt;1000",Kickstarter!F:F,"failed")</f>
        <v>1354</v>
      </c>
      <c r="D2">
        <f>COUNTIFS(Kickstarter!D:D,"&gt;1000",Kickstarter!F:F,"canceled")</f>
        <v>323</v>
      </c>
      <c r="E2">
        <f>SUM(B2:D2)</f>
        <v>3424</v>
      </c>
      <c r="F2" s="17">
        <f>B2/E2</f>
        <v>0.5102219626168224</v>
      </c>
      <c r="G2" s="17">
        <f>C2/E2</f>
        <v>0.39544392523364486</v>
      </c>
      <c r="H2" s="17">
        <f>D2/E2</f>
        <v>9.4334112149532703E-2</v>
      </c>
    </row>
    <row r="3" spans="1:8" x14ac:dyDescent="0.2">
      <c r="A3" t="s">
        <v>8392</v>
      </c>
      <c r="B3">
        <f>COUNTIFS(Kickstarter!D:D,"&gt;=1000",Kickstarter!D:D,"&lt;4999",Kickstarter!F:F,"successful")</f>
        <v>931</v>
      </c>
      <c r="C3">
        <f>COUNTIFS(Kickstarter!D:D,"&gt;=1000",Kickstarter!D:D,"&lt;4999",Kickstarter!F:F,"failed")</f>
        <v>420</v>
      </c>
      <c r="D3">
        <f>COUNTIFS(Kickstarter!D:D,"&gt;=1000",Kickstarter!D:D,"&lt;4999",Kickstarter!F:F,"canceled")</f>
        <v>60</v>
      </c>
      <c r="E3">
        <f t="shared" ref="E3:E12" si="0">SUM(B3:D3)</f>
        <v>1411</v>
      </c>
      <c r="F3" s="17">
        <f t="shared" ref="F3:F12" si="1">B3/E3</f>
        <v>0.65981573352232459</v>
      </c>
      <c r="G3" s="17">
        <f t="shared" ref="G3:G12" si="2">C3/E3</f>
        <v>0.297661233167966</v>
      </c>
      <c r="H3" s="17">
        <f t="shared" ref="H3:H12" si="3">D3/E3</f>
        <v>4.2523033309709427E-2</v>
      </c>
    </row>
    <row r="4" spans="1:8" x14ac:dyDescent="0.2">
      <c r="A4" t="s">
        <v>8393</v>
      </c>
      <c r="B4">
        <f>COUNTIFS(Kickstarter!D:D,"&gt;=5000",Kickstarter!D:D,"&lt;9999",Kickstarter!F:F,"successful")</f>
        <v>380</v>
      </c>
      <c r="C4">
        <f>COUNTIFS(Kickstarter!D:D,"&gt;=5000",Kickstarter!D:D,"&lt;9999",Kickstarter!F:F,"failed")</f>
        <v>282</v>
      </c>
      <c r="D4">
        <f>COUNTIFS(Kickstarter!D:D,"&gt;=5000",Kickstarter!D:D,"&lt;9999",Kickstarter!F:F,"canceled")</f>
        <v>51</v>
      </c>
      <c r="E4">
        <f t="shared" si="0"/>
        <v>713</v>
      </c>
      <c r="F4" s="17">
        <f t="shared" si="1"/>
        <v>0.53295932678821878</v>
      </c>
      <c r="G4" s="17">
        <f t="shared" si="2"/>
        <v>0.39551192145862551</v>
      </c>
      <c r="H4" s="17">
        <f t="shared" si="3"/>
        <v>7.1528751753155678E-2</v>
      </c>
    </row>
    <row r="5" spans="1:8" x14ac:dyDescent="0.2">
      <c r="A5" t="s">
        <v>8394</v>
      </c>
      <c r="B5">
        <f>COUNTIFS(Kickstarter!D:D,"&gt;=15000",Kickstarter!D:D,"&lt;19999",Kickstarter!F:F,"successful")</f>
        <v>94</v>
      </c>
      <c r="C5">
        <f>COUNTIFS(Kickstarter!D:D,"&gt;=15000",Kickstarter!D:D,"&lt;19999",Kickstarter!F:F,"failed")</f>
        <v>90</v>
      </c>
      <c r="D5">
        <f>COUNTIFS(Kickstarter!D:D,"&gt;=15000",Kickstarter!D:D,"&lt;19999",Kickstarter!F:F,"canceled")</f>
        <v>17</v>
      </c>
      <c r="E5">
        <f t="shared" si="0"/>
        <v>201</v>
      </c>
      <c r="F5" s="17">
        <f t="shared" si="1"/>
        <v>0.46766169154228854</v>
      </c>
      <c r="G5" s="17">
        <f t="shared" si="2"/>
        <v>0.44776119402985076</v>
      </c>
      <c r="H5" s="17">
        <f t="shared" si="3"/>
        <v>8.45771144278607E-2</v>
      </c>
    </row>
    <row r="6" spans="1:8" x14ac:dyDescent="0.2">
      <c r="A6" t="s">
        <v>8395</v>
      </c>
      <c r="B6">
        <f>COUNTIFS(Kickstarter!D:D,"&gt;=20000",Kickstarter!D:D,"&lt;24999",Kickstarter!F:F,"successful")</f>
        <v>62</v>
      </c>
      <c r="C6">
        <f>COUNTIFS(Kickstarter!D:D,"&gt;=20000",Kickstarter!D:D,"&lt;24999",Kickstarter!F:F,"failed")</f>
        <v>72</v>
      </c>
      <c r="D6">
        <f>COUNTIFS(Kickstarter!D:D,"&gt;=20000",Kickstarter!D:D,"&lt;24999",Kickstarter!F:F,"canceled")</f>
        <v>14</v>
      </c>
      <c r="E6">
        <f t="shared" si="0"/>
        <v>148</v>
      </c>
      <c r="F6" s="17">
        <f t="shared" si="1"/>
        <v>0.41891891891891891</v>
      </c>
      <c r="G6" s="17">
        <f t="shared" si="2"/>
        <v>0.48648648648648651</v>
      </c>
      <c r="H6" s="17">
        <f t="shared" si="3"/>
        <v>9.45945945945946E-2</v>
      </c>
    </row>
    <row r="7" spans="1:8" x14ac:dyDescent="0.2">
      <c r="A7" t="s">
        <v>8396</v>
      </c>
      <c r="B7">
        <f>COUNTIFS(Kickstarter!D:D,"&gt;=25000",Kickstarter!D:D,"&lt;29999",Kickstarter!F:F,"successful")</f>
        <v>55</v>
      </c>
      <c r="C7">
        <f>COUNTIFS(Kickstarter!D:D,"&gt;=25000",Kickstarter!D:D,"&lt;29999",Kickstarter!F:F,"failed")</f>
        <v>64</v>
      </c>
      <c r="D7">
        <f>COUNTIFS(Kickstarter!D:D,"&gt;=25000",Kickstarter!D:D,"&lt;29999",Kickstarter!F:F,"canceled")</f>
        <v>18</v>
      </c>
      <c r="E7">
        <f t="shared" si="0"/>
        <v>137</v>
      </c>
      <c r="F7" s="17">
        <f t="shared" si="1"/>
        <v>0.40145985401459855</v>
      </c>
      <c r="G7" s="17">
        <f t="shared" si="2"/>
        <v>0.46715328467153283</v>
      </c>
      <c r="H7" s="17">
        <f t="shared" si="3"/>
        <v>0.13138686131386862</v>
      </c>
    </row>
    <row r="8" spans="1:8" x14ac:dyDescent="0.2">
      <c r="A8" t="s">
        <v>8397</v>
      </c>
      <c r="B8">
        <f>COUNTIFS(Kickstarter!D:D,"&gt;=30000",Kickstarter!D:D,"&lt;34999",Kickstarter!F:F,"successful")</f>
        <v>32</v>
      </c>
      <c r="C8">
        <f>COUNTIFS(Kickstarter!D:D,"&gt;=30000",Kickstarter!D:D,"&lt;34999",Kickstarter!F:F,"failed")</f>
        <v>37</v>
      </c>
      <c r="D8">
        <f>COUNTIFS(Kickstarter!D:D,"&gt;=30000",Kickstarter!D:D,"&lt;34999",Kickstarter!F:F,"canceled")</f>
        <v>13</v>
      </c>
      <c r="E8">
        <f t="shared" si="0"/>
        <v>82</v>
      </c>
      <c r="F8" s="17">
        <f t="shared" si="1"/>
        <v>0.3902439024390244</v>
      </c>
      <c r="G8" s="17">
        <f t="shared" si="2"/>
        <v>0.45121951219512196</v>
      </c>
      <c r="H8" s="17">
        <f t="shared" si="3"/>
        <v>0.15853658536585366</v>
      </c>
    </row>
    <row r="9" spans="1:8" x14ac:dyDescent="0.2">
      <c r="A9" t="s">
        <v>8398</v>
      </c>
      <c r="B9">
        <f>COUNTIFS(Kickstarter!D:D,"&gt;=35000",Kickstarter!D:D,"&lt;39999",Kickstarter!F:F,"successful")</f>
        <v>26</v>
      </c>
      <c r="C9">
        <f>COUNTIFS(Kickstarter!D:D,"&gt;=35000",Kickstarter!D:D,"&lt;39999",Kickstarter!F:F,"failed")</f>
        <v>22</v>
      </c>
      <c r="D9">
        <f>COUNTIFS(Kickstarter!D:D,"&gt;=35000",Kickstarter!D:D,"&lt;39999",Kickstarter!F:F,"canceled")</f>
        <v>7</v>
      </c>
      <c r="E9">
        <f t="shared" si="0"/>
        <v>55</v>
      </c>
      <c r="F9" s="17">
        <f t="shared" si="1"/>
        <v>0.47272727272727272</v>
      </c>
      <c r="G9" s="17">
        <f t="shared" si="2"/>
        <v>0.4</v>
      </c>
      <c r="H9" s="17">
        <f t="shared" si="3"/>
        <v>0.12727272727272726</v>
      </c>
    </row>
    <row r="10" spans="1:8" x14ac:dyDescent="0.2">
      <c r="A10" t="s">
        <v>8399</v>
      </c>
      <c r="B10">
        <f>COUNTIFS(Kickstarter!D:D,"&gt;=40000",Kickstarter!D:D,"&lt;44999",Kickstarter!F:F,"successful")</f>
        <v>21</v>
      </c>
      <c r="C10">
        <f>COUNTIFS(Kickstarter!D:D,"&gt;=40000",Kickstarter!D:D,"&lt;44999",Kickstarter!F:F,"failed")</f>
        <v>16</v>
      </c>
      <c r="D10">
        <f>COUNTIFS(Kickstarter!D:D,"&gt;=40000",Kickstarter!D:D,"&lt;44999",Kickstarter!F:F,"canceled")</f>
        <v>6</v>
      </c>
      <c r="E10">
        <f t="shared" si="0"/>
        <v>43</v>
      </c>
      <c r="F10" s="17">
        <f t="shared" si="1"/>
        <v>0.48837209302325579</v>
      </c>
      <c r="G10" s="17">
        <f t="shared" si="2"/>
        <v>0.37209302325581395</v>
      </c>
      <c r="H10" s="17">
        <f t="shared" si="3"/>
        <v>0.13953488372093023</v>
      </c>
    </row>
    <row r="11" spans="1:8" x14ac:dyDescent="0.2">
      <c r="A11" t="s">
        <v>8400</v>
      </c>
      <c r="B11">
        <f>COUNTIFS(Kickstarter!D:D,"&gt;=45000",Kickstarter!D:D,"&lt;49999",Kickstarter!F:F,"successful")</f>
        <v>6</v>
      </c>
      <c r="C11">
        <f>COUNTIFS(Kickstarter!D:D,"&gt;=45000",Kickstarter!D:D,"&lt;49999",Kickstarter!F:F,"failed")</f>
        <v>11</v>
      </c>
      <c r="D11">
        <f>COUNTIFS(Kickstarter!D:D,"&gt;=45000",Kickstarter!D:D,"&lt;49999",Kickstarter!F:F,"canceled")</f>
        <v>4</v>
      </c>
      <c r="E11">
        <f t="shared" si="0"/>
        <v>21</v>
      </c>
      <c r="F11" s="17">
        <f t="shared" si="1"/>
        <v>0.2857142857142857</v>
      </c>
      <c r="G11" s="17">
        <f t="shared" si="2"/>
        <v>0.52380952380952384</v>
      </c>
      <c r="H11" s="17">
        <f t="shared" si="3"/>
        <v>0.19047619047619047</v>
      </c>
    </row>
    <row r="12" spans="1:8" x14ac:dyDescent="0.2">
      <c r="A12" t="s">
        <v>8401</v>
      </c>
      <c r="B12">
        <f>COUNTIFS(Kickstarter!D:D,"&gt;=50000",Kickstarter!F:F,"successful")</f>
        <v>86</v>
      </c>
      <c r="C12">
        <f>COUNTIFS(Kickstarter!D:D,"&gt;=50000",Kickstarter!F:F,"failed")</f>
        <v>258</v>
      </c>
      <c r="D12">
        <f>COUNTIFS(Kickstarter!D:D,"&gt;=50000",Kickstarter!F:F,"canceled")</f>
        <v>100</v>
      </c>
      <c r="E12">
        <f>SUM(B12:D12)</f>
        <v>444</v>
      </c>
      <c r="F12" s="17">
        <f t="shared" si="1"/>
        <v>0.19369369369369369</v>
      </c>
      <c r="G12" s="17">
        <f>C12/E12</f>
        <v>0.58108108108108103</v>
      </c>
      <c r="H12" s="17">
        <f>D12/E12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52" zoomScale="95" zoomScaleNormal="95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" t="s">
        <v>8365</v>
      </c>
      <c r="T1" s="1" t="s">
        <v>8382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9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 s="10">
        <f t="shared" ref="P3:P66" si="0">IFERROR(ROUND(E3/L3,2),0)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9">
        <f t="shared" ref="T3:T66" si="2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 s="10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9">
        <f t="shared" si="2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 s="10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9">
        <f t="shared" si="2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 s="10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9">
        <f t="shared" si="2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 s="10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9">
        <f t="shared" si="2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 s="10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9">
        <f t="shared" si="2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 s="10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9">
        <f t="shared" si="2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 s="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9">
        <f t="shared" si="2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 s="10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9">
        <f t="shared" si="2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 s="10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9">
        <f t="shared" si="2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 s="10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9">
        <f t="shared" si="2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 s="10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9">
        <f t="shared" si="2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 s="10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9">
        <f t="shared" si="2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 s="10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9">
        <f t="shared" si="2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 s="10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9">
        <f t="shared" si="2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 s="10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9">
        <f t="shared" si="2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 s="10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9">
        <f t="shared" si="2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 s="1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9">
        <f t="shared" si="2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 s="10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9">
        <f t="shared" si="2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 s="10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9">
        <f t="shared" si="2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 s="10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9">
        <f t="shared" si="2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 s="10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9">
        <f t="shared" si="2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 s="10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9">
        <f t="shared" si="2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 s="10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9">
        <f t="shared" si="2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 s="10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9">
        <f t="shared" si="2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 s="10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9">
        <f t="shared" si="2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 s="10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9">
        <f t="shared" si="2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 s="1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9">
        <f t="shared" si="2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 s="10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9">
        <f t="shared" si="2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 s="10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9">
        <f t="shared" si="2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 s="10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9">
        <f t="shared" si="2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 s="10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9">
        <f t="shared" si="2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 s="10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9">
        <f t="shared" si="2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 s="10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9">
        <f t="shared" si="2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 s="10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9">
        <f t="shared" si="2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 s="10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9">
        <f t="shared" si="2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 s="10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9">
        <f t="shared" si="2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 s="1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9">
        <f t="shared" si="2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 s="10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9">
        <f t="shared" si="2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 s="10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9">
        <f t="shared" si="2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 s="10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9">
        <f t="shared" si="2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 s="10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9">
        <f t="shared" si="2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 s="10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9">
        <f t="shared" si="2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 s="10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9">
        <f t="shared" si="2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 s="10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9">
        <f t="shared" si="2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 s="10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9">
        <f t="shared" si="2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 s="10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9">
        <f t="shared" si="2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 s="1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9">
        <f t="shared" si="2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 s="10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9">
        <f t="shared" si="2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 s="10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9">
        <f t="shared" si="2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 s="10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9">
        <f t="shared" si="2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 s="10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9">
        <f t="shared" si="2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 s="10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9">
        <f t="shared" si="2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 s="10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9">
        <f t="shared" si="2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 s="10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9">
        <f t="shared" si="2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 s="10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9">
        <f t="shared" si="2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 s="10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9">
        <f t="shared" si="2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 s="1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9">
        <f t="shared" si="2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 s="10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9">
        <f t="shared" si="2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 s="10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9">
        <f t="shared" si="2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 s="10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9">
        <f t="shared" si="2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 s="10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9">
        <f t="shared" si="2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 s="10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9">
        <f t="shared" si="2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 s="10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9">
        <f t="shared" si="2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 s="10">
        <f t="shared" ref="P67:P130" si="3">IFERROR(ROUND(E67/L67,2),0)</f>
        <v>132.05000000000001</v>
      </c>
      <c r="Q67" s="12" t="s">
        <v>8308</v>
      </c>
      <c r="R67" t="s">
        <v>8310</v>
      </c>
      <c r="S67" s="16">
        <f t="shared" ref="S67:S130" si="4">(((J67/60)/60)/24)+DATE(1970,1,1)</f>
        <v>41835.821226851855</v>
      </c>
      <c r="T67" s="9">
        <f t="shared" ref="T67:T130" si="5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 s="10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9">
        <f t="shared" si="5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 s="10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9">
        <f t="shared" si="5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 s="1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9">
        <f t="shared" si="5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 s="10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9">
        <f t="shared" si="5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 s="10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9">
        <f t="shared" si="5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 s="10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9">
        <f t="shared" si="5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 s="10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9">
        <f t="shared" si="5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 s="10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9">
        <f t="shared" si="5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 s="10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9">
        <f t="shared" si="5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 s="10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9">
        <f t="shared" si="5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 s="10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9">
        <f t="shared" si="5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 s="10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9">
        <f t="shared" si="5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 s="1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9">
        <f t="shared" si="5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 s="10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9">
        <f t="shared" si="5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 s="10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9">
        <f t="shared" si="5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 s="10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9">
        <f t="shared" si="5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 s="10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9">
        <f t="shared" si="5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 s="10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9">
        <f t="shared" si="5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 s="10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9">
        <f t="shared" si="5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 s="10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9">
        <f t="shared" si="5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 s="10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9">
        <f t="shared" si="5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 s="10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9">
        <f t="shared" si="5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 s="1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9">
        <f t="shared" si="5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 s="10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9">
        <f t="shared" si="5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 s="10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9">
        <f t="shared" si="5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 s="10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9">
        <f t="shared" si="5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 s="10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9">
        <f t="shared" si="5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 s="10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9">
        <f t="shared" si="5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 s="10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9">
        <f t="shared" si="5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 s="10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9">
        <f t="shared" si="5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 s="10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9">
        <f t="shared" si="5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 s="10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9">
        <f t="shared" si="5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 s="1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9">
        <f t="shared" si="5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 s="10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9">
        <f t="shared" si="5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 s="10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9">
        <f t="shared" si="5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 s="10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9">
        <f t="shared" si="5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 s="10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9">
        <f t="shared" si="5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 s="10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9">
        <f t="shared" si="5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 s="10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9">
        <f t="shared" si="5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 s="10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9">
        <f t="shared" si="5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 s="10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9">
        <f t="shared" si="5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 s="10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9">
        <f t="shared" si="5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 s="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9">
        <f t="shared" si="5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 s="10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9">
        <f t="shared" si="5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 s="10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9">
        <f t="shared" si="5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 s="10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9">
        <f t="shared" si="5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 s="10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9">
        <f t="shared" si="5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 s="10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9">
        <f t="shared" si="5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 s="10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9">
        <f t="shared" si="5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 s="10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9">
        <f t="shared" si="5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 s="10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9">
        <f t="shared" si="5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 s="10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9">
        <f t="shared" si="5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 s="1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9">
        <f t="shared" si="5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 s="10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9">
        <f t="shared" si="5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 s="10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9">
        <f t="shared" si="5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 s="10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9">
        <f t="shared" si="5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 s="10">
        <f t="shared" si="3"/>
        <v>0</v>
      </c>
      <c r="Q124" s="12" t="s">
        <v>8308</v>
      </c>
      <c r="R124" t="s">
        <v>8311</v>
      </c>
      <c r="S124" s="16">
        <f t="shared" si="4"/>
        <v>42593.431793981479</v>
      </c>
      <c r="T124" s="9">
        <f t="shared" si="5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 s="10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9">
        <f t="shared" si="5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 s="10">
        <f t="shared" si="3"/>
        <v>0</v>
      </c>
      <c r="Q126" s="12" t="s">
        <v>8308</v>
      </c>
      <c r="R126" t="s">
        <v>8311</v>
      </c>
      <c r="S126" s="16">
        <f t="shared" si="4"/>
        <v>42114.928726851853</v>
      </c>
      <c r="T126" s="9">
        <f t="shared" si="5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 s="10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9">
        <f t="shared" si="5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 s="10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9">
        <f t="shared" si="5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 s="10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9">
        <f t="shared" si="5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 s="1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9">
        <f t="shared" si="5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 s="10">
        <f t="shared" ref="P131:P194" si="6">IFERROR(ROUND(E131/L131,2),0)</f>
        <v>0</v>
      </c>
      <c r="Q131" s="12" t="s">
        <v>8308</v>
      </c>
      <c r="R131" t="s">
        <v>8311</v>
      </c>
      <c r="S131" s="16">
        <f t="shared" ref="S131:S194" si="7">(((J131/60)/60)/24)+DATE(1970,1,1)</f>
        <v>41882.937303240738</v>
      </c>
      <c r="T131" s="9">
        <f t="shared" ref="T131:T194" si="8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 s="10">
        <f t="shared" si="6"/>
        <v>0</v>
      </c>
      <c r="Q132" s="12" t="s">
        <v>8308</v>
      </c>
      <c r="R132" t="s">
        <v>8311</v>
      </c>
      <c r="S132" s="16">
        <f t="shared" si="7"/>
        <v>41778.915416666663</v>
      </c>
      <c r="T132" s="9">
        <f t="shared" si="8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 s="10">
        <f t="shared" si="6"/>
        <v>0</v>
      </c>
      <c r="Q133" s="12" t="s">
        <v>8308</v>
      </c>
      <c r="R133" t="s">
        <v>8311</v>
      </c>
      <c r="S133" s="16">
        <f t="shared" si="7"/>
        <v>42541.837511574078</v>
      </c>
      <c r="T133" s="9">
        <f t="shared" si="8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 s="10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9">
        <f t="shared" si="8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 s="10">
        <f t="shared" si="6"/>
        <v>0</v>
      </c>
      <c r="Q135" s="12" t="s">
        <v>8308</v>
      </c>
      <c r="R135" t="s">
        <v>8311</v>
      </c>
      <c r="S135" s="16">
        <f t="shared" si="7"/>
        <v>42491.80768518518</v>
      </c>
      <c r="T135" s="9">
        <f t="shared" si="8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 s="10">
        <f t="shared" si="6"/>
        <v>0</v>
      </c>
      <c r="Q136" s="12" t="s">
        <v>8308</v>
      </c>
      <c r="R136" t="s">
        <v>8311</v>
      </c>
      <c r="S136" s="16">
        <f t="shared" si="7"/>
        <v>42221.909930555557</v>
      </c>
      <c r="T136" s="9">
        <f t="shared" si="8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 s="10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9">
        <f t="shared" si="8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 s="10">
        <f t="shared" si="6"/>
        <v>0</v>
      </c>
      <c r="Q138" s="12" t="s">
        <v>8308</v>
      </c>
      <c r="R138" t="s">
        <v>8311</v>
      </c>
      <c r="S138" s="16">
        <f t="shared" si="7"/>
        <v>42096.410115740742</v>
      </c>
      <c r="T138" s="9">
        <f t="shared" si="8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 s="10">
        <f t="shared" si="6"/>
        <v>0</v>
      </c>
      <c r="Q139" s="12" t="s">
        <v>8308</v>
      </c>
      <c r="R139" t="s">
        <v>8311</v>
      </c>
      <c r="S139" s="16">
        <f t="shared" si="7"/>
        <v>42239.573993055557</v>
      </c>
      <c r="T139" s="9">
        <f t="shared" si="8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 s="1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9">
        <f t="shared" si="8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 s="10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9">
        <f t="shared" si="8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 s="10">
        <f t="shared" si="6"/>
        <v>0</v>
      </c>
      <c r="Q142" s="12" t="s">
        <v>8308</v>
      </c>
      <c r="R142" t="s">
        <v>8311</v>
      </c>
      <c r="S142" s="16">
        <f t="shared" si="7"/>
        <v>42053.198287037041</v>
      </c>
      <c r="T142" s="9">
        <f t="shared" si="8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 s="10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9">
        <f t="shared" si="8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 s="10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9">
        <f t="shared" si="8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 s="10">
        <f t="shared" si="6"/>
        <v>0</v>
      </c>
      <c r="Q145" s="12" t="s">
        <v>8308</v>
      </c>
      <c r="R145" t="s">
        <v>8311</v>
      </c>
      <c r="S145" s="16">
        <f t="shared" si="7"/>
        <v>42559.064143518524</v>
      </c>
      <c r="T145" s="9">
        <f t="shared" si="8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 s="10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9">
        <f t="shared" si="8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 s="10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9">
        <f t="shared" si="8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 s="10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9">
        <f t="shared" si="8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 s="10">
        <f t="shared" si="6"/>
        <v>0</v>
      </c>
      <c r="Q149" s="12" t="s">
        <v>8308</v>
      </c>
      <c r="R149" t="s">
        <v>8311</v>
      </c>
      <c r="S149" s="16">
        <f t="shared" si="7"/>
        <v>41969.767824074079</v>
      </c>
      <c r="T149" s="9">
        <f t="shared" si="8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 s="1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9">
        <f t="shared" si="8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 s="10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9">
        <f t="shared" si="8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 s="10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9">
        <f t="shared" si="8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 s="10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9">
        <f t="shared" si="8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 s="10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9">
        <f t="shared" si="8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 s="10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9">
        <f t="shared" si="8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 s="10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9">
        <f t="shared" si="8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 s="10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9">
        <f t="shared" si="8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 s="10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9">
        <f t="shared" si="8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 s="10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9">
        <f t="shared" si="8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 s="10">
        <f t="shared" si="6"/>
        <v>0</v>
      </c>
      <c r="Q160" s="12" t="s">
        <v>8308</v>
      </c>
      <c r="R160" t="s">
        <v>8311</v>
      </c>
      <c r="S160" s="16">
        <f t="shared" si="7"/>
        <v>41904.07671296296</v>
      </c>
      <c r="T160" s="9">
        <f t="shared" si="8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 s="10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9">
        <f t="shared" si="8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 s="10">
        <f t="shared" si="6"/>
        <v>0</v>
      </c>
      <c r="Q162" s="12" t="s">
        <v>8308</v>
      </c>
      <c r="R162" t="s">
        <v>8312</v>
      </c>
      <c r="S162" s="16">
        <f t="shared" si="7"/>
        <v>42171.913090277783</v>
      </c>
      <c r="T162" s="9">
        <f t="shared" si="8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 s="10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9">
        <f t="shared" si="8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 s="10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9">
        <f t="shared" si="8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 s="10">
        <f t="shared" si="6"/>
        <v>0</v>
      </c>
      <c r="Q165" s="12" t="s">
        <v>8308</v>
      </c>
      <c r="R165" t="s">
        <v>8312</v>
      </c>
      <c r="S165" s="16">
        <f t="shared" si="7"/>
        <v>42243.961273148147</v>
      </c>
      <c r="T165" s="9">
        <f t="shared" si="8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 s="10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9">
        <f t="shared" si="8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 s="10">
        <f t="shared" si="6"/>
        <v>0</v>
      </c>
      <c r="Q167" s="12" t="s">
        <v>8308</v>
      </c>
      <c r="R167" t="s">
        <v>8312</v>
      </c>
      <c r="S167" s="16">
        <f t="shared" si="7"/>
        <v>42351.658842592587</v>
      </c>
      <c r="T167" s="9">
        <f t="shared" si="8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 s="10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9">
        <f t="shared" si="8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 s="10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9">
        <f t="shared" si="8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 s="1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9">
        <f t="shared" si="8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 s="10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9">
        <f t="shared" si="8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 s="10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9">
        <f t="shared" si="8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 s="10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9">
        <f t="shared" si="8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 s="10">
        <f t="shared" si="6"/>
        <v>0</v>
      </c>
      <c r="Q174" s="12" t="s">
        <v>8308</v>
      </c>
      <c r="R174" t="s">
        <v>8312</v>
      </c>
      <c r="S174" s="16">
        <f t="shared" si="7"/>
        <v>42047.394942129627</v>
      </c>
      <c r="T174" s="9">
        <f t="shared" si="8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 s="10">
        <f t="shared" si="6"/>
        <v>0</v>
      </c>
      <c r="Q175" s="12" t="s">
        <v>8308</v>
      </c>
      <c r="R175" t="s">
        <v>8312</v>
      </c>
      <c r="S175" s="16">
        <f t="shared" si="7"/>
        <v>42033.573009259257</v>
      </c>
      <c r="T175" s="9">
        <f t="shared" si="8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 s="10">
        <f t="shared" si="6"/>
        <v>0</v>
      </c>
      <c r="Q176" s="12" t="s">
        <v>8308</v>
      </c>
      <c r="R176" t="s">
        <v>8312</v>
      </c>
      <c r="S176" s="16">
        <f t="shared" si="7"/>
        <v>42072.758981481486</v>
      </c>
      <c r="T176" s="9">
        <f t="shared" si="8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 s="10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9">
        <f t="shared" si="8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 s="10">
        <f t="shared" si="6"/>
        <v>0</v>
      </c>
      <c r="Q178" s="12" t="s">
        <v>8308</v>
      </c>
      <c r="R178" t="s">
        <v>8312</v>
      </c>
      <c r="S178" s="16">
        <f t="shared" si="7"/>
        <v>42191.824062500003</v>
      </c>
      <c r="T178" s="9">
        <f t="shared" si="8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 s="10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9">
        <f t="shared" si="8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 s="10">
        <f t="shared" si="6"/>
        <v>0</v>
      </c>
      <c r="Q180" s="12" t="s">
        <v>8308</v>
      </c>
      <c r="R180" t="s">
        <v>8312</v>
      </c>
      <c r="S180" s="16">
        <f t="shared" si="7"/>
        <v>42304.955381944441</v>
      </c>
      <c r="T180" s="9">
        <f t="shared" si="8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 s="10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9">
        <f t="shared" si="8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 s="10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9">
        <f t="shared" si="8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 s="10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9">
        <f t="shared" si="8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 s="10">
        <f t="shared" si="6"/>
        <v>0</v>
      </c>
      <c r="Q184" s="12" t="s">
        <v>8308</v>
      </c>
      <c r="R184" t="s">
        <v>8312</v>
      </c>
      <c r="S184" s="16">
        <f t="shared" si="7"/>
        <v>42712.011944444443</v>
      </c>
      <c r="T184" s="9">
        <f t="shared" si="8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 s="10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9">
        <f t="shared" si="8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 s="10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9">
        <f t="shared" si="8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 s="10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9">
        <f t="shared" si="8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 s="10">
        <f t="shared" si="6"/>
        <v>0</v>
      </c>
      <c r="Q188" s="12" t="s">
        <v>8308</v>
      </c>
      <c r="R188" t="s">
        <v>8312</v>
      </c>
      <c r="S188" s="16">
        <f t="shared" si="7"/>
        <v>42767.812893518523</v>
      </c>
      <c r="T188" s="9">
        <f t="shared" si="8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 s="10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9">
        <f t="shared" si="8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 s="10">
        <f t="shared" si="6"/>
        <v>0</v>
      </c>
      <c r="Q190" s="12" t="s">
        <v>8308</v>
      </c>
      <c r="R190" t="s">
        <v>8312</v>
      </c>
      <c r="S190" s="16">
        <f t="shared" si="7"/>
        <v>41857.18304398148</v>
      </c>
      <c r="T190" s="9">
        <f t="shared" si="8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 s="10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9">
        <f t="shared" si="8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 s="10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9">
        <f t="shared" si="8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 s="10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9">
        <f t="shared" si="8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 s="10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9">
        <f t="shared" si="8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 s="10">
        <f t="shared" ref="P195:P258" si="9">IFERROR(ROUND(E195/L195,2),0)</f>
        <v>0</v>
      </c>
      <c r="Q195" s="12" t="s">
        <v>8308</v>
      </c>
      <c r="R195" t="s">
        <v>8312</v>
      </c>
      <c r="S195" s="16">
        <f t="shared" ref="S195:S258" si="10">(((J195/60)/60)/24)+DATE(1970,1,1)</f>
        <v>41911.934791666667</v>
      </c>
      <c r="T195" s="9">
        <f t="shared" ref="T195:T258" si="11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 s="10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9">
        <f t="shared" si="11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 s="10">
        <f t="shared" si="9"/>
        <v>0</v>
      </c>
      <c r="Q197" s="12" t="s">
        <v>8308</v>
      </c>
      <c r="R197" t="s">
        <v>8312</v>
      </c>
      <c r="S197" s="16">
        <f t="shared" si="10"/>
        <v>42135.67050925926</v>
      </c>
      <c r="T197" s="9">
        <f t="shared" si="11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 s="10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9">
        <f t="shared" si="11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 s="10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9">
        <f t="shared" si="11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 s="1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9">
        <f t="shared" si="11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 s="10">
        <f t="shared" si="9"/>
        <v>0</v>
      </c>
      <c r="Q201" s="12" t="s">
        <v>8308</v>
      </c>
      <c r="R201" t="s">
        <v>8312</v>
      </c>
      <c r="S201" s="16">
        <f t="shared" si="10"/>
        <v>42584.123865740738</v>
      </c>
      <c r="T201" s="9">
        <f t="shared" si="11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 s="10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9">
        <f t="shared" si="1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 s="10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9">
        <f t="shared" si="11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 s="10">
        <f t="shared" si="9"/>
        <v>0</v>
      </c>
      <c r="Q204" s="12" t="s">
        <v>8308</v>
      </c>
      <c r="R204" t="s">
        <v>8312</v>
      </c>
      <c r="S204" s="16">
        <f t="shared" si="10"/>
        <v>42255.927824074075</v>
      </c>
      <c r="T204" s="9">
        <f t="shared" si="11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 s="10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9">
        <f t="shared" si="11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 s="10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9">
        <f t="shared" si="11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 s="10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9">
        <f t="shared" si="11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 s="10">
        <f t="shared" si="9"/>
        <v>0</v>
      </c>
      <c r="Q208" s="12" t="s">
        <v>8308</v>
      </c>
      <c r="R208" t="s">
        <v>8312</v>
      </c>
      <c r="S208" s="16">
        <f t="shared" si="10"/>
        <v>42567.004432870366</v>
      </c>
      <c r="T208" s="9">
        <f t="shared" si="11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 s="10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9">
        <f t="shared" si="11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 s="10">
        <f t="shared" si="9"/>
        <v>0</v>
      </c>
      <c r="Q210" s="12" t="s">
        <v>8308</v>
      </c>
      <c r="R210" t="s">
        <v>8312</v>
      </c>
      <c r="S210" s="16">
        <f t="shared" si="10"/>
        <v>41959.369988425926</v>
      </c>
      <c r="T210" s="9">
        <f t="shared" si="11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 s="10">
        <f t="shared" si="9"/>
        <v>0</v>
      </c>
      <c r="Q211" s="12" t="s">
        <v>8308</v>
      </c>
      <c r="R211" t="s">
        <v>8312</v>
      </c>
      <c r="S211" s="16">
        <f t="shared" si="10"/>
        <v>42165.922858796301</v>
      </c>
      <c r="T211" s="9">
        <f t="shared" si="11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 s="10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9">
        <f t="shared" si="11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 s="10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9">
        <f t="shared" si="11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 s="10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9">
        <f t="shared" si="11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 s="10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9">
        <f t="shared" si="11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 s="10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9">
        <f t="shared" si="11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 s="10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9">
        <f t="shared" si="11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 s="10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9">
        <f t="shared" si="11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 s="10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9">
        <f t="shared" si="11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 s="1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9">
        <f t="shared" si="11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 s="10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9">
        <f t="shared" si="11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 s="10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9">
        <f t="shared" si="11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 s="10">
        <f t="shared" si="9"/>
        <v>0</v>
      </c>
      <c r="Q223" s="12" t="s">
        <v>8308</v>
      </c>
      <c r="R223" t="s">
        <v>8312</v>
      </c>
      <c r="S223" s="16">
        <f t="shared" si="10"/>
        <v>42031.837546296301</v>
      </c>
      <c r="T223" s="9">
        <f t="shared" si="11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 s="10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9">
        <f t="shared" si="11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 s="10">
        <f t="shared" si="9"/>
        <v>0</v>
      </c>
      <c r="Q225" s="12" t="s">
        <v>8308</v>
      </c>
      <c r="R225" t="s">
        <v>8312</v>
      </c>
      <c r="S225" s="16">
        <f t="shared" si="10"/>
        <v>42482.048032407409</v>
      </c>
      <c r="T225" s="9">
        <f t="shared" si="11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 s="10">
        <f t="shared" si="9"/>
        <v>0</v>
      </c>
      <c r="Q226" s="12" t="s">
        <v>8308</v>
      </c>
      <c r="R226" t="s">
        <v>8312</v>
      </c>
      <c r="S226" s="16">
        <f t="shared" si="10"/>
        <v>42135.235254629632</v>
      </c>
      <c r="T226" s="9">
        <f t="shared" si="1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 s="10">
        <f t="shared" si="9"/>
        <v>0</v>
      </c>
      <c r="Q227" s="12" t="s">
        <v>8308</v>
      </c>
      <c r="R227" t="s">
        <v>8312</v>
      </c>
      <c r="S227" s="16">
        <f t="shared" si="10"/>
        <v>42438.961273148147</v>
      </c>
      <c r="T227" s="9">
        <f t="shared" si="11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 s="10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9">
        <f t="shared" si="11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 s="10">
        <f t="shared" si="9"/>
        <v>0</v>
      </c>
      <c r="Q229" s="12" t="s">
        <v>8308</v>
      </c>
      <c r="R229" t="s">
        <v>8312</v>
      </c>
      <c r="S229" s="16">
        <f t="shared" si="10"/>
        <v>42164.893993055557</v>
      </c>
      <c r="T229" s="9">
        <f t="shared" si="11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 s="10">
        <f t="shared" si="9"/>
        <v>0</v>
      </c>
      <c r="Q230" s="12" t="s">
        <v>8308</v>
      </c>
      <c r="R230" t="s">
        <v>8312</v>
      </c>
      <c r="S230" s="16">
        <f t="shared" si="10"/>
        <v>42096.686400462961</v>
      </c>
      <c r="T230" s="9">
        <f t="shared" si="11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 s="10">
        <f t="shared" si="9"/>
        <v>0</v>
      </c>
      <c r="Q231" s="12" t="s">
        <v>8308</v>
      </c>
      <c r="R231" t="s">
        <v>8312</v>
      </c>
      <c r="S231" s="16">
        <f t="shared" si="10"/>
        <v>42383.933993055558</v>
      </c>
      <c r="T231" s="9">
        <f t="shared" si="11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 s="10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9">
        <f t="shared" si="11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 s="10">
        <f t="shared" si="9"/>
        <v>0</v>
      </c>
      <c r="Q233" s="12" t="s">
        <v>8308</v>
      </c>
      <c r="R233" t="s">
        <v>8312</v>
      </c>
      <c r="S233" s="16">
        <f t="shared" si="10"/>
        <v>42341.958923611113</v>
      </c>
      <c r="T233" s="9">
        <f t="shared" si="11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 s="10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9">
        <f t="shared" si="11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 s="10">
        <f t="shared" si="9"/>
        <v>0</v>
      </c>
      <c r="Q235" s="12" t="s">
        <v>8308</v>
      </c>
      <c r="R235" t="s">
        <v>8312</v>
      </c>
      <c r="S235" s="16">
        <f t="shared" si="10"/>
        <v>42612.911712962959</v>
      </c>
      <c r="T235" s="9">
        <f t="shared" si="11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 s="10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9">
        <f t="shared" si="11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 s="10">
        <f t="shared" si="9"/>
        <v>0</v>
      </c>
      <c r="Q237" s="12" t="s">
        <v>8308</v>
      </c>
      <c r="R237" t="s">
        <v>8312</v>
      </c>
      <c r="S237" s="16">
        <f t="shared" si="10"/>
        <v>42164.908530092594</v>
      </c>
      <c r="T237" s="9">
        <f t="shared" si="11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 s="10">
        <f t="shared" si="9"/>
        <v>0</v>
      </c>
      <c r="Q238" s="12" t="s">
        <v>8308</v>
      </c>
      <c r="R238" t="s">
        <v>8312</v>
      </c>
      <c r="S238" s="16">
        <f t="shared" si="10"/>
        <v>42321.08447916666</v>
      </c>
      <c r="T238" s="9">
        <f t="shared" si="11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 s="10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9">
        <f t="shared" si="11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 s="10">
        <f t="shared" si="9"/>
        <v>0</v>
      </c>
      <c r="Q240" s="12" t="s">
        <v>8308</v>
      </c>
      <c r="R240" t="s">
        <v>8312</v>
      </c>
      <c r="S240" s="16">
        <f t="shared" si="10"/>
        <v>42713.962499999994</v>
      </c>
      <c r="T240" s="9">
        <f t="shared" si="11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 s="10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9">
        <f t="shared" si="11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 s="10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9">
        <f t="shared" si="11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 s="10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9">
        <f t="shared" si="11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 s="10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9">
        <f t="shared" si="11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 s="10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9">
        <f t="shared" si="11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 s="10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9">
        <f t="shared" si="11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 s="10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9">
        <f t="shared" si="11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 s="10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9">
        <f t="shared" si="11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 s="10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9">
        <f t="shared" si="11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 s="1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9">
        <f t="shared" si="11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 s="10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9">
        <f t="shared" si="11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 s="10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9">
        <f t="shared" si="11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 s="10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9">
        <f t="shared" si="11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 s="10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9">
        <f t="shared" si="11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 s="10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9">
        <f t="shared" si="11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 s="10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9">
        <f t="shared" si="11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 s="10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9">
        <f t="shared" si="11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 s="10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9">
        <f t="shared" si="11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 s="10">
        <f t="shared" ref="P259:P322" si="12">IFERROR(ROUND(E259/L259,2),0)</f>
        <v>66.7</v>
      </c>
      <c r="Q259" s="12" t="s">
        <v>8308</v>
      </c>
      <c r="R259" t="s">
        <v>8313</v>
      </c>
      <c r="S259" s="16">
        <f t="shared" ref="S259:S322" si="13">(((J259/60)/60)/24)+DATE(1970,1,1)</f>
        <v>42479.626875000002</v>
      </c>
      <c r="T259" s="9">
        <f t="shared" ref="T259:T322" si="14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 s="1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9">
        <f t="shared" si="1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 s="10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9">
        <f t="shared" si="1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 s="10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9">
        <f t="shared" si="1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 s="10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9">
        <f t="shared" si="1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 s="10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9">
        <f t="shared" si="1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 s="10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9">
        <f t="shared" si="1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 s="10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9">
        <f t="shared" si="1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 s="10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9">
        <f t="shared" si="1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 s="10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9">
        <f t="shared" si="1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 s="10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9">
        <f t="shared" si="1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 s="1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9">
        <f t="shared" si="1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 s="10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9">
        <f t="shared" si="1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 s="10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9">
        <f t="shared" si="1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 s="10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9">
        <f t="shared" si="1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 s="10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9">
        <f t="shared" si="1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 s="10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9">
        <f t="shared" si="1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 s="10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9">
        <f t="shared" si="1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 s="10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9">
        <f t="shared" si="1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 s="10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9">
        <f t="shared" si="1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 s="10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9">
        <f t="shared" si="1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 s="1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9">
        <f t="shared" si="1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 s="10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9">
        <f t="shared" si="1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 s="10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9">
        <f t="shared" si="1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 s="10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9">
        <f t="shared" si="1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 s="10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9">
        <f t="shared" si="1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 s="10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9">
        <f t="shared" si="1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 s="10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9">
        <f t="shared" si="1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 s="10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9">
        <f t="shared" si="1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 s="10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9">
        <f t="shared" si="1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 s="10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9">
        <f t="shared" si="1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 s="1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9">
        <f t="shared" si="1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 s="10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9">
        <f t="shared" si="1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 s="10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9">
        <f t="shared" si="1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 s="10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9">
        <f t="shared" si="1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 s="10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9">
        <f t="shared" si="1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 s="10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9">
        <f t="shared" si="1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 s="10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9">
        <f t="shared" si="1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 s="10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9">
        <f t="shared" si="1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 s="10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9">
        <f t="shared" si="1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 s="10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9">
        <f t="shared" si="1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 s="1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9">
        <f t="shared" si="1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 s="10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9">
        <f t="shared" si="1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 s="10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9">
        <f t="shared" si="1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 s="10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9">
        <f t="shared" si="1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 s="10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9">
        <f t="shared" si="1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 s="10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9">
        <f t="shared" si="1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 s="10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9">
        <f t="shared" si="1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 s="10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9">
        <f t="shared" si="1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 s="10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9">
        <f t="shared" si="1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 s="10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9">
        <f t="shared" si="1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 s="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9">
        <f t="shared" si="1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 s="10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9">
        <f t="shared" si="1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 s="10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9">
        <f t="shared" si="1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 s="10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9">
        <f t="shared" si="1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 s="10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9">
        <f t="shared" si="1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 s="10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9">
        <f t="shared" si="1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 s="10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9">
        <f t="shared" si="1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 s="10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9">
        <f t="shared" si="1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 s="10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9">
        <f t="shared" si="1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 s="10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9">
        <f t="shared" si="1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 s="1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9">
        <f t="shared" si="1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 s="10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9">
        <f t="shared" si="1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 s="10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9">
        <f t="shared" si="1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 s="10">
        <f t="shared" ref="P323:P386" si="15">IFERROR(ROUND(E323/L323,2),0)</f>
        <v>106.62</v>
      </c>
      <c r="Q323" s="12" t="s">
        <v>8308</v>
      </c>
      <c r="R323" t="s">
        <v>8313</v>
      </c>
      <c r="S323" s="16">
        <f t="shared" ref="S323:S386" si="16">(((J323/60)/60)/24)+DATE(1970,1,1)</f>
        <v>42647.446597222224</v>
      </c>
      <c r="T323" s="9">
        <f t="shared" ref="T323:T386" si="17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 s="10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9">
        <f t="shared" si="17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 s="10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9">
        <f t="shared" si="17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 s="10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9">
        <f t="shared" si="17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 s="10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9">
        <f t="shared" si="17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 s="10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9">
        <f t="shared" si="17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 s="10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9">
        <f t="shared" si="17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 s="1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9">
        <f t="shared" si="17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 s="10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9">
        <f t="shared" si="17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 s="10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9">
        <f t="shared" si="17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 s="10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9">
        <f t="shared" si="17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 s="10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9">
        <f t="shared" si="17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 s="10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9">
        <f t="shared" si="17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 s="10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9">
        <f t="shared" si="17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 s="10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9">
        <f t="shared" si="17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 s="10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9">
        <f t="shared" si="17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 s="10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9">
        <f t="shared" si="17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 s="1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9">
        <f t="shared" si="17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 s="10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9">
        <f t="shared" si="17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 s="10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9">
        <f t="shared" si="17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 s="10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9">
        <f t="shared" si="17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 s="10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9">
        <f t="shared" si="17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 s="10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9">
        <f t="shared" si="17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 s="10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9">
        <f t="shared" si="17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 s="10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9">
        <f t="shared" si="17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 s="10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9">
        <f t="shared" si="17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 s="10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9">
        <f t="shared" si="17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 s="1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9">
        <f t="shared" si="17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 s="10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9">
        <f t="shared" si="17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 s="10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9">
        <f t="shared" si="17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 s="10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9">
        <f t="shared" si="17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 s="10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9">
        <f t="shared" si="17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 s="10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9">
        <f t="shared" si="17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 s="10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9">
        <f t="shared" si="17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 s="10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9">
        <f t="shared" si="17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 s="10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9">
        <f t="shared" si="17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 s="10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9">
        <f t="shared" si="17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 s="1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9">
        <f t="shared" si="17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 s="10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9">
        <f t="shared" si="17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 s="10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9">
        <f t="shared" si="17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 s="10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9">
        <f t="shared" si="17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 s="10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9">
        <f t="shared" si="17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 s="10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9">
        <f t="shared" si="17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 s="10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9">
        <f t="shared" si="17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 s="10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9">
        <f t="shared" si="17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 s="10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9">
        <f t="shared" si="17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 s="10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9">
        <f t="shared" si="17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 s="1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9">
        <f t="shared" si="17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 s="10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9">
        <f t="shared" si="17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 s="10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9">
        <f t="shared" si="17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 s="10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9">
        <f t="shared" si="17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 s="10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9">
        <f t="shared" si="17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 s="10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9">
        <f t="shared" si="17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 s="10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9">
        <f t="shared" si="17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 s="10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9">
        <f t="shared" si="17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 s="10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9">
        <f t="shared" si="17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 s="10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9">
        <f t="shared" si="17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 s="1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9">
        <f t="shared" si="17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 s="10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9">
        <f t="shared" si="17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 s="10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9">
        <f t="shared" si="17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 s="10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9">
        <f t="shared" si="17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 s="10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9">
        <f t="shared" si="17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 s="10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9">
        <f t="shared" si="17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 s="10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9">
        <f t="shared" si="17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 s="10">
        <f t="shared" ref="P387:P450" si="18">IFERROR(ROUND(E387/L387,2),0)</f>
        <v>111.8</v>
      </c>
      <c r="Q387" s="12" t="s">
        <v>8308</v>
      </c>
      <c r="R387" t="s">
        <v>8313</v>
      </c>
      <c r="S387" s="16">
        <f t="shared" ref="S387:S450" si="19">(((J387/60)/60)/24)+DATE(1970,1,1)</f>
        <v>41934.584502314814</v>
      </c>
      <c r="T387" s="9">
        <f t="shared" ref="T387:T450" si="20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 s="10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9">
        <f t="shared" si="20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 s="10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9">
        <f t="shared" si="20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 s="1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9">
        <f t="shared" si="20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 s="10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9">
        <f t="shared" si="20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 s="10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9">
        <f t="shared" si="20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 s="10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9">
        <f t="shared" si="20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 s="10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9">
        <f t="shared" si="20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 s="10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9">
        <f t="shared" si="20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 s="10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9">
        <f t="shared" si="20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 s="10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9">
        <f t="shared" si="20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 s="10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9">
        <f t="shared" si="20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 s="10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9">
        <f t="shared" si="20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 s="1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9">
        <f t="shared" si="20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 s="10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9">
        <f t="shared" si="20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 s="10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9">
        <f t="shared" si="20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 s="10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9">
        <f t="shared" si="20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 s="10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9">
        <f t="shared" si="20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 s="10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9">
        <f t="shared" si="20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 s="10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9">
        <f t="shared" si="20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 s="10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9">
        <f t="shared" si="20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 s="10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9">
        <f t="shared" si="20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 s="10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9">
        <f t="shared" si="20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 s="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9">
        <f t="shared" si="20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 s="10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9">
        <f t="shared" si="20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 s="10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9">
        <f t="shared" si="20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 s="10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9">
        <f t="shared" si="20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 s="10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9">
        <f t="shared" si="20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 s="10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9">
        <f t="shared" si="20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 s="10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9">
        <f t="shared" si="20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 s="10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9">
        <f t="shared" si="20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 s="10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9">
        <f t="shared" si="20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 s="10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9">
        <f t="shared" si="20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 s="1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9">
        <f t="shared" si="20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 s="10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9">
        <f t="shared" si="20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 s="10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9">
        <f t="shared" si="20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 s="10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9">
        <f t="shared" si="20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 s="10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9">
        <f t="shared" si="20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 s="10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9">
        <f t="shared" si="20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 s="10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9">
        <f t="shared" si="20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 s="10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9">
        <f t="shared" si="20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 s="10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9">
        <f t="shared" si="20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 s="10">
        <f t="shared" si="18"/>
        <v>0</v>
      </c>
      <c r="Q429" s="12" t="s">
        <v>8308</v>
      </c>
      <c r="R429" t="s">
        <v>8314</v>
      </c>
      <c r="S429" s="16">
        <f t="shared" si="19"/>
        <v>42285.909027777772</v>
      </c>
      <c r="T429" s="9">
        <f t="shared" si="20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 s="1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9">
        <f t="shared" si="20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 s="10">
        <f t="shared" si="18"/>
        <v>0</v>
      </c>
      <c r="Q431" s="12" t="s">
        <v>8308</v>
      </c>
      <c r="R431" t="s">
        <v>8314</v>
      </c>
      <c r="S431" s="16">
        <f t="shared" si="19"/>
        <v>40070.901412037041</v>
      </c>
      <c r="T431" s="9">
        <f t="shared" si="20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 s="10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9">
        <f t="shared" si="20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 s="10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9">
        <f t="shared" si="20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 s="10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9">
        <f t="shared" si="20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 s="10">
        <f t="shared" si="18"/>
        <v>0</v>
      </c>
      <c r="Q435" s="12" t="s">
        <v>8308</v>
      </c>
      <c r="R435" t="s">
        <v>8314</v>
      </c>
      <c r="S435" s="16">
        <f t="shared" si="19"/>
        <v>42228.629884259266</v>
      </c>
      <c r="T435" s="9">
        <f t="shared" si="20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 s="10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9">
        <f t="shared" si="20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 s="10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9">
        <f t="shared" si="20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 s="10">
        <f t="shared" si="18"/>
        <v>0</v>
      </c>
      <c r="Q438" s="12" t="s">
        <v>8308</v>
      </c>
      <c r="R438" t="s">
        <v>8314</v>
      </c>
      <c r="S438" s="16">
        <f t="shared" si="19"/>
        <v>41456.36241898148</v>
      </c>
      <c r="T438" s="9">
        <f t="shared" si="20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 s="10">
        <f t="shared" si="18"/>
        <v>0</v>
      </c>
      <c r="Q439" s="12" t="s">
        <v>8308</v>
      </c>
      <c r="R439" t="s">
        <v>8314</v>
      </c>
      <c r="S439" s="16">
        <f t="shared" si="19"/>
        <v>42591.31858796296</v>
      </c>
      <c r="T439" s="9">
        <f t="shared" si="20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 s="1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9">
        <f t="shared" si="20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 s="10">
        <f t="shared" si="18"/>
        <v>0</v>
      </c>
      <c r="Q441" s="12" t="s">
        <v>8308</v>
      </c>
      <c r="R441" t="s">
        <v>8314</v>
      </c>
      <c r="S441" s="16">
        <f t="shared" si="19"/>
        <v>41919.761782407404</v>
      </c>
      <c r="T441" s="9">
        <f t="shared" si="20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 s="10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9">
        <f t="shared" si="20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 s="10">
        <f t="shared" si="18"/>
        <v>0</v>
      </c>
      <c r="Q443" s="12" t="s">
        <v>8308</v>
      </c>
      <c r="R443" t="s">
        <v>8314</v>
      </c>
      <c r="S443" s="16">
        <f t="shared" si="19"/>
        <v>41550.793935185182</v>
      </c>
      <c r="T443" s="9">
        <f t="shared" si="20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 s="10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9">
        <f t="shared" si="20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 s="10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9">
        <f t="shared" si="20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 s="10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9">
        <f t="shared" si="20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 s="10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9">
        <f t="shared" si="20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 s="10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9">
        <f t="shared" si="20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 s="10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9">
        <f t="shared" si="20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 s="1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9">
        <f t="shared" si="20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 s="10">
        <f t="shared" ref="P451:P514" si="21">IFERROR(ROUND(E451/L451,2),0)</f>
        <v>9</v>
      </c>
      <c r="Q451" s="12" t="s">
        <v>8308</v>
      </c>
      <c r="R451" t="s">
        <v>8314</v>
      </c>
      <c r="S451" s="16">
        <f t="shared" ref="S451:S514" si="22">(((J451/60)/60)/24)+DATE(1970,1,1)</f>
        <v>41534.568113425928</v>
      </c>
      <c r="T451" s="9">
        <f t="shared" ref="T451:T514" si="23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 s="10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9">
        <f t="shared" si="23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 s="10">
        <f t="shared" si="21"/>
        <v>0</v>
      </c>
      <c r="Q453" s="12" t="s">
        <v>8308</v>
      </c>
      <c r="R453" t="s">
        <v>8314</v>
      </c>
      <c r="S453" s="16">
        <f t="shared" si="22"/>
        <v>41634.715173611112</v>
      </c>
      <c r="T453" s="9">
        <f t="shared" si="23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 s="10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9">
        <f t="shared" si="23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 s="10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9">
        <f t="shared" si="23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 s="10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9">
        <f t="shared" si="23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 s="10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9">
        <f t="shared" si="23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 s="10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9">
        <f t="shared" si="23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 s="10">
        <f t="shared" si="21"/>
        <v>0</v>
      </c>
      <c r="Q459" s="12" t="s">
        <v>8308</v>
      </c>
      <c r="R459" t="s">
        <v>8314</v>
      </c>
      <c r="S459" s="16">
        <f t="shared" si="22"/>
        <v>41837.767500000002</v>
      </c>
      <c r="T459" s="9">
        <f t="shared" si="23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 s="1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9">
        <f t="shared" si="23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 s="10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9">
        <f t="shared" si="23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 s="10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9">
        <f t="shared" si="23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 s="10">
        <f t="shared" si="21"/>
        <v>0</v>
      </c>
      <c r="Q463" s="12" t="s">
        <v>8308</v>
      </c>
      <c r="R463" t="s">
        <v>8314</v>
      </c>
      <c r="S463" s="16">
        <f t="shared" si="22"/>
        <v>41407.84684027778</v>
      </c>
      <c r="T463" s="9">
        <f t="shared" si="23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 s="10">
        <f t="shared" si="21"/>
        <v>0</v>
      </c>
      <c r="Q464" s="12" t="s">
        <v>8308</v>
      </c>
      <c r="R464" t="s">
        <v>8314</v>
      </c>
      <c r="S464" s="16">
        <f t="shared" si="22"/>
        <v>40705.126631944448</v>
      </c>
      <c r="T464" s="9">
        <f t="shared" si="23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 s="10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9">
        <f t="shared" si="23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 s="10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9">
        <f t="shared" si="23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 s="10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9">
        <f t="shared" si="23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 s="10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9">
        <f t="shared" si="23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 s="10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9">
        <f t="shared" si="23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 s="10">
        <f t="shared" si="21"/>
        <v>0</v>
      </c>
      <c r="Q470" s="12" t="s">
        <v>8308</v>
      </c>
      <c r="R470" t="s">
        <v>8314</v>
      </c>
      <c r="S470" s="16">
        <f t="shared" si="22"/>
        <v>41041.167627314811</v>
      </c>
      <c r="T470" s="9">
        <f t="shared" si="23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 s="10">
        <f t="shared" si="21"/>
        <v>0</v>
      </c>
      <c r="Q471" s="12" t="s">
        <v>8308</v>
      </c>
      <c r="R471" t="s">
        <v>8314</v>
      </c>
      <c r="S471" s="16">
        <f t="shared" si="22"/>
        <v>41827.989861111113</v>
      </c>
      <c r="T471" s="9">
        <f t="shared" si="23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 s="10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9">
        <f t="shared" si="23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 s="10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9">
        <f t="shared" si="23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 s="10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9">
        <f t="shared" si="23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 s="10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9">
        <f t="shared" si="23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 s="10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9">
        <f t="shared" si="23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 s="10">
        <f t="shared" si="21"/>
        <v>0</v>
      </c>
      <c r="Q477" s="12" t="s">
        <v>8308</v>
      </c>
      <c r="R477" t="s">
        <v>8314</v>
      </c>
      <c r="S477" s="16">
        <f t="shared" si="22"/>
        <v>42100.086145833338</v>
      </c>
      <c r="T477" s="9">
        <f t="shared" si="23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 s="10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9">
        <f t="shared" si="23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 s="10">
        <f t="shared" si="21"/>
        <v>0</v>
      </c>
      <c r="Q479" s="12" t="s">
        <v>8308</v>
      </c>
      <c r="R479" t="s">
        <v>8314</v>
      </c>
      <c r="S479" s="16">
        <f t="shared" si="22"/>
        <v>40987.83488425926</v>
      </c>
      <c r="T479" s="9">
        <f t="shared" si="23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 s="10">
        <f t="shared" si="21"/>
        <v>0</v>
      </c>
      <c r="Q480" s="12" t="s">
        <v>8308</v>
      </c>
      <c r="R480" t="s">
        <v>8314</v>
      </c>
      <c r="S480" s="16">
        <f t="shared" si="22"/>
        <v>42065.910983796297</v>
      </c>
      <c r="T480" s="9">
        <f t="shared" si="23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 s="10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9">
        <f t="shared" si="23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 s="10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9">
        <f t="shared" si="23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 s="10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9">
        <f t="shared" si="23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 s="10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9">
        <f t="shared" si="23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 s="10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9">
        <f t="shared" si="23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 s="10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9">
        <f t="shared" si="23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 s="10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9">
        <f t="shared" si="23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 s="10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9">
        <f t="shared" si="23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 s="10">
        <f t="shared" si="21"/>
        <v>0</v>
      </c>
      <c r="Q489" s="12" t="s">
        <v>8308</v>
      </c>
      <c r="R489" t="s">
        <v>8314</v>
      </c>
      <c r="S489" s="16">
        <f t="shared" si="22"/>
        <v>42669.594837962963</v>
      </c>
      <c r="T489" s="9">
        <f t="shared" si="23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 s="10">
        <f t="shared" si="21"/>
        <v>0</v>
      </c>
      <c r="Q490" s="12" t="s">
        <v>8308</v>
      </c>
      <c r="R490" t="s">
        <v>8314</v>
      </c>
      <c r="S490" s="16">
        <f t="shared" si="22"/>
        <v>42714.054398148146</v>
      </c>
      <c r="T490" s="9">
        <f t="shared" si="23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 s="10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9">
        <f t="shared" si="23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 s="10">
        <f t="shared" si="21"/>
        <v>0</v>
      </c>
      <c r="Q492" s="12" t="s">
        <v>8308</v>
      </c>
      <c r="R492" t="s">
        <v>8314</v>
      </c>
      <c r="S492" s="16">
        <f t="shared" si="22"/>
        <v>41113.968576388892</v>
      </c>
      <c r="T492" s="9">
        <f t="shared" si="23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 s="10">
        <f t="shared" si="21"/>
        <v>0</v>
      </c>
      <c r="Q493" s="12" t="s">
        <v>8308</v>
      </c>
      <c r="R493" t="s">
        <v>8314</v>
      </c>
      <c r="S493" s="16">
        <f t="shared" si="22"/>
        <v>42366.982627314821</v>
      </c>
      <c r="T493" s="9">
        <f t="shared" si="23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 s="10">
        <f t="shared" si="21"/>
        <v>0</v>
      </c>
      <c r="Q494" s="12" t="s">
        <v>8308</v>
      </c>
      <c r="R494" t="s">
        <v>8314</v>
      </c>
      <c r="S494" s="16">
        <f t="shared" si="22"/>
        <v>42596.03506944445</v>
      </c>
      <c r="T494" s="9">
        <f t="shared" si="23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 s="10">
        <f t="shared" si="21"/>
        <v>0</v>
      </c>
      <c r="Q495" s="12" t="s">
        <v>8308</v>
      </c>
      <c r="R495" t="s">
        <v>8314</v>
      </c>
      <c r="S495" s="16">
        <f t="shared" si="22"/>
        <v>42114.726134259254</v>
      </c>
      <c r="T495" s="9">
        <f t="shared" si="23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 s="10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9">
        <f t="shared" si="23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 s="10">
        <f t="shared" si="21"/>
        <v>0</v>
      </c>
      <c r="Q497" s="12" t="s">
        <v>8308</v>
      </c>
      <c r="R497" t="s">
        <v>8314</v>
      </c>
      <c r="S497" s="16">
        <f t="shared" si="22"/>
        <v>42171.827604166669</v>
      </c>
      <c r="T497" s="9">
        <f t="shared" si="23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 s="10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9">
        <f t="shared" si="23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 s="10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9">
        <f t="shared" si="23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 s="1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9">
        <f t="shared" si="23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 s="10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9">
        <f t="shared" si="23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 s="10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9">
        <f t="shared" si="23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 s="10">
        <f t="shared" si="21"/>
        <v>0</v>
      </c>
      <c r="Q503" s="12" t="s">
        <v>8308</v>
      </c>
      <c r="R503" t="s">
        <v>8314</v>
      </c>
      <c r="S503" s="16">
        <f t="shared" si="22"/>
        <v>40703.234386574077</v>
      </c>
      <c r="T503" s="9">
        <f t="shared" si="23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 s="10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9">
        <f t="shared" si="23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 s="10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9">
        <f t="shared" si="23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 s="10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9">
        <f t="shared" si="23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 s="10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9">
        <f t="shared" si="23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 s="10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9">
        <f t="shared" si="23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 s="10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9">
        <f t="shared" si="23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 s="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9">
        <f t="shared" si="23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 s="10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9">
        <f t="shared" si="23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 s="10">
        <f t="shared" si="21"/>
        <v>0</v>
      </c>
      <c r="Q512" s="12" t="s">
        <v>8308</v>
      </c>
      <c r="R512" t="s">
        <v>8314</v>
      </c>
      <c r="S512" s="16">
        <f t="shared" si="22"/>
        <v>42400.176377314812</v>
      </c>
      <c r="T512" s="9">
        <f t="shared" si="23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 s="10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9">
        <f t="shared" si="23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 s="10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9">
        <f t="shared" si="23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 s="10">
        <f t="shared" ref="P515:P578" si="24">IFERROR(ROUND(E515/L515,2),0)</f>
        <v>102.38</v>
      </c>
      <c r="Q515" s="12" t="s">
        <v>8308</v>
      </c>
      <c r="R515" t="s">
        <v>8314</v>
      </c>
      <c r="S515" s="16">
        <f t="shared" ref="S515:S578" si="25">(((J515/60)/60)/24)+DATE(1970,1,1)</f>
        <v>42552.653993055559</v>
      </c>
      <c r="T515" s="9">
        <f t="shared" ref="T515:T578" si="26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 s="10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9">
        <f t="shared" si="2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 s="10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9">
        <f t="shared" si="2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 s="10">
        <f t="shared" si="24"/>
        <v>0</v>
      </c>
      <c r="Q518" s="12" t="s">
        <v>8308</v>
      </c>
      <c r="R518" t="s">
        <v>8314</v>
      </c>
      <c r="S518" s="16">
        <f t="shared" si="25"/>
        <v>42091.778703703705</v>
      </c>
      <c r="T518" s="9">
        <f t="shared" si="2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 s="10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9">
        <f t="shared" si="2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 s="10">
        <f t="shared" si="24"/>
        <v>0</v>
      </c>
      <c r="Q520" s="12" t="s">
        <v>8308</v>
      </c>
      <c r="R520" t="s">
        <v>8314</v>
      </c>
      <c r="S520" s="16">
        <f t="shared" si="25"/>
        <v>42223.616018518514</v>
      </c>
      <c r="T520" s="9">
        <f t="shared" si="2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 s="10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9">
        <f t="shared" si="2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 s="10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9">
        <f t="shared" si="26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 s="10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9">
        <f t="shared" si="26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 s="10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9">
        <f t="shared" si="26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 s="10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9">
        <f t="shared" si="26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 s="10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9">
        <f t="shared" si="26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 s="10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9">
        <f t="shared" si="26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 s="10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9">
        <f t="shared" si="26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 s="10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9">
        <f t="shared" si="26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 s="1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9">
        <f t="shared" si="26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 s="10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9">
        <f t="shared" si="26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 s="10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9">
        <f t="shared" si="26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 s="10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9">
        <f t="shared" si="26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 s="10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9">
        <f t="shared" si="26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 s="10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9">
        <f t="shared" si="26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 s="10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9">
        <f t="shared" si="26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 s="10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9">
        <f t="shared" si="26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 s="10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9">
        <f t="shared" si="26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 s="10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9">
        <f t="shared" si="26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 s="1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9">
        <f t="shared" si="2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 s="10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9">
        <f t="shared" si="26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 s="10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9">
        <f t="shared" si="26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 s="10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9">
        <f t="shared" si="26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 s="10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9">
        <f t="shared" si="26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 s="10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9">
        <f t="shared" si="26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 s="10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9">
        <f t="shared" si="26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 s="10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9">
        <f t="shared" si="26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 s="10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9">
        <f t="shared" si="26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 s="10">
        <f t="shared" si="24"/>
        <v>0</v>
      </c>
      <c r="Q549" s="12" t="s">
        <v>8317</v>
      </c>
      <c r="R549" t="s">
        <v>8318</v>
      </c>
      <c r="S549" s="16">
        <f t="shared" si="25"/>
        <v>42380.696342592593</v>
      </c>
      <c r="T549" s="9">
        <f t="shared" si="26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 s="1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9">
        <f t="shared" si="26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 s="10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9">
        <f t="shared" si="26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 s="10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9">
        <f t="shared" si="26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 s="10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9">
        <f t="shared" si="26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 s="10">
        <f t="shared" si="24"/>
        <v>0</v>
      </c>
      <c r="Q554" s="12" t="s">
        <v>8317</v>
      </c>
      <c r="R554" t="s">
        <v>8318</v>
      </c>
      <c r="S554" s="16">
        <f t="shared" si="25"/>
        <v>42318.616851851853</v>
      </c>
      <c r="T554" s="9">
        <f t="shared" si="26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 s="10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9">
        <f t="shared" si="26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 s="10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9">
        <f t="shared" si="26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 s="10">
        <f t="shared" si="24"/>
        <v>0</v>
      </c>
      <c r="Q557" s="12" t="s">
        <v>8317</v>
      </c>
      <c r="R557" t="s">
        <v>8318</v>
      </c>
      <c r="S557" s="16">
        <f t="shared" si="25"/>
        <v>42503.353506944448</v>
      </c>
      <c r="T557" s="9">
        <f t="shared" si="26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 s="10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9">
        <f t="shared" si="26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 s="10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9">
        <f t="shared" si="26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 s="10">
        <f t="shared" si="24"/>
        <v>0</v>
      </c>
      <c r="Q560" s="12" t="s">
        <v>8317</v>
      </c>
      <c r="R560" t="s">
        <v>8318</v>
      </c>
      <c r="S560" s="16">
        <f t="shared" si="25"/>
        <v>42057.883159722223</v>
      </c>
      <c r="T560" s="9">
        <f t="shared" si="26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 s="10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9">
        <f t="shared" si="26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 s="10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9">
        <f t="shared" si="26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 s="10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9">
        <f t="shared" si="26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 s="10">
        <f t="shared" si="24"/>
        <v>0</v>
      </c>
      <c r="Q564" s="12" t="s">
        <v>8317</v>
      </c>
      <c r="R564" t="s">
        <v>8318</v>
      </c>
      <c r="S564" s="16">
        <f t="shared" si="25"/>
        <v>42692.389062500006</v>
      </c>
      <c r="T564" s="9">
        <f t="shared" si="26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 s="10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9">
        <f t="shared" si="26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 s="10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9">
        <f t="shared" si="26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 s="10">
        <f t="shared" si="24"/>
        <v>0</v>
      </c>
      <c r="Q567" s="12" t="s">
        <v>8317</v>
      </c>
      <c r="R567" t="s">
        <v>8318</v>
      </c>
      <c r="S567" s="16">
        <f t="shared" si="25"/>
        <v>42165.785289351858</v>
      </c>
      <c r="T567" s="9">
        <f t="shared" si="26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 s="10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9">
        <f t="shared" si="26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 s="10">
        <f t="shared" si="24"/>
        <v>0</v>
      </c>
      <c r="Q569" s="12" t="s">
        <v>8317</v>
      </c>
      <c r="R569" t="s">
        <v>8318</v>
      </c>
      <c r="S569" s="16">
        <f t="shared" si="25"/>
        <v>41975.842523148152</v>
      </c>
      <c r="T569" s="9">
        <f t="shared" si="26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 s="1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9">
        <f t="shared" si="26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 s="10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9">
        <f t="shared" si="26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 s="10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9">
        <f t="shared" si="26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 s="10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9">
        <f t="shared" si="26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 s="10">
        <f t="shared" si="24"/>
        <v>0</v>
      </c>
      <c r="Q574" s="12" t="s">
        <v>8317</v>
      </c>
      <c r="R574" t="s">
        <v>8318</v>
      </c>
      <c r="S574" s="16">
        <f t="shared" si="25"/>
        <v>42282.71629629629</v>
      </c>
      <c r="T574" s="9">
        <f t="shared" si="26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 s="10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9">
        <f t="shared" si="26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 s="10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9">
        <f t="shared" si="26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 s="10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9">
        <f t="shared" si="26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 s="10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9">
        <f t="shared" si="26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 s="10">
        <f t="shared" ref="P579:P642" si="27">IFERROR(ROUND(E579/L579,2),0)</f>
        <v>10</v>
      </c>
      <c r="Q579" s="12" t="s">
        <v>8317</v>
      </c>
      <c r="R579" t="s">
        <v>8318</v>
      </c>
      <c r="S579" s="16">
        <f t="shared" ref="S579:S642" si="28">(((J579/60)/60)/24)+DATE(1970,1,1)</f>
        <v>42450.589143518519</v>
      </c>
      <c r="T579" s="9">
        <f t="shared" ref="T579:T642" si="2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 s="1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9">
        <f t="shared" si="2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 s="10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9">
        <f t="shared" si="2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 s="10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9">
        <f t="shared" si="2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 s="10">
        <f t="shared" si="27"/>
        <v>0</v>
      </c>
      <c r="Q583" s="12" t="s">
        <v>8317</v>
      </c>
      <c r="R583" t="s">
        <v>8318</v>
      </c>
      <c r="S583" s="16">
        <f t="shared" si="28"/>
        <v>42188.012777777782</v>
      </c>
      <c r="T583" s="9">
        <f t="shared" si="2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 s="10">
        <f t="shared" si="27"/>
        <v>0</v>
      </c>
      <c r="Q584" s="12" t="s">
        <v>8317</v>
      </c>
      <c r="R584" t="s">
        <v>8318</v>
      </c>
      <c r="S584" s="16">
        <f t="shared" si="28"/>
        <v>42055.739803240736</v>
      </c>
      <c r="T584" s="9">
        <f t="shared" si="2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 s="10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9">
        <f t="shared" si="2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 s="10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9">
        <f t="shared" si="2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 s="10">
        <f t="shared" si="27"/>
        <v>0</v>
      </c>
      <c r="Q587" s="12" t="s">
        <v>8317</v>
      </c>
      <c r="R587" t="s">
        <v>8318</v>
      </c>
      <c r="S587" s="16">
        <f t="shared" si="28"/>
        <v>42283.3909375</v>
      </c>
      <c r="T587" s="9">
        <f t="shared" si="2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 s="10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9">
        <f t="shared" si="2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 s="10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9">
        <f t="shared" si="2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 s="1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9">
        <f t="shared" si="2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 s="10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9">
        <f t="shared" si="2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 s="10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9">
        <f t="shared" si="2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 s="10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9">
        <f t="shared" si="2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 s="10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9">
        <f t="shared" si="2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 s="10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9">
        <f t="shared" si="2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 s="10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9">
        <f t="shared" si="2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 s="10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9">
        <f t="shared" si="2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 s="10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9">
        <f t="shared" si="2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 s="10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9">
        <f t="shared" si="2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 s="1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9">
        <f t="shared" si="2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 s="10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9">
        <f t="shared" si="2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 s="10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9">
        <f t="shared" si="2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 s="10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9">
        <f t="shared" si="2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 s="10">
        <f t="shared" si="27"/>
        <v>0</v>
      </c>
      <c r="Q604" s="12" t="s">
        <v>8317</v>
      </c>
      <c r="R604" t="s">
        <v>8318</v>
      </c>
      <c r="S604" s="16">
        <f t="shared" si="28"/>
        <v>42143.79415509259</v>
      </c>
      <c r="T604" s="9">
        <f t="shared" si="2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 s="10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9">
        <f t="shared" si="2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 s="10">
        <f t="shared" si="27"/>
        <v>0</v>
      </c>
      <c r="Q606" s="12" t="s">
        <v>8317</v>
      </c>
      <c r="R606" t="s">
        <v>8318</v>
      </c>
      <c r="S606" s="16">
        <f t="shared" si="28"/>
        <v>41849.035370370373</v>
      </c>
      <c r="T606" s="9">
        <f t="shared" si="2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 s="10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9">
        <f t="shared" si="2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 s="10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9">
        <f t="shared" si="2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 s="10">
        <f t="shared" si="27"/>
        <v>0</v>
      </c>
      <c r="Q609" s="12" t="s">
        <v>8317</v>
      </c>
      <c r="R609" t="s">
        <v>8318</v>
      </c>
      <c r="S609" s="16">
        <f t="shared" si="28"/>
        <v>42300.825648148151</v>
      </c>
      <c r="T609" s="9">
        <f t="shared" si="2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 s="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9">
        <f t="shared" si="2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 s="10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9">
        <f t="shared" si="2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 s="10">
        <f t="shared" si="27"/>
        <v>0</v>
      </c>
      <c r="Q612" s="12" t="s">
        <v>8317</v>
      </c>
      <c r="R612" t="s">
        <v>8318</v>
      </c>
      <c r="S612" s="16">
        <f t="shared" si="28"/>
        <v>42086.83085648148</v>
      </c>
      <c r="T612" s="9">
        <f t="shared" si="2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 s="10">
        <f t="shared" si="27"/>
        <v>0</v>
      </c>
      <c r="Q613" s="12" t="s">
        <v>8317</v>
      </c>
      <c r="R613" t="s">
        <v>8318</v>
      </c>
      <c r="S613" s="16">
        <f t="shared" si="28"/>
        <v>42328.560613425929</v>
      </c>
      <c r="T613" s="9">
        <f t="shared" si="2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 s="10">
        <f t="shared" si="27"/>
        <v>0</v>
      </c>
      <c r="Q614" s="12" t="s">
        <v>8317</v>
      </c>
      <c r="R614" t="s">
        <v>8318</v>
      </c>
      <c r="S614" s="16">
        <f t="shared" si="28"/>
        <v>42585.031782407401</v>
      </c>
      <c r="T614" s="9">
        <f t="shared" si="2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 s="10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9">
        <f t="shared" si="2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 s="10">
        <f t="shared" si="27"/>
        <v>0</v>
      </c>
      <c r="Q616" s="12" t="s">
        <v>8317</v>
      </c>
      <c r="R616" t="s">
        <v>8318</v>
      </c>
      <c r="S616" s="16">
        <f t="shared" si="28"/>
        <v>42515.061805555553</v>
      </c>
      <c r="T616" s="9">
        <f t="shared" si="2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 s="10">
        <f t="shared" si="27"/>
        <v>0</v>
      </c>
      <c r="Q617" s="12" t="s">
        <v>8317</v>
      </c>
      <c r="R617" t="s">
        <v>8318</v>
      </c>
      <c r="S617" s="16">
        <f t="shared" si="28"/>
        <v>42242.122210648144</v>
      </c>
      <c r="T617" s="9">
        <f t="shared" si="2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 s="10">
        <f t="shared" si="27"/>
        <v>0</v>
      </c>
      <c r="Q618" s="12" t="s">
        <v>8317</v>
      </c>
      <c r="R618" t="s">
        <v>8318</v>
      </c>
      <c r="S618" s="16">
        <f t="shared" si="28"/>
        <v>42761.376238425932</v>
      </c>
      <c r="T618" s="9">
        <f t="shared" si="2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 s="10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9">
        <f t="shared" si="2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 s="10">
        <f t="shared" si="27"/>
        <v>0</v>
      </c>
      <c r="Q620" s="12" t="s">
        <v>8317</v>
      </c>
      <c r="R620" t="s">
        <v>8318</v>
      </c>
      <c r="S620" s="16">
        <f t="shared" si="28"/>
        <v>42317.810219907406</v>
      </c>
      <c r="T620" s="9">
        <f t="shared" si="2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 s="10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9">
        <f t="shared" si="2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 s="10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9">
        <f t="shared" si="2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 s="10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9">
        <f t="shared" si="2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 s="10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9">
        <f t="shared" si="2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 s="10">
        <f t="shared" si="27"/>
        <v>0</v>
      </c>
      <c r="Q625" s="12" t="s">
        <v>8317</v>
      </c>
      <c r="R625" t="s">
        <v>8318</v>
      </c>
      <c r="S625" s="16">
        <f t="shared" si="28"/>
        <v>42122.009224537032</v>
      </c>
      <c r="T625" s="9">
        <f t="shared" si="2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 s="10">
        <f t="shared" si="27"/>
        <v>0</v>
      </c>
      <c r="Q626" s="12" t="s">
        <v>8317</v>
      </c>
      <c r="R626" t="s">
        <v>8318</v>
      </c>
      <c r="S626" s="16">
        <f t="shared" si="28"/>
        <v>42108.988900462966</v>
      </c>
      <c r="T626" s="9">
        <f t="shared" si="2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 s="10">
        <f t="shared" si="27"/>
        <v>0</v>
      </c>
      <c r="Q627" s="12" t="s">
        <v>8317</v>
      </c>
      <c r="R627" t="s">
        <v>8318</v>
      </c>
      <c r="S627" s="16">
        <f t="shared" si="28"/>
        <v>42790.895567129628</v>
      </c>
      <c r="T627" s="9">
        <f t="shared" si="2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 s="10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9">
        <f t="shared" si="2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 s="10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9">
        <f t="shared" si="2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 s="10">
        <f t="shared" si="27"/>
        <v>0</v>
      </c>
      <c r="Q630" s="12" t="s">
        <v>8317</v>
      </c>
      <c r="R630" t="s">
        <v>8318</v>
      </c>
      <c r="S630" s="16">
        <f t="shared" si="28"/>
        <v>41803.692789351851</v>
      </c>
      <c r="T630" s="9">
        <f t="shared" si="2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 s="10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9">
        <f t="shared" si="2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 s="10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9">
        <f t="shared" si="2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 s="10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9">
        <f t="shared" si="2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 s="10">
        <f t="shared" si="27"/>
        <v>0</v>
      </c>
      <c r="Q634" s="12" t="s">
        <v>8317</v>
      </c>
      <c r="R634" t="s">
        <v>8318</v>
      </c>
      <c r="S634" s="16">
        <f t="shared" si="28"/>
        <v>42303.659317129626</v>
      </c>
      <c r="T634" s="9">
        <f t="shared" si="2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 s="10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9">
        <f t="shared" si="2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 s="10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9">
        <f t="shared" si="2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 s="10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9">
        <f t="shared" si="2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 s="10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9">
        <f t="shared" si="2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 s="10">
        <f t="shared" si="27"/>
        <v>0</v>
      </c>
      <c r="Q639" s="12" t="s">
        <v>8317</v>
      </c>
      <c r="R639" t="s">
        <v>8318</v>
      </c>
      <c r="S639" s="16">
        <f t="shared" si="28"/>
        <v>42762.962013888886</v>
      </c>
      <c r="T639" s="9">
        <f t="shared" si="2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 s="1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9">
        <f t="shared" si="2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 s="10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9">
        <f t="shared" si="2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 s="10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9">
        <f t="shared" si="2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 s="10">
        <f t="shared" ref="P643:P706" si="30">IFERROR(ROUND(E643/L643,2),0)</f>
        <v>151.32</v>
      </c>
      <c r="Q643" s="12" t="s">
        <v>8317</v>
      </c>
      <c r="R643" t="s">
        <v>8319</v>
      </c>
      <c r="S643" s="16">
        <f t="shared" ref="S643:S706" si="31">(((J643/60)/60)/24)+DATE(1970,1,1)</f>
        <v>42199.57</v>
      </c>
      <c r="T643" s="9">
        <f t="shared" ref="T643:T706" si="32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 s="10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9">
        <f t="shared" si="32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 s="10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9">
        <f t="shared" si="32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 s="10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9">
        <f t="shared" si="32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 s="10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9">
        <f t="shared" si="32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 s="10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9">
        <f t="shared" si="32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 s="10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9">
        <f t="shared" si="32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 s="1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9">
        <f t="shared" si="32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 s="10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9">
        <f t="shared" si="32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 s="10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9">
        <f t="shared" si="32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 s="10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9">
        <f t="shared" si="32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 s="10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9">
        <f t="shared" si="32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 s="10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9">
        <f t="shared" si="32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 s="10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9">
        <f t="shared" si="32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 s="10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9">
        <f t="shared" si="32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 s="10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9">
        <f t="shared" si="32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 s="10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9">
        <f t="shared" si="32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 s="1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9">
        <f t="shared" si="32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 s="10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9">
        <f t="shared" si="32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 s="10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9">
        <f t="shared" si="32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 s="10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9">
        <f t="shared" si="32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 s="10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9">
        <f t="shared" si="32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 s="10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9">
        <f t="shared" si="32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 s="10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9">
        <f t="shared" si="32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 s="10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9">
        <f t="shared" si="32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 s="10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9">
        <f t="shared" si="32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 s="10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9">
        <f t="shared" si="32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 s="1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9">
        <f t="shared" si="32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 s="10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9">
        <f t="shared" si="32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 s="10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9">
        <f t="shared" si="32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 s="10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9">
        <f t="shared" si="32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 s="10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9">
        <f t="shared" si="32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 s="10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9">
        <f t="shared" si="32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 s="10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9">
        <f t="shared" si="32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 s="10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9">
        <f t="shared" si="32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 s="10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9">
        <f t="shared" si="32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 s="10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9">
        <f t="shared" si="32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 s="1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9">
        <f t="shared" si="32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 s="10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9">
        <f t="shared" si="32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 s="10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9">
        <f t="shared" si="32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 s="10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9">
        <f t="shared" si="32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 s="10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9">
        <f t="shared" si="32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 s="10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9">
        <f t="shared" si="32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 s="10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9">
        <f t="shared" si="32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 s="10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9">
        <f t="shared" si="32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 s="10">
        <f t="shared" si="30"/>
        <v>0</v>
      </c>
      <c r="Q688" s="12" t="s">
        <v>8317</v>
      </c>
      <c r="R688" t="s">
        <v>8319</v>
      </c>
      <c r="S688" s="16">
        <f t="shared" si="31"/>
        <v>42189.673263888893</v>
      </c>
      <c r="T688" s="9">
        <f t="shared" si="32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 s="10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9">
        <f t="shared" si="32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 s="1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9">
        <f t="shared" si="32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 s="10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9">
        <f t="shared" si="32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 s="10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9">
        <f t="shared" si="32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 s="10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9">
        <f t="shared" si="32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 s="10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9">
        <f t="shared" si="32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 s="10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9">
        <f t="shared" si="32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 s="10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9">
        <f t="shared" si="32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 s="10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9">
        <f t="shared" si="32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 s="10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9">
        <f t="shared" si="32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 s="10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9">
        <f t="shared" si="32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 s="1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9">
        <f t="shared" si="32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 s="10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9">
        <f t="shared" si="32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 s="10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9">
        <f t="shared" si="32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 s="10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9">
        <f t="shared" si="32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 s="10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9">
        <f t="shared" si="32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 s="10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9">
        <f t="shared" si="32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 s="10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9">
        <f t="shared" si="32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 s="10">
        <f t="shared" ref="P707:P770" si="33">IFERROR(ROUND(E707/L707,2),0)</f>
        <v>195.4</v>
      </c>
      <c r="Q707" s="12" t="s">
        <v>8317</v>
      </c>
      <c r="R707" t="s">
        <v>8319</v>
      </c>
      <c r="S707" s="16">
        <f t="shared" ref="S707:S770" si="34">(((J707/60)/60)/24)+DATE(1970,1,1)</f>
        <v>42726.491643518515</v>
      </c>
      <c r="T707" s="9">
        <f t="shared" ref="T707:T770" si="35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 s="10">
        <f t="shared" si="33"/>
        <v>0</v>
      </c>
      <c r="Q708" s="12" t="s">
        <v>8317</v>
      </c>
      <c r="R708" t="s">
        <v>8319</v>
      </c>
      <c r="S708" s="16">
        <f t="shared" si="34"/>
        <v>42676.995173611111</v>
      </c>
      <c r="T708" s="9">
        <f t="shared" si="35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 s="10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9">
        <f t="shared" si="35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 s="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9">
        <f t="shared" si="35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 s="10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9">
        <f t="shared" si="35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 s="10">
        <f t="shared" si="33"/>
        <v>0</v>
      </c>
      <c r="Q712" s="12" t="s">
        <v>8317</v>
      </c>
      <c r="R712" t="s">
        <v>8319</v>
      </c>
      <c r="S712" s="16">
        <f t="shared" si="34"/>
        <v>41837.984976851854</v>
      </c>
      <c r="T712" s="9">
        <f t="shared" si="35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 s="10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9">
        <f t="shared" si="35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 s="10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9">
        <f t="shared" si="35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 s="10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9">
        <f t="shared" si="35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 s="10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9">
        <f t="shared" si="35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 s="10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9">
        <f t="shared" si="35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 s="10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9">
        <f t="shared" si="35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 s="10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9">
        <f t="shared" si="35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 s="1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9">
        <f t="shared" si="35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 s="10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9">
        <f t="shared" si="35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 s="10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9">
        <f t="shared" si="35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 s="10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9">
        <f t="shared" si="35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 s="10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9">
        <f t="shared" si="35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 s="10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9">
        <f t="shared" si="35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 s="10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9">
        <f t="shared" si="35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 s="10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9">
        <f t="shared" si="35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 s="10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9">
        <f t="shared" si="35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 s="10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9">
        <f t="shared" si="35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 s="1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9">
        <f t="shared" si="35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 s="10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9">
        <f t="shared" si="35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 s="10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9">
        <f t="shared" si="35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 s="10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9">
        <f t="shared" si="35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 s="10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9">
        <f t="shared" si="35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 s="10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9">
        <f t="shared" si="35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 s="10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9">
        <f t="shared" si="35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 s="10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9">
        <f t="shared" si="35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 s="10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9">
        <f t="shared" si="35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 s="10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9">
        <f t="shared" si="35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 s="1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9">
        <f t="shared" si="35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 s="10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9">
        <f t="shared" si="35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 s="10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9">
        <f t="shared" si="35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 s="10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9">
        <f t="shared" si="35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 s="10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9">
        <f t="shared" si="35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 s="10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9">
        <f t="shared" si="35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 s="10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9">
        <f t="shared" si="35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 s="10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9">
        <f t="shared" si="35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 s="10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9">
        <f t="shared" si="35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 s="10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9">
        <f t="shared" si="35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 s="1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9">
        <f t="shared" si="35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 s="10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9">
        <f t="shared" si="35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 s="10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9">
        <f t="shared" si="35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 s="10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9">
        <f t="shared" si="35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 s="10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9">
        <f t="shared" si="35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 s="10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9">
        <f t="shared" si="35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 s="10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9">
        <f t="shared" si="35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 s="10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9">
        <f t="shared" si="35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 s="10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9">
        <f t="shared" si="35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 s="10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9">
        <f t="shared" si="35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 s="1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9">
        <f t="shared" si="35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 s="10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9">
        <f t="shared" si="35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 s="10">
        <f t="shared" si="33"/>
        <v>0</v>
      </c>
      <c r="Q762" s="12" t="s">
        <v>8320</v>
      </c>
      <c r="R762" t="s">
        <v>8322</v>
      </c>
      <c r="S762" s="16">
        <f t="shared" si="34"/>
        <v>42670.764039351852</v>
      </c>
      <c r="T762" s="9">
        <f t="shared" si="35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 s="10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9">
        <f t="shared" si="35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 s="10">
        <f t="shared" si="33"/>
        <v>0</v>
      </c>
      <c r="Q764" s="12" t="s">
        <v>8320</v>
      </c>
      <c r="R764" t="s">
        <v>8322</v>
      </c>
      <c r="S764" s="16">
        <f t="shared" si="34"/>
        <v>42690.858449074076</v>
      </c>
      <c r="T764" s="9">
        <f t="shared" si="35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 s="10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9">
        <f t="shared" si="35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 s="10">
        <f t="shared" si="33"/>
        <v>0</v>
      </c>
      <c r="Q766" s="12" t="s">
        <v>8320</v>
      </c>
      <c r="R766" t="s">
        <v>8322</v>
      </c>
      <c r="S766" s="16">
        <f t="shared" si="34"/>
        <v>42227.173159722224</v>
      </c>
      <c r="T766" s="9">
        <f t="shared" si="35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 s="10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9">
        <f t="shared" si="35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 s="10">
        <f t="shared" si="33"/>
        <v>0</v>
      </c>
      <c r="Q768" s="12" t="s">
        <v>8320</v>
      </c>
      <c r="R768" t="s">
        <v>8322</v>
      </c>
      <c r="S768" s="16">
        <f t="shared" si="34"/>
        <v>42021.783368055556</v>
      </c>
      <c r="T768" s="9">
        <f t="shared" si="35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 s="10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9">
        <f t="shared" si="35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 s="10">
        <f t="shared" si="33"/>
        <v>0</v>
      </c>
      <c r="Q770" s="12" t="s">
        <v>8320</v>
      </c>
      <c r="R770" t="s">
        <v>8322</v>
      </c>
      <c r="S770" s="16">
        <f t="shared" si="34"/>
        <v>41594.207060185188</v>
      </c>
      <c r="T770" s="9">
        <f t="shared" si="35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 s="10">
        <f t="shared" ref="P771:P834" si="36">IFERROR(ROUND(E771/L771,2),0)</f>
        <v>31.85</v>
      </c>
      <c r="Q771" s="12" t="s">
        <v>8320</v>
      </c>
      <c r="R771" t="s">
        <v>8322</v>
      </c>
      <c r="S771" s="16">
        <f t="shared" ref="S771:S834" si="37">(((J771/60)/60)/24)+DATE(1970,1,1)</f>
        <v>41604.996458333335</v>
      </c>
      <c r="T771" s="9">
        <f t="shared" ref="T771:T834" si="38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 s="10">
        <f t="shared" si="36"/>
        <v>0</v>
      </c>
      <c r="Q772" s="12" t="s">
        <v>8320</v>
      </c>
      <c r="R772" t="s">
        <v>8322</v>
      </c>
      <c r="S772" s="16">
        <f t="shared" si="37"/>
        <v>41289.999641203707</v>
      </c>
      <c r="T772" s="9">
        <f t="shared" si="38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 s="10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9">
        <f t="shared" si="38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 s="10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9">
        <f t="shared" si="38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 s="10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9">
        <f t="shared" si="38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 s="10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9">
        <f t="shared" si="38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 s="10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9">
        <f t="shared" si="38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 s="10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9">
        <f t="shared" si="38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 s="10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9">
        <f t="shared" si="38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 s="1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9">
        <f t="shared" si="38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 s="10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9">
        <f t="shared" si="38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 s="10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9">
        <f t="shared" si="38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 s="10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9">
        <f t="shared" si="38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 s="10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9">
        <f t="shared" si="38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 s="10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9">
        <f t="shared" si="38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 s="10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9">
        <f t="shared" si="38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 s="10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9">
        <f t="shared" si="38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 s="10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9">
        <f t="shared" si="38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 s="10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9">
        <f t="shared" si="38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 s="1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9">
        <f t="shared" si="38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 s="10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9">
        <f t="shared" si="38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 s="10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9">
        <f t="shared" si="38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 s="10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9">
        <f t="shared" si="38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 s="10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9">
        <f t="shared" si="38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 s="10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9">
        <f t="shared" si="38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 s="10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9">
        <f t="shared" si="38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 s="10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9">
        <f t="shared" si="38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 s="10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9">
        <f t="shared" si="38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 s="10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9">
        <f t="shared" si="38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 s="1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9">
        <f t="shared" si="38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 s="10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9">
        <f t="shared" si="38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 s="10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9">
        <f t="shared" si="38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 s="10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9">
        <f t="shared" si="38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 s="10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9">
        <f t="shared" si="38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 s="10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9">
        <f t="shared" si="38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 s="10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9">
        <f t="shared" si="38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 s="10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9">
        <f t="shared" si="38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 s="10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9">
        <f t="shared" si="38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 s="10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9">
        <f t="shared" si="38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 s="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9">
        <f t="shared" si="38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 s="10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9">
        <f t="shared" si="38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 s="10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9">
        <f t="shared" si="38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 s="10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9">
        <f t="shared" si="38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 s="10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9">
        <f t="shared" si="38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 s="10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9">
        <f t="shared" si="38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 s="10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9">
        <f t="shared" si="38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 s="10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9">
        <f t="shared" si="38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 s="10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9">
        <f t="shared" si="38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 s="10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9">
        <f t="shared" si="38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 s="1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9">
        <f t="shared" si="38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 s="10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9">
        <f t="shared" si="38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 s="10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9">
        <f t="shared" si="38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 s="10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9">
        <f t="shared" si="38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 s="10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9">
        <f t="shared" si="38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 s="10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9">
        <f t="shared" si="38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 s="10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9">
        <f t="shared" si="38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 s="10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9">
        <f t="shared" si="38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 s="10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9">
        <f t="shared" si="38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 s="10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9">
        <f t="shared" si="38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 s="1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9">
        <f t="shared" si="38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 s="10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9">
        <f t="shared" si="38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 s="10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9">
        <f t="shared" si="38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 s="10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9">
        <f t="shared" si="38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 s="10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9">
        <f t="shared" si="38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 s="10">
        <f t="shared" ref="P835:P898" si="39">IFERROR(ROUND(E835/L835,2),0)</f>
        <v>148.78</v>
      </c>
      <c r="Q835" s="12" t="s">
        <v>8323</v>
      </c>
      <c r="R835" t="s">
        <v>8324</v>
      </c>
      <c r="S835" s="16">
        <f t="shared" ref="S835:S898" si="40">(((J835/60)/60)/24)+DATE(1970,1,1)</f>
        <v>41718.878182870372</v>
      </c>
      <c r="T835" s="9">
        <f t="shared" ref="T835:T898" si="41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 s="10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9">
        <f t="shared" si="41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 s="10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9">
        <f t="shared" si="41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 s="10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9">
        <f t="shared" si="41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 s="10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9">
        <f t="shared" si="41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 s="1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9">
        <f t="shared" si="41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 s="10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9">
        <f t="shared" si="41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 s="10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9">
        <f t="shared" si="41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 s="10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9">
        <f t="shared" si="41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 s="10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9">
        <f t="shared" si="41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10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9">
        <f t="shared" si="41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 s="10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9">
        <f t="shared" si="41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 s="10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9">
        <f t="shared" si="41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 s="10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9">
        <f t="shared" si="41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 s="10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9">
        <f t="shared" si="41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 s="1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9">
        <f t="shared" si="41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 s="10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9">
        <f t="shared" si="41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 s="10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9">
        <f t="shared" si="41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 s="10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9">
        <f t="shared" si="41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 s="10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9">
        <f t="shared" si="41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 s="10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9">
        <f t="shared" si="41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 s="10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9">
        <f t="shared" si="41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 s="10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9">
        <f t="shared" si="41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 s="10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9">
        <f t="shared" si="41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 s="10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9">
        <f t="shared" si="41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 s="1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9">
        <f t="shared" si="41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 s="10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9">
        <f t="shared" si="41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 s="10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9">
        <f t="shared" si="41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 s="10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9">
        <f t="shared" si="41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 s="10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9">
        <f t="shared" si="41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 s="10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9">
        <f t="shared" si="41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 s="10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9">
        <f t="shared" si="41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 s="10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9">
        <f t="shared" si="41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 s="10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9">
        <f t="shared" si="41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 s="10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9">
        <f t="shared" si="41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 s="1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9">
        <f t="shared" si="41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 s="10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9">
        <f t="shared" si="41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 s="10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9">
        <f t="shared" si="41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 s="10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9">
        <f t="shared" si="41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 s="10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9">
        <f t="shared" si="41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 s="10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9">
        <f t="shared" si="41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 s="10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9">
        <f t="shared" si="41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 s="10">
        <f t="shared" si="39"/>
        <v>0</v>
      </c>
      <c r="Q877" s="12" t="s">
        <v>8323</v>
      </c>
      <c r="R877" t="s">
        <v>8326</v>
      </c>
      <c r="S877" s="16">
        <f t="shared" si="40"/>
        <v>42248.723738425921</v>
      </c>
      <c r="T877" s="9">
        <f t="shared" si="41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 s="10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9">
        <f t="shared" si="41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 s="10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9">
        <f t="shared" si="41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 s="1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9">
        <f t="shared" si="41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 s="10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9">
        <f t="shared" si="41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 s="10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9">
        <f t="shared" si="41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 s="10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9">
        <f t="shared" si="41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 s="10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9">
        <f t="shared" si="41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 s="10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9">
        <f t="shared" si="41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 s="10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9">
        <f t="shared" si="41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 s="10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9">
        <f t="shared" si="41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 s="10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9">
        <f t="shared" si="41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 s="10">
        <f t="shared" si="39"/>
        <v>0</v>
      </c>
      <c r="Q889" s="12" t="s">
        <v>8323</v>
      </c>
      <c r="R889" t="s">
        <v>8327</v>
      </c>
      <c r="S889" s="16">
        <f t="shared" si="40"/>
        <v>41026.958969907406</v>
      </c>
      <c r="T889" s="9">
        <f t="shared" si="41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 s="1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9">
        <f t="shared" si="41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 s="10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9">
        <f t="shared" si="41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 s="10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9">
        <f t="shared" si="41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 s="10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9">
        <f t="shared" si="41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 s="10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9">
        <f t="shared" si="41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 s="10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9">
        <f t="shared" si="41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 s="10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9">
        <f t="shared" si="41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 s="10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9">
        <f t="shared" si="41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 s="10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9">
        <f t="shared" si="41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 s="10">
        <f t="shared" ref="P899:P962" si="42">IFERROR(ROUND(E899/L899,2),0)</f>
        <v>0</v>
      </c>
      <c r="Q899" s="12" t="s">
        <v>8323</v>
      </c>
      <c r="R899" t="s">
        <v>8327</v>
      </c>
      <c r="S899" s="16">
        <f t="shared" ref="S899:S962" si="43">(((J899/60)/60)/24)+DATE(1970,1,1)</f>
        <v>41211.688750000001</v>
      </c>
      <c r="T899" s="9">
        <f t="shared" ref="T899:T962" si="44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 s="1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9">
        <f t="shared" si="4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 s="10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9">
        <f t="shared" si="4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 s="10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9">
        <f t="shared" si="4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 s="10">
        <f t="shared" si="42"/>
        <v>0</v>
      </c>
      <c r="Q903" s="12" t="s">
        <v>8323</v>
      </c>
      <c r="R903" t="s">
        <v>8326</v>
      </c>
      <c r="S903" s="16">
        <f t="shared" si="43"/>
        <v>40291.81150462963</v>
      </c>
      <c r="T903" s="9">
        <f t="shared" si="4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 s="10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9">
        <f t="shared" si="4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 s="10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9">
        <f t="shared" si="4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 s="10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9">
        <f t="shared" si="4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 s="10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9">
        <f t="shared" si="4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 s="10">
        <f t="shared" si="42"/>
        <v>0</v>
      </c>
      <c r="Q908" s="12" t="s">
        <v>8323</v>
      </c>
      <c r="R908" t="s">
        <v>8326</v>
      </c>
      <c r="S908" s="16">
        <f t="shared" si="43"/>
        <v>41681.189699074072</v>
      </c>
      <c r="T908" s="9">
        <f t="shared" si="4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 s="10">
        <f t="shared" si="42"/>
        <v>0</v>
      </c>
      <c r="Q909" s="12" t="s">
        <v>8323</v>
      </c>
      <c r="R909" t="s">
        <v>8326</v>
      </c>
      <c r="S909" s="16">
        <f t="shared" si="43"/>
        <v>40767.192395833335</v>
      </c>
      <c r="T909" s="9">
        <f t="shared" si="4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 s="10">
        <f t="shared" si="42"/>
        <v>0</v>
      </c>
      <c r="Q910" s="12" t="s">
        <v>8323</v>
      </c>
      <c r="R910" t="s">
        <v>8326</v>
      </c>
      <c r="S910" s="16">
        <f t="shared" si="43"/>
        <v>40340.801562499997</v>
      </c>
      <c r="T910" s="9">
        <f t="shared" si="4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 s="10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9">
        <f t="shared" si="4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 s="10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9">
        <f t="shared" si="4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 s="10">
        <f t="shared" si="42"/>
        <v>0</v>
      </c>
      <c r="Q913" s="12" t="s">
        <v>8323</v>
      </c>
      <c r="R913" t="s">
        <v>8326</v>
      </c>
      <c r="S913" s="16">
        <f t="shared" si="43"/>
        <v>41642.005150462966</v>
      </c>
      <c r="T913" s="9">
        <f t="shared" si="4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 s="10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9">
        <f t="shared" si="4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 s="10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9">
        <f t="shared" si="4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 s="10">
        <f t="shared" si="42"/>
        <v>0</v>
      </c>
      <c r="Q916" s="12" t="s">
        <v>8323</v>
      </c>
      <c r="R916" t="s">
        <v>8326</v>
      </c>
      <c r="S916" s="16">
        <f t="shared" si="43"/>
        <v>41116.763275462967</v>
      </c>
      <c r="T916" s="9">
        <f t="shared" si="4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 s="10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9">
        <f t="shared" si="4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 s="10">
        <f t="shared" si="42"/>
        <v>0</v>
      </c>
      <c r="Q918" s="12" t="s">
        <v>8323</v>
      </c>
      <c r="R918" t="s">
        <v>8326</v>
      </c>
      <c r="S918" s="16">
        <f t="shared" si="43"/>
        <v>40434.853402777779</v>
      </c>
      <c r="T918" s="9">
        <f t="shared" si="4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 s="10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9">
        <f t="shared" si="4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 s="1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9">
        <f t="shared" si="4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 s="10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9">
        <f t="shared" si="4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 s="10">
        <f t="shared" si="42"/>
        <v>0</v>
      </c>
      <c r="Q922" s="12" t="s">
        <v>8323</v>
      </c>
      <c r="R922" t="s">
        <v>8326</v>
      </c>
      <c r="S922" s="16">
        <f t="shared" si="43"/>
        <v>41562.67155092593</v>
      </c>
      <c r="T922" s="9">
        <f t="shared" si="4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 s="10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9">
        <f t="shared" si="4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 s="10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9">
        <f t="shared" si="4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 s="10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9">
        <f t="shared" si="4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 s="10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9">
        <f t="shared" si="4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 s="10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9">
        <f t="shared" si="4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 s="10">
        <f t="shared" si="42"/>
        <v>0</v>
      </c>
      <c r="Q928" s="12" t="s">
        <v>8323</v>
      </c>
      <c r="R928" t="s">
        <v>8326</v>
      </c>
      <c r="S928" s="16">
        <f t="shared" si="43"/>
        <v>40338.02002314815</v>
      </c>
      <c r="T928" s="9">
        <f t="shared" si="4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 s="10">
        <f t="shared" si="42"/>
        <v>0</v>
      </c>
      <c r="Q929" s="12" t="s">
        <v>8323</v>
      </c>
      <c r="R929" t="s">
        <v>8326</v>
      </c>
      <c r="S929" s="16">
        <f t="shared" si="43"/>
        <v>41013.822858796295</v>
      </c>
      <c r="T929" s="9">
        <f t="shared" si="4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 s="1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9">
        <f t="shared" si="4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 s="10">
        <f t="shared" si="42"/>
        <v>0</v>
      </c>
      <c r="Q931" s="12" t="s">
        <v>8323</v>
      </c>
      <c r="R931" t="s">
        <v>8326</v>
      </c>
      <c r="S931" s="16">
        <f t="shared" si="43"/>
        <v>40978.238067129627</v>
      </c>
      <c r="T931" s="9">
        <f t="shared" si="4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 s="10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9">
        <f t="shared" si="4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 s="10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9">
        <f t="shared" si="4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 s="10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9">
        <f t="shared" si="4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 s="10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9">
        <f t="shared" si="4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 s="10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9">
        <f t="shared" si="4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 s="10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9">
        <f t="shared" si="4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 s="10">
        <f t="shared" si="42"/>
        <v>0</v>
      </c>
      <c r="Q938" s="12" t="s">
        <v>8323</v>
      </c>
      <c r="R938" t="s">
        <v>8326</v>
      </c>
      <c r="S938" s="16">
        <f t="shared" si="43"/>
        <v>40883.024178240739</v>
      </c>
      <c r="T938" s="9">
        <f t="shared" si="4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 s="10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9">
        <f t="shared" si="4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 s="1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9">
        <f t="shared" si="4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 s="10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9">
        <f t="shared" si="4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 s="10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9">
        <f t="shared" si="4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 s="10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9">
        <f t="shared" si="4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 s="10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9">
        <f t="shared" si="4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 s="10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9">
        <f t="shared" si="4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 s="10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9">
        <f t="shared" si="4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 s="10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9">
        <f t="shared" si="4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 s="10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9">
        <f t="shared" si="4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 s="10">
        <f t="shared" si="42"/>
        <v>0</v>
      </c>
      <c r="Q949" s="12" t="s">
        <v>8317</v>
      </c>
      <c r="R949" t="s">
        <v>8319</v>
      </c>
      <c r="S949" s="16">
        <f t="shared" si="43"/>
        <v>42491.781319444446</v>
      </c>
      <c r="T949" s="9">
        <f t="shared" si="4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 s="1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9">
        <f t="shared" si="4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 s="10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9">
        <f t="shared" si="4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 s="10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9">
        <f t="shared" si="4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 s="10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9">
        <f t="shared" si="4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 s="10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9">
        <f t="shared" si="4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 s="10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9">
        <f t="shared" si="4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 s="10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9">
        <f t="shared" si="4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 s="10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9">
        <f t="shared" si="4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 s="10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9">
        <f t="shared" si="4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 s="10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9">
        <f t="shared" si="4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 s="1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9">
        <f t="shared" si="4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 s="10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9">
        <f t="shared" si="4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 s="10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9">
        <f t="shared" si="4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 s="10">
        <f t="shared" ref="P963:P1026" si="45">IFERROR(ROUND(E963/L963,2),0)</f>
        <v>364.35</v>
      </c>
      <c r="Q963" s="12" t="s">
        <v>8317</v>
      </c>
      <c r="R963" t="s">
        <v>8319</v>
      </c>
      <c r="S963" s="16">
        <f t="shared" ref="S963:S1026" si="46">(((J963/60)/60)/24)+DATE(1970,1,1)</f>
        <v>42740.693692129629</v>
      </c>
      <c r="T963" s="9">
        <f t="shared" ref="T963:T1026" si="47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 s="10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9">
        <f t="shared" si="47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 s="10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9">
        <f t="shared" si="47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 s="10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9">
        <f t="shared" si="47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 s="10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9">
        <f t="shared" si="47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 s="10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9">
        <f t="shared" si="47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 s="10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9">
        <f t="shared" si="47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 s="1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9">
        <f t="shared" si="47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 s="10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9">
        <f t="shared" si="47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 s="10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9">
        <f t="shared" si="47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 s="10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9">
        <f t="shared" si="47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 s="10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9">
        <f t="shared" si="47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 s="10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9">
        <f t="shared" si="47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 s="10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9">
        <f t="shared" si="47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 s="10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9">
        <f t="shared" si="47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 s="10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9">
        <f t="shared" si="47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 s="10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9">
        <f t="shared" si="47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 s="1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9">
        <f t="shared" si="47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 s="10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9">
        <f t="shared" si="47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 s="10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9">
        <f t="shared" si="47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 s="10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9">
        <f t="shared" si="47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 s="10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9">
        <f t="shared" si="47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 s="10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9">
        <f t="shared" si="47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 s="10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9">
        <f t="shared" si="47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 s="10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9">
        <f t="shared" si="47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 s="10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9">
        <f t="shared" si="47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 s="10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9">
        <f t="shared" si="47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 s="10">
        <f t="shared" si="45"/>
        <v>0</v>
      </c>
      <c r="Q990" s="12" t="s">
        <v>8317</v>
      </c>
      <c r="R990" t="s">
        <v>8319</v>
      </c>
      <c r="S990" s="16">
        <f t="shared" si="46"/>
        <v>42614.356770833328</v>
      </c>
      <c r="T990" s="9">
        <f t="shared" si="47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 s="10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9">
        <f t="shared" si="47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 s="10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9">
        <f t="shared" si="47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 s="10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9">
        <f t="shared" si="47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 s="10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9">
        <f t="shared" si="47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 s="10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9">
        <f t="shared" si="47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 s="10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9">
        <f t="shared" si="47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 s="10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9">
        <f t="shared" si="47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 s="10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9">
        <f t="shared" si="47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 s="10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9">
        <f t="shared" si="47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 s="1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9">
        <f t="shared" si="47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 s="10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9">
        <f t="shared" si="47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 s="10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9">
        <f t="shared" si="47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 s="10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9">
        <f t="shared" si="47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 s="10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9">
        <f t="shared" si="47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 s="10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9">
        <f t="shared" si="47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 s="10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9">
        <f t="shared" si="47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 s="10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9">
        <f t="shared" si="47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 s="10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9">
        <f t="shared" si="47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 s="10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9">
        <f t="shared" si="47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 s="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9">
        <f t="shared" si="47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 s="10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9">
        <f t="shared" si="47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 s="10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9">
        <f t="shared" si="47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 s="10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9">
        <f t="shared" si="47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 s="10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9">
        <f t="shared" si="47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 s="10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9">
        <f t="shared" si="47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 s="10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9">
        <f t="shared" si="47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 s="10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9">
        <f t="shared" si="47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 s="10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9">
        <f t="shared" si="47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 s="10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9">
        <f t="shared" si="47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 s="1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9">
        <f t="shared" si="47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 s="10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9">
        <f t="shared" si="47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 s="10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9">
        <f t="shared" si="47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 s="10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9">
        <f t="shared" si="47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 s="10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9">
        <f t="shared" si="47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 s="10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9">
        <f t="shared" si="47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 s="10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9">
        <f t="shared" si="47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 s="10">
        <f t="shared" ref="P1027:P1090" si="48">IFERROR(ROUND(E1027/L1027,2),0)</f>
        <v>71.849999999999994</v>
      </c>
      <c r="Q1027" s="12" t="s">
        <v>8323</v>
      </c>
      <c r="R1027" t="s">
        <v>8328</v>
      </c>
      <c r="S1027" s="16">
        <f t="shared" ref="S1027:S1090" si="49">(((J1027/60)/60)/24)+DATE(1970,1,1)</f>
        <v>42049.833761574075</v>
      </c>
      <c r="T1027" s="9">
        <f t="shared" ref="T1027:T1090" si="50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 s="10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9">
        <f t="shared" si="50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 s="10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9">
        <f t="shared" si="50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 s="1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9">
        <f t="shared" si="50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 s="10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9">
        <f t="shared" si="50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 s="10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9">
        <f t="shared" si="50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 s="10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9">
        <f t="shared" si="50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 s="10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9">
        <f t="shared" si="50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 s="10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9">
        <f t="shared" si="50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 s="10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9">
        <f t="shared" si="50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 s="10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9">
        <f t="shared" si="50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 s="10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9">
        <f t="shared" si="50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 s="10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9">
        <f t="shared" si="50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 s="1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9">
        <f t="shared" si="50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 s="10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9">
        <f t="shared" si="50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 s="10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9">
        <f t="shared" si="50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 s="10">
        <f t="shared" si="48"/>
        <v>0</v>
      </c>
      <c r="Q1043" s="12" t="s">
        <v>8329</v>
      </c>
      <c r="R1043" t="s">
        <v>8330</v>
      </c>
      <c r="S1043" s="16">
        <f t="shared" si="49"/>
        <v>41831.060092592597</v>
      </c>
      <c r="T1043" s="9">
        <f t="shared" si="50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 s="10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9">
        <f t="shared" si="50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 s="10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9">
        <f t="shared" si="50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 s="10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9">
        <f t="shared" si="50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 s="10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9">
        <f t="shared" si="50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 s="10">
        <f t="shared" si="48"/>
        <v>0</v>
      </c>
      <c r="Q1048" s="12" t="s">
        <v>8329</v>
      </c>
      <c r="R1048" t="s">
        <v>8330</v>
      </c>
      <c r="S1048" s="16">
        <f t="shared" si="49"/>
        <v>42319.851388888885</v>
      </c>
      <c r="T1048" s="9">
        <f t="shared" si="50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 s="10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9">
        <f t="shared" si="50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 s="1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9">
        <f t="shared" si="50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 s="10">
        <f t="shared" si="48"/>
        <v>0</v>
      </c>
      <c r="Q1051" s="12" t="s">
        <v>8329</v>
      </c>
      <c r="R1051" t="s">
        <v>8330</v>
      </c>
      <c r="S1051" s="16">
        <f t="shared" si="49"/>
        <v>42382.431076388893</v>
      </c>
      <c r="T1051" s="9">
        <f t="shared" si="50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 s="10">
        <f t="shared" si="48"/>
        <v>0</v>
      </c>
      <c r="Q1052" s="12" t="s">
        <v>8329</v>
      </c>
      <c r="R1052" t="s">
        <v>8330</v>
      </c>
      <c r="S1052" s="16">
        <f t="shared" si="49"/>
        <v>42231.7971875</v>
      </c>
      <c r="T1052" s="9">
        <f t="shared" si="50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 s="10">
        <f t="shared" si="48"/>
        <v>0</v>
      </c>
      <c r="Q1053" s="12" t="s">
        <v>8329</v>
      </c>
      <c r="R1053" t="s">
        <v>8330</v>
      </c>
      <c r="S1053" s="16">
        <f t="shared" si="49"/>
        <v>41850.014178240745</v>
      </c>
      <c r="T1053" s="9">
        <f t="shared" si="50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 s="10">
        <f t="shared" si="48"/>
        <v>0</v>
      </c>
      <c r="Q1054" s="12" t="s">
        <v>8329</v>
      </c>
      <c r="R1054" t="s">
        <v>8330</v>
      </c>
      <c r="S1054" s="16">
        <f t="shared" si="49"/>
        <v>42483.797395833331</v>
      </c>
      <c r="T1054" s="9">
        <f t="shared" si="50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 s="10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9">
        <f t="shared" si="50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 s="10">
        <f t="shared" si="48"/>
        <v>0</v>
      </c>
      <c r="Q1056" s="12" t="s">
        <v>8329</v>
      </c>
      <c r="R1056" t="s">
        <v>8330</v>
      </c>
      <c r="S1056" s="16">
        <f t="shared" si="49"/>
        <v>41831.851840277777</v>
      </c>
      <c r="T1056" s="9">
        <f t="shared" si="50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 s="10">
        <f t="shared" si="48"/>
        <v>0</v>
      </c>
      <c r="Q1057" s="12" t="s">
        <v>8329</v>
      </c>
      <c r="R1057" t="s">
        <v>8330</v>
      </c>
      <c r="S1057" s="16">
        <f t="shared" si="49"/>
        <v>42406.992418981477</v>
      </c>
      <c r="T1057" s="9">
        <f t="shared" si="50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 s="10">
        <f t="shared" si="48"/>
        <v>0</v>
      </c>
      <c r="Q1058" s="12" t="s">
        <v>8329</v>
      </c>
      <c r="R1058" t="s">
        <v>8330</v>
      </c>
      <c r="S1058" s="16">
        <f t="shared" si="49"/>
        <v>42058.719641203701</v>
      </c>
      <c r="T1058" s="9">
        <f t="shared" si="50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 s="10">
        <f t="shared" si="48"/>
        <v>0</v>
      </c>
      <c r="Q1059" s="12" t="s">
        <v>8329</v>
      </c>
      <c r="R1059" t="s">
        <v>8330</v>
      </c>
      <c r="S1059" s="16">
        <f t="shared" si="49"/>
        <v>42678.871331018512</v>
      </c>
      <c r="T1059" s="9">
        <f t="shared" si="50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 s="10">
        <f t="shared" si="48"/>
        <v>0</v>
      </c>
      <c r="Q1060" s="12" t="s">
        <v>8329</v>
      </c>
      <c r="R1060" t="s">
        <v>8330</v>
      </c>
      <c r="S1060" s="16">
        <f t="shared" si="49"/>
        <v>42047.900960648149</v>
      </c>
      <c r="T1060" s="9">
        <f t="shared" si="50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 s="10">
        <f t="shared" si="48"/>
        <v>0</v>
      </c>
      <c r="Q1061" s="12" t="s">
        <v>8329</v>
      </c>
      <c r="R1061" t="s">
        <v>8330</v>
      </c>
      <c r="S1061" s="16">
        <f t="shared" si="49"/>
        <v>42046.79</v>
      </c>
      <c r="T1061" s="9">
        <f t="shared" si="50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 s="10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9">
        <f t="shared" si="50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 s="10">
        <f t="shared" si="48"/>
        <v>0</v>
      </c>
      <c r="Q1063" s="12" t="s">
        <v>8329</v>
      </c>
      <c r="R1063" t="s">
        <v>8330</v>
      </c>
      <c r="S1063" s="16">
        <f t="shared" si="49"/>
        <v>42432.276712962965</v>
      </c>
      <c r="T1063" s="9">
        <f t="shared" si="50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 s="10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9">
        <f t="shared" si="50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 s="10">
        <f t="shared" si="48"/>
        <v>0</v>
      </c>
      <c r="Q1065" s="12" t="s">
        <v>8329</v>
      </c>
      <c r="R1065" t="s">
        <v>8330</v>
      </c>
      <c r="S1065" s="16">
        <f t="shared" si="49"/>
        <v>42583.030810185184</v>
      </c>
      <c r="T1065" s="9">
        <f t="shared" si="50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 s="10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9">
        <f t="shared" si="50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 s="10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9">
        <f t="shared" si="50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 s="10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9">
        <f t="shared" si="50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 s="10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9">
        <f t="shared" si="50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 s="1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9">
        <f t="shared" si="50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 s="10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9">
        <f t="shared" si="50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 s="10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9">
        <f t="shared" si="50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 s="10">
        <f t="shared" si="48"/>
        <v>0</v>
      </c>
      <c r="Q1073" s="12" t="s">
        <v>8331</v>
      </c>
      <c r="R1073" t="s">
        <v>8332</v>
      </c>
      <c r="S1073" s="16">
        <f t="shared" si="49"/>
        <v>42295.753391203703</v>
      </c>
      <c r="T1073" s="9">
        <f t="shared" si="50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 s="10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9">
        <f t="shared" si="50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 s="10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9">
        <f t="shared" si="50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 s="10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9">
        <f t="shared" si="50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 s="10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9">
        <f t="shared" si="50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 s="10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9">
        <f t="shared" si="50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 s="10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9">
        <f t="shared" si="50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 s="1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9">
        <f t="shared" si="50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 s="10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9">
        <f t="shared" si="50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 s="10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9">
        <f t="shared" si="50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 s="10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9">
        <f t="shared" si="50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 s="10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9">
        <f t="shared" si="50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 s="10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9">
        <f t="shared" si="50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 s="10">
        <f t="shared" si="48"/>
        <v>0</v>
      </c>
      <c r="Q1086" s="12" t="s">
        <v>8331</v>
      </c>
      <c r="R1086" t="s">
        <v>8332</v>
      </c>
      <c r="S1086" s="16">
        <f t="shared" si="49"/>
        <v>41829.912083333329</v>
      </c>
      <c r="T1086" s="9">
        <f t="shared" si="50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 s="10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9">
        <f t="shared" si="50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 s="10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9">
        <f t="shared" si="50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 s="10">
        <f t="shared" si="48"/>
        <v>0</v>
      </c>
      <c r="Q1089" s="12" t="s">
        <v>8331</v>
      </c>
      <c r="R1089" t="s">
        <v>8332</v>
      </c>
      <c r="S1089" s="16">
        <f t="shared" si="49"/>
        <v>41775.713969907411</v>
      </c>
      <c r="T1089" s="9">
        <f t="shared" si="50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 s="1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9">
        <f t="shared" si="50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 s="10">
        <f t="shared" ref="P1091:P1154" si="51">IFERROR(ROUND(E1091/L1091,2),0)</f>
        <v>23.96</v>
      </c>
      <c r="Q1091" s="12" t="s">
        <v>8331</v>
      </c>
      <c r="R1091" t="s">
        <v>8332</v>
      </c>
      <c r="S1091" s="16">
        <f t="shared" ref="S1091:S1154" si="52">(((J1091/60)/60)/24)+DATE(1970,1,1)</f>
        <v>42151.189525462964</v>
      </c>
      <c r="T1091" s="9">
        <f t="shared" ref="T1091:T1154" si="53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 s="10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9">
        <f t="shared" si="53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 s="10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9">
        <f t="shared" si="53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 s="10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9">
        <f t="shared" si="53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 s="10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9">
        <f t="shared" si="53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 s="10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9">
        <f t="shared" si="53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 s="10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9">
        <f t="shared" si="53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 s="10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9">
        <f t="shared" si="53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 s="10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9">
        <f t="shared" si="53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 s="1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9">
        <f t="shared" si="53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 s="10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9">
        <f t="shared" si="53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 s="10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9">
        <f t="shared" si="53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 s="10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9">
        <f t="shared" si="53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 s="10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9">
        <f t="shared" si="53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 s="10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9">
        <f t="shared" si="53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 s="10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9">
        <f t="shared" si="53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 s="10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9">
        <f t="shared" si="53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 s="10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9">
        <f t="shared" si="53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 s="10">
        <f t="shared" si="51"/>
        <v>0</v>
      </c>
      <c r="Q1109" s="12" t="s">
        <v>8331</v>
      </c>
      <c r="R1109" t="s">
        <v>8332</v>
      </c>
      <c r="S1109" s="16">
        <f t="shared" si="52"/>
        <v>41813.861388888887</v>
      </c>
      <c r="T1109" s="9">
        <f t="shared" si="53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 s="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9">
        <f t="shared" si="53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 s="10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9">
        <f t="shared" si="53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 s="10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9">
        <f t="shared" si="53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 s="10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9">
        <f t="shared" si="53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 s="10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9">
        <f t="shared" si="53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 s="10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9">
        <f t="shared" si="53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 s="10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9">
        <f t="shared" si="53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 s="10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9">
        <f t="shared" si="53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 s="10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9">
        <f t="shared" si="53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 s="10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9">
        <f t="shared" si="53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 s="1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9">
        <f t="shared" si="53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 s="10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9">
        <f t="shared" si="53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 s="10">
        <f t="shared" si="51"/>
        <v>0</v>
      </c>
      <c r="Q1122" s="12" t="s">
        <v>8331</v>
      </c>
      <c r="R1122" t="s">
        <v>8332</v>
      </c>
      <c r="S1122" s="16">
        <f t="shared" si="52"/>
        <v>40799.872685185182</v>
      </c>
      <c r="T1122" s="9">
        <f t="shared" si="53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 s="10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9">
        <f t="shared" si="53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 s="10">
        <f t="shared" si="51"/>
        <v>0</v>
      </c>
      <c r="Q1124" s="12" t="s">
        <v>8331</v>
      </c>
      <c r="R1124" t="s">
        <v>8332</v>
      </c>
      <c r="S1124" s="16">
        <f t="shared" si="52"/>
        <v>41410.703993055555</v>
      </c>
      <c r="T1124" s="9">
        <f t="shared" si="53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 s="10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9">
        <f t="shared" si="53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 s="10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9">
        <f t="shared" si="53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 s="10">
        <f t="shared" si="51"/>
        <v>0</v>
      </c>
      <c r="Q1127" s="12" t="s">
        <v>8331</v>
      </c>
      <c r="R1127" t="s">
        <v>8333</v>
      </c>
      <c r="S1127" s="16">
        <f t="shared" si="52"/>
        <v>42212.624189814815</v>
      </c>
      <c r="T1127" s="9">
        <f t="shared" si="53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 s="10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9">
        <f t="shared" si="53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 s="10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9">
        <f t="shared" si="53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 s="1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9">
        <f t="shared" si="53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 s="10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9">
        <f t="shared" si="53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 s="10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9">
        <f t="shared" si="53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 s="10">
        <f t="shared" si="51"/>
        <v>0</v>
      </c>
      <c r="Q1133" s="12" t="s">
        <v>8331</v>
      </c>
      <c r="R1133" t="s">
        <v>8333</v>
      </c>
      <c r="S1133" s="16">
        <f t="shared" si="52"/>
        <v>42332.908194444448</v>
      </c>
      <c r="T1133" s="9">
        <f t="shared" si="53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 s="10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9">
        <f t="shared" si="53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10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9">
        <f t="shared" si="53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 s="10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9">
        <f t="shared" si="53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 s="10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9">
        <f t="shared" si="53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 s="10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9">
        <f t="shared" si="53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 s="10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9">
        <f t="shared" si="53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 s="1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9">
        <f t="shared" si="53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 s="10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9">
        <f t="shared" si="53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 s="10">
        <f t="shared" si="51"/>
        <v>0</v>
      </c>
      <c r="Q1142" s="12" t="s">
        <v>8331</v>
      </c>
      <c r="R1142" t="s">
        <v>8333</v>
      </c>
      <c r="S1142" s="16">
        <f t="shared" si="52"/>
        <v>42192.462048611109</v>
      </c>
      <c r="T1142" s="9">
        <f t="shared" si="53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 s="10">
        <f t="shared" si="51"/>
        <v>0</v>
      </c>
      <c r="Q1143" s="12" t="s">
        <v>8331</v>
      </c>
      <c r="R1143" t="s">
        <v>8333</v>
      </c>
      <c r="S1143" s="16">
        <f t="shared" si="52"/>
        <v>42164.699652777781</v>
      </c>
      <c r="T1143" s="9">
        <f t="shared" si="53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 s="10">
        <f t="shared" si="51"/>
        <v>0</v>
      </c>
      <c r="Q1144" s="12" t="s">
        <v>8331</v>
      </c>
      <c r="R1144" t="s">
        <v>8333</v>
      </c>
      <c r="S1144" s="16">
        <f t="shared" si="52"/>
        <v>42022.006099537044</v>
      </c>
      <c r="T1144" s="9">
        <f t="shared" si="53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 s="10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9">
        <f t="shared" si="53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 s="10">
        <f t="shared" si="51"/>
        <v>0</v>
      </c>
      <c r="Q1146" s="12" t="s">
        <v>8334</v>
      </c>
      <c r="R1146" t="s">
        <v>8335</v>
      </c>
      <c r="S1146" s="16">
        <f t="shared" si="52"/>
        <v>42093.181944444441</v>
      </c>
      <c r="T1146" s="9">
        <f t="shared" si="53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 s="10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9">
        <f t="shared" si="53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 s="10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9">
        <f t="shared" si="53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 s="10">
        <f t="shared" si="51"/>
        <v>0</v>
      </c>
      <c r="Q1149" s="12" t="s">
        <v>8334</v>
      </c>
      <c r="R1149" t="s">
        <v>8335</v>
      </c>
      <c r="S1149" s="16">
        <f t="shared" si="52"/>
        <v>41871.972025462965</v>
      </c>
      <c r="T1149" s="9">
        <f t="shared" si="53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 s="1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9">
        <f t="shared" si="53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 s="10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9">
        <f t="shared" si="53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 s="10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9">
        <f t="shared" si="53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 s="10">
        <f t="shared" si="51"/>
        <v>0</v>
      </c>
      <c r="Q1153" s="12" t="s">
        <v>8334</v>
      </c>
      <c r="R1153" t="s">
        <v>8335</v>
      </c>
      <c r="S1153" s="16">
        <f t="shared" si="52"/>
        <v>42224.102581018517</v>
      </c>
      <c r="T1153" s="9">
        <f t="shared" si="53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 s="10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9">
        <f t="shared" si="53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 s="10">
        <f t="shared" ref="P1155:P1218" si="54">IFERROR(ROUND(E1155/L1155,2),0)</f>
        <v>50</v>
      </c>
      <c r="Q1155" s="12" t="s">
        <v>8334</v>
      </c>
      <c r="R1155" t="s">
        <v>8335</v>
      </c>
      <c r="S1155" s="16">
        <f t="shared" ref="S1155:S1218" si="55">(((J1155/60)/60)/24)+DATE(1970,1,1)</f>
        <v>42143.714178240742</v>
      </c>
      <c r="T1155" s="9">
        <f t="shared" ref="T1155:T1218" si="56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 s="10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9">
        <f t="shared" si="56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 s="10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9">
        <f t="shared" si="56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 s="10">
        <f t="shared" si="54"/>
        <v>0</v>
      </c>
      <c r="Q1158" s="12" t="s">
        <v>8334</v>
      </c>
      <c r="R1158" t="s">
        <v>8335</v>
      </c>
      <c r="S1158" s="16">
        <f t="shared" si="55"/>
        <v>42029.07131944444</v>
      </c>
      <c r="T1158" s="9">
        <f t="shared" si="56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 s="10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9">
        <f t="shared" si="56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 s="1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9">
        <f t="shared" si="56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 s="10">
        <f t="shared" si="54"/>
        <v>0</v>
      </c>
      <c r="Q1161" s="12" t="s">
        <v>8334</v>
      </c>
      <c r="R1161" t="s">
        <v>8335</v>
      </c>
      <c r="S1161" s="16">
        <f t="shared" si="55"/>
        <v>42154.726446759261</v>
      </c>
      <c r="T1161" s="9">
        <f t="shared" si="56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 s="10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9">
        <f t="shared" si="56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 s="10">
        <f t="shared" si="54"/>
        <v>0</v>
      </c>
      <c r="Q1163" s="12" t="s">
        <v>8334</v>
      </c>
      <c r="R1163" t="s">
        <v>8335</v>
      </c>
      <c r="S1163" s="16">
        <f t="shared" si="55"/>
        <v>42122.629502314812</v>
      </c>
      <c r="T1163" s="9">
        <f t="shared" si="56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 s="10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9">
        <f t="shared" si="56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 s="10">
        <f t="shared" si="54"/>
        <v>0</v>
      </c>
      <c r="Q1165" s="12" t="s">
        <v>8334</v>
      </c>
      <c r="R1165" t="s">
        <v>8335</v>
      </c>
      <c r="S1165" s="16">
        <f t="shared" si="55"/>
        <v>41830.723611111112</v>
      </c>
      <c r="T1165" s="9">
        <f t="shared" si="56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 s="10">
        <f t="shared" si="54"/>
        <v>0</v>
      </c>
      <c r="Q1166" s="12" t="s">
        <v>8334</v>
      </c>
      <c r="R1166" t="s">
        <v>8335</v>
      </c>
      <c r="S1166" s="16">
        <f t="shared" si="55"/>
        <v>42509.724328703705</v>
      </c>
      <c r="T1166" s="9">
        <f t="shared" si="56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 s="10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9">
        <f t="shared" si="56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 s="10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9">
        <f t="shared" si="56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 s="10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9">
        <f t="shared" si="56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 s="1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9">
        <f t="shared" si="56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 s="10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9">
        <f t="shared" si="56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 s="10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9">
        <f t="shared" si="56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 s="10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9">
        <f t="shared" si="56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 s="10">
        <f t="shared" si="54"/>
        <v>0</v>
      </c>
      <c r="Q1174" s="12" t="s">
        <v>8334</v>
      </c>
      <c r="R1174" t="s">
        <v>8335</v>
      </c>
      <c r="S1174" s="16">
        <f t="shared" si="55"/>
        <v>41841.682314814818</v>
      </c>
      <c r="T1174" s="9">
        <f t="shared" si="56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 s="10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9">
        <f t="shared" si="56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 s="10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9">
        <f t="shared" si="56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 s="10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9">
        <f t="shared" si="56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 s="10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9">
        <f t="shared" si="56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 s="10">
        <f t="shared" si="54"/>
        <v>0</v>
      </c>
      <c r="Q1179" s="12" t="s">
        <v>8334</v>
      </c>
      <c r="R1179" t="s">
        <v>8335</v>
      </c>
      <c r="S1179" s="16">
        <f t="shared" si="55"/>
        <v>41897.660833333335</v>
      </c>
      <c r="T1179" s="9">
        <f t="shared" si="56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 s="1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9">
        <f t="shared" si="56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 s="10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9">
        <f t="shared" si="56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 s="10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9">
        <f t="shared" si="56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 s="10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9">
        <f t="shared" si="56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 s="10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9">
        <f t="shared" si="56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 s="10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9">
        <f t="shared" si="56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 s="10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9">
        <f t="shared" si="56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 s="10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9">
        <f t="shared" si="56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 s="10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9">
        <f t="shared" si="56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 s="10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9">
        <f t="shared" si="56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 s="1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9">
        <f t="shared" si="56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 s="10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9">
        <f t="shared" si="56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 s="10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9">
        <f t="shared" si="56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 s="10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9">
        <f t="shared" si="56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 s="10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9">
        <f t="shared" si="56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 s="10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9">
        <f t="shared" si="56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 s="10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9">
        <f t="shared" si="56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 s="10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9">
        <f t="shared" si="56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 s="10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9">
        <f t="shared" si="56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 s="10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9">
        <f t="shared" si="56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 s="1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9">
        <f t="shared" si="56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 s="10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9">
        <f t="shared" si="56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 s="10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9">
        <f t="shared" si="56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 s="10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9">
        <f t="shared" si="56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 s="10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9">
        <f t="shared" si="56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 s="10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9">
        <f t="shared" si="56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 s="10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9">
        <f t="shared" si="56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 s="10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9">
        <f t="shared" si="56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 s="10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9">
        <f t="shared" si="56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 s="10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9">
        <f t="shared" si="56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 s="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9">
        <f t="shared" si="56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 s="10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9">
        <f t="shared" si="56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 s="10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9">
        <f t="shared" si="56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 s="10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9">
        <f t="shared" si="56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 s="10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9">
        <f t="shared" si="56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 s="10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9">
        <f t="shared" si="56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 s="10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9">
        <f t="shared" si="56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 s="10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9">
        <f t="shared" si="56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 s="10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9">
        <f t="shared" si="56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 s="10">
        <f t="shared" ref="P1219:P1282" si="57">IFERROR(ROUND(E1219/L1219,2),0)</f>
        <v>148.57</v>
      </c>
      <c r="Q1219" s="12" t="s">
        <v>8336</v>
      </c>
      <c r="R1219" t="s">
        <v>8337</v>
      </c>
      <c r="S1219" s="16">
        <f t="shared" ref="S1219:S1282" si="58">(((J1219/60)/60)/24)+DATE(1970,1,1)</f>
        <v>42535.809490740736</v>
      </c>
      <c r="T1219" s="9">
        <f t="shared" ref="T1219:T1282" si="5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 s="1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9">
        <f t="shared" si="5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 s="10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9">
        <f t="shared" si="5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 s="10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9">
        <f t="shared" si="5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 s="10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9">
        <f t="shared" si="5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 s="10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9">
        <f t="shared" si="5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 s="10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9">
        <f t="shared" si="5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 s="10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9">
        <f t="shared" si="5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 s="10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9">
        <f t="shared" si="5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 s="10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9">
        <f t="shared" si="5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 s="10">
        <f t="shared" si="57"/>
        <v>0</v>
      </c>
      <c r="Q1229" s="12" t="s">
        <v>8323</v>
      </c>
      <c r="R1229" t="s">
        <v>8338</v>
      </c>
      <c r="S1229" s="16">
        <f t="shared" si="58"/>
        <v>41827.919166666667</v>
      </c>
      <c r="T1229" s="9">
        <f t="shared" si="5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 s="1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9">
        <f t="shared" si="5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 s="10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9">
        <f t="shared" si="5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 s="10">
        <f t="shared" si="57"/>
        <v>0</v>
      </c>
      <c r="Q1232" s="12" t="s">
        <v>8323</v>
      </c>
      <c r="R1232" t="s">
        <v>8338</v>
      </c>
      <c r="S1232" s="16">
        <f t="shared" si="58"/>
        <v>40568.972569444442</v>
      </c>
      <c r="T1232" s="9">
        <f t="shared" si="5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 s="10">
        <f t="shared" si="57"/>
        <v>0</v>
      </c>
      <c r="Q1233" s="12" t="s">
        <v>8323</v>
      </c>
      <c r="R1233" t="s">
        <v>8338</v>
      </c>
      <c r="S1233" s="16">
        <f t="shared" si="58"/>
        <v>42193.941759259258</v>
      </c>
      <c r="T1233" s="9">
        <f t="shared" si="5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 s="10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9">
        <f t="shared" si="5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 s="10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9">
        <f t="shared" si="5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 s="10">
        <f t="shared" si="57"/>
        <v>0</v>
      </c>
      <c r="Q1236" s="12" t="s">
        <v>8323</v>
      </c>
      <c r="R1236" t="s">
        <v>8338</v>
      </c>
      <c r="S1236" s="16">
        <f t="shared" si="58"/>
        <v>42007.788680555561</v>
      </c>
      <c r="T1236" s="9">
        <f t="shared" si="5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 s="10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9">
        <f t="shared" si="5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 s="10">
        <f t="shared" si="57"/>
        <v>0</v>
      </c>
      <c r="Q1238" s="12" t="s">
        <v>8323</v>
      </c>
      <c r="R1238" t="s">
        <v>8338</v>
      </c>
      <c r="S1238" s="16">
        <f t="shared" si="58"/>
        <v>41110.680138888885</v>
      </c>
      <c r="T1238" s="9">
        <f t="shared" si="5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 s="10">
        <f t="shared" si="57"/>
        <v>0</v>
      </c>
      <c r="Q1239" s="12" t="s">
        <v>8323</v>
      </c>
      <c r="R1239" t="s">
        <v>8338</v>
      </c>
      <c r="S1239" s="16">
        <f t="shared" si="58"/>
        <v>41125.283159722225</v>
      </c>
      <c r="T1239" s="9">
        <f t="shared" si="5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 s="1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9">
        <f t="shared" si="5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 s="10">
        <f t="shared" si="57"/>
        <v>0</v>
      </c>
      <c r="Q1241" s="12" t="s">
        <v>8323</v>
      </c>
      <c r="R1241" t="s">
        <v>8338</v>
      </c>
      <c r="S1241" s="16">
        <f t="shared" si="58"/>
        <v>40883.962581018517</v>
      </c>
      <c r="T1241" s="9">
        <f t="shared" si="5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 s="10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9">
        <f t="shared" si="5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 s="10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9">
        <f t="shared" si="5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 s="10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9">
        <f t="shared" si="5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 s="10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9">
        <f t="shared" si="5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 s="10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9">
        <f t="shared" si="5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 s="10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9">
        <f t="shared" si="5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 s="10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9">
        <f t="shared" si="5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 s="10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9">
        <f t="shared" si="5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 s="1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9">
        <f t="shared" si="5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 s="10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9">
        <f t="shared" si="5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 s="10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9">
        <f t="shared" si="5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 s="10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9">
        <f t="shared" si="5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 s="10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9">
        <f t="shared" si="5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 s="10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9">
        <f t="shared" si="5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 s="10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9">
        <f t="shared" si="5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 s="10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9">
        <f t="shared" si="5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 s="10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9">
        <f t="shared" si="5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 s="10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9">
        <f t="shared" si="5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 s="1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9">
        <f t="shared" si="5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 s="10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9">
        <f t="shared" si="5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 s="10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9">
        <f t="shared" si="5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 s="10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9">
        <f t="shared" si="5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 s="10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9">
        <f t="shared" si="5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 s="10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9">
        <f t="shared" si="5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 s="10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9">
        <f t="shared" si="5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 s="10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9">
        <f t="shared" si="5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 s="10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9">
        <f t="shared" si="5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 s="10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9">
        <f t="shared" si="5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 s="1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9">
        <f t="shared" si="5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 s="10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9">
        <f t="shared" si="5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 s="10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9">
        <f t="shared" si="5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 s="10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9">
        <f t="shared" si="5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 s="10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9">
        <f t="shared" si="5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 s="10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9">
        <f t="shared" si="5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 s="10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9">
        <f t="shared" si="5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 s="10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9">
        <f t="shared" si="5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 s="10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9">
        <f t="shared" si="5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 s="10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9">
        <f t="shared" si="5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 s="1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9">
        <f t="shared" si="5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 s="10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9">
        <f t="shared" si="5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 s="10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9">
        <f t="shared" si="5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 s="10">
        <f t="shared" ref="P1283:P1346" si="60">IFERROR(ROUND(E1283/L1283,2),0)</f>
        <v>104.73</v>
      </c>
      <c r="Q1283" s="12" t="s">
        <v>8323</v>
      </c>
      <c r="R1283" t="s">
        <v>8324</v>
      </c>
      <c r="S1283" s="16">
        <f t="shared" ref="S1283:S1346" si="61">(((J1283/60)/60)/24)+DATE(1970,1,1)</f>
        <v>41463.743472222224</v>
      </c>
      <c r="T1283" s="9">
        <f t="shared" ref="T1283:T1346" si="62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 s="10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9">
        <f t="shared" si="62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 s="10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9">
        <f t="shared" si="62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 s="10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9">
        <f t="shared" si="62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 s="10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9">
        <f t="shared" si="62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 s="10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9">
        <f t="shared" si="62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 s="10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9">
        <f t="shared" si="62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 s="1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9">
        <f t="shared" si="62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 s="10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9">
        <f t="shared" si="62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 s="10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9">
        <f t="shared" si="62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 s="10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9">
        <f t="shared" si="62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 s="10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9">
        <f t="shared" si="62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 s="10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9">
        <f t="shared" si="62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 s="10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9">
        <f t="shared" si="62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 s="10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9">
        <f t="shared" si="62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 s="10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9">
        <f t="shared" si="62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 s="10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9">
        <f t="shared" si="62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 s="1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9">
        <f t="shared" si="62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 s="10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9">
        <f t="shared" si="62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 s="10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9">
        <f t="shared" si="62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 s="10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9">
        <f t="shared" si="62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 s="10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9">
        <f t="shared" si="62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 s="10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9">
        <f t="shared" si="62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 s="10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9">
        <f t="shared" si="62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 s="10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9">
        <f t="shared" si="62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 s="10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9">
        <f t="shared" si="62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 s="10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9">
        <f t="shared" si="62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 s="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9">
        <f t="shared" si="62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 s="10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9">
        <f t="shared" si="62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 s="10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9">
        <f t="shared" si="62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 s="10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9">
        <f t="shared" si="62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 s="10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9">
        <f t="shared" si="62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 s="10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9">
        <f t="shared" si="62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 s="10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9">
        <f t="shared" si="62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 s="10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9">
        <f t="shared" si="62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 s="10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9">
        <f t="shared" si="62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 s="10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9">
        <f t="shared" si="62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 s="1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9">
        <f t="shared" si="62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 s="10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9">
        <f t="shared" si="62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 s="10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9">
        <f t="shared" si="62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 s="10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9">
        <f t="shared" si="62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 s="10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9">
        <f t="shared" si="62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 s="10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9">
        <f t="shared" si="62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 s="10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9">
        <f t="shared" si="62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 s="10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9">
        <f t="shared" si="62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 s="10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9">
        <f t="shared" si="62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 s="10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9">
        <f t="shared" si="62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 s="1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9">
        <f t="shared" si="62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 s="10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9">
        <f t="shared" si="62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 s="10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9">
        <f t="shared" si="62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 s="10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9">
        <f t="shared" si="62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 s="10">
        <f t="shared" si="60"/>
        <v>0</v>
      </c>
      <c r="Q1334" s="12" t="s">
        <v>8317</v>
      </c>
      <c r="R1334" t="s">
        <v>8319</v>
      </c>
      <c r="S1334" s="16">
        <f t="shared" si="61"/>
        <v>42732.060277777782</v>
      </c>
      <c r="T1334" s="9">
        <f t="shared" si="62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 s="10">
        <f t="shared" si="60"/>
        <v>0</v>
      </c>
      <c r="Q1335" s="12" t="s">
        <v>8317</v>
      </c>
      <c r="R1335" t="s">
        <v>8319</v>
      </c>
      <c r="S1335" s="16">
        <f t="shared" si="61"/>
        <v>41806.106770833336</v>
      </c>
      <c r="T1335" s="9">
        <f t="shared" si="62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 s="10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9">
        <f t="shared" si="62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 s="10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9">
        <f t="shared" si="62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 s="10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9">
        <f t="shared" si="62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 s="10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9">
        <f t="shared" si="62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 s="1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9">
        <f t="shared" si="62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 s="10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9">
        <f t="shared" si="62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 s="10">
        <f t="shared" si="60"/>
        <v>0</v>
      </c>
      <c r="Q1342" s="12" t="s">
        <v>8317</v>
      </c>
      <c r="R1342" t="s">
        <v>8319</v>
      </c>
      <c r="S1342" s="16">
        <f t="shared" si="61"/>
        <v>41836.595520833333</v>
      </c>
      <c r="T1342" s="9">
        <f t="shared" si="62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 s="10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9">
        <f t="shared" si="62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 s="10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9">
        <f t="shared" si="62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 s="10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9">
        <f t="shared" si="62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 s="10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9">
        <f t="shared" si="62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 s="10">
        <f t="shared" ref="P1347:P1410" si="63">IFERROR(ROUND(E1347/L1347,2),0)</f>
        <v>53.57</v>
      </c>
      <c r="Q1347" s="12" t="s">
        <v>8320</v>
      </c>
      <c r="R1347" t="s">
        <v>8321</v>
      </c>
      <c r="S1347" s="16">
        <f t="shared" ref="S1347:S1410" si="64">(((J1347/60)/60)/24)+DATE(1970,1,1)</f>
        <v>41799.814340277779</v>
      </c>
      <c r="T1347" s="9">
        <f t="shared" ref="T1347:T1410" si="65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 s="10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9">
        <f t="shared" si="65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 s="10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9">
        <f t="shared" si="65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 s="1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9">
        <f t="shared" si="65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 s="10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9">
        <f t="shared" si="65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 s="10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9">
        <f t="shared" si="65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 s="10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9">
        <f t="shared" si="65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 s="10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9">
        <f t="shared" si="65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 s="10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9">
        <f t="shared" si="65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 s="10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9">
        <f t="shared" si="65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 s="10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9">
        <f t="shared" si="65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 s="10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9">
        <f t="shared" si="65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 s="10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9">
        <f t="shared" si="65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 s="1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9">
        <f t="shared" si="65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 s="10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9">
        <f t="shared" si="65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 s="10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9">
        <f t="shared" si="65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 s="10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9">
        <f t="shared" si="65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 s="10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9">
        <f t="shared" si="65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 s="10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9">
        <f t="shared" si="65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 s="10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9">
        <f t="shared" si="65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 s="10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9">
        <f t="shared" si="65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 s="10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9">
        <f t="shared" si="65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 s="10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9">
        <f t="shared" si="65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 s="1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9">
        <f t="shared" si="65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 s="10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9">
        <f t="shared" si="65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 s="10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9">
        <f t="shared" si="65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 s="10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9">
        <f t="shared" si="65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 s="10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9">
        <f t="shared" si="65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 s="10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9">
        <f t="shared" si="65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 s="10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9">
        <f t="shared" si="65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 s="10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9">
        <f t="shared" si="65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 s="10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9">
        <f t="shared" si="65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 s="10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9">
        <f t="shared" si="65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 s="1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9">
        <f t="shared" si="65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 s="10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9">
        <f t="shared" si="65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 s="10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9">
        <f t="shared" si="65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 s="10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9">
        <f t="shared" si="65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 s="10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9">
        <f t="shared" si="65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 s="10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9">
        <f t="shared" si="65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 s="10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9">
        <f t="shared" si="65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 s="10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9">
        <f t="shared" si="65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 s="10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9">
        <f t="shared" si="65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 s="10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9">
        <f t="shared" si="65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 s="1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9">
        <f t="shared" si="65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 s="10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9">
        <f t="shared" si="65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 s="10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9">
        <f t="shared" si="65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 s="10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9">
        <f t="shared" si="65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 s="10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9">
        <f t="shared" si="65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 s="10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9">
        <f t="shared" si="65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 s="10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9">
        <f t="shared" si="65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 s="10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9">
        <f t="shared" si="65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 s="10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9">
        <f t="shared" si="65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 s="10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9">
        <f t="shared" si="65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 s="1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9">
        <f t="shared" si="65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 s="10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9">
        <f t="shared" si="65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 s="10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9">
        <f t="shared" si="65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 s="10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9">
        <f t="shared" si="65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 s="10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9">
        <f t="shared" si="65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 s="10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9">
        <f t="shared" si="65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 s="10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9">
        <f t="shared" si="65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 s="10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9">
        <f t="shared" si="65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 s="10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9">
        <f t="shared" si="65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 s="10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9">
        <f t="shared" si="65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 s="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9">
        <f t="shared" si="65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 s="10">
        <f t="shared" ref="P1411:P1474" si="66">IFERROR(ROUND(E1411/L1411,2),0)</f>
        <v>0</v>
      </c>
      <c r="Q1411" s="12" t="s">
        <v>8320</v>
      </c>
      <c r="R1411" t="s">
        <v>8339</v>
      </c>
      <c r="S1411" s="16">
        <f t="shared" ref="S1411:S1474" si="67">(((J1411/60)/60)/24)+DATE(1970,1,1)</f>
        <v>41945.133506944447</v>
      </c>
      <c r="T1411" s="9">
        <f t="shared" ref="T1411:T1474" si="68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 s="10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9">
        <f t="shared" si="68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 s="10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9">
        <f t="shared" si="68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 s="10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9">
        <f t="shared" si="68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 s="10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9">
        <f t="shared" si="68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 s="10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9">
        <f t="shared" si="68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 s="10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9">
        <f t="shared" si="68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 s="10">
        <f t="shared" si="66"/>
        <v>0</v>
      </c>
      <c r="Q1418" s="12" t="s">
        <v>8320</v>
      </c>
      <c r="R1418" t="s">
        <v>8339</v>
      </c>
      <c r="S1418" s="16">
        <f t="shared" si="67"/>
        <v>42299.926145833335</v>
      </c>
      <c r="T1418" s="9">
        <f t="shared" si="68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 s="10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9">
        <f t="shared" si="68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 s="1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9">
        <f t="shared" si="68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 s="10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9">
        <f t="shared" si="68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 s="10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9">
        <f t="shared" si="68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 s="10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9">
        <f t="shared" si="68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 s="10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9">
        <f t="shared" si="68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 s="10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9">
        <f t="shared" si="68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 s="10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9">
        <f t="shared" si="68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 s="10">
        <f t="shared" si="66"/>
        <v>0</v>
      </c>
      <c r="Q1427" s="12" t="s">
        <v>8320</v>
      </c>
      <c r="R1427" t="s">
        <v>8339</v>
      </c>
      <c r="S1427" s="16">
        <f t="shared" si="67"/>
        <v>42093.131469907406</v>
      </c>
      <c r="T1427" s="9">
        <f t="shared" si="68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 s="10">
        <f t="shared" si="66"/>
        <v>0</v>
      </c>
      <c r="Q1428" s="12" t="s">
        <v>8320</v>
      </c>
      <c r="R1428" t="s">
        <v>8339</v>
      </c>
      <c r="S1428" s="16">
        <f t="shared" si="67"/>
        <v>42180.390277777777</v>
      </c>
      <c r="T1428" s="9">
        <f t="shared" si="68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 s="10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9">
        <f t="shared" si="68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 s="1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9">
        <f t="shared" si="68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 s="10">
        <f t="shared" si="66"/>
        <v>0</v>
      </c>
      <c r="Q1431" s="12" t="s">
        <v>8320</v>
      </c>
      <c r="R1431" t="s">
        <v>8339</v>
      </c>
      <c r="S1431" s="16">
        <f t="shared" si="67"/>
        <v>42074.060671296291</v>
      </c>
      <c r="T1431" s="9">
        <f t="shared" si="68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 s="10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9">
        <f t="shared" si="68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 s="10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9">
        <f t="shared" si="68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 s="10">
        <f t="shared" si="66"/>
        <v>0</v>
      </c>
      <c r="Q1434" s="12" t="s">
        <v>8320</v>
      </c>
      <c r="R1434" t="s">
        <v>8339</v>
      </c>
      <c r="S1434" s="16">
        <f t="shared" si="67"/>
        <v>42175.780416666668</v>
      </c>
      <c r="T1434" s="9">
        <f t="shared" si="68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 s="10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9">
        <f t="shared" si="68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 s="10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9">
        <f t="shared" si="68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 s="10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9">
        <f t="shared" si="68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 s="10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9">
        <f t="shared" si="68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 s="10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9">
        <f t="shared" si="68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 s="1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9">
        <f t="shared" si="68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 s="10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9">
        <f t="shared" si="68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 s="10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9">
        <f t="shared" si="68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 s="10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9">
        <f t="shared" si="68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 s="10">
        <f t="shared" si="66"/>
        <v>0</v>
      </c>
      <c r="Q1444" s="12" t="s">
        <v>8320</v>
      </c>
      <c r="R1444" t="s">
        <v>8339</v>
      </c>
      <c r="S1444" s="16">
        <f t="shared" si="67"/>
        <v>42485.64534722222</v>
      </c>
      <c r="T1444" s="9">
        <f t="shared" si="68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 s="10">
        <f t="shared" si="66"/>
        <v>0</v>
      </c>
      <c r="Q1445" s="12" t="s">
        <v>8320</v>
      </c>
      <c r="R1445" t="s">
        <v>8339</v>
      </c>
      <c r="S1445" s="16">
        <f t="shared" si="67"/>
        <v>42707.926030092596</v>
      </c>
      <c r="T1445" s="9">
        <f t="shared" si="68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 s="10">
        <f t="shared" si="66"/>
        <v>0</v>
      </c>
      <c r="Q1446" s="12" t="s">
        <v>8320</v>
      </c>
      <c r="R1446" t="s">
        <v>8339</v>
      </c>
      <c r="S1446" s="16">
        <f t="shared" si="67"/>
        <v>42199.873402777783</v>
      </c>
      <c r="T1446" s="9">
        <f t="shared" si="68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 s="10">
        <f t="shared" si="66"/>
        <v>0</v>
      </c>
      <c r="Q1447" s="12" t="s">
        <v>8320</v>
      </c>
      <c r="R1447" t="s">
        <v>8339</v>
      </c>
      <c r="S1447" s="16">
        <f t="shared" si="67"/>
        <v>42139.542303240742</v>
      </c>
      <c r="T1447" s="9">
        <f t="shared" si="68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 s="10">
        <f t="shared" si="66"/>
        <v>0</v>
      </c>
      <c r="Q1448" s="12" t="s">
        <v>8320</v>
      </c>
      <c r="R1448" t="s">
        <v>8339</v>
      </c>
      <c r="S1448" s="16">
        <f t="shared" si="67"/>
        <v>42461.447662037041</v>
      </c>
      <c r="T1448" s="9">
        <f t="shared" si="68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 s="10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9">
        <f t="shared" si="68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 s="10">
        <f t="shared" si="66"/>
        <v>0</v>
      </c>
      <c r="Q1450" s="12" t="s">
        <v>8320</v>
      </c>
      <c r="R1450" t="s">
        <v>8339</v>
      </c>
      <c r="S1450" s="16">
        <f t="shared" si="67"/>
        <v>42115.936550925922</v>
      </c>
      <c r="T1450" s="9">
        <f t="shared" si="68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 s="10">
        <f t="shared" si="66"/>
        <v>0</v>
      </c>
      <c r="Q1451" s="12" t="s">
        <v>8320</v>
      </c>
      <c r="R1451" t="s">
        <v>8339</v>
      </c>
      <c r="S1451" s="16">
        <f t="shared" si="67"/>
        <v>42086.811400462961</v>
      </c>
      <c r="T1451" s="9">
        <f t="shared" si="68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 s="10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9">
        <f t="shared" si="68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 s="10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9">
        <f t="shared" si="68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 s="10">
        <f t="shared" si="66"/>
        <v>0</v>
      </c>
      <c r="Q1454" s="12" t="s">
        <v>8320</v>
      </c>
      <c r="R1454" t="s">
        <v>8339</v>
      </c>
      <c r="S1454" s="16">
        <f t="shared" si="67"/>
        <v>41818.703275462962</v>
      </c>
      <c r="T1454" s="9">
        <f t="shared" si="68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 s="10">
        <f t="shared" si="66"/>
        <v>0</v>
      </c>
      <c r="Q1455" s="12" t="s">
        <v>8320</v>
      </c>
      <c r="R1455" t="s">
        <v>8339</v>
      </c>
      <c r="S1455" s="16">
        <f t="shared" si="67"/>
        <v>42795.696145833332</v>
      </c>
      <c r="T1455" s="9">
        <f t="shared" si="68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 s="10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9">
        <f t="shared" si="68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 s="10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9">
        <f t="shared" si="68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 s="10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9">
        <f t="shared" si="68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 s="10">
        <f t="shared" si="66"/>
        <v>0</v>
      </c>
      <c r="Q1459" s="12" t="s">
        <v>8320</v>
      </c>
      <c r="R1459" t="s">
        <v>8339</v>
      </c>
      <c r="S1459" s="16">
        <f t="shared" si="67"/>
        <v>42289.89634259259</v>
      </c>
      <c r="T1459" s="9">
        <f t="shared" si="68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 s="10">
        <f t="shared" si="66"/>
        <v>0</v>
      </c>
      <c r="Q1460" s="12" t="s">
        <v>8320</v>
      </c>
      <c r="R1460" t="s">
        <v>8339</v>
      </c>
      <c r="S1460" s="16">
        <f t="shared" si="67"/>
        <v>41831.705555555556</v>
      </c>
      <c r="T1460" s="9">
        <f t="shared" si="68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 s="10">
        <f t="shared" si="66"/>
        <v>0</v>
      </c>
      <c r="Q1461" s="12" t="s">
        <v>8320</v>
      </c>
      <c r="R1461" t="s">
        <v>8339</v>
      </c>
      <c r="S1461" s="16">
        <f t="shared" si="67"/>
        <v>42312.204814814817</v>
      </c>
      <c r="T1461" s="9">
        <f t="shared" si="68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 s="10">
        <f t="shared" si="66"/>
        <v>0</v>
      </c>
      <c r="Q1462" s="12" t="s">
        <v>8320</v>
      </c>
      <c r="R1462" t="s">
        <v>8339</v>
      </c>
      <c r="S1462" s="16">
        <f t="shared" si="67"/>
        <v>41915.896967592591</v>
      </c>
      <c r="T1462" s="9">
        <f t="shared" si="68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 s="10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9">
        <f t="shared" si="68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 s="10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9">
        <f t="shared" si="68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 s="10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9">
        <f t="shared" si="68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 s="10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9">
        <f t="shared" si="68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 s="10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9">
        <f t="shared" si="68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 s="10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9">
        <f t="shared" si="68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 s="10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9">
        <f t="shared" si="68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 s="1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9">
        <f t="shared" si="68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 s="10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9">
        <f t="shared" si="68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 s="10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9">
        <f t="shared" si="68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 s="10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9">
        <f t="shared" si="68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 s="10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9">
        <f t="shared" si="68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 s="10">
        <f t="shared" ref="P1475:P1538" si="69">IFERROR(ROUND(E1475/L1475,2),0)</f>
        <v>38.46</v>
      </c>
      <c r="Q1475" s="12" t="s">
        <v>8320</v>
      </c>
      <c r="R1475" t="s">
        <v>8340</v>
      </c>
      <c r="S1475" s="16">
        <f t="shared" ref="S1475:S1538" si="70">(((J1475/60)/60)/24)+DATE(1970,1,1)</f>
        <v>40939.979618055557</v>
      </c>
      <c r="T1475" s="9">
        <f t="shared" ref="T1475:T1538" si="71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 s="10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9">
        <f t="shared" si="71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 s="10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9">
        <f t="shared" si="71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 s="10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9">
        <f t="shared" si="71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 s="10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9">
        <f t="shared" si="71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 s="1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9">
        <f t="shared" si="71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 s="10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9">
        <f t="shared" si="71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 s="10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9">
        <f t="shared" si="71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 s="10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9">
        <f t="shared" si="71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 s="10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9">
        <f t="shared" si="71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 s="10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9">
        <f t="shared" si="71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 s="10">
        <f t="shared" si="69"/>
        <v>0</v>
      </c>
      <c r="Q1486" s="12" t="s">
        <v>8320</v>
      </c>
      <c r="R1486" t="s">
        <v>8322</v>
      </c>
      <c r="S1486" s="16">
        <f t="shared" si="70"/>
        <v>41053.200960648144</v>
      </c>
      <c r="T1486" s="9">
        <f t="shared" si="71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 s="10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9">
        <f t="shared" si="71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 s="10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9">
        <f t="shared" si="71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 s="10">
        <f t="shared" si="69"/>
        <v>0</v>
      </c>
      <c r="Q1489" s="12" t="s">
        <v>8320</v>
      </c>
      <c r="R1489" t="s">
        <v>8322</v>
      </c>
      <c r="S1489" s="16">
        <f t="shared" si="70"/>
        <v>42554.917488425926</v>
      </c>
      <c r="T1489" s="9">
        <f t="shared" si="71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 s="1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9">
        <f t="shared" si="71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 s="10">
        <f t="shared" si="69"/>
        <v>0</v>
      </c>
      <c r="Q1491" s="12" t="s">
        <v>8320</v>
      </c>
      <c r="R1491" t="s">
        <v>8322</v>
      </c>
      <c r="S1491" s="16">
        <f t="shared" si="70"/>
        <v>41198.611712962964</v>
      </c>
      <c r="T1491" s="9">
        <f t="shared" si="71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 s="10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9">
        <f t="shared" si="71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 s="10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9">
        <f t="shared" si="71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 s="10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9">
        <f t="shared" si="71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 s="10">
        <f t="shared" si="69"/>
        <v>0</v>
      </c>
      <c r="Q1495" s="12" t="s">
        <v>8320</v>
      </c>
      <c r="R1495" t="s">
        <v>8322</v>
      </c>
      <c r="S1495" s="16">
        <f t="shared" si="70"/>
        <v>41411.866608796299</v>
      </c>
      <c r="T1495" s="9">
        <f t="shared" si="71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 s="10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9">
        <f t="shared" si="71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 s="10">
        <f t="shared" si="69"/>
        <v>0</v>
      </c>
      <c r="Q1497" s="12" t="s">
        <v>8320</v>
      </c>
      <c r="R1497" t="s">
        <v>8322</v>
      </c>
      <c r="S1497" s="16">
        <f t="shared" si="70"/>
        <v>40752.789710648147</v>
      </c>
      <c r="T1497" s="9">
        <f t="shared" si="71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 s="10">
        <f t="shared" si="69"/>
        <v>0</v>
      </c>
      <c r="Q1498" s="12" t="s">
        <v>8320</v>
      </c>
      <c r="R1498" t="s">
        <v>8322</v>
      </c>
      <c r="S1498" s="16">
        <f t="shared" si="70"/>
        <v>41838.475219907406</v>
      </c>
      <c r="T1498" s="9">
        <f t="shared" si="71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 s="10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9">
        <f t="shared" si="71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 s="1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9">
        <f t="shared" si="71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 s="10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9">
        <f t="shared" si="71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 s="10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9">
        <f t="shared" si="71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 s="10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9">
        <f t="shared" si="71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 s="10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9">
        <f t="shared" si="71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 s="10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9">
        <f t="shared" si="71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 s="10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9">
        <f t="shared" si="71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 s="10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9">
        <f t="shared" si="71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 s="10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9">
        <f t="shared" si="71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 s="10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9">
        <f t="shared" si="71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 s="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9">
        <f t="shared" si="71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 s="10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9">
        <f t="shared" si="71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 s="10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9">
        <f t="shared" si="71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 s="10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9">
        <f t="shared" si="71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 s="10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9">
        <f t="shared" si="71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 s="10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9">
        <f t="shared" si="71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 s="10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9">
        <f t="shared" si="71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 s="10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9">
        <f t="shared" si="71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 s="10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9">
        <f t="shared" si="71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 s="10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9">
        <f t="shared" si="71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 s="1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9">
        <f t="shared" si="71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 s="10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9">
        <f t="shared" si="71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 s="10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9">
        <f t="shared" si="71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 s="10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9">
        <f t="shared" si="71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 s="10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9">
        <f t="shared" si="71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 s="10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9">
        <f t="shared" si="71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 s="10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9">
        <f t="shared" si="71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 s="10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9">
        <f t="shared" si="71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 s="10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9">
        <f t="shared" si="71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 s="10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9">
        <f t="shared" si="71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 s="1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9">
        <f t="shared" si="71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 s="10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9">
        <f t="shared" si="71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 s="10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9">
        <f t="shared" si="71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 s="10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9">
        <f t="shared" si="71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 s="10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9">
        <f t="shared" si="71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 s="10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9">
        <f t="shared" si="71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 s="10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9">
        <f t="shared" si="71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 s="10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9">
        <f t="shared" si="71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 s="10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9">
        <f t="shared" si="71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 s="10">
        <f t="shared" ref="P1539:P1602" si="72">IFERROR(ROUND(E1539/L1539,2),0)</f>
        <v>96.38</v>
      </c>
      <c r="Q1539" s="12" t="s">
        <v>8336</v>
      </c>
      <c r="R1539" t="s">
        <v>8337</v>
      </c>
      <c r="S1539" s="16">
        <f t="shared" ref="S1539:S1602" si="73">(((J1539/60)/60)/24)+DATE(1970,1,1)</f>
        <v>42552.315127314811</v>
      </c>
      <c r="T1539" s="9">
        <f t="shared" ref="T1539:T1602" si="74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 s="1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9">
        <f t="shared" si="7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 s="10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9">
        <f t="shared" si="7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 s="10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9">
        <f t="shared" si="7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 s="10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9">
        <f t="shared" si="7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 s="10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9">
        <f t="shared" si="7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 s="10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9">
        <f t="shared" si="7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 s="10">
        <f t="shared" si="72"/>
        <v>0</v>
      </c>
      <c r="Q1546" s="12" t="s">
        <v>8336</v>
      </c>
      <c r="R1546" t="s">
        <v>8341</v>
      </c>
      <c r="S1546" s="16">
        <f t="shared" si="73"/>
        <v>42053.051203703704</v>
      </c>
      <c r="T1546" s="9">
        <f t="shared" si="7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 s="10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9">
        <f t="shared" si="7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 s="10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9">
        <f t="shared" si="7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 s="10">
        <f t="shared" si="72"/>
        <v>0</v>
      </c>
      <c r="Q1549" s="12" t="s">
        <v>8336</v>
      </c>
      <c r="R1549" t="s">
        <v>8341</v>
      </c>
      <c r="S1549" s="16">
        <f t="shared" si="73"/>
        <v>42782.426875000005</v>
      </c>
      <c r="T1549" s="9">
        <f t="shared" si="7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 s="1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9">
        <f t="shared" si="7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 s="10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9">
        <f t="shared" si="7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 s="10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9">
        <f t="shared" si="7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 s="10">
        <f t="shared" si="72"/>
        <v>0</v>
      </c>
      <c r="Q1553" s="12" t="s">
        <v>8336</v>
      </c>
      <c r="R1553" t="s">
        <v>8341</v>
      </c>
      <c r="S1553" s="16">
        <f t="shared" si="73"/>
        <v>42121.824525462958</v>
      </c>
      <c r="T1553" s="9">
        <f t="shared" si="7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 s="10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9">
        <f t="shared" si="7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 s="10">
        <f t="shared" si="72"/>
        <v>0</v>
      </c>
      <c r="Q1555" s="12" t="s">
        <v>8336</v>
      </c>
      <c r="R1555" t="s">
        <v>8341</v>
      </c>
      <c r="S1555" s="16">
        <f t="shared" si="73"/>
        <v>42219.282951388886</v>
      </c>
      <c r="T1555" s="9">
        <f t="shared" si="7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 s="10">
        <f t="shared" si="72"/>
        <v>0</v>
      </c>
      <c r="Q1556" s="12" t="s">
        <v>8336</v>
      </c>
      <c r="R1556" t="s">
        <v>8341</v>
      </c>
      <c r="S1556" s="16">
        <f t="shared" si="73"/>
        <v>42188.252199074079</v>
      </c>
      <c r="T1556" s="9">
        <f t="shared" si="7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 s="10">
        <f t="shared" si="72"/>
        <v>0</v>
      </c>
      <c r="Q1557" s="12" t="s">
        <v>8336</v>
      </c>
      <c r="R1557" t="s">
        <v>8341</v>
      </c>
      <c r="S1557" s="16">
        <f t="shared" si="73"/>
        <v>42241.613796296297</v>
      </c>
      <c r="T1557" s="9">
        <f t="shared" si="7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 s="10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9">
        <f t="shared" si="7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 s="10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9">
        <f t="shared" si="7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 s="1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9">
        <f t="shared" si="7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 s="10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9">
        <f t="shared" si="7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 s="10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9">
        <f t="shared" si="7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 s="10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9">
        <f t="shared" si="7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 s="10">
        <f t="shared" si="72"/>
        <v>0</v>
      </c>
      <c r="Q1564" s="12" t="s">
        <v>8320</v>
      </c>
      <c r="R1564" t="s">
        <v>8342</v>
      </c>
      <c r="S1564" s="16">
        <f t="shared" si="73"/>
        <v>40079.566157407404</v>
      </c>
      <c r="T1564" s="9">
        <f t="shared" si="7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 s="10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9">
        <f t="shared" si="7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 s="10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9">
        <f t="shared" si="7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 s="10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9">
        <f t="shared" si="7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 s="10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9">
        <f t="shared" si="7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 s="10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9">
        <f t="shared" si="7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 s="1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9">
        <f t="shared" si="7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 s="10">
        <f t="shared" si="72"/>
        <v>0</v>
      </c>
      <c r="Q1571" s="12" t="s">
        <v>8320</v>
      </c>
      <c r="R1571" t="s">
        <v>8342</v>
      </c>
      <c r="S1571" s="16">
        <f t="shared" si="73"/>
        <v>41389.679560185185</v>
      </c>
      <c r="T1571" s="9">
        <f t="shared" si="7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 s="10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9">
        <f t="shared" si="7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 s="10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9">
        <f t="shared" si="7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 s="10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9">
        <f t="shared" si="7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 s="10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9">
        <f t="shared" si="7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 s="10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9">
        <f t="shared" si="7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 s="10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9">
        <f t="shared" si="7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 s="10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9">
        <f t="shared" si="7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 s="10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9">
        <f t="shared" si="7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 s="1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9">
        <f t="shared" si="7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 s="10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9">
        <f t="shared" si="7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 s="10">
        <f t="shared" si="72"/>
        <v>0</v>
      </c>
      <c r="Q1582" s="12" t="s">
        <v>8320</v>
      </c>
      <c r="R1582" t="s">
        <v>8342</v>
      </c>
      <c r="S1582" s="16">
        <f t="shared" si="73"/>
        <v>40990.050069444449</v>
      </c>
      <c r="T1582" s="9">
        <f t="shared" si="7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 s="10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9">
        <f t="shared" si="7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 s="10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9">
        <f t="shared" si="7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 s="10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9">
        <f t="shared" si="7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 s="10">
        <f t="shared" si="72"/>
        <v>0</v>
      </c>
      <c r="Q1586" s="12" t="s">
        <v>8336</v>
      </c>
      <c r="R1586" t="s">
        <v>8343</v>
      </c>
      <c r="S1586" s="16">
        <f t="shared" si="73"/>
        <v>41779.649317129632</v>
      </c>
      <c r="T1586" s="9">
        <f t="shared" si="7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 s="10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9">
        <f t="shared" si="7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 s="10">
        <f t="shared" si="72"/>
        <v>0</v>
      </c>
      <c r="Q1588" s="12" t="s">
        <v>8336</v>
      </c>
      <c r="R1588" t="s">
        <v>8343</v>
      </c>
      <c r="S1588" s="16">
        <f t="shared" si="73"/>
        <v>42069.104421296302</v>
      </c>
      <c r="T1588" s="9">
        <f t="shared" si="7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 s="10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9">
        <f t="shared" si="7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 s="10">
        <f t="shared" si="72"/>
        <v>0</v>
      </c>
      <c r="Q1590" s="12" t="s">
        <v>8336</v>
      </c>
      <c r="R1590" t="s">
        <v>8343</v>
      </c>
      <c r="S1590" s="16">
        <f t="shared" si="73"/>
        <v>42005.24998842593</v>
      </c>
      <c r="T1590" s="9">
        <f t="shared" si="7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 s="10">
        <f t="shared" si="72"/>
        <v>0</v>
      </c>
      <c r="Q1591" s="12" t="s">
        <v>8336</v>
      </c>
      <c r="R1591" t="s">
        <v>8343</v>
      </c>
      <c r="S1591" s="16">
        <f t="shared" si="73"/>
        <v>42256.984791666662</v>
      </c>
      <c r="T1591" s="9">
        <f t="shared" si="7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 s="10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9">
        <f t="shared" si="7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 s="10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9">
        <f t="shared" si="7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 s="10">
        <f t="shared" si="72"/>
        <v>0</v>
      </c>
      <c r="Q1594" s="12" t="s">
        <v>8336</v>
      </c>
      <c r="R1594" t="s">
        <v>8343</v>
      </c>
      <c r="S1594" s="16">
        <f t="shared" si="73"/>
        <v>42046.072743055556</v>
      </c>
      <c r="T1594" s="9">
        <f t="shared" si="7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 s="10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9">
        <f t="shared" si="7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 s="10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9">
        <f t="shared" si="7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 s="10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9">
        <f t="shared" si="7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 s="10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9">
        <f t="shared" si="7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 s="10">
        <f t="shared" si="72"/>
        <v>0</v>
      </c>
      <c r="Q1599" s="12" t="s">
        <v>8336</v>
      </c>
      <c r="R1599" t="s">
        <v>8343</v>
      </c>
      <c r="S1599" s="16">
        <f t="shared" si="73"/>
        <v>42603.354131944448</v>
      </c>
      <c r="T1599" s="9">
        <f t="shared" si="7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 s="1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9">
        <f t="shared" si="7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 s="10">
        <f t="shared" si="72"/>
        <v>0</v>
      </c>
      <c r="Q1601" s="12" t="s">
        <v>8336</v>
      </c>
      <c r="R1601" t="s">
        <v>8343</v>
      </c>
      <c r="S1601" s="16">
        <f t="shared" si="73"/>
        <v>42438.53907407407</v>
      </c>
      <c r="T1601" s="9">
        <f t="shared" si="7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 s="10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9">
        <f t="shared" si="7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 s="10">
        <f t="shared" ref="P1603:P1666" si="75">IFERROR(ROUND(E1603/L1603,2),0)</f>
        <v>48.33</v>
      </c>
      <c r="Q1603" s="12" t="s">
        <v>8323</v>
      </c>
      <c r="R1603" t="s">
        <v>8324</v>
      </c>
      <c r="S1603" s="16">
        <f t="shared" ref="S1603:S1666" si="76">(((J1603/60)/60)/24)+DATE(1970,1,1)</f>
        <v>40638.092974537038</v>
      </c>
      <c r="T1603" s="9">
        <f t="shared" ref="T1603:T1666" si="77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 s="10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9">
        <f t="shared" si="77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 s="10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9">
        <f t="shared" si="77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 s="10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9">
        <f t="shared" si="77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 s="10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9">
        <f t="shared" si="77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 s="10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9">
        <f t="shared" si="77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 s="10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9">
        <f t="shared" si="77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 s="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9">
        <f t="shared" si="77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 s="10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9">
        <f t="shared" si="77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 s="10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9">
        <f t="shared" si="77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 s="10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9">
        <f t="shared" si="77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 s="10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9">
        <f t="shared" si="77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 s="10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9">
        <f t="shared" si="77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 s="10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9">
        <f t="shared" si="77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 s="10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9">
        <f t="shared" si="77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 s="10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9">
        <f t="shared" si="77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 s="10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9">
        <f t="shared" si="77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 s="1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9">
        <f t="shared" si="77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 s="10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9">
        <f t="shared" si="77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 s="10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9">
        <f t="shared" si="77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 s="10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9">
        <f t="shared" si="77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 s="10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9">
        <f t="shared" si="77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 s="10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9">
        <f t="shared" si="77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 s="10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9">
        <f t="shared" si="77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 s="10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9">
        <f t="shared" si="77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 s="10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9">
        <f t="shared" si="77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 s="10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9">
        <f t="shared" si="77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 s="1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9">
        <f t="shared" si="77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 s="10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9">
        <f t="shared" si="77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 s="10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9">
        <f t="shared" si="77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 s="10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9">
        <f t="shared" si="77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 s="10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9">
        <f t="shared" si="77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 s="10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9">
        <f t="shared" si="77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 s="10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9">
        <f t="shared" si="77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 s="10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9">
        <f t="shared" si="77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 s="10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9">
        <f t="shared" si="77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 s="10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9">
        <f t="shared" si="77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 s="1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9">
        <f t="shared" si="77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 s="10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9">
        <f t="shared" si="77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 s="10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9">
        <f t="shared" si="77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 s="10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9">
        <f t="shared" si="77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 s="10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9">
        <f t="shared" si="77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 s="10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9">
        <f t="shared" si="77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 s="10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9">
        <f t="shared" si="77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 s="10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9">
        <f t="shared" si="77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 s="10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9">
        <f t="shared" si="77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 s="10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9">
        <f t="shared" si="77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 s="1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9">
        <f t="shared" si="77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 s="10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9">
        <f t="shared" si="77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 s="10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9">
        <f t="shared" si="77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 s="10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9">
        <f t="shared" si="77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 s="10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9">
        <f t="shared" si="77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 s="10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9">
        <f t="shared" si="77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 s="10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9">
        <f t="shared" si="77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 s="10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9">
        <f t="shared" si="77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 s="10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9">
        <f t="shared" si="77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 s="10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9">
        <f t="shared" si="77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 s="1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9">
        <f t="shared" si="77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 s="10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9">
        <f t="shared" si="77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 s="10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9">
        <f t="shared" si="77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 s="10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9">
        <f t="shared" si="77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 s="10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9">
        <f t="shared" si="77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 s="10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9">
        <f t="shared" si="77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 s="10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9">
        <f t="shared" si="77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 s="10">
        <f t="shared" ref="P1667:P1730" si="78">IFERROR(ROUND(E1667/L1667,2),0)</f>
        <v>44.96</v>
      </c>
      <c r="Q1667" s="12" t="s">
        <v>8323</v>
      </c>
      <c r="R1667" t="s">
        <v>8344</v>
      </c>
      <c r="S1667" s="16">
        <f t="shared" ref="S1667:S1730" si="79">(((J1667/60)/60)/24)+DATE(1970,1,1)</f>
        <v>40564.649456018517</v>
      </c>
      <c r="T1667" s="9">
        <f t="shared" ref="T1667:T1730" si="80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 s="10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9">
        <f t="shared" si="80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 s="10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9">
        <f t="shared" si="80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 s="1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9">
        <f t="shared" si="80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 s="10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9">
        <f t="shared" si="80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 s="10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9">
        <f t="shared" si="80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 s="10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9">
        <f t="shared" si="80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 s="10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9">
        <f t="shared" si="80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 s="10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9">
        <f t="shared" si="80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 s="10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9">
        <f t="shared" si="80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 s="10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9">
        <f t="shared" si="80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 s="10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9">
        <f t="shared" si="80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 s="10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9">
        <f t="shared" si="80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 s="1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9">
        <f t="shared" si="80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 s="10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9">
        <f t="shared" si="80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 s="10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9">
        <f t="shared" si="80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 s="10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9">
        <f t="shared" si="80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 s="10">
        <f t="shared" si="78"/>
        <v>0</v>
      </c>
      <c r="Q1684" s="12" t="s">
        <v>8323</v>
      </c>
      <c r="R1684" t="s">
        <v>8345</v>
      </c>
      <c r="S1684" s="16">
        <f t="shared" si="79"/>
        <v>42779.21365740741</v>
      </c>
      <c r="T1684" s="9">
        <f t="shared" si="80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 s="10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9">
        <f t="shared" si="80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 s="10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9">
        <f t="shared" si="80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 s="10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9">
        <f t="shared" si="80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 s="10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9">
        <f t="shared" si="80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 s="10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9">
        <f t="shared" si="80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 s="1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9">
        <f t="shared" si="80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 s="10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9">
        <f t="shared" si="80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 s="10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9">
        <f t="shared" si="80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 s="10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9">
        <f t="shared" si="80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 s="10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9">
        <f t="shared" si="80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 s="10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9">
        <f t="shared" si="80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 s="10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9">
        <f t="shared" si="80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 s="10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9">
        <f t="shared" si="80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 s="10">
        <f t="shared" si="78"/>
        <v>0</v>
      </c>
      <c r="Q1698" s="12" t="s">
        <v>8323</v>
      </c>
      <c r="R1698" t="s">
        <v>8345</v>
      </c>
      <c r="S1698" s="16">
        <f t="shared" si="79"/>
        <v>42796.069571759261</v>
      </c>
      <c r="T1698" s="9">
        <f t="shared" si="80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 s="10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9">
        <f t="shared" si="80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 s="10">
        <f t="shared" si="78"/>
        <v>0</v>
      </c>
      <c r="Q1700" s="12" t="s">
        <v>8323</v>
      </c>
      <c r="R1700" t="s">
        <v>8345</v>
      </c>
      <c r="S1700" s="16">
        <f t="shared" si="79"/>
        <v>42796.207870370374</v>
      </c>
      <c r="T1700" s="9">
        <f t="shared" si="80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 s="10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9">
        <f t="shared" si="80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 s="10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9">
        <f t="shared" si="80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 s="10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9">
        <f t="shared" si="80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 s="10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9">
        <f t="shared" si="80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 s="10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9">
        <f t="shared" si="80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 s="10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9">
        <f t="shared" si="80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 s="10">
        <f t="shared" si="78"/>
        <v>0</v>
      </c>
      <c r="Q1707" s="12" t="s">
        <v>8323</v>
      </c>
      <c r="R1707" t="s">
        <v>8345</v>
      </c>
      <c r="S1707" s="16">
        <f t="shared" si="79"/>
        <v>42245.016736111109</v>
      </c>
      <c r="T1707" s="9">
        <f t="shared" si="80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 s="10">
        <f t="shared" si="78"/>
        <v>0</v>
      </c>
      <c r="Q1708" s="12" t="s">
        <v>8323</v>
      </c>
      <c r="R1708" t="s">
        <v>8345</v>
      </c>
      <c r="S1708" s="16">
        <f t="shared" si="79"/>
        <v>42179.306388888886</v>
      </c>
      <c r="T1708" s="9">
        <f t="shared" si="80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 s="10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9">
        <f t="shared" si="80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 s="10">
        <f t="shared" si="78"/>
        <v>0</v>
      </c>
      <c r="Q1710" s="12" t="s">
        <v>8323</v>
      </c>
      <c r="R1710" t="s">
        <v>8345</v>
      </c>
      <c r="S1710" s="16">
        <f t="shared" si="79"/>
        <v>42451.866967592592</v>
      </c>
      <c r="T1710" s="9">
        <f t="shared" si="80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 s="10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9">
        <f t="shared" si="80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 s="10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9">
        <f t="shared" si="80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 s="10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9">
        <f t="shared" si="80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 s="10">
        <f t="shared" si="78"/>
        <v>0</v>
      </c>
      <c r="Q1714" s="12" t="s">
        <v>8323</v>
      </c>
      <c r="R1714" t="s">
        <v>8345</v>
      </c>
      <c r="S1714" s="16">
        <f t="shared" si="79"/>
        <v>42125.913807870369</v>
      </c>
      <c r="T1714" s="9">
        <f t="shared" si="80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 s="10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9">
        <f t="shared" si="80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 s="10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9">
        <f t="shared" si="80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 s="10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9">
        <f t="shared" si="80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 s="10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9">
        <f t="shared" si="80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 s="10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9">
        <f t="shared" si="80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 s="1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9">
        <f t="shared" si="80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 s="10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9">
        <f t="shared" si="80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 s="10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9">
        <f t="shared" si="80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 s="10">
        <f t="shared" si="78"/>
        <v>0</v>
      </c>
      <c r="Q1723" s="12" t="s">
        <v>8323</v>
      </c>
      <c r="R1723" t="s">
        <v>8345</v>
      </c>
      <c r="S1723" s="16">
        <f t="shared" si="79"/>
        <v>42319.461377314816</v>
      </c>
      <c r="T1723" s="9">
        <f t="shared" si="80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 s="10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9">
        <f t="shared" si="80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 s="10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9">
        <f t="shared" si="80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 s="10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9">
        <f t="shared" si="80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 s="10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9">
        <f t="shared" si="80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 s="10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9">
        <f t="shared" si="80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 s="10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9">
        <f t="shared" si="80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 s="1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9">
        <f t="shared" si="80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 s="10">
        <f t="shared" ref="P1731:P1794" si="81">IFERROR(ROUND(E1731/L1731,2),0)</f>
        <v>0</v>
      </c>
      <c r="Q1731" s="12" t="s">
        <v>8323</v>
      </c>
      <c r="R1731" t="s">
        <v>8345</v>
      </c>
      <c r="S1731" s="16">
        <f t="shared" ref="S1731:S1794" si="82">(((J1731/60)/60)/24)+DATE(1970,1,1)</f>
        <v>42471.052152777775</v>
      </c>
      <c r="T1731" s="9">
        <f t="shared" ref="T1731:T1794" si="83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 s="10">
        <f t="shared" si="81"/>
        <v>0</v>
      </c>
      <c r="Q1732" s="12" t="s">
        <v>8323</v>
      </c>
      <c r="R1732" t="s">
        <v>8345</v>
      </c>
      <c r="S1732" s="16">
        <f t="shared" si="82"/>
        <v>42272.087766203709</v>
      </c>
      <c r="T1732" s="9">
        <f t="shared" si="83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 s="10">
        <f t="shared" si="81"/>
        <v>0</v>
      </c>
      <c r="Q1733" s="12" t="s">
        <v>8323</v>
      </c>
      <c r="R1733" t="s">
        <v>8345</v>
      </c>
      <c r="S1733" s="16">
        <f t="shared" si="82"/>
        <v>42152.906851851847</v>
      </c>
      <c r="T1733" s="9">
        <f t="shared" si="83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 s="10">
        <f t="shared" si="81"/>
        <v>0</v>
      </c>
      <c r="Q1734" s="12" t="s">
        <v>8323</v>
      </c>
      <c r="R1734" t="s">
        <v>8345</v>
      </c>
      <c r="S1734" s="16">
        <f t="shared" si="82"/>
        <v>42325.683807870373</v>
      </c>
      <c r="T1734" s="9">
        <f t="shared" si="83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 s="10">
        <f t="shared" si="81"/>
        <v>0</v>
      </c>
      <c r="Q1735" s="12" t="s">
        <v>8323</v>
      </c>
      <c r="R1735" t="s">
        <v>8345</v>
      </c>
      <c r="S1735" s="16">
        <f t="shared" si="82"/>
        <v>42614.675625000003</v>
      </c>
      <c r="T1735" s="9">
        <f t="shared" si="83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 s="10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9">
        <f t="shared" si="83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 s="10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9">
        <f t="shared" si="83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 s="10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9">
        <f t="shared" si="83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 s="10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9">
        <f t="shared" si="83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 s="1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9">
        <f t="shared" si="83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 s="10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9">
        <f t="shared" si="83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 s="10">
        <f t="shared" si="81"/>
        <v>0</v>
      </c>
      <c r="Q1742" s="12" t="s">
        <v>8323</v>
      </c>
      <c r="R1742" t="s">
        <v>8345</v>
      </c>
      <c r="S1742" s="16">
        <f t="shared" si="82"/>
        <v>42171.817384259266</v>
      </c>
      <c r="T1742" s="9">
        <f t="shared" si="83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 s="10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9">
        <f t="shared" si="83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 s="10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9">
        <f t="shared" si="83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 s="10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9">
        <f t="shared" si="83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 s="10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9">
        <f t="shared" si="83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 s="10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9">
        <f t="shared" si="83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 s="10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9">
        <f t="shared" si="83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 s="10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9">
        <f t="shared" si="83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 s="1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9">
        <f t="shared" si="83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 s="10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9">
        <f t="shared" si="83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 s="10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9">
        <f t="shared" si="83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 s="10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9">
        <f t="shared" si="83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 s="10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9">
        <f t="shared" si="83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 s="10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9">
        <f t="shared" si="83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 s="10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9">
        <f t="shared" si="83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 s="10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9">
        <f t="shared" si="83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 s="10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9">
        <f t="shared" si="83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 s="10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9">
        <f t="shared" si="83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 s="1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9">
        <f t="shared" si="83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 s="10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9">
        <f t="shared" si="83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 s="10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9">
        <f t="shared" si="83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 s="10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9">
        <f t="shared" si="83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 s="10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9">
        <f t="shared" si="83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 s="10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9">
        <f t="shared" si="83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 s="10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9">
        <f t="shared" si="83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 s="10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9">
        <f t="shared" si="83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 s="10">
        <f t="shared" si="81"/>
        <v>0</v>
      </c>
      <c r="Q1768" s="12" t="s">
        <v>8336</v>
      </c>
      <c r="R1768" t="s">
        <v>8337</v>
      </c>
      <c r="S1768" s="16">
        <f t="shared" si="82"/>
        <v>41855.859814814816</v>
      </c>
      <c r="T1768" s="9">
        <f t="shared" si="83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 s="10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9">
        <f t="shared" si="83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 s="1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9">
        <f t="shared" si="83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 s="10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9">
        <f t="shared" si="83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 s="10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9">
        <f t="shared" si="83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 s="10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9">
        <f t="shared" si="83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 s="10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9">
        <f t="shared" si="83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 s="10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9">
        <f t="shared" si="83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 s="10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9">
        <f t="shared" si="83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 s="10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9">
        <f t="shared" si="83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 s="10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9">
        <f t="shared" si="83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 s="10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9">
        <f t="shared" si="83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 s="1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9">
        <f t="shared" si="83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 s="10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9">
        <f t="shared" si="83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 s="10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9">
        <f t="shared" si="83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 s="10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9">
        <f t="shared" si="83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 s="10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9">
        <f t="shared" si="83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 s="10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9">
        <f t="shared" si="83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 s="10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9">
        <f t="shared" si="83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 s="10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9">
        <f t="shared" si="83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 s="10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9">
        <f t="shared" si="83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 s="10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9">
        <f t="shared" si="83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 s="1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9">
        <f t="shared" si="83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 s="10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9">
        <f t="shared" si="83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 s="10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9">
        <f t="shared" si="83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 s="10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9">
        <f t="shared" si="83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 s="10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9">
        <f t="shared" si="83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 s="10">
        <f t="shared" ref="P1795:P1858" si="84">IFERROR(ROUND(E1795/L1795,2),0)</f>
        <v>20</v>
      </c>
      <c r="Q1795" s="12" t="s">
        <v>8336</v>
      </c>
      <c r="R1795" t="s">
        <v>8337</v>
      </c>
      <c r="S1795" s="16">
        <f t="shared" ref="S1795:S1858" si="85">(((J1795/60)/60)/24)+DATE(1970,1,1)</f>
        <v>41940.89166666667</v>
      </c>
      <c r="T1795" s="9">
        <f t="shared" ref="T1795:T1858" si="86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 s="10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9">
        <f t="shared" si="86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 s="10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9">
        <f t="shared" si="86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 s="10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9">
        <f t="shared" si="86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 s="10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9">
        <f t="shared" si="86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 s="1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9">
        <f t="shared" si="86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 s="10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9">
        <f t="shared" si="86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 s="10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9">
        <f t="shared" si="86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 s="10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9">
        <f t="shared" si="86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 s="10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9">
        <f t="shared" si="86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 s="10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9">
        <f t="shared" si="86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 s="10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9">
        <f t="shared" si="86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 s="10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9">
        <f t="shared" si="86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 s="10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9">
        <f t="shared" si="86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 s="10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9">
        <f t="shared" si="86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 s="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9">
        <f t="shared" si="86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 s="10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9">
        <f t="shared" si="86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 s="10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9">
        <f t="shared" si="86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 s="10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9">
        <f t="shared" si="86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 s="10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9">
        <f t="shared" si="86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 s="10">
        <f t="shared" si="84"/>
        <v>0</v>
      </c>
      <c r="Q1815" s="12" t="s">
        <v>8336</v>
      </c>
      <c r="R1815" t="s">
        <v>8337</v>
      </c>
      <c r="S1815" s="16">
        <f t="shared" si="85"/>
        <v>41829.889027777775</v>
      </c>
      <c r="T1815" s="9">
        <f t="shared" si="86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 s="10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9">
        <f t="shared" si="86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 s="10">
        <f t="shared" si="84"/>
        <v>0</v>
      </c>
      <c r="Q1817" s="12" t="s">
        <v>8336</v>
      </c>
      <c r="R1817" t="s">
        <v>8337</v>
      </c>
      <c r="S1817" s="16">
        <f t="shared" si="85"/>
        <v>42172.906678240746</v>
      </c>
      <c r="T1817" s="9">
        <f t="shared" si="86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 s="10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9">
        <f t="shared" si="86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 s="10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9">
        <f t="shared" si="86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 s="10">
        <f t="shared" si="84"/>
        <v>0</v>
      </c>
      <c r="Q1820" s="12" t="s">
        <v>8336</v>
      </c>
      <c r="R1820" t="s">
        <v>8337</v>
      </c>
      <c r="S1820" s="16">
        <f t="shared" si="85"/>
        <v>42067.234375</v>
      </c>
      <c r="T1820" s="9">
        <f t="shared" si="86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 s="10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9">
        <f t="shared" si="86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 s="10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9">
        <f t="shared" si="86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 s="10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9">
        <f t="shared" si="86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 s="10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9">
        <f t="shared" si="86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 s="10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9">
        <f t="shared" si="86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 s="10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9">
        <f t="shared" si="86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 s="10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9">
        <f t="shared" si="86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 s="10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9">
        <f t="shared" si="86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 s="10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9">
        <f t="shared" si="86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 s="1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9">
        <f t="shared" si="86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 s="10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9">
        <f t="shared" si="86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 s="10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9">
        <f t="shared" si="86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 s="10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9">
        <f t="shared" si="86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 s="10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9">
        <f t="shared" si="86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 s="10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9">
        <f t="shared" si="86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 s="10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9">
        <f t="shared" si="86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 s="10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9">
        <f t="shared" si="86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 s="10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9">
        <f t="shared" si="86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 s="10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9">
        <f t="shared" si="86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 s="1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9">
        <f t="shared" si="86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 s="10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9">
        <f t="shared" si="86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 s="10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9">
        <f t="shared" si="86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 s="10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9">
        <f t="shared" si="86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 s="10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9">
        <f t="shared" si="86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 s="10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9">
        <f t="shared" si="86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 s="10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9">
        <f t="shared" si="86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 s="10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9">
        <f t="shared" si="86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 s="10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9">
        <f t="shared" si="86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 s="10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9">
        <f t="shared" si="86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 s="1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9">
        <f t="shared" si="86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 s="10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9">
        <f t="shared" si="86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 s="10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9">
        <f t="shared" si="86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 s="10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9">
        <f t="shared" si="86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 s="10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9">
        <f t="shared" si="86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 s="10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9">
        <f t="shared" si="86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 s="10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9">
        <f t="shared" si="86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 s="10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9">
        <f t="shared" si="86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 s="10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9">
        <f t="shared" si="86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 s="10">
        <f t="shared" ref="P1859:P1922" si="87">IFERROR(ROUND(E1859/L1859,2),0)</f>
        <v>136.36000000000001</v>
      </c>
      <c r="Q1859" s="12" t="s">
        <v>8323</v>
      </c>
      <c r="R1859" t="s">
        <v>8324</v>
      </c>
      <c r="S1859" s="16">
        <f t="shared" ref="S1859:S1922" si="88">(((J1859/60)/60)/24)+DATE(1970,1,1)</f>
        <v>41864.76866898148</v>
      </c>
      <c r="T1859" s="9">
        <f t="shared" ref="T1859:T1922" si="8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 s="1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9">
        <f t="shared" si="8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 s="10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9">
        <f t="shared" si="8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 s="10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9">
        <f t="shared" si="8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 s="10">
        <f t="shared" si="87"/>
        <v>0</v>
      </c>
      <c r="Q1863" s="12" t="s">
        <v>8331</v>
      </c>
      <c r="R1863" t="s">
        <v>8333</v>
      </c>
      <c r="S1863" s="16">
        <f t="shared" si="88"/>
        <v>42000.300243055557</v>
      </c>
      <c r="T1863" s="9">
        <f t="shared" si="8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 s="10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9">
        <f t="shared" si="8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 s="10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9">
        <f t="shared" si="8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 s="10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9">
        <f t="shared" si="8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 s="10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9">
        <f t="shared" si="8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 s="10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9">
        <f t="shared" si="8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 s="10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9">
        <f t="shared" si="8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 s="1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9">
        <f t="shared" si="8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 s="10">
        <f t="shared" si="87"/>
        <v>0</v>
      </c>
      <c r="Q1871" s="12" t="s">
        <v>8331</v>
      </c>
      <c r="R1871" t="s">
        <v>8333</v>
      </c>
      <c r="S1871" s="16">
        <f t="shared" si="88"/>
        <v>42709.002881944441</v>
      </c>
      <c r="T1871" s="9">
        <f t="shared" si="8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 s="10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9">
        <f t="shared" si="8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 s="10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9">
        <f t="shared" si="8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 s="10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9">
        <f t="shared" si="8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 s="10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9">
        <f t="shared" si="8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 s="10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9">
        <f t="shared" si="8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 s="10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9">
        <f t="shared" si="8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10">
        <f t="shared" si="87"/>
        <v>0</v>
      </c>
      <c r="Q1878" s="12" t="s">
        <v>8331</v>
      </c>
      <c r="R1878" t="s">
        <v>8333</v>
      </c>
      <c r="S1878" s="16">
        <f t="shared" si="88"/>
        <v>41776.284780092588</v>
      </c>
      <c r="T1878" s="9">
        <f t="shared" si="8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 s="10">
        <f t="shared" si="87"/>
        <v>0</v>
      </c>
      <c r="Q1879" s="12" t="s">
        <v>8331</v>
      </c>
      <c r="R1879" t="s">
        <v>8333</v>
      </c>
      <c r="S1879" s="16">
        <f t="shared" si="88"/>
        <v>42035.029224537036</v>
      </c>
      <c r="T1879" s="9">
        <f t="shared" si="8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 s="10">
        <f t="shared" si="87"/>
        <v>0</v>
      </c>
      <c r="Q1880" s="12" t="s">
        <v>8331</v>
      </c>
      <c r="R1880" t="s">
        <v>8333</v>
      </c>
      <c r="S1880" s="16">
        <f t="shared" si="88"/>
        <v>41773.008738425924</v>
      </c>
      <c r="T1880" s="9">
        <f t="shared" si="8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 s="10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9">
        <f t="shared" si="8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 s="10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9">
        <f t="shared" si="8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 s="10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9">
        <f t="shared" si="8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 s="10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9">
        <f t="shared" si="8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 s="10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9">
        <f t="shared" si="8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 s="10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9">
        <f t="shared" si="8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 s="10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9">
        <f t="shared" si="8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 s="10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9">
        <f t="shared" si="8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 s="10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9">
        <f t="shared" si="8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 s="1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9">
        <f t="shared" si="8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 s="10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9">
        <f t="shared" si="8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 s="10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9">
        <f t="shared" si="8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 s="10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9">
        <f t="shared" si="8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 s="10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9">
        <f t="shared" si="8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 s="10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9">
        <f t="shared" si="8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 s="10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9">
        <f t="shared" si="8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 s="10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9">
        <f t="shared" si="8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 s="10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9">
        <f t="shared" si="8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 s="10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9">
        <f t="shared" si="8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 s="1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9">
        <f t="shared" si="8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 s="10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9">
        <f t="shared" si="8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 s="10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9">
        <f t="shared" si="8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 s="10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9">
        <f t="shared" si="8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 s="10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9">
        <f t="shared" si="8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 s="10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9">
        <f t="shared" si="8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 s="10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9">
        <f t="shared" si="8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 s="10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9">
        <f t="shared" si="8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 s="10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9">
        <f t="shared" si="8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 s="10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9">
        <f t="shared" si="8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 s="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9">
        <f t="shared" si="8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 s="10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9">
        <f t="shared" si="8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 s="10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9">
        <f t="shared" si="8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 s="10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9">
        <f t="shared" si="8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 s="10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9">
        <f t="shared" si="8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 s="10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9">
        <f t="shared" si="8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 s="10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9">
        <f t="shared" si="8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 s="10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9">
        <f t="shared" si="8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 s="10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9">
        <f t="shared" si="8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 s="10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9">
        <f t="shared" si="8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 s="1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9">
        <f t="shared" si="8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 s="10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9">
        <f t="shared" si="8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 s="10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9">
        <f t="shared" si="8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 s="10">
        <f t="shared" ref="P1923:P1986" si="90">IFERROR(ROUND(E1923/L1923,2),0)</f>
        <v>54</v>
      </c>
      <c r="Q1923" s="12" t="s">
        <v>8323</v>
      </c>
      <c r="R1923" t="s">
        <v>8327</v>
      </c>
      <c r="S1923" s="16">
        <f t="shared" ref="S1923:S1986" si="91">(((J1923/60)/60)/24)+DATE(1970,1,1)</f>
        <v>41074.221562500003</v>
      </c>
      <c r="T1923" s="9">
        <f t="shared" ref="T1923:T1986" si="92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 s="10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9">
        <f t="shared" si="92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 s="10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9">
        <f t="shared" si="92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 s="10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9">
        <f t="shared" si="92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 s="10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9">
        <f t="shared" si="92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 s="10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9">
        <f t="shared" si="92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 s="10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9">
        <f t="shared" si="92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 s="1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9">
        <f t="shared" si="92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 s="10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9">
        <f t="shared" si="92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 s="10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9">
        <f t="shared" si="92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 s="10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9">
        <f t="shared" si="92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 s="10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9">
        <f t="shared" si="92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 s="10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9">
        <f t="shared" si="92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 s="10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9">
        <f t="shared" si="92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 s="10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9">
        <f t="shared" si="92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 s="10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9">
        <f t="shared" si="92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 s="10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9">
        <f t="shared" si="92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 s="1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9">
        <f t="shared" si="92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 s="10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9">
        <f t="shared" si="92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 s="10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9">
        <f t="shared" si="92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 s="10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9">
        <f t="shared" si="92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 s="10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9">
        <f t="shared" si="92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 s="10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9">
        <f t="shared" si="92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 s="10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9">
        <f t="shared" si="92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 s="10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9">
        <f t="shared" si="92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 s="10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9">
        <f t="shared" si="92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 s="10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9">
        <f t="shared" si="92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 s="1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9">
        <f t="shared" si="92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 s="10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9">
        <f t="shared" si="92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 s="10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9">
        <f t="shared" si="92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 s="10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9">
        <f t="shared" si="92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 s="10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9">
        <f t="shared" si="92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 s="10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9">
        <f t="shared" si="92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 s="10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9">
        <f t="shared" si="92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 s="10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9">
        <f t="shared" si="92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 s="10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9">
        <f t="shared" si="92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 s="10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9">
        <f t="shared" si="92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 s="1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9">
        <f t="shared" si="92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 s="10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9">
        <f t="shared" si="92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 s="10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9">
        <f t="shared" si="92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 s="10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9">
        <f t="shared" si="92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 s="10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9">
        <f t="shared" si="92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 s="10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9">
        <f t="shared" si="92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 s="10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9">
        <f t="shared" si="92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 s="10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9">
        <f t="shared" si="92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 s="10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9">
        <f t="shared" si="92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 s="10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9">
        <f t="shared" si="92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 s="1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9">
        <f t="shared" si="92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 s="10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9">
        <f t="shared" si="92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 s="10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9">
        <f t="shared" si="92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 s="10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9">
        <f t="shared" si="92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 s="10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9">
        <f t="shared" si="92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 s="10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9">
        <f t="shared" si="92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 s="10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9">
        <f t="shared" si="92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 s="10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9">
        <f t="shared" si="92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 s="10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9">
        <f t="shared" si="92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 s="10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9">
        <f t="shared" si="92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 s="1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9">
        <f t="shared" si="92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 s="10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9">
        <f t="shared" si="92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 s="10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9">
        <f t="shared" si="92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 s="10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9">
        <f t="shared" si="92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 s="10">
        <f t="shared" si="90"/>
        <v>0</v>
      </c>
      <c r="Q1984" s="12" t="s">
        <v>8336</v>
      </c>
      <c r="R1984" t="s">
        <v>8348</v>
      </c>
      <c r="S1984" s="16">
        <f t="shared" si="91"/>
        <v>42678.586655092593</v>
      </c>
      <c r="T1984" s="9">
        <f t="shared" si="92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 s="10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9">
        <f t="shared" si="92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 s="10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9">
        <f t="shared" si="92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 s="10">
        <f t="shared" ref="P1987:P2050" si="93">IFERROR(ROUND(E1987/L1987,2),0)</f>
        <v>12.75</v>
      </c>
      <c r="Q1987" s="12" t="s">
        <v>8336</v>
      </c>
      <c r="R1987" t="s">
        <v>8348</v>
      </c>
      <c r="S1987" s="16">
        <f t="shared" ref="S1987:S2050" si="94">(((J1987/60)/60)/24)+DATE(1970,1,1)</f>
        <v>42555.698738425926</v>
      </c>
      <c r="T1987" s="9">
        <f t="shared" ref="T1987:T2050" si="95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 s="10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9">
        <f t="shared" si="95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 s="10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9">
        <f t="shared" si="95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 s="1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9">
        <f t="shared" si="95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 s="10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9">
        <f t="shared" si="95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 s="10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9">
        <f t="shared" si="95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 s="10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9">
        <f t="shared" si="95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 s="10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9">
        <f t="shared" si="95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 s="10">
        <f t="shared" si="93"/>
        <v>0</v>
      </c>
      <c r="Q1995" s="12" t="s">
        <v>8336</v>
      </c>
      <c r="R1995" t="s">
        <v>8348</v>
      </c>
      <c r="S1995" s="16">
        <f t="shared" si="94"/>
        <v>42329.58839120371</v>
      </c>
      <c r="T1995" s="9">
        <f t="shared" si="95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 s="10">
        <f t="shared" si="93"/>
        <v>0</v>
      </c>
      <c r="Q1996" s="12" t="s">
        <v>8336</v>
      </c>
      <c r="R1996" t="s">
        <v>8348</v>
      </c>
      <c r="S1996" s="16">
        <f t="shared" si="94"/>
        <v>42651.006273148145</v>
      </c>
      <c r="T1996" s="9">
        <f t="shared" si="95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 s="10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9">
        <f t="shared" si="95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 s="10">
        <f t="shared" si="93"/>
        <v>0</v>
      </c>
      <c r="Q1998" s="12" t="s">
        <v>8336</v>
      </c>
      <c r="R1998" t="s">
        <v>8348</v>
      </c>
      <c r="S1998" s="16">
        <f t="shared" si="94"/>
        <v>41800.819571759261</v>
      </c>
      <c r="T1998" s="9">
        <f t="shared" si="95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 s="10">
        <f t="shared" si="93"/>
        <v>0</v>
      </c>
      <c r="Q1999" s="12" t="s">
        <v>8336</v>
      </c>
      <c r="R1999" t="s">
        <v>8348</v>
      </c>
      <c r="S1999" s="16">
        <f t="shared" si="94"/>
        <v>41847.930694444447</v>
      </c>
      <c r="T1999" s="9">
        <f t="shared" si="95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 s="1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9">
        <f t="shared" si="95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 s="10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9">
        <f t="shared" si="95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 s="10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9">
        <f t="shared" si="95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 s="10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9">
        <f t="shared" si="95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 s="10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9">
        <f t="shared" si="95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 s="10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9">
        <f t="shared" si="95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 s="10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9">
        <f t="shared" si="95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 s="10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9">
        <f t="shared" si="95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 s="10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9">
        <f t="shared" si="95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 s="10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9">
        <f t="shared" si="95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 s="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9">
        <f t="shared" si="95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 s="10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9">
        <f t="shared" si="95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 s="10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9">
        <f t="shared" si="95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 s="10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9">
        <f t="shared" si="95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 s="10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9">
        <f t="shared" si="95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 s="10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9">
        <f t="shared" si="95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 s="10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9">
        <f t="shared" si="95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 s="10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9">
        <f t="shared" si="95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 s="10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9">
        <f t="shared" si="95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 s="10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9">
        <f t="shared" si="95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 s="1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9">
        <f t="shared" si="95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 s="10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9">
        <f t="shared" si="95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 s="10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9">
        <f t="shared" si="95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 s="10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9">
        <f t="shared" si="95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 s="10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9">
        <f t="shared" si="95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 s="10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9">
        <f t="shared" si="95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 s="10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9">
        <f t="shared" si="95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 s="10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9">
        <f t="shared" si="95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 s="10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9">
        <f t="shared" si="95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 s="10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9">
        <f t="shared" si="95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 s="1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9">
        <f t="shared" si="95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 s="10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9">
        <f t="shared" si="95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 s="10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9">
        <f t="shared" si="95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 s="10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9">
        <f t="shared" si="95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 s="10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9">
        <f t="shared" si="95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 s="10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9">
        <f t="shared" si="95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 s="10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9">
        <f t="shared" si="95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 s="10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9">
        <f t="shared" si="95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 s="10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9">
        <f t="shared" si="95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 s="10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9">
        <f t="shared" si="95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 s="1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9">
        <f t="shared" si="95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 s="10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9">
        <f t="shared" si="95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 s="10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9">
        <f t="shared" si="95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 s="10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9">
        <f t="shared" si="95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 s="10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9">
        <f t="shared" si="95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 s="10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9">
        <f t="shared" si="95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 s="10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9">
        <f t="shared" si="95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 s="10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9">
        <f t="shared" si="95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 s="10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9">
        <f t="shared" si="95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 s="10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9">
        <f t="shared" si="95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 s="1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9">
        <f t="shared" si="95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 s="10">
        <f t="shared" ref="P2051:P2114" si="96">IFERROR(ROUND(E2051/L2051,2),0)</f>
        <v>80.989999999999995</v>
      </c>
      <c r="Q2051" s="12" t="s">
        <v>8317</v>
      </c>
      <c r="R2051" t="s">
        <v>8347</v>
      </c>
      <c r="S2051" s="16">
        <f t="shared" ref="S2051:S2114" si="97">(((J2051/60)/60)/24)+DATE(1970,1,1)</f>
        <v>41575.527349537035</v>
      </c>
      <c r="T2051" s="9">
        <f t="shared" ref="T2051:T2114" si="98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 s="10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9">
        <f t="shared" si="98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 s="10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9">
        <f t="shared" si="98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 s="10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9">
        <f t="shared" si="98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 s="10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9">
        <f t="shared" si="98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 s="10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9">
        <f t="shared" si="98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 s="10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9">
        <f t="shared" si="98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 s="10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9">
        <f t="shared" si="98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 s="10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9">
        <f t="shared" si="98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 s="1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9">
        <f t="shared" si="98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 s="10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9">
        <f t="shared" si="98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 s="10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9">
        <f t="shared" si="98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 s="10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9">
        <f t="shared" si="98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 s="10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9">
        <f t="shared" si="98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 s="10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9">
        <f t="shared" si="98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 s="10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9">
        <f t="shared" si="98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 s="10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9">
        <f t="shared" si="98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 s="10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9">
        <f t="shared" si="98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 s="10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9">
        <f t="shared" si="98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 s="1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9">
        <f t="shared" si="98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 s="10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9">
        <f t="shared" si="98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 s="10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9">
        <f t="shared" si="98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 s="10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9">
        <f t="shared" si="98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 s="10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9">
        <f t="shared" si="98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 s="10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9">
        <f t="shared" si="98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 s="10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9">
        <f t="shared" si="98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 s="10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9">
        <f t="shared" si="98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 s="10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9">
        <f t="shared" si="98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 s="10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9">
        <f t="shared" si="98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 s="1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9">
        <f t="shared" si="98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 s="10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9">
        <f t="shared" si="98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 s="10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9">
        <f t="shared" si="98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 s="10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9">
        <f t="shared" si="98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 s="10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9">
        <f t="shared" si="98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 s="10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9">
        <f t="shared" si="98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 s="10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9">
        <f t="shared" si="98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 s="10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9">
        <f t="shared" si="98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 s="10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9">
        <f t="shared" si="98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 s="10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9">
        <f t="shared" si="98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 s="1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9">
        <f t="shared" si="98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 s="10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9">
        <f t="shared" si="98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 s="10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9">
        <f t="shared" si="98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 s="10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9">
        <f t="shared" si="98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 s="10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9">
        <f t="shared" si="98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 s="10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9">
        <f t="shared" si="98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 s="10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9">
        <f t="shared" si="98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 s="10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9">
        <f t="shared" si="98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 s="10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9">
        <f t="shared" si="98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 s="10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9">
        <f t="shared" si="98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 s="1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9">
        <f t="shared" si="98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 s="10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9">
        <f t="shared" si="98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 s="10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9">
        <f t="shared" si="98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 s="10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9">
        <f t="shared" si="98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 s="10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9">
        <f t="shared" si="98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 s="10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9">
        <f t="shared" si="98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 s="10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9">
        <f t="shared" si="98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 s="10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9">
        <f t="shared" si="98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 s="10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9">
        <f t="shared" si="98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 s="10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9">
        <f t="shared" si="98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 s="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9">
        <f t="shared" si="98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 s="10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9">
        <f t="shared" si="98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 s="10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9">
        <f t="shared" si="98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 s="10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9">
        <f t="shared" si="98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 s="10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9">
        <f t="shared" si="98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 s="10">
        <f t="shared" ref="P2115:P2178" si="99">IFERROR(ROUND(E2115/L2115,2),0)</f>
        <v>68.599999999999994</v>
      </c>
      <c r="Q2115" s="12" t="s">
        <v>8323</v>
      </c>
      <c r="R2115" t="s">
        <v>8327</v>
      </c>
      <c r="S2115" s="16">
        <f t="shared" ref="S2115:S2178" si="100">(((J2115/60)/60)/24)+DATE(1970,1,1)</f>
        <v>41870.86546296296</v>
      </c>
      <c r="T2115" s="9">
        <f t="shared" ref="T2115:T2178" si="101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 s="10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9">
        <f t="shared" si="101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 s="10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9">
        <f t="shared" si="101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 s="10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9">
        <f t="shared" si="101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 s="10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9">
        <f t="shared" si="101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 s="1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9">
        <f t="shared" si="101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 s="10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9">
        <f t="shared" si="101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 s="10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9">
        <f t="shared" si="101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 s="10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9">
        <f t="shared" si="101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 s="10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9">
        <f t="shared" si="101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 s="10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9">
        <f t="shared" si="101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 s="10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9">
        <f t="shared" si="101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 s="10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9">
        <f t="shared" si="101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 s="10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9">
        <f t="shared" si="101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 s="10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9">
        <f t="shared" si="101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 s="1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9">
        <f t="shared" si="101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 s="10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9">
        <f t="shared" si="101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 s="10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9">
        <f t="shared" si="101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 s="10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9">
        <f t="shared" si="101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 s="10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9">
        <f t="shared" si="101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 s="10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9">
        <f t="shared" si="101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 s="10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9">
        <f t="shared" si="101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 s="10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9">
        <f t="shared" si="101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 s="10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9">
        <f t="shared" si="101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 s="10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9">
        <f t="shared" si="101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 s="1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9">
        <f t="shared" si="101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 s="10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9">
        <f t="shared" si="101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 s="10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9">
        <f t="shared" si="101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 s="10">
        <f t="shared" si="99"/>
        <v>0</v>
      </c>
      <c r="Q2143" s="12" t="s">
        <v>8331</v>
      </c>
      <c r="R2143" t="s">
        <v>8332</v>
      </c>
      <c r="S2143" s="16">
        <f t="shared" si="100"/>
        <v>41927.235636574071</v>
      </c>
      <c r="T2143" s="9">
        <f t="shared" si="101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 s="10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9">
        <f t="shared" si="101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 s="10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9">
        <f t="shared" si="101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 s="10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9">
        <f t="shared" si="101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 s="10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9">
        <f t="shared" si="101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 s="10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9">
        <f t="shared" si="101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 s="10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9">
        <f t="shared" si="101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 s="1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9">
        <f t="shared" si="101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 s="10">
        <f t="shared" si="99"/>
        <v>0</v>
      </c>
      <c r="Q2151" s="12" t="s">
        <v>8331</v>
      </c>
      <c r="R2151" t="s">
        <v>8332</v>
      </c>
      <c r="S2151" s="16">
        <f t="shared" si="100"/>
        <v>40355.024953703702</v>
      </c>
      <c r="T2151" s="9">
        <f t="shared" si="101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 s="10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9">
        <f t="shared" si="101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 s="10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9">
        <f t="shared" si="101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 s="10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9">
        <f t="shared" si="101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 s="10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9">
        <f t="shared" si="101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 s="10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9">
        <f t="shared" si="101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 s="10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9">
        <f t="shared" si="101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 s="10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9">
        <f t="shared" si="101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 s="10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9">
        <f t="shared" si="101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 s="1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9">
        <f t="shared" si="101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 s="10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9">
        <f t="shared" si="101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 s="10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9">
        <f t="shared" si="101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 s="10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9">
        <f t="shared" si="101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 s="10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9">
        <f t="shared" si="101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 s="10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9">
        <f t="shared" si="101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 s="10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9">
        <f t="shared" si="101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 s="10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9">
        <f t="shared" si="101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 s="10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9">
        <f t="shared" si="101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 s="10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9">
        <f t="shared" si="101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 s="1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9">
        <f t="shared" si="101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 s="10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9">
        <f t="shared" si="101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 s="10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9">
        <f t="shared" si="101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 s="10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9">
        <f t="shared" si="101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 s="10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9">
        <f t="shared" si="101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 s="10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9">
        <f t="shared" si="101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 s="10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9">
        <f t="shared" si="101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 s="10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9">
        <f t="shared" si="101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 s="10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9">
        <f t="shared" si="101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 s="10">
        <f t="shared" ref="P2179:P2242" si="102">IFERROR(ROUND(E2179/L2179,2),0)</f>
        <v>65.87</v>
      </c>
      <c r="Q2179" s="12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9">
        <f t="shared" ref="T2179:T2242" si="104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 s="1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9">
        <f t="shared" si="10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 s="10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9">
        <f t="shared" si="10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 s="10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9">
        <f t="shared" si="10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 s="10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9">
        <f t="shared" si="10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 s="10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9">
        <f t="shared" si="10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 s="10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9">
        <f t="shared" si="10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 s="10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9">
        <f t="shared" si="10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 s="10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9">
        <f t="shared" si="10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 s="10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9">
        <f t="shared" si="10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 s="10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9">
        <f t="shared" si="10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 s="1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9">
        <f t="shared" si="10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 s="10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9">
        <f t="shared" si="10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 s="10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9">
        <f t="shared" si="10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 s="10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9">
        <f t="shared" si="10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 s="10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9">
        <f t="shared" si="10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 s="10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9">
        <f t="shared" si="10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 s="10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9">
        <f t="shared" si="10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 s="10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9">
        <f t="shared" si="10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 s="10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9">
        <f t="shared" si="10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 s="10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9">
        <f t="shared" si="10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 s="1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9">
        <f t="shared" si="10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 s="10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9">
        <f t="shared" si="10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 s="10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9">
        <f t="shared" si="10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 s="10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9">
        <f t="shared" si="10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 s="10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9">
        <f t="shared" si="10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 s="10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9">
        <f t="shared" si="10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 s="10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9">
        <f t="shared" si="10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 s="10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9">
        <f t="shared" si="10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 s="10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9">
        <f t="shared" si="10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 s="10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9">
        <f t="shared" si="10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 s="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9">
        <f t="shared" si="10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 s="10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9">
        <f t="shared" si="10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 s="10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9">
        <f t="shared" si="10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 s="10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9">
        <f t="shared" si="10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 s="10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9">
        <f t="shared" si="10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 s="10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9">
        <f t="shared" si="10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 s="10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9">
        <f t="shared" si="10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 s="10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9">
        <f t="shared" si="10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 s="10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9">
        <f t="shared" si="10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 s="10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9">
        <f t="shared" si="10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 s="1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9">
        <f t="shared" si="10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 s="10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9">
        <f t="shared" si="10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 s="10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9">
        <f t="shared" si="10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 s="10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9">
        <f t="shared" si="10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 s="10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9">
        <f t="shared" si="10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 s="10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9">
        <f t="shared" si="10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 s="10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9">
        <f t="shared" si="10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 s="10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9">
        <f t="shared" si="10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 s="10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9">
        <f t="shared" si="10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 s="10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9">
        <f t="shared" si="10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 s="1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9">
        <f t="shared" si="10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 s="10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9">
        <f t="shared" si="10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 s="10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9">
        <f t="shared" si="10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 s="10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9">
        <f t="shared" si="10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 s="10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9">
        <f t="shared" si="10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 s="10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9">
        <f t="shared" si="10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 s="10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9">
        <f t="shared" si="10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 s="10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9">
        <f t="shared" si="10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 s="10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9">
        <f t="shared" si="10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 s="10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9">
        <f t="shared" si="10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 s="1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9">
        <f t="shared" si="10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 s="10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9">
        <f t="shared" si="10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 s="10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9">
        <f t="shared" si="10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 s="10">
        <f t="shared" ref="P2243:P2306" si="105">IFERROR(ROUND(E2243/L2243,2),0)</f>
        <v>49.47</v>
      </c>
      <c r="Q2243" s="12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9">
        <f t="shared" ref="T2243:T2306" si="107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 s="10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9">
        <f t="shared" si="107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 s="10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9">
        <f t="shared" si="107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 s="10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9">
        <f t="shared" si="107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 s="10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9">
        <f t="shared" si="107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 s="10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9">
        <f t="shared" si="107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 s="10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9">
        <f t="shared" si="107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 s="1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9">
        <f t="shared" si="107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 s="10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9">
        <f t="shared" si="107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 s="10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9">
        <f t="shared" si="107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 s="10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9">
        <f t="shared" si="107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 s="10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9">
        <f t="shared" si="107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 s="10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9">
        <f t="shared" si="107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 s="10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9">
        <f t="shared" si="107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 s="10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9">
        <f t="shared" si="107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 s="10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9">
        <f t="shared" si="107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 s="10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9">
        <f t="shared" si="107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 s="1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9">
        <f t="shared" si="107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 s="10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9">
        <f t="shared" si="107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 s="10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9">
        <f t="shared" si="107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 s="10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9">
        <f t="shared" si="107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 s="10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9">
        <f t="shared" si="107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 s="10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9">
        <f t="shared" si="107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 s="10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9">
        <f t="shared" si="107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 s="10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9">
        <f t="shared" si="107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 s="10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9">
        <f t="shared" si="107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 s="10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9">
        <f t="shared" si="107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 s="1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9">
        <f t="shared" si="107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 s="10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9">
        <f t="shared" si="107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 s="10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9">
        <f t="shared" si="107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 s="10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9">
        <f t="shared" si="107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 s="10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9">
        <f t="shared" si="107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 s="10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9">
        <f t="shared" si="107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 s="10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9">
        <f t="shared" si="107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 s="10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9">
        <f t="shared" si="107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 s="10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9">
        <f t="shared" si="107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 s="10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9">
        <f t="shared" si="107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 s="1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9">
        <f t="shared" si="107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 s="10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9">
        <f t="shared" si="107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 s="10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9">
        <f t="shared" si="107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 s="10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9">
        <f t="shared" si="107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 s="10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9">
        <f t="shared" si="107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 s="10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9">
        <f t="shared" si="107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 s="10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9">
        <f t="shared" si="107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 s="10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9">
        <f t="shared" si="107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 s="10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9">
        <f t="shared" si="107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 s="10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9">
        <f t="shared" si="107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 s="1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9">
        <f t="shared" si="107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 s="10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9">
        <f t="shared" si="107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 s="10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9">
        <f t="shared" si="107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 s="10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9">
        <f t="shared" si="107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 s="10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9">
        <f t="shared" si="107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 s="10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9">
        <f t="shared" si="107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 s="10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9">
        <f t="shared" si="107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 s="10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9">
        <f t="shared" si="107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 s="10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9">
        <f t="shared" si="107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 s="10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9">
        <f t="shared" si="107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 s="1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9">
        <f t="shared" si="107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 s="10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9">
        <f t="shared" si="107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 s="10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9">
        <f t="shared" si="107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 s="10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9">
        <f t="shared" si="107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 s="10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9">
        <f t="shared" si="107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 s="10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9">
        <f t="shared" si="107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 s="10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9">
        <f t="shared" si="107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 s="10">
        <f t="shared" ref="P2307:P2370" si="108">IFERROR(ROUND(E2307/L2307,2),0)</f>
        <v>109.11</v>
      </c>
      <c r="Q2307" s="12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9">
        <f t="shared" ref="T2307:T2370" si="110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 s="10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9">
        <f t="shared" si="110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 s="10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9">
        <f t="shared" si="110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 s="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9">
        <f t="shared" si="110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 s="10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9">
        <f t="shared" si="110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 s="10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9">
        <f t="shared" si="110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 s="10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9">
        <f t="shared" si="110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 s="10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9">
        <f t="shared" si="110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 s="10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9">
        <f t="shared" si="110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 s="10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9">
        <f t="shared" si="110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 s="10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9">
        <f t="shared" si="110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 s="10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9">
        <f t="shared" si="110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 s="10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9">
        <f t="shared" si="110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 s="1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9">
        <f t="shared" si="110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 s="10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9">
        <f t="shared" si="110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 s="10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9">
        <f t="shared" si="110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 s="10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9">
        <f t="shared" si="110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 s="10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9">
        <f t="shared" si="110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 s="10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9">
        <f t="shared" si="110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 s="10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9">
        <f t="shared" si="110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 s="10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9">
        <f t="shared" si="110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 s="10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9">
        <f t="shared" si="110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 s="10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9">
        <f t="shared" si="110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 s="1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9">
        <f t="shared" si="110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 s="10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9">
        <f t="shared" si="110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 s="10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9">
        <f t="shared" si="110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 s="10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9">
        <f t="shared" si="110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 s="10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9">
        <f t="shared" si="110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 s="10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9">
        <f t="shared" si="110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 s="10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9">
        <f t="shared" si="110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 s="10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9">
        <f t="shared" si="110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 s="10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9">
        <f t="shared" si="110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 s="10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9">
        <f t="shared" si="110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 s="1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9">
        <f t="shared" si="110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 s="10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9">
        <f t="shared" si="110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 s="10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9">
        <f t="shared" si="110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 s="10">
        <f t="shared" si="108"/>
        <v>0</v>
      </c>
      <c r="Q2343" s="12" t="s">
        <v>8317</v>
      </c>
      <c r="R2343" t="s">
        <v>8318</v>
      </c>
      <c r="S2343" s="16">
        <f t="shared" si="109"/>
        <v>42167.813703703709</v>
      </c>
      <c r="T2343" s="9">
        <f t="shared" si="110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 s="10">
        <f t="shared" si="108"/>
        <v>0</v>
      </c>
      <c r="Q2344" s="12" t="s">
        <v>8317</v>
      </c>
      <c r="R2344" t="s">
        <v>8318</v>
      </c>
      <c r="S2344" s="16">
        <f t="shared" si="109"/>
        <v>41897.702199074076</v>
      </c>
      <c r="T2344" s="9">
        <f t="shared" si="110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 s="10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9">
        <f t="shared" si="110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 s="10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9">
        <f t="shared" si="110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 s="10">
        <f t="shared" si="108"/>
        <v>0</v>
      </c>
      <c r="Q2347" s="12" t="s">
        <v>8317</v>
      </c>
      <c r="R2347" t="s">
        <v>8318</v>
      </c>
      <c r="S2347" s="16">
        <f t="shared" si="109"/>
        <v>42060.001805555556</v>
      </c>
      <c r="T2347" s="9">
        <f t="shared" si="110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 s="10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9">
        <f t="shared" si="110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 s="10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9">
        <f t="shared" si="110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 s="1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9">
        <f t="shared" si="110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 s="10">
        <f t="shared" si="108"/>
        <v>0</v>
      </c>
      <c r="Q2351" s="12" t="s">
        <v>8317</v>
      </c>
      <c r="R2351" t="s">
        <v>8318</v>
      </c>
      <c r="S2351" s="16">
        <f t="shared" si="109"/>
        <v>42198.775787037041</v>
      </c>
      <c r="T2351" s="9">
        <f t="shared" si="110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 s="10">
        <f t="shared" si="108"/>
        <v>0</v>
      </c>
      <c r="Q2352" s="12" t="s">
        <v>8317</v>
      </c>
      <c r="R2352" t="s">
        <v>8318</v>
      </c>
      <c r="S2352" s="16">
        <f t="shared" si="109"/>
        <v>42708.842245370368</v>
      </c>
      <c r="T2352" s="9">
        <f t="shared" si="110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 s="10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9">
        <f t="shared" si="110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 s="10">
        <f t="shared" si="108"/>
        <v>0</v>
      </c>
      <c r="Q2354" s="12" t="s">
        <v>8317</v>
      </c>
      <c r="R2354" t="s">
        <v>8318</v>
      </c>
      <c r="S2354" s="16">
        <f t="shared" si="109"/>
        <v>42101.633703703701</v>
      </c>
      <c r="T2354" s="9">
        <f t="shared" si="110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10">
        <f t="shared" si="108"/>
        <v>0</v>
      </c>
      <c r="Q2355" s="12" t="s">
        <v>8317</v>
      </c>
      <c r="R2355" t="s">
        <v>8318</v>
      </c>
      <c r="S2355" s="16">
        <f t="shared" si="109"/>
        <v>42103.676180555558</v>
      </c>
      <c r="T2355" s="9">
        <f t="shared" si="110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 s="10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9">
        <f t="shared" si="110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 s="10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9">
        <f t="shared" si="110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 s="10">
        <f t="shared" si="108"/>
        <v>0</v>
      </c>
      <c r="Q2358" s="12" t="s">
        <v>8317</v>
      </c>
      <c r="R2358" t="s">
        <v>8318</v>
      </c>
      <c r="S2358" s="16">
        <f t="shared" si="109"/>
        <v>42130.78361111111</v>
      </c>
      <c r="T2358" s="9">
        <f t="shared" si="110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 s="10">
        <f t="shared" si="108"/>
        <v>0</v>
      </c>
      <c r="Q2359" s="12" t="s">
        <v>8317</v>
      </c>
      <c r="R2359" t="s">
        <v>8318</v>
      </c>
      <c r="S2359" s="16">
        <f t="shared" si="109"/>
        <v>42264.620115740734</v>
      </c>
      <c r="T2359" s="9">
        <f t="shared" si="110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 s="10">
        <f t="shared" si="108"/>
        <v>0</v>
      </c>
      <c r="Q2360" s="12" t="s">
        <v>8317</v>
      </c>
      <c r="R2360" t="s">
        <v>8318</v>
      </c>
      <c r="S2360" s="16">
        <f t="shared" si="109"/>
        <v>41978.930972222224</v>
      </c>
      <c r="T2360" s="9">
        <f t="shared" si="110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 s="10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9">
        <f t="shared" si="110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 s="10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9">
        <f t="shared" si="110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10">
        <f t="shared" si="108"/>
        <v>0</v>
      </c>
      <c r="Q2363" s="12" t="s">
        <v>8317</v>
      </c>
      <c r="R2363" t="s">
        <v>8318</v>
      </c>
      <c r="S2363" s="16">
        <f t="shared" si="109"/>
        <v>42466.858888888892</v>
      </c>
      <c r="T2363" s="9">
        <f t="shared" si="110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 s="10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9">
        <f t="shared" si="110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10">
        <f t="shared" si="108"/>
        <v>0</v>
      </c>
      <c r="Q2365" s="12" t="s">
        <v>8317</v>
      </c>
      <c r="R2365" t="s">
        <v>8318</v>
      </c>
      <c r="S2365" s="16">
        <f t="shared" si="109"/>
        <v>42322.011574074073</v>
      </c>
      <c r="T2365" s="9">
        <f t="shared" si="110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 s="10">
        <f t="shared" si="108"/>
        <v>0</v>
      </c>
      <c r="Q2366" s="12" t="s">
        <v>8317</v>
      </c>
      <c r="R2366" t="s">
        <v>8318</v>
      </c>
      <c r="S2366" s="16">
        <f t="shared" si="109"/>
        <v>42248.934675925921</v>
      </c>
      <c r="T2366" s="9">
        <f t="shared" si="110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10">
        <f t="shared" si="108"/>
        <v>0</v>
      </c>
      <c r="Q2367" s="12" t="s">
        <v>8317</v>
      </c>
      <c r="R2367" t="s">
        <v>8318</v>
      </c>
      <c r="S2367" s="16">
        <f t="shared" si="109"/>
        <v>42346.736400462964</v>
      </c>
      <c r="T2367" s="9">
        <f t="shared" si="110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 s="10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9">
        <f t="shared" si="110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 s="10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9">
        <f t="shared" si="110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 s="1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9">
        <f t="shared" si="110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 s="10">
        <f t="shared" ref="P2371:P2434" si="111">IFERROR(ROUND(E2371/L2371,2),0)</f>
        <v>0</v>
      </c>
      <c r="Q2371" s="12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9">
        <f t="shared" ref="T2371:T2434" si="113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 s="10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9">
        <f t="shared" si="113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10">
        <f t="shared" si="111"/>
        <v>0</v>
      </c>
      <c r="Q2373" s="12" t="s">
        <v>8317</v>
      </c>
      <c r="R2373" t="s">
        <v>8318</v>
      </c>
      <c r="S2373" s="16">
        <f t="shared" si="112"/>
        <v>42150.777731481481</v>
      </c>
      <c r="T2373" s="9">
        <f t="shared" si="113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 s="10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9">
        <f t="shared" si="113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 s="10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9">
        <f t="shared" si="113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 s="10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9">
        <f t="shared" si="113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10">
        <f t="shared" si="111"/>
        <v>0</v>
      </c>
      <c r="Q2377" s="12" t="s">
        <v>8317</v>
      </c>
      <c r="R2377" t="s">
        <v>8318</v>
      </c>
      <c r="S2377" s="16">
        <f t="shared" si="112"/>
        <v>42592.836076388892</v>
      </c>
      <c r="T2377" s="9">
        <f t="shared" si="113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 s="10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9">
        <f t="shared" si="113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 s="10">
        <f t="shared" si="111"/>
        <v>0</v>
      </c>
      <c r="Q2379" s="12" t="s">
        <v>8317</v>
      </c>
      <c r="R2379" t="s">
        <v>8318</v>
      </c>
      <c r="S2379" s="16">
        <f t="shared" si="112"/>
        <v>42669.870173611111</v>
      </c>
      <c r="T2379" s="9">
        <f t="shared" si="113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10">
        <f t="shared" si="111"/>
        <v>0</v>
      </c>
      <c r="Q2380" s="12" t="s">
        <v>8317</v>
      </c>
      <c r="R2380" t="s">
        <v>8318</v>
      </c>
      <c r="S2380" s="16">
        <f t="shared" si="112"/>
        <v>42213.013078703705</v>
      </c>
      <c r="T2380" s="9">
        <f t="shared" si="113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 s="10">
        <f t="shared" si="111"/>
        <v>0</v>
      </c>
      <c r="Q2381" s="12" t="s">
        <v>8317</v>
      </c>
      <c r="R2381" t="s">
        <v>8318</v>
      </c>
      <c r="S2381" s="16">
        <f t="shared" si="112"/>
        <v>42237.016388888893</v>
      </c>
      <c r="T2381" s="9">
        <f t="shared" si="113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 s="10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9">
        <f t="shared" si="113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 s="10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9">
        <f t="shared" si="113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 s="10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9">
        <f t="shared" si="113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 s="10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9">
        <f t="shared" si="113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 s="10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9">
        <f t="shared" si="113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 s="10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9">
        <f t="shared" si="113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 s="10">
        <f t="shared" si="111"/>
        <v>0</v>
      </c>
      <c r="Q2388" s="12" t="s">
        <v>8317</v>
      </c>
      <c r="R2388" t="s">
        <v>8318</v>
      </c>
      <c r="S2388" s="16">
        <f t="shared" si="112"/>
        <v>41954.838240740741</v>
      </c>
      <c r="T2388" s="9">
        <f t="shared" si="113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 s="10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9">
        <f t="shared" si="113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 s="1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9">
        <f t="shared" si="113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 s="10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9">
        <f t="shared" si="113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 s="10">
        <f t="shared" si="111"/>
        <v>0</v>
      </c>
      <c r="Q2392" s="12" t="s">
        <v>8317</v>
      </c>
      <c r="R2392" t="s">
        <v>8318</v>
      </c>
      <c r="S2392" s="16">
        <f t="shared" si="112"/>
        <v>41968.262314814812</v>
      </c>
      <c r="T2392" s="9">
        <f t="shared" si="113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10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9">
        <f t="shared" si="113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10">
        <f t="shared" si="111"/>
        <v>0</v>
      </c>
      <c r="Q2394" s="12" t="s">
        <v>8317</v>
      </c>
      <c r="R2394" t="s">
        <v>8318</v>
      </c>
      <c r="S2394" s="16">
        <f t="shared" si="112"/>
        <v>42276.120636574073</v>
      </c>
      <c r="T2394" s="9">
        <f t="shared" si="113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10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9">
        <f t="shared" si="113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10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9">
        <f t="shared" si="113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 s="10">
        <f t="shared" si="111"/>
        <v>0</v>
      </c>
      <c r="Q2397" s="12" t="s">
        <v>8317</v>
      </c>
      <c r="R2397" t="s">
        <v>8318</v>
      </c>
      <c r="S2397" s="16">
        <f t="shared" si="112"/>
        <v>42717.121377314819</v>
      </c>
      <c r="T2397" s="9">
        <f t="shared" si="113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10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9">
        <f t="shared" si="113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 s="10">
        <f t="shared" si="111"/>
        <v>0</v>
      </c>
      <c r="Q2399" s="12" t="s">
        <v>8317</v>
      </c>
      <c r="R2399" t="s">
        <v>8318</v>
      </c>
      <c r="S2399" s="16">
        <f t="shared" si="112"/>
        <v>41976.88490740741</v>
      </c>
      <c r="T2399" s="9">
        <f t="shared" si="113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 s="10">
        <f t="shared" si="111"/>
        <v>0</v>
      </c>
      <c r="Q2400" s="12" t="s">
        <v>8317</v>
      </c>
      <c r="R2400" t="s">
        <v>8318</v>
      </c>
      <c r="S2400" s="16">
        <f t="shared" si="112"/>
        <v>42157.916481481487</v>
      </c>
      <c r="T2400" s="9">
        <f t="shared" si="113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 s="10">
        <f t="shared" si="111"/>
        <v>0</v>
      </c>
      <c r="Q2401" s="12" t="s">
        <v>8317</v>
      </c>
      <c r="R2401" t="s">
        <v>8318</v>
      </c>
      <c r="S2401" s="16">
        <f t="shared" si="112"/>
        <v>41956.853078703702</v>
      </c>
      <c r="T2401" s="9">
        <f t="shared" si="113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 s="10">
        <f t="shared" si="111"/>
        <v>0</v>
      </c>
      <c r="Q2402" s="12" t="s">
        <v>8317</v>
      </c>
      <c r="R2402" t="s">
        <v>8318</v>
      </c>
      <c r="S2402" s="16">
        <f t="shared" si="112"/>
        <v>42444.268101851849</v>
      </c>
      <c r="T2402" s="9">
        <f t="shared" si="113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 s="10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9">
        <f t="shared" si="113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 s="10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9">
        <f t="shared" si="113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 s="10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9">
        <f t="shared" si="113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 s="10">
        <f t="shared" si="111"/>
        <v>0</v>
      </c>
      <c r="Q2406" s="12" t="s">
        <v>8334</v>
      </c>
      <c r="R2406" t="s">
        <v>8335</v>
      </c>
      <c r="S2406" s="16">
        <f t="shared" si="112"/>
        <v>42342.03943287037</v>
      </c>
      <c r="T2406" s="9">
        <f t="shared" si="113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 s="10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9">
        <f t="shared" si="113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 s="10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9">
        <f t="shared" si="113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 s="10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9">
        <f t="shared" si="113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 s="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9">
        <f t="shared" si="113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 s="10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9">
        <f t="shared" si="113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 s="10">
        <f t="shared" si="111"/>
        <v>0</v>
      </c>
      <c r="Q2412" s="12" t="s">
        <v>8334</v>
      </c>
      <c r="R2412" t="s">
        <v>8335</v>
      </c>
      <c r="S2412" s="16">
        <f t="shared" si="112"/>
        <v>42224.408275462964</v>
      </c>
      <c r="T2412" s="9">
        <f t="shared" si="113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 s="10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9">
        <f t="shared" si="113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 s="10">
        <f t="shared" si="111"/>
        <v>0</v>
      </c>
      <c r="Q2414" s="12" t="s">
        <v>8334</v>
      </c>
      <c r="R2414" t="s">
        <v>8335</v>
      </c>
      <c r="S2414" s="16">
        <f t="shared" si="112"/>
        <v>42655.736956018518</v>
      </c>
      <c r="T2414" s="9">
        <f t="shared" si="113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 s="10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9">
        <f t="shared" si="113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 s="10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9">
        <f t="shared" si="113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 s="10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9">
        <f t="shared" si="113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 s="10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9">
        <f t="shared" si="113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 s="10">
        <f t="shared" si="111"/>
        <v>0</v>
      </c>
      <c r="Q2419" s="12" t="s">
        <v>8334</v>
      </c>
      <c r="R2419" t="s">
        <v>8335</v>
      </c>
      <c r="S2419" s="16">
        <f t="shared" si="112"/>
        <v>41831.884108796294</v>
      </c>
      <c r="T2419" s="9">
        <f t="shared" si="113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 s="1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9">
        <f t="shared" si="113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 s="10">
        <f t="shared" si="111"/>
        <v>0</v>
      </c>
      <c r="Q2421" s="12" t="s">
        <v>8334</v>
      </c>
      <c r="R2421" t="s">
        <v>8335</v>
      </c>
      <c r="S2421" s="16">
        <f t="shared" si="112"/>
        <v>41993.738298611104</v>
      </c>
      <c r="T2421" s="9">
        <f t="shared" si="113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 s="10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9">
        <f t="shared" si="113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 s="10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9">
        <f t="shared" si="113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 s="10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9">
        <f t="shared" si="113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 s="10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9">
        <f t="shared" si="113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 s="10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9">
        <f t="shared" si="113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 s="10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9">
        <f t="shared" si="113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 s="10">
        <f t="shared" si="111"/>
        <v>0</v>
      </c>
      <c r="Q2428" s="12" t="s">
        <v>8334</v>
      </c>
      <c r="R2428" t="s">
        <v>8335</v>
      </c>
      <c r="S2428" s="16">
        <f t="shared" si="112"/>
        <v>42164.170046296291</v>
      </c>
      <c r="T2428" s="9">
        <f t="shared" si="113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 s="10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9">
        <f t="shared" si="113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 s="1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9">
        <f t="shared" si="113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 s="10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9">
        <f t="shared" si="113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 s="10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9">
        <f t="shared" si="113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 s="10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9">
        <f t="shared" si="113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 s="10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9">
        <f t="shared" si="113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 s="10">
        <f t="shared" ref="P2435:P2498" si="114">IFERROR(ROUND(E2435/L2435,2),0)</f>
        <v>0</v>
      </c>
      <c r="Q2435" s="12" t="s">
        <v>8334</v>
      </c>
      <c r="R2435" t="s">
        <v>8335</v>
      </c>
      <c r="S2435" s="16">
        <f t="shared" ref="S2435:S2498" si="115">(((J2435/60)/60)/24)+DATE(1970,1,1)</f>
        <v>42397.89980324074</v>
      </c>
      <c r="T2435" s="9">
        <f t="shared" ref="T2435:T2498" si="116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 s="10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9">
        <f t="shared" si="116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 s="10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9">
        <f t="shared" si="116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 s="10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9">
        <f t="shared" si="116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 s="10">
        <f t="shared" si="114"/>
        <v>0</v>
      </c>
      <c r="Q2439" s="12" t="s">
        <v>8334</v>
      </c>
      <c r="R2439" t="s">
        <v>8335</v>
      </c>
      <c r="S2439" s="16">
        <f t="shared" si="115"/>
        <v>42031.965138888889</v>
      </c>
      <c r="T2439" s="9">
        <f t="shared" si="116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 s="1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9">
        <f t="shared" si="116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 s="10">
        <f t="shared" si="114"/>
        <v>0</v>
      </c>
      <c r="Q2441" s="12" t="s">
        <v>8334</v>
      </c>
      <c r="R2441" t="s">
        <v>8335</v>
      </c>
      <c r="S2441" s="16">
        <f t="shared" si="115"/>
        <v>42265.818622685183</v>
      </c>
      <c r="T2441" s="9">
        <f t="shared" si="116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 s="10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9">
        <f t="shared" si="116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 s="10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9">
        <f t="shared" si="116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 s="10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9">
        <f t="shared" si="116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 s="10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9">
        <f t="shared" si="116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 s="10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9">
        <f t="shared" si="116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 s="10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9">
        <f t="shared" si="116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 s="10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9">
        <f t="shared" si="116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 s="10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9">
        <f t="shared" si="116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 s="1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9">
        <f t="shared" si="116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 s="10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9">
        <f t="shared" si="116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 s="10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9">
        <f t="shared" si="116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 s="10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9">
        <f t="shared" si="116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 s="10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9">
        <f t="shared" si="116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 s="10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9">
        <f t="shared" si="116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 s="10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9">
        <f t="shared" si="116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 s="10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9">
        <f t="shared" si="116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 s="10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9">
        <f t="shared" si="116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 s="10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9">
        <f t="shared" si="116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 s="1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9">
        <f t="shared" si="116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 s="10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9">
        <f t="shared" si="116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 s="10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9">
        <f t="shared" si="116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 s="10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9">
        <f t="shared" si="116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 s="10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9">
        <f t="shared" si="116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 s="10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9">
        <f t="shared" si="116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 s="10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9">
        <f t="shared" si="116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 s="10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9">
        <f t="shared" si="116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 s="10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9">
        <f t="shared" si="116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 s="10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9">
        <f t="shared" si="116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 s="1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9">
        <f t="shared" si="116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 s="10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9">
        <f t="shared" si="116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 s="10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9">
        <f t="shared" si="116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 s="10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9">
        <f t="shared" si="116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 s="10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9">
        <f t="shared" si="116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 s="10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9">
        <f t="shared" si="116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 s="10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9">
        <f t="shared" si="116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 s="10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9">
        <f t="shared" si="116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 s="10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9">
        <f t="shared" si="116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 s="10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9">
        <f t="shared" si="116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 s="1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9">
        <f t="shared" si="116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 s="10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9">
        <f t="shared" si="116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 s="10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9">
        <f t="shared" si="116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 s="10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9">
        <f t="shared" si="116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 s="10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9">
        <f t="shared" si="116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 s="10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9">
        <f t="shared" si="116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 s="10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9">
        <f t="shared" si="116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 s="10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9">
        <f t="shared" si="116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 s="10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9">
        <f t="shared" si="116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 s="10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9">
        <f t="shared" si="116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 s="1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9">
        <f t="shared" si="116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 s="10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9">
        <f t="shared" si="116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 s="10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9">
        <f t="shared" si="116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 s="10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9">
        <f t="shared" si="116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10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9">
        <f t="shared" si="116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 s="10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9">
        <f t="shared" si="116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 s="10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9">
        <f t="shared" si="116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 s="10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9">
        <f t="shared" si="116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 s="10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9">
        <f t="shared" si="116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 s="10">
        <f t="shared" ref="P2499:P2562" si="117">IFERROR(ROUND(E2499/L2499,2),0)</f>
        <v>80.55</v>
      </c>
      <c r="Q2499" s="12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9">
        <f t="shared" ref="T2499:T2562" si="11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 s="1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9">
        <f t="shared" si="11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 s="10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9">
        <f t="shared" si="11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 s="10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9">
        <f t="shared" si="11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 s="10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9">
        <f t="shared" si="11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 s="10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9">
        <f t="shared" si="11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 s="10">
        <f t="shared" si="117"/>
        <v>0</v>
      </c>
      <c r="Q2505" s="12" t="s">
        <v>8334</v>
      </c>
      <c r="R2505" t="s">
        <v>8351</v>
      </c>
      <c r="S2505" s="16">
        <f t="shared" si="118"/>
        <v>42498.899398148147</v>
      </c>
      <c r="T2505" s="9">
        <f t="shared" si="11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 s="10">
        <f t="shared" si="117"/>
        <v>0</v>
      </c>
      <c r="Q2506" s="12" t="s">
        <v>8334</v>
      </c>
      <c r="R2506" t="s">
        <v>8351</v>
      </c>
      <c r="S2506" s="16">
        <f t="shared" si="118"/>
        <v>41928.015439814815</v>
      </c>
      <c r="T2506" s="9">
        <f t="shared" si="11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 s="10">
        <f t="shared" si="117"/>
        <v>0</v>
      </c>
      <c r="Q2507" s="12" t="s">
        <v>8334</v>
      </c>
      <c r="R2507" t="s">
        <v>8351</v>
      </c>
      <c r="S2507" s="16">
        <f t="shared" si="118"/>
        <v>42047.05574074074</v>
      </c>
      <c r="T2507" s="9">
        <f t="shared" si="11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 s="10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9">
        <f t="shared" si="11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 s="10">
        <f t="shared" si="117"/>
        <v>0</v>
      </c>
      <c r="Q2509" s="12" t="s">
        <v>8334</v>
      </c>
      <c r="R2509" t="s">
        <v>8351</v>
      </c>
      <c r="S2509" s="16">
        <f t="shared" si="118"/>
        <v>42105.072962962964</v>
      </c>
      <c r="T2509" s="9">
        <f t="shared" si="11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 s="10">
        <f t="shared" si="117"/>
        <v>0</v>
      </c>
      <c r="Q2510" s="12" t="s">
        <v>8334</v>
      </c>
      <c r="R2510" t="s">
        <v>8351</v>
      </c>
      <c r="S2510" s="16">
        <f t="shared" si="118"/>
        <v>41835.951782407406</v>
      </c>
      <c r="T2510" s="9">
        <f t="shared" si="11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 s="10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9">
        <f t="shared" si="11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 s="10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9">
        <f t="shared" si="11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 s="10">
        <f t="shared" si="117"/>
        <v>0</v>
      </c>
      <c r="Q2513" s="12" t="s">
        <v>8334</v>
      </c>
      <c r="R2513" t="s">
        <v>8351</v>
      </c>
      <c r="S2513" s="16">
        <f t="shared" si="118"/>
        <v>42371.446909722217</v>
      </c>
      <c r="T2513" s="9">
        <f t="shared" si="11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 s="10">
        <f t="shared" si="117"/>
        <v>0</v>
      </c>
      <c r="Q2514" s="12" t="s">
        <v>8334</v>
      </c>
      <c r="R2514" t="s">
        <v>8351</v>
      </c>
      <c r="S2514" s="16">
        <f t="shared" si="118"/>
        <v>41971.876863425925</v>
      </c>
      <c r="T2514" s="9">
        <f t="shared" si="11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 s="10">
        <f t="shared" si="117"/>
        <v>0</v>
      </c>
      <c r="Q2515" s="12" t="s">
        <v>8334</v>
      </c>
      <c r="R2515" t="s">
        <v>8351</v>
      </c>
      <c r="S2515" s="16">
        <f t="shared" si="118"/>
        <v>42732.00681712963</v>
      </c>
      <c r="T2515" s="9">
        <f t="shared" si="11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 s="10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9">
        <f t="shared" si="11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 s="10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9">
        <f t="shared" si="11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 s="10">
        <f t="shared" si="117"/>
        <v>0</v>
      </c>
      <c r="Q2518" s="12" t="s">
        <v>8334</v>
      </c>
      <c r="R2518" t="s">
        <v>8351</v>
      </c>
      <c r="S2518" s="16">
        <f t="shared" si="118"/>
        <v>41942.653379629628</v>
      </c>
      <c r="T2518" s="9">
        <f t="shared" si="11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 s="10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9">
        <f t="shared" si="11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 s="10">
        <f t="shared" si="117"/>
        <v>0</v>
      </c>
      <c r="Q2520" s="12" t="s">
        <v>8334</v>
      </c>
      <c r="R2520" t="s">
        <v>8351</v>
      </c>
      <c r="S2520" s="16">
        <f t="shared" si="118"/>
        <v>41926.680879629632</v>
      </c>
      <c r="T2520" s="9">
        <f t="shared" si="11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 s="10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9">
        <f t="shared" si="11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 s="10">
        <f t="shared" si="117"/>
        <v>0</v>
      </c>
      <c r="Q2522" s="12" t="s">
        <v>8334</v>
      </c>
      <c r="R2522" t="s">
        <v>8351</v>
      </c>
      <c r="S2522" s="16">
        <f t="shared" si="118"/>
        <v>42612.600520833337</v>
      </c>
      <c r="T2522" s="9">
        <f t="shared" si="11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 s="10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9">
        <f t="shared" si="11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 s="10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9">
        <f t="shared" si="11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 s="10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9">
        <f t="shared" si="11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 s="10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9">
        <f t="shared" si="11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 s="10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9">
        <f t="shared" si="11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 s="10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9">
        <f t="shared" si="11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 s="10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9">
        <f t="shared" si="11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 s="1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9">
        <f t="shared" si="11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 s="10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9">
        <f t="shared" si="11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 s="10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9">
        <f t="shared" si="11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 s="10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9">
        <f t="shared" si="11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 s="10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9">
        <f t="shared" si="11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 s="10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9">
        <f t="shared" si="11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 s="10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9">
        <f t="shared" si="11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 s="10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9">
        <f t="shared" si="11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 s="10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9">
        <f t="shared" si="11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 s="10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9">
        <f t="shared" si="11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 s="1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9">
        <f t="shared" si="11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 s="10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9">
        <f t="shared" si="11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 s="10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9">
        <f t="shared" si="11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 s="10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9">
        <f t="shared" si="11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 s="10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9">
        <f t="shared" si="11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 s="10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9">
        <f t="shared" si="11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 s="10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9">
        <f t="shared" si="11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 s="10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9">
        <f t="shared" si="11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 s="10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9">
        <f t="shared" si="11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 s="10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9">
        <f t="shared" si="11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 s="1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9">
        <f t="shared" si="11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 s="10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9">
        <f t="shared" si="11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 s="10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9">
        <f t="shared" si="11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 s="10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9">
        <f t="shared" si="11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 s="10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9">
        <f t="shared" si="11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 s="10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9">
        <f t="shared" si="11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 s="10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9">
        <f t="shared" si="11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 s="10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9">
        <f t="shared" si="11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 s="10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9">
        <f t="shared" si="11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 s="10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9">
        <f t="shared" si="11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 s="1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9">
        <f t="shared" si="11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 s="10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9">
        <f t="shared" si="11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 s="10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9">
        <f t="shared" si="11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 s="10">
        <f t="shared" ref="P2563:P2626" si="120">IFERROR(ROUND(E2563/L2563,2),0)</f>
        <v>0</v>
      </c>
      <c r="Q2563" s="12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9">
        <f t="shared" ref="T2563:T2626" si="122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 s="10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9">
        <f t="shared" si="122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 s="10">
        <f t="shared" si="120"/>
        <v>0</v>
      </c>
      <c r="Q2565" s="12" t="s">
        <v>8334</v>
      </c>
      <c r="R2565" t="s">
        <v>8335</v>
      </c>
      <c r="S2565" s="16">
        <f t="shared" si="121"/>
        <v>42155.139479166668</v>
      </c>
      <c r="T2565" s="9">
        <f t="shared" si="122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 s="10">
        <f t="shared" si="120"/>
        <v>0</v>
      </c>
      <c r="Q2566" s="12" t="s">
        <v>8334</v>
      </c>
      <c r="R2566" t="s">
        <v>8335</v>
      </c>
      <c r="S2566" s="16">
        <f t="shared" si="121"/>
        <v>41822.040497685186</v>
      </c>
      <c r="T2566" s="9">
        <f t="shared" si="122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 s="10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9">
        <f t="shared" si="122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 s="10">
        <f t="shared" si="120"/>
        <v>0</v>
      </c>
      <c r="Q2568" s="12" t="s">
        <v>8334</v>
      </c>
      <c r="R2568" t="s">
        <v>8335</v>
      </c>
      <c r="S2568" s="16">
        <f t="shared" si="121"/>
        <v>41842.980879629627</v>
      </c>
      <c r="T2568" s="9">
        <f t="shared" si="122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 s="10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9">
        <f t="shared" si="122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 s="1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9">
        <f t="shared" si="122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 s="10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9">
        <f t="shared" si="122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 s="10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9">
        <f t="shared" si="122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 s="10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9">
        <f t="shared" si="122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 s="10">
        <f t="shared" si="120"/>
        <v>0</v>
      </c>
      <c r="Q2574" s="12" t="s">
        <v>8334</v>
      </c>
      <c r="R2574" t="s">
        <v>8335</v>
      </c>
      <c r="S2574" s="16">
        <f t="shared" si="121"/>
        <v>42077.119409722218</v>
      </c>
      <c r="T2574" s="9">
        <f t="shared" si="122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 s="10">
        <f t="shared" si="120"/>
        <v>0</v>
      </c>
      <c r="Q2575" s="12" t="s">
        <v>8334</v>
      </c>
      <c r="R2575" t="s">
        <v>8335</v>
      </c>
      <c r="S2575" s="16">
        <f t="shared" si="121"/>
        <v>41829.592002314814</v>
      </c>
      <c r="T2575" s="9">
        <f t="shared" si="122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 s="10">
        <f t="shared" si="120"/>
        <v>0</v>
      </c>
      <c r="Q2576" s="12" t="s">
        <v>8334</v>
      </c>
      <c r="R2576" t="s">
        <v>8335</v>
      </c>
      <c r="S2576" s="16">
        <f t="shared" si="121"/>
        <v>42487.825752314813</v>
      </c>
      <c r="T2576" s="9">
        <f t="shared" si="122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 s="10">
        <f t="shared" si="120"/>
        <v>0</v>
      </c>
      <c r="Q2577" s="12" t="s">
        <v>8334</v>
      </c>
      <c r="R2577" t="s">
        <v>8335</v>
      </c>
      <c r="S2577" s="16">
        <f t="shared" si="121"/>
        <v>41986.108726851846</v>
      </c>
      <c r="T2577" s="9">
        <f t="shared" si="122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 s="10">
        <f t="shared" si="120"/>
        <v>0</v>
      </c>
      <c r="Q2578" s="12" t="s">
        <v>8334</v>
      </c>
      <c r="R2578" t="s">
        <v>8335</v>
      </c>
      <c r="S2578" s="16">
        <f t="shared" si="121"/>
        <v>42060.00980324074</v>
      </c>
      <c r="T2578" s="9">
        <f t="shared" si="122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 s="10">
        <f t="shared" si="120"/>
        <v>0</v>
      </c>
      <c r="Q2579" s="12" t="s">
        <v>8334</v>
      </c>
      <c r="R2579" t="s">
        <v>8335</v>
      </c>
      <c r="S2579" s="16">
        <f t="shared" si="121"/>
        <v>41830.820567129631</v>
      </c>
      <c r="T2579" s="9">
        <f t="shared" si="122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 s="10">
        <f t="shared" si="120"/>
        <v>0</v>
      </c>
      <c r="Q2580" s="12" t="s">
        <v>8334</v>
      </c>
      <c r="R2580" t="s">
        <v>8335</v>
      </c>
      <c r="S2580" s="16">
        <f t="shared" si="121"/>
        <v>42238.022905092599</v>
      </c>
      <c r="T2580" s="9">
        <f t="shared" si="122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 s="10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9">
        <f t="shared" si="122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 s="10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9">
        <f t="shared" si="122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 s="10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9">
        <f t="shared" si="122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 s="10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9">
        <f t="shared" si="122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 s="10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9">
        <f t="shared" si="122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 s="10">
        <f t="shared" si="120"/>
        <v>0</v>
      </c>
      <c r="Q2586" s="12" t="s">
        <v>8334</v>
      </c>
      <c r="R2586" t="s">
        <v>8335</v>
      </c>
      <c r="S2586" s="16">
        <f t="shared" si="121"/>
        <v>42140.173252314817</v>
      </c>
      <c r="T2586" s="9">
        <f t="shared" si="122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 s="10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9">
        <f t="shared" si="122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 s="10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9">
        <f t="shared" si="122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 s="10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9">
        <f t="shared" si="122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 s="1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9">
        <f t="shared" si="122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 s="10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9">
        <f t="shared" si="122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 s="10">
        <f t="shared" si="120"/>
        <v>0</v>
      </c>
      <c r="Q2592" s="12" t="s">
        <v>8334</v>
      </c>
      <c r="R2592" t="s">
        <v>8335</v>
      </c>
      <c r="S2592" s="16">
        <f t="shared" si="121"/>
        <v>42388.589085648149</v>
      </c>
      <c r="T2592" s="9">
        <f t="shared" si="122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 s="10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9">
        <f t="shared" si="122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 s="10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9">
        <f t="shared" si="122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 s="10">
        <f t="shared" si="120"/>
        <v>0</v>
      </c>
      <c r="Q2595" s="12" t="s">
        <v>8334</v>
      </c>
      <c r="R2595" t="s">
        <v>8335</v>
      </c>
      <c r="S2595" s="16">
        <f t="shared" si="121"/>
        <v>42089.84520833334</v>
      </c>
      <c r="T2595" s="9">
        <f t="shared" si="122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 s="10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9">
        <f t="shared" si="122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 s="10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9">
        <f t="shared" si="122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 s="10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9">
        <f t="shared" si="122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 s="10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9">
        <f t="shared" si="122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 s="1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9">
        <f t="shared" si="122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 s="10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9">
        <f t="shared" si="122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 s="10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9">
        <f t="shared" si="122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 s="10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9">
        <f t="shared" si="122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 s="10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9">
        <f t="shared" si="122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 s="10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9">
        <f t="shared" si="122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 s="10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9">
        <f t="shared" si="122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 s="10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9">
        <f t="shared" si="122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 s="10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9">
        <f t="shared" si="122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 s="10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9">
        <f t="shared" si="122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 s="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9">
        <f t="shared" si="122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 s="10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9">
        <f t="shared" si="122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 s="10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9">
        <f t="shared" si="122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 s="10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9">
        <f t="shared" si="122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 s="10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9">
        <f t="shared" si="122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 s="10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9">
        <f t="shared" si="122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 s="10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9">
        <f t="shared" si="122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 s="10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9">
        <f t="shared" si="122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 s="10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9">
        <f t="shared" si="122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 s="10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9">
        <f t="shared" si="122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 s="1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9">
        <f t="shared" si="122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 s="10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9">
        <f t="shared" si="122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 s="10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9">
        <f t="shared" si="122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 s="10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9">
        <f t="shared" si="122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 s="10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9">
        <f t="shared" si="122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 s="10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9">
        <f t="shared" si="122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 s="10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9">
        <f t="shared" si="122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 s="10">
        <f t="shared" ref="P2627:P2690" si="123">IFERROR(ROUND(E2627/L2627,2),0)</f>
        <v>27.58</v>
      </c>
      <c r="Q2627" s="12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9">
        <f t="shared" ref="T2627:T2690" si="125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 s="10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9">
        <f t="shared" si="125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 s="10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9">
        <f t="shared" si="125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 s="1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9">
        <f t="shared" si="125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 s="10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9">
        <f t="shared" si="125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 s="10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9">
        <f t="shared" si="125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 s="10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9">
        <f t="shared" si="125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 s="10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9">
        <f t="shared" si="125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 s="10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9">
        <f t="shared" si="125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 s="10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9">
        <f t="shared" si="125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 s="10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9">
        <f t="shared" si="125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 s="10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9">
        <f t="shared" si="125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 s="10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9">
        <f t="shared" si="125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 s="1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9">
        <f t="shared" si="125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 s="10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9">
        <f t="shared" si="125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 s="10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9">
        <f t="shared" si="125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 s="10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9">
        <f t="shared" si="125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 s="10">
        <f t="shared" si="123"/>
        <v>0</v>
      </c>
      <c r="Q2644" s="12" t="s">
        <v>8317</v>
      </c>
      <c r="R2644" t="s">
        <v>8353</v>
      </c>
      <c r="S2644" s="16">
        <f t="shared" si="124"/>
        <v>42536.246620370366</v>
      </c>
      <c r="T2644" s="9">
        <f t="shared" si="125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 s="10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9">
        <f t="shared" si="125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 s="10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9">
        <f t="shared" si="125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 s="10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9">
        <f t="shared" si="125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 s="10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9">
        <f t="shared" si="125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 s="10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9">
        <f t="shared" si="125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 s="1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9">
        <f t="shared" si="125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 s="10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9">
        <f t="shared" si="125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 s="10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9">
        <f t="shared" si="125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 s="10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9">
        <f t="shared" si="125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 s="10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9">
        <f t="shared" si="125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 s="10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9">
        <f t="shared" si="125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 s="10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9">
        <f t="shared" si="125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 s="10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9">
        <f t="shared" si="125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 s="10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9">
        <f t="shared" si="125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 s="10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9">
        <f t="shared" si="125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 s="1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9">
        <f t="shared" si="125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 s="10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9">
        <f t="shared" si="125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 s="10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9">
        <f t="shared" si="125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 s="10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9">
        <f t="shared" si="125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 s="10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9">
        <f t="shared" si="125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 s="10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9">
        <f t="shared" si="125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 s="10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9">
        <f t="shared" si="125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 s="10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9">
        <f t="shared" si="125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 s="10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9">
        <f t="shared" si="125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 s="10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9">
        <f t="shared" si="125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 s="1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9">
        <f t="shared" si="125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 s="10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9">
        <f t="shared" si="125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 s="10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9">
        <f t="shared" si="125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 s="10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9">
        <f t="shared" si="125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 s="10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9">
        <f t="shared" si="125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 s="10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9">
        <f t="shared" si="125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 s="10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9">
        <f t="shared" si="125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 s="10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9">
        <f t="shared" si="125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 s="10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9">
        <f t="shared" si="125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 s="10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9">
        <f t="shared" si="125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 s="1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9">
        <f t="shared" si="125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 s="10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9">
        <f t="shared" si="125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 s="10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9">
        <f t="shared" si="125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 s="10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9">
        <f t="shared" si="125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 s="10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9">
        <f t="shared" si="125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 s="10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9">
        <f t="shared" si="125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 s="10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9">
        <f t="shared" si="125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 s="10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9">
        <f t="shared" si="125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 s="10">
        <f t="shared" si="123"/>
        <v>0</v>
      </c>
      <c r="Q2688" s="12" t="s">
        <v>8334</v>
      </c>
      <c r="R2688" t="s">
        <v>8335</v>
      </c>
      <c r="S2688" s="16">
        <f t="shared" si="124"/>
        <v>41892.974803240737</v>
      </c>
      <c r="T2688" s="9">
        <f t="shared" si="125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 s="10">
        <f t="shared" si="123"/>
        <v>0</v>
      </c>
      <c r="Q2689" s="12" t="s">
        <v>8334</v>
      </c>
      <c r="R2689" t="s">
        <v>8335</v>
      </c>
      <c r="S2689" s="16">
        <f t="shared" si="124"/>
        <v>42154.64025462963</v>
      </c>
      <c r="T2689" s="9">
        <f t="shared" si="125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 s="1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9">
        <f t="shared" si="125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 s="10">
        <f t="shared" ref="P2691:P2754" si="126">IFERROR(ROUND(E2691/L2691,2),0)</f>
        <v>1</v>
      </c>
      <c r="Q2691" s="12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9">
        <f t="shared" ref="T2691:T2754" si="128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 s="10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9">
        <f t="shared" si="128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 s="10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9">
        <f t="shared" si="128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 s="10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9">
        <f t="shared" si="128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 s="10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9">
        <f t="shared" si="128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 s="10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9">
        <f t="shared" si="128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 s="10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9">
        <f t="shared" si="128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 s="10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9">
        <f t="shared" si="128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 s="10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9">
        <f t="shared" si="128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 s="1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9">
        <f t="shared" si="128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 s="10">
        <f t="shared" si="126"/>
        <v>0</v>
      </c>
      <c r="Q2701" s="12" t="s">
        <v>8334</v>
      </c>
      <c r="R2701" t="s">
        <v>8335</v>
      </c>
      <c r="S2701" s="16">
        <f t="shared" si="127"/>
        <v>41829.896562499998</v>
      </c>
      <c r="T2701" s="9">
        <f t="shared" si="128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 s="10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9">
        <f t="shared" si="128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 s="10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9">
        <f t="shared" si="128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 s="10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9">
        <f t="shared" si="128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 s="10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9">
        <f t="shared" si="128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 s="10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9">
        <f t="shared" si="128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 s="10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9">
        <f t="shared" si="128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 s="10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9">
        <f t="shared" si="128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 s="10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9">
        <f t="shared" si="128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 s="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9">
        <f t="shared" si="128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 s="10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9">
        <f t="shared" si="128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 s="10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9">
        <f t="shared" si="128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 s="10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9">
        <f t="shared" si="128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 s="10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9">
        <f t="shared" si="128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 s="10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9">
        <f t="shared" si="128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 s="10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9">
        <f t="shared" si="128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 s="10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9">
        <f t="shared" si="128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 s="10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9">
        <f t="shared" si="128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 s="10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9">
        <f t="shared" si="128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 s="1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9">
        <f t="shared" si="128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 s="10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9">
        <f t="shared" si="128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 s="10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9">
        <f t="shared" si="128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 s="10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9">
        <f t="shared" si="128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 s="10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9">
        <f t="shared" si="128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 s="10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9">
        <f t="shared" si="128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 s="10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9">
        <f t="shared" si="128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 s="10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9">
        <f t="shared" si="128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 s="10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9">
        <f t="shared" si="128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 s="10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9">
        <f t="shared" si="128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 s="1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9">
        <f t="shared" si="128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 s="10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9">
        <f t="shared" si="128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 s="10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9">
        <f t="shared" si="128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 s="10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9">
        <f t="shared" si="128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 s="10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9">
        <f t="shared" si="128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 s="10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9">
        <f t="shared" si="128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10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9">
        <f t="shared" si="128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 s="10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9">
        <f t="shared" si="128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 s="10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9">
        <f t="shared" si="128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 s="10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9">
        <f t="shared" si="128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 s="1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9">
        <f t="shared" si="128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 s="10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9">
        <f t="shared" si="128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 s="10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9">
        <f t="shared" si="128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 s="10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9">
        <f t="shared" si="128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 s="10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9">
        <f t="shared" si="128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 s="10">
        <f t="shared" si="126"/>
        <v>0</v>
      </c>
      <c r="Q2745" s="12" t="s">
        <v>8320</v>
      </c>
      <c r="R2745" t="s">
        <v>8356</v>
      </c>
      <c r="S2745" s="16">
        <f t="shared" si="127"/>
        <v>42632.328784722224</v>
      </c>
      <c r="T2745" s="9">
        <f t="shared" si="128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 s="10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9">
        <f t="shared" si="128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 s="10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9">
        <f t="shared" si="128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 s="10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9">
        <f t="shared" si="128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 s="10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9">
        <f t="shared" si="128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 s="1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9">
        <f t="shared" si="128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 s="10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9">
        <f t="shared" si="128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 s="10">
        <f t="shared" si="126"/>
        <v>0</v>
      </c>
      <c r="Q2752" s="12" t="s">
        <v>8320</v>
      </c>
      <c r="R2752" t="s">
        <v>8356</v>
      </c>
      <c r="S2752" s="16">
        <f t="shared" si="127"/>
        <v>41078.899826388886</v>
      </c>
      <c r="T2752" s="9">
        <f t="shared" si="128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 s="10">
        <f t="shared" si="126"/>
        <v>0</v>
      </c>
      <c r="Q2753" s="12" t="s">
        <v>8320</v>
      </c>
      <c r="R2753" t="s">
        <v>8356</v>
      </c>
      <c r="S2753" s="16">
        <f t="shared" si="127"/>
        <v>41747.887060185189</v>
      </c>
      <c r="T2753" s="9">
        <f t="shared" si="128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 s="10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9">
        <f t="shared" si="128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 s="10">
        <f t="shared" ref="P2755:P2818" si="129">IFERROR(ROUND(E2755/L2755,2),0)</f>
        <v>47.5</v>
      </c>
      <c r="Q2755" s="12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9">
        <f t="shared" ref="T2755:T2818" si="131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 s="10">
        <f t="shared" si="129"/>
        <v>0</v>
      </c>
      <c r="Q2756" s="12" t="s">
        <v>8320</v>
      </c>
      <c r="R2756" t="s">
        <v>8356</v>
      </c>
      <c r="S2756" s="16">
        <f t="shared" si="130"/>
        <v>41863.636006944449</v>
      </c>
      <c r="T2756" s="9">
        <f t="shared" si="131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 s="10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9">
        <f t="shared" si="131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 s="10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9">
        <f t="shared" si="131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 s="10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9">
        <f t="shared" si="131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 s="1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9">
        <f t="shared" si="131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 s="10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9">
        <f t="shared" si="131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 s="10">
        <f t="shared" si="129"/>
        <v>0</v>
      </c>
      <c r="Q2762" s="12" t="s">
        <v>8320</v>
      </c>
      <c r="R2762" t="s">
        <v>8356</v>
      </c>
      <c r="S2762" s="16">
        <f t="shared" si="130"/>
        <v>41415.461319444446</v>
      </c>
      <c r="T2762" s="9">
        <f t="shared" si="131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 s="10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9">
        <f t="shared" si="131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 s="10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9">
        <f t="shared" si="131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 s="10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9">
        <f t="shared" si="131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 s="10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9">
        <f t="shared" si="131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 s="10">
        <f t="shared" si="129"/>
        <v>0</v>
      </c>
      <c r="Q2767" s="12" t="s">
        <v>8320</v>
      </c>
      <c r="R2767" t="s">
        <v>8356</v>
      </c>
      <c r="S2767" s="16">
        <f t="shared" si="130"/>
        <v>41194.579027777778</v>
      </c>
      <c r="T2767" s="9">
        <f t="shared" si="131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 s="10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9">
        <f t="shared" si="131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 s="10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9">
        <f t="shared" si="131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 s="1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9">
        <f t="shared" si="131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 s="10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9">
        <f t="shared" si="131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 s="10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9">
        <f t="shared" si="131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 s="10">
        <f t="shared" si="129"/>
        <v>0</v>
      </c>
      <c r="Q2773" s="12" t="s">
        <v>8320</v>
      </c>
      <c r="R2773" t="s">
        <v>8356</v>
      </c>
      <c r="S2773" s="16">
        <f t="shared" si="130"/>
        <v>41257.531712962962</v>
      </c>
      <c r="T2773" s="9">
        <f t="shared" si="131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 s="10">
        <f t="shared" si="129"/>
        <v>0</v>
      </c>
      <c r="Q2774" s="12" t="s">
        <v>8320</v>
      </c>
      <c r="R2774" t="s">
        <v>8356</v>
      </c>
      <c r="S2774" s="16">
        <f t="shared" si="130"/>
        <v>41537.869143518517</v>
      </c>
      <c r="T2774" s="9">
        <f t="shared" si="131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 s="10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9">
        <f t="shared" si="131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 s="10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9">
        <f t="shared" si="131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 s="10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9">
        <f t="shared" si="131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 s="10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9">
        <f t="shared" si="131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 s="10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9">
        <f t="shared" si="131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 s="1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9">
        <f t="shared" si="131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 s="10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9">
        <f t="shared" si="131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 s="10">
        <f t="shared" si="129"/>
        <v>0</v>
      </c>
      <c r="Q2782" s="12" t="s">
        <v>8320</v>
      </c>
      <c r="R2782" t="s">
        <v>8356</v>
      </c>
      <c r="S2782" s="16">
        <f t="shared" si="130"/>
        <v>42774.447777777779</v>
      </c>
      <c r="T2782" s="9">
        <f t="shared" si="131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 s="10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9">
        <f t="shared" si="131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 s="10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9">
        <f t="shared" si="131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 s="10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9">
        <f t="shared" si="131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 s="10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9">
        <f t="shared" si="131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 s="10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9">
        <f t="shared" si="131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 s="10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9">
        <f t="shared" si="131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 s="10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9">
        <f t="shared" si="131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 s="1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9">
        <f t="shared" si="131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 s="10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9">
        <f t="shared" si="131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 s="10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9">
        <f t="shared" si="131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 s="10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9">
        <f t="shared" si="131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 s="10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9">
        <f t="shared" si="131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 s="10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9">
        <f t="shared" si="131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 s="10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9">
        <f t="shared" si="131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 s="10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9">
        <f t="shared" si="131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 s="10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9">
        <f t="shared" si="131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 s="10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9">
        <f t="shared" si="131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 s="1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9">
        <f t="shared" si="131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 s="10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9">
        <f t="shared" si="131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 s="10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9">
        <f t="shared" si="131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 s="10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9">
        <f t="shared" si="131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 s="10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9">
        <f t="shared" si="131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 s="10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9">
        <f t="shared" si="131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 s="10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9">
        <f t="shared" si="131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 s="10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9">
        <f t="shared" si="131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 s="10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9">
        <f t="shared" si="131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 s="10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9">
        <f t="shared" si="131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 s="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9">
        <f t="shared" si="131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 s="10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9">
        <f t="shared" si="131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 s="10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9">
        <f t="shared" si="131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 s="10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9">
        <f t="shared" si="131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 s="10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9">
        <f t="shared" si="131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 s="10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9">
        <f t="shared" si="131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 s="10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9">
        <f t="shared" si="131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 s="10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9">
        <f t="shared" si="131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 s="10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9">
        <f t="shared" si="131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 s="10">
        <f t="shared" ref="P2819:P2882" si="132">IFERROR(ROUND(E2819/L2819,2),0)</f>
        <v>23.64</v>
      </c>
      <c r="Q2819" s="12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9">
        <f t="shared" ref="T2819:T2882" si="134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 s="1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9">
        <f t="shared" si="13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 s="10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9">
        <f t="shared" si="13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 s="10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9">
        <f t="shared" si="13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 s="10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9">
        <f t="shared" si="13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 s="10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9">
        <f t="shared" si="13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 s="10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9">
        <f t="shared" si="13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 s="10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9">
        <f t="shared" si="13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 s="10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9">
        <f t="shared" si="13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 s="10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9">
        <f t="shared" si="13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 s="10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9">
        <f t="shared" si="13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 s="1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9">
        <f t="shared" si="13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 s="10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9">
        <f t="shared" si="13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 s="10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9">
        <f t="shared" si="13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 s="10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9">
        <f t="shared" si="13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 s="10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9">
        <f t="shared" si="13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 s="10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9">
        <f t="shared" si="13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 s="10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9">
        <f t="shared" si="13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 s="10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9">
        <f t="shared" si="13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 s="10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9">
        <f t="shared" si="13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 s="10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9">
        <f t="shared" si="13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 s="1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9">
        <f t="shared" si="13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 s="10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9">
        <f t="shared" si="13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 s="10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9">
        <f t="shared" si="13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 s="10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9">
        <f t="shared" si="13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 s="10">
        <f t="shared" si="132"/>
        <v>0</v>
      </c>
      <c r="Q2844" s="12" t="s">
        <v>8315</v>
      </c>
      <c r="R2844" t="s">
        <v>8316</v>
      </c>
      <c r="S2844" s="16">
        <f t="shared" si="133"/>
        <v>41784.952488425923</v>
      </c>
      <c r="T2844" s="9">
        <f t="shared" si="13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 s="10">
        <f t="shared" si="132"/>
        <v>0</v>
      </c>
      <c r="Q2845" s="12" t="s">
        <v>8315</v>
      </c>
      <c r="R2845" t="s">
        <v>8316</v>
      </c>
      <c r="S2845" s="16">
        <f t="shared" si="133"/>
        <v>42492.737847222219</v>
      </c>
      <c r="T2845" s="9">
        <f t="shared" si="13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 s="10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9">
        <f t="shared" si="13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 s="10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9">
        <f t="shared" si="13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 s="10">
        <f t="shared" si="132"/>
        <v>0</v>
      </c>
      <c r="Q2848" s="12" t="s">
        <v>8315</v>
      </c>
      <c r="R2848" t="s">
        <v>8316</v>
      </c>
      <c r="S2848" s="16">
        <f t="shared" si="133"/>
        <v>42108.692060185189</v>
      </c>
      <c r="T2848" s="9">
        <f t="shared" si="13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 s="10">
        <f t="shared" si="132"/>
        <v>0</v>
      </c>
      <c r="Q2849" s="12" t="s">
        <v>8315</v>
      </c>
      <c r="R2849" t="s">
        <v>8316</v>
      </c>
      <c r="S2849" s="16">
        <f t="shared" si="133"/>
        <v>42453.806307870371</v>
      </c>
      <c r="T2849" s="9">
        <f t="shared" si="13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 s="1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9">
        <f t="shared" si="13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 s="10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9">
        <f t="shared" si="13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 s="10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9">
        <f t="shared" si="13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 s="10">
        <f t="shared" si="132"/>
        <v>0</v>
      </c>
      <c r="Q2853" s="12" t="s">
        <v>8315</v>
      </c>
      <c r="R2853" t="s">
        <v>8316</v>
      </c>
      <c r="S2853" s="16">
        <f t="shared" si="133"/>
        <v>42390.002650462964</v>
      </c>
      <c r="T2853" s="9">
        <f t="shared" si="13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 s="10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9">
        <f t="shared" si="13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 s="10">
        <f t="shared" si="132"/>
        <v>0</v>
      </c>
      <c r="Q2855" s="12" t="s">
        <v>8315</v>
      </c>
      <c r="R2855" t="s">
        <v>8316</v>
      </c>
      <c r="S2855" s="16">
        <f t="shared" si="133"/>
        <v>41836.190937499996</v>
      </c>
      <c r="T2855" s="9">
        <f t="shared" si="13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 s="10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9">
        <f t="shared" si="13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 s="10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9">
        <f t="shared" si="13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 s="10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9">
        <f t="shared" si="13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 s="10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9">
        <f t="shared" si="13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 s="10">
        <f t="shared" si="132"/>
        <v>0</v>
      </c>
      <c r="Q2860" s="12" t="s">
        <v>8315</v>
      </c>
      <c r="R2860" t="s">
        <v>8316</v>
      </c>
      <c r="S2860" s="16">
        <f t="shared" si="133"/>
        <v>41954.545081018514</v>
      </c>
      <c r="T2860" s="9">
        <f t="shared" si="13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 s="10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9">
        <f t="shared" si="13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 s="10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9">
        <f t="shared" si="13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 s="10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9">
        <f t="shared" si="13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 s="10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9">
        <f t="shared" si="13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 s="10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9">
        <f t="shared" si="13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 s="10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9">
        <f t="shared" si="13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10">
        <f t="shared" si="132"/>
        <v>0</v>
      </c>
      <c r="Q2867" s="12" t="s">
        <v>8315</v>
      </c>
      <c r="R2867" t="s">
        <v>8316</v>
      </c>
      <c r="S2867" s="16">
        <f t="shared" si="133"/>
        <v>41950.114108796297</v>
      </c>
      <c r="T2867" s="9">
        <f t="shared" si="13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 s="10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9">
        <f t="shared" si="13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 s="10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9">
        <f t="shared" si="13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 s="1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9">
        <f t="shared" si="13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 s="10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9">
        <f t="shared" si="13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 s="10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9">
        <f t="shared" si="13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 s="10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9">
        <f t="shared" si="13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 s="10">
        <f t="shared" si="132"/>
        <v>0</v>
      </c>
      <c r="Q2874" s="12" t="s">
        <v>8315</v>
      </c>
      <c r="R2874" t="s">
        <v>8316</v>
      </c>
      <c r="S2874" s="16">
        <f t="shared" si="133"/>
        <v>42115.11618055556</v>
      </c>
      <c r="T2874" s="9">
        <f t="shared" si="13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 s="10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9">
        <f t="shared" si="13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 s="10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9">
        <f t="shared" si="13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 s="10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9">
        <f t="shared" si="13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 s="10">
        <f t="shared" si="132"/>
        <v>0</v>
      </c>
      <c r="Q2878" s="12" t="s">
        <v>8315</v>
      </c>
      <c r="R2878" t="s">
        <v>8316</v>
      </c>
      <c r="S2878" s="16">
        <f t="shared" si="133"/>
        <v>42171.743969907402</v>
      </c>
      <c r="T2878" s="9">
        <f t="shared" si="13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 s="10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9">
        <f t="shared" si="13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 s="1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9">
        <f t="shared" si="13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 s="10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9">
        <f t="shared" si="13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 s="10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9">
        <f t="shared" si="13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 s="10">
        <f t="shared" ref="P2883:P2946" si="135">IFERROR(ROUND(E2883/L2883,2),0)</f>
        <v>0</v>
      </c>
      <c r="Q2883" s="12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9">
        <f t="shared" ref="T2883:T2946" si="137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 s="10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9">
        <f t="shared" si="137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 s="10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9">
        <f t="shared" si="137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 s="10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9">
        <f t="shared" si="137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 s="10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9">
        <f t="shared" si="137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 s="10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9">
        <f t="shared" si="137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 s="10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9">
        <f t="shared" si="137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 s="10">
        <f t="shared" si="135"/>
        <v>0</v>
      </c>
      <c r="Q2890" s="12" t="s">
        <v>8315</v>
      </c>
      <c r="R2890" t="s">
        <v>8316</v>
      </c>
      <c r="S2890" s="16">
        <f t="shared" si="136"/>
        <v>41922.535185185188</v>
      </c>
      <c r="T2890" s="9">
        <f t="shared" si="137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 s="10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9">
        <f t="shared" si="137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 s="10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9">
        <f t="shared" si="137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 s="10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9">
        <f t="shared" si="137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 s="10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9">
        <f t="shared" si="137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 s="10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9">
        <f t="shared" si="137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 s="10">
        <f t="shared" si="135"/>
        <v>0</v>
      </c>
      <c r="Q2896" s="12" t="s">
        <v>8315</v>
      </c>
      <c r="R2896" t="s">
        <v>8316</v>
      </c>
      <c r="S2896" s="16">
        <f t="shared" si="136"/>
        <v>42037.986284722225</v>
      </c>
      <c r="T2896" s="9">
        <f t="shared" si="137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 s="10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9">
        <f t="shared" si="137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 s="10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9">
        <f t="shared" si="137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 s="10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9">
        <f t="shared" si="137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 s="1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9">
        <f t="shared" si="137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 s="10">
        <f t="shared" si="135"/>
        <v>0</v>
      </c>
      <c r="Q2901" s="12" t="s">
        <v>8315</v>
      </c>
      <c r="R2901" t="s">
        <v>8316</v>
      </c>
      <c r="S2901" s="16">
        <f t="shared" si="136"/>
        <v>42515.078217592592</v>
      </c>
      <c r="T2901" s="9">
        <f t="shared" si="137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 s="10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9">
        <f t="shared" si="137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 s="10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9">
        <f t="shared" si="137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 s="10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9">
        <f t="shared" si="137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 s="10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9">
        <f t="shared" si="137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 s="10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9">
        <f t="shared" si="137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 s="10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9">
        <f t="shared" si="137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 s="10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9">
        <f t="shared" si="137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 s="10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9">
        <f t="shared" si="137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 s="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9">
        <f t="shared" si="137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 s="10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9">
        <f t="shared" si="137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 s="10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9">
        <f t="shared" si="137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 s="10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9">
        <f t="shared" si="137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 s="10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9">
        <f t="shared" si="137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 s="10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9">
        <f t="shared" si="137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10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9">
        <f t="shared" si="137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 s="10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9">
        <f t="shared" si="137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 s="10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9">
        <f t="shared" si="137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 s="10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9">
        <f t="shared" si="137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 s="1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9">
        <f t="shared" si="137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 s="10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9">
        <f t="shared" si="137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 s="10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9">
        <f t="shared" si="137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 s="10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9">
        <f t="shared" si="137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 s="10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9">
        <f t="shared" si="137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 s="10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9">
        <f t="shared" si="137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 s="10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9">
        <f t="shared" si="137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 s="10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9">
        <f t="shared" si="137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 s="10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9">
        <f t="shared" si="137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 s="10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9">
        <f t="shared" si="137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 s="1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9">
        <f t="shared" si="137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 s="10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9">
        <f t="shared" si="137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 s="10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9">
        <f t="shared" si="137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 s="10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9">
        <f t="shared" si="137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 s="10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9">
        <f t="shared" si="137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 s="10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9">
        <f t="shared" si="137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 s="10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9">
        <f t="shared" si="137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 s="10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9">
        <f t="shared" si="137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 s="10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9">
        <f t="shared" si="137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 s="10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9">
        <f t="shared" si="137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 s="1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9">
        <f t="shared" si="137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 s="10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9">
        <f t="shared" si="137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 s="10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9">
        <f t="shared" si="137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 s="10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9">
        <f t="shared" si="137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 s="10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9">
        <f t="shared" si="137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 s="10">
        <f t="shared" si="135"/>
        <v>0</v>
      </c>
      <c r="Q2945" s="12" t="s">
        <v>8315</v>
      </c>
      <c r="R2945" t="s">
        <v>8355</v>
      </c>
      <c r="S2945" s="16">
        <f t="shared" si="136"/>
        <v>42077.129398148143</v>
      </c>
      <c r="T2945" s="9">
        <f t="shared" si="137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 s="10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9">
        <f t="shared" si="137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 s="10">
        <f t="shared" ref="P2947:P3010" si="138">IFERROR(ROUND(E2947/L2947,2),0)</f>
        <v>0</v>
      </c>
      <c r="Q2947" s="12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9">
        <f t="shared" ref="T2947:T3010" si="140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 s="10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9">
        <f t="shared" si="140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 s="10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9">
        <f t="shared" si="140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 s="1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9">
        <f t="shared" si="140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 s="10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9">
        <f t="shared" si="140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 s="10">
        <f t="shared" si="138"/>
        <v>0</v>
      </c>
      <c r="Q2952" s="12" t="s">
        <v>8315</v>
      </c>
      <c r="R2952" t="s">
        <v>8355</v>
      </c>
      <c r="S2952" s="16">
        <f t="shared" si="139"/>
        <v>42362.36518518519</v>
      </c>
      <c r="T2952" s="9">
        <f t="shared" si="140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 s="10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9">
        <f t="shared" si="140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 s="10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9">
        <f t="shared" si="140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 s="10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9">
        <f t="shared" si="140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 s="10">
        <f t="shared" si="138"/>
        <v>0</v>
      </c>
      <c r="Q2956" s="12" t="s">
        <v>8315</v>
      </c>
      <c r="R2956" t="s">
        <v>8355</v>
      </c>
      <c r="S2956" s="16">
        <f t="shared" si="139"/>
        <v>42790.583368055552</v>
      </c>
      <c r="T2956" s="9">
        <f t="shared" si="140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 s="10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9">
        <f t="shared" si="140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 s="10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9">
        <f t="shared" si="140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 s="10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9">
        <f t="shared" si="140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 s="10">
        <f t="shared" si="138"/>
        <v>0</v>
      </c>
      <c r="Q2960" s="12" t="s">
        <v>8315</v>
      </c>
      <c r="R2960" t="s">
        <v>8355</v>
      </c>
      <c r="S2960" s="16">
        <f t="shared" si="139"/>
        <v>42438.779131944444</v>
      </c>
      <c r="T2960" s="9">
        <f t="shared" si="140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10">
        <f t="shared" si="138"/>
        <v>0</v>
      </c>
      <c r="Q2961" s="12" t="s">
        <v>8315</v>
      </c>
      <c r="R2961" t="s">
        <v>8355</v>
      </c>
      <c r="S2961" s="16">
        <f t="shared" si="139"/>
        <v>42498.008391203708</v>
      </c>
      <c r="T2961" s="9">
        <f t="shared" si="140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 s="10">
        <f t="shared" si="138"/>
        <v>0</v>
      </c>
      <c r="Q2962" s="12" t="s">
        <v>8315</v>
      </c>
      <c r="R2962" t="s">
        <v>8355</v>
      </c>
      <c r="S2962" s="16">
        <f t="shared" si="139"/>
        <v>41863.757210648146</v>
      </c>
      <c r="T2962" s="9">
        <f t="shared" si="140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 s="10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9">
        <f t="shared" si="140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 s="10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9">
        <f t="shared" si="140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 s="10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9">
        <f t="shared" si="140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 s="10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9">
        <f t="shared" si="140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 s="10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9">
        <f t="shared" si="140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 s="10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9">
        <f t="shared" si="140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 s="10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9">
        <f t="shared" si="140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 s="1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9">
        <f t="shared" si="140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 s="10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9">
        <f t="shared" si="140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 s="10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9">
        <f t="shared" si="140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 s="10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9">
        <f t="shared" si="140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 s="10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9">
        <f t="shared" si="140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 s="10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9">
        <f t="shared" si="140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 s="10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9">
        <f t="shared" si="140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 s="10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9">
        <f t="shared" si="140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 s="10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9">
        <f t="shared" si="140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 s="10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9">
        <f t="shared" si="140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 s="1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9">
        <f t="shared" si="140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 s="10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9">
        <f t="shared" si="140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 s="10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9">
        <f t="shared" si="140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 s="10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9">
        <f t="shared" si="140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 s="10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9">
        <f t="shared" si="140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 s="10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9">
        <f t="shared" si="140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 s="10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9">
        <f t="shared" si="140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 s="10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9">
        <f t="shared" si="140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 s="10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9">
        <f t="shared" si="140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 s="10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9">
        <f t="shared" si="140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 s="1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9">
        <f t="shared" si="140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 s="10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9">
        <f t="shared" si="140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 s="10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9">
        <f t="shared" si="140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 s="10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9">
        <f t="shared" si="140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 s="10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9">
        <f t="shared" si="140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 s="10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9">
        <f t="shared" si="140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 s="10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9">
        <f t="shared" si="140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 s="10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9">
        <f t="shared" si="140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 s="10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9">
        <f t="shared" si="140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 s="10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9">
        <f t="shared" si="140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 s="1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9">
        <f t="shared" si="140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 s="10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9">
        <f t="shared" si="140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 s="10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9">
        <f t="shared" si="140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 s="10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9">
        <f t="shared" si="140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 s="10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9">
        <f t="shared" si="140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 s="10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9">
        <f t="shared" si="140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 s="10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9">
        <f t="shared" si="140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 s="10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9">
        <f t="shared" si="140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 s="10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9">
        <f t="shared" si="140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 s="10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9">
        <f t="shared" si="140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 s="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9">
        <f t="shared" si="140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 s="10">
        <f t="shared" ref="P3011:P3074" si="141">IFERROR(ROUND(E3011/L3011,2),0)</f>
        <v>233.9</v>
      </c>
      <c r="Q3011" s="12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9">
        <f t="shared" ref="T3011:T3074" si="143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 s="10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9">
        <f t="shared" si="143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 s="10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9">
        <f t="shared" si="143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 s="10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9">
        <f t="shared" si="143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 s="10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9">
        <f t="shared" si="143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 s="10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9">
        <f t="shared" si="143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 s="10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9">
        <f t="shared" si="143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 s="10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9">
        <f t="shared" si="143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 s="10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9">
        <f t="shared" si="143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 s="1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9">
        <f t="shared" si="143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 s="10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9">
        <f t="shared" si="143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 s="10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9">
        <f t="shared" si="143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 s="10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9">
        <f t="shared" si="143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 s="10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9">
        <f t="shared" si="143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 s="10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9">
        <f t="shared" si="143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 s="10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9">
        <f t="shared" si="143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 s="10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9">
        <f t="shared" si="143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 s="10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9">
        <f t="shared" si="143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 s="10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9">
        <f t="shared" si="143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 s="1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9">
        <f t="shared" si="143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 s="10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9">
        <f t="shared" si="143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 s="10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9">
        <f t="shared" si="143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 s="10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9">
        <f t="shared" si="143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 s="10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9">
        <f t="shared" si="143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 s="10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9">
        <f t="shared" si="143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 s="10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9">
        <f t="shared" si="143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 s="10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9">
        <f t="shared" si="143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 s="10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9">
        <f t="shared" si="143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 s="10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9">
        <f t="shared" si="143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 s="1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9">
        <f t="shared" si="143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 s="10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9">
        <f t="shared" si="143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 s="10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9">
        <f t="shared" si="143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 s="10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9">
        <f t="shared" si="143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 s="10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9">
        <f t="shared" si="143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 s="10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9">
        <f t="shared" si="143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 s="10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9">
        <f t="shared" si="143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 s="10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9">
        <f t="shared" si="143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 s="10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9">
        <f t="shared" si="143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 s="10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9">
        <f t="shared" si="143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 s="1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9">
        <f t="shared" si="143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 s="10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9">
        <f t="shared" si="143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 s="10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9">
        <f t="shared" si="143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 s="10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9">
        <f t="shared" si="143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 s="10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9">
        <f t="shared" si="143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 s="10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9">
        <f t="shared" si="143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 s="10">
        <f t="shared" si="141"/>
        <v>0</v>
      </c>
      <c r="Q3056" s="12" t="s">
        <v>8315</v>
      </c>
      <c r="R3056" t="s">
        <v>8355</v>
      </c>
      <c r="S3056" s="16">
        <f t="shared" si="142"/>
        <v>42027.832800925928</v>
      </c>
      <c r="T3056" s="9">
        <f t="shared" si="143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 s="10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9">
        <f t="shared" si="143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 s="10">
        <f t="shared" si="141"/>
        <v>0</v>
      </c>
      <c r="Q3058" s="12" t="s">
        <v>8315</v>
      </c>
      <c r="R3058" t="s">
        <v>8355</v>
      </c>
      <c r="S3058" s="16">
        <f t="shared" si="142"/>
        <v>41851.636388888888</v>
      </c>
      <c r="T3058" s="9">
        <f t="shared" si="143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 s="10">
        <f t="shared" si="141"/>
        <v>0</v>
      </c>
      <c r="Q3059" s="12" t="s">
        <v>8315</v>
      </c>
      <c r="R3059" t="s">
        <v>8355</v>
      </c>
      <c r="S3059" s="16">
        <f t="shared" si="142"/>
        <v>42433.650590277779</v>
      </c>
      <c r="T3059" s="9">
        <f t="shared" si="143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 s="1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9">
        <f t="shared" si="143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 s="10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9">
        <f t="shared" si="143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 s="10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9">
        <f t="shared" si="143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 s="10">
        <f t="shared" si="141"/>
        <v>0</v>
      </c>
      <c r="Q3063" s="12" t="s">
        <v>8315</v>
      </c>
      <c r="R3063" t="s">
        <v>8355</v>
      </c>
      <c r="S3063" s="16">
        <f t="shared" si="142"/>
        <v>41834.784120370372</v>
      </c>
      <c r="T3063" s="9">
        <f t="shared" si="143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 s="10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9">
        <f t="shared" si="143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 s="10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9">
        <f t="shared" si="143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 s="10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9">
        <f t="shared" si="143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 s="10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9">
        <f t="shared" si="143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 s="10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9">
        <f t="shared" si="143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 s="10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9">
        <f t="shared" si="143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 s="1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9">
        <f t="shared" si="143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 s="10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9">
        <f t="shared" si="143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 s="10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9">
        <f t="shared" si="143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 s="10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9">
        <f t="shared" si="143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 s="10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9">
        <f t="shared" si="143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 s="10">
        <f t="shared" ref="P3075:P3138" si="144">IFERROR(ROUND(E3075/L3075,2),0)</f>
        <v>92.14</v>
      </c>
      <c r="Q3075" s="12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9">
        <f t="shared" ref="T3075:T3138" si="146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 s="10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9">
        <f t="shared" si="146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 s="10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9">
        <f t="shared" si="146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 s="10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9">
        <f t="shared" si="146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 s="10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9">
        <f t="shared" si="146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 s="1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9">
        <f t="shared" si="146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 s="10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9">
        <f t="shared" si="146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 s="10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9">
        <f t="shared" si="146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 s="10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9">
        <f t="shared" si="146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 s="10">
        <f t="shared" si="144"/>
        <v>0</v>
      </c>
      <c r="Q3084" s="12" t="s">
        <v>8315</v>
      </c>
      <c r="R3084" t="s">
        <v>8355</v>
      </c>
      <c r="S3084" s="16">
        <f t="shared" si="145"/>
        <v>42293.922986111109</v>
      </c>
      <c r="T3084" s="9">
        <f t="shared" si="146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 s="10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9">
        <f t="shared" si="146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 s="10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9">
        <f t="shared" si="146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 s="10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9">
        <f t="shared" si="146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 s="10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9">
        <f t="shared" si="146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 s="10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9">
        <f t="shared" si="146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 s="1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9">
        <f t="shared" si="146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 s="10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9">
        <f t="shared" si="146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 s="10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9">
        <f t="shared" si="146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 s="10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9">
        <f t="shared" si="146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 s="10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9">
        <f t="shared" si="146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 s="10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9">
        <f t="shared" si="146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 s="10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9">
        <f t="shared" si="146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 s="10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9">
        <f t="shared" si="146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 s="10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9">
        <f t="shared" si="146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 s="10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9">
        <f t="shared" si="146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 s="1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9">
        <f t="shared" si="146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 s="10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9">
        <f t="shared" si="146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 s="10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9">
        <f t="shared" si="146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 s="10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9">
        <f t="shared" si="146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 s="10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9">
        <f t="shared" si="146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 s="10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9">
        <f t="shared" si="146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 s="10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9">
        <f t="shared" si="146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 s="10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9">
        <f t="shared" si="146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 s="10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9">
        <f t="shared" si="146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 s="10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9">
        <f t="shared" si="146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 s="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9">
        <f t="shared" si="146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 s="10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9">
        <f t="shared" si="146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 s="10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9">
        <f t="shared" si="146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 s="10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9">
        <f t="shared" si="146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 s="10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9">
        <f t="shared" si="146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 s="10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9">
        <f t="shared" si="146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 s="10">
        <f t="shared" si="144"/>
        <v>0</v>
      </c>
      <c r="Q3116" s="12" t="s">
        <v>8315</v>
      </c>
      <c r="R3116" t="s">
        <v>8355</v>
      </c>
      <c r="S3116" s="16">
        <f t="shared" si="145"/>
        <v>41843.632523148146</v>
      </c>
      <c r="T3116" s="9">
        <f t="shared" si="146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 s="10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9">
        <f t="shared" si="146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 s="10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9">
        <f t="shared" si="146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 s="10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9">
        <f t="shared" si="146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 s="1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9">
        <f t="shared" si="146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 s="10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9">
        <f t="shared" si="146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 s="10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9">
        <f t="shared" si="146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 s="10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9">
        <f t="shared" si="146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 s="10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9">
        <f t="shared" si="146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 s="10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9">
        <f t="shared" si="146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 s="10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9">
        <f t="shared" si="146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 s="10">
        <f t="shared" si="144"/>
        <v>0</v>
      </c>
      <c r="Q3127" s="12" t="s">
        <v>8315</v>
      </c>
      <c r="R3127" t="s">
        <v>8355</v>
      </c>
      <c r="S3127" s="16">
        <f t="shared" si="145"/>
        <v>42346.20685185185</v>
      </c>
      <c r="T3127" s="9">
        <f t="shared" si="146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 s="10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9">
        <f t="shared" si="146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 s="10">
        <f t="shared" si="144"/>
        <v>0</v>
      </c>
      <c r="Q3129" s="12" t="s">
        <v>8315</v>
      </c>
      <c r="R3129" t="s">
        <v>8355</v>
      </c>
      <c r="S3129" s="16">
        <f t="shared" si="145"/>
        <v>42034.856817129628</v>
      </c>
      <c r="T3129" s="9">
        <f t="shared" si="146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 s="1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9">
        <f t="shared" si="146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 s="10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9">
        <f t="shared" si="146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 s="10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9">
        <f t="shared" si="146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 s="10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9">
        <f t="shared" si="146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 s="10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9">
        <f t="shared" si="146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 s="10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9">
        <f t="shared" si="146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 s="10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9">
        <f t="shared" si="146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 s="10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9">
        <f t="shared" si="146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 s="10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9">
        <f t="shared" si="146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 s="10">
        <f t="shared" ref="P3139:P3202" si="147">IFERROR(ROUND(E3139/L3139,2),0)</f>
        <v>50</v>
      </c>
      <c r="Q3139" s="12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9">
        <f t="shared" ref="T3139:T3202" si="14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 s="10">
        <f t="shared" si="147"/>
        <v>0</v>
      </c>
      <c r="Q3140" s="12" t="s">
        <v>8315</v>
      </c>
      <c r="R3140" t="s">
        <v>8316</v>
      </c>
      <c r="S3140" s="16">
        <f t="shared" si="148"/>
        <v>42809.645914351851</v>
      </c>
      <c r="T3140" s="9">
        <f t="shared" si="1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 s="10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9">
        <f t="shared" si="1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 s="10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9">
        <f t="shared" si="1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 s="10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9">
        <f t="shared" si="1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 s="10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9">
        <f t="shared" si="1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 s="10">
        <f t="shared" si="147"/>
        <v>0</v>
      </c>
      <c r="Q3145" s="12" t="s">
        <v>8315</v>
      </c>
      <c r="R3145" t="s">
        <v>8316</v>
      </c>
      <c r="S3145" s="16">
        <f t="shared" si="148"/>
        <v>42808.358287037037</v>
      </c>
      <c r="T3145" s="9">
        <f t="shared" si="1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 s="10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9">
        <f t="shared" si="1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 s="10">
        <f t="shared" si="147"/>
        <v>0</v>
      </c>
      <c r="Q3147" s="12" t="s">
        <v>8315</v>
      </c>
      <c r="R3147" t="s">
        <v>8316</v>
      </c>
      <c r="S3147" s="16">
        <f t="shared" si="148"/>
        <v>42762.040902777779</v>
      </c>
      <c r="T3147" s="9">
        <f t="shared" si="1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 s="10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9">
        <f t="shared" si="1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 s="10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9">
        <f t="shared" si="1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 s="1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9">
        <f t="shared" si="1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 s="10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9">
        <f t="shared" si="1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 s="10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9">
        <f t="shared" si="1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 s="10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9">
        <f t="shared" si="1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 s="10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9">
        <f t="shared" si="1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 s="10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9">
        <f t="shared" si="1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 s="10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9">
        <f t="shared" si="1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 s="10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9">
        <f t="shared" si="1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 s="10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9">
        <f t="shared" si="1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 s="10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9">
        <f t="shared" si="1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 s="1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9">
        <f t="shared" si="1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 s="10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9">
        <f t="shared" si="1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 s="10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9">
        <f t="shared" si="1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 s="10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9">
        <f t="shared" si="1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 s="10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9">
        <f t="shared" si="1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 s="10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9">
        <f t="shared" si="1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 s="10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9">
        <f t="shared" si="1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 s="10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9">
        <f t="shared" si="1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 s="10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9">
        <f t="shared" si="1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 s="10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9">
        <f t="shared" si="1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 s="1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9">
        <f t="shared" si="1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 s="10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9">
        <f t="shared" si="1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 s="10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9">
        <f t="shared" si="1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 s="10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9">
        <f t="shared" si="1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 s="10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9">
        <f t="shared" si="1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 s="10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9">
        <f t="shared" si="1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 s="10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9">
        <f t="shared" si="1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 s="10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9">
        <f t="shared" si="1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 s="10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9">
        <f t="shared" si="1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 s="10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9">
        <f t="shared" si="1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 s="1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9">
        <f t="shared" si="1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 s="10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9">
        <f t="shared" si="1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 s="10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9">
        <f t="shared" si="1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 s="10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9">
        <f t="shared" si="1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 s="10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9">
        <f t="shared" si="1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 s="10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9">
        <f t="shared" si="1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 s="10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9">
        <f t="shared" si="1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 s="10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9">
        <f t="shared" si="1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 s="10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9">
        <f t="shared" si="1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 s="10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9">
        <f t="shared" si="1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 s="1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9">
        <f t="shared" si="1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 s="10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9">
        <f t="shared" si="1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 s="10">
        <f t="shared" si="147"/>
        <v>0</v>
      </c>
      <c r="Q3192" s="12" t="s">
        <v>8315</v>
      </c>
      <c r="R3192" t="s">
        <v>8357</v>
      </c>
      <c r="S3192" s="16">
        <f t="shared" si="148"/>
        <v>42683.151331018518</v>
      </c>
      <c r="T3192" s="9">
        <f t="shared" si="1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 s="10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9">
        <f t="shared" si="1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 s="10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9">
        <f t="shared" si="1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 s="10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9">
        <f t="shared" si="1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 s="10">
        <f t="shared" si="147"/>
        <v>0</v>
      </c>
      <c r="Q3196" s="12" t="s">
        <v>8315</v>
      </c>
      <c r="R3196" t="s">
        <v>8357</v>
      </c>
      <c r="S3196" s="16">
        <f t="shared" si="148"/>
        <v>42182.062476851846</v>
      </c>
      <c r="T3196" s="9">
        <f t="shared" si="1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 s="10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9">
        <f t="shared" si="1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 s="10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9">
        <f t="shared" si="1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 s="10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9">
        <f t="shared" si="1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 s="1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9">
        <f t="shared" si="1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 s="10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9">
        <f t="shared" si="1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 s="10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9">
        <f t="shared" si="1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 s="10">
        <f t="shared" ref="P3203:P3266" si="150">IFERROR(ROUND(E3203/L3203,2),0)</f>
        <v>12.5</v>
      </c>
      <c r="Q3203" s="12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9">
        <f t="shared" ref="T3203:T3266" si="152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 s="10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9">
        <f t="shared" si="152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 s="10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9">
        <f t="shared" si="152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 s="10">
        <f t="shared" si="150"/>
        <v>0</v>
      </c>
      <c r="Q3206" s="12" t="s">
        <v>8315</v>
      </c>
      <c r="R3206" t="s">
        <v>8357</v>
      </c>
      <c r="S3206" s="16">
        <f t="shared" si="151"/>
        <v>42172.686099537037</v>
      </c>
      <c r="T3206" s="9">
        <f t="shared" si="152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 s="10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9">
        <f t="shared" si="152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 s="10">
        <f t="shared" si="150"/>
        <v>0</v>
      </c>
      <c r="Q3208" s="12" t="s">
        <v>8315</v>
      </c>
      <c r="R3208" t="s">
        <v>8357</v>
      </c>
      <c r="S3208" s="16">
        <f t="shared" si="151"/>
        <v>42236.276053240741</v>
      </c>
      <c r="T3208" s="9">
        <f t="shared" si="152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 s="10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9">
        <f t="shared" si="152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 s="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9">
        <f t="shared" si="152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 s="10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9">
        <f t="shared" si="152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 s="10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9">
        <f t="shared" si="152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 s="10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9">
        <f t="shared" si="152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 s="10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9">
        <f t="shared" si="152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 s="10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9">
        <f t="shared" si="152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 s="10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9">
        <f t="shared" si="152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 s="10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9">
        <f t="shared" si="152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 s="10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9">
        <f t="shared" si="152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 s="10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9">
        <f t="shared" si="152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 s="1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9">
        <f t="shared" si="152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 s="10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9">
        <f t="shared" si="152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 s="10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9">
        <f t="shared" si="152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 s="10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9">
        <f t="shared" si="152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 s="10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9">
        <f t="shared" si="152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 s="10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9">
        <f t="shared" si="152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 s="10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9">
        <f t="shared" si="152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 s="10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9">
        <f t="shared" si="152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 s="10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9">
        <f t="shared" si="152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 s="10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9">
        <f t="shared" si="152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 s="1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9">
        <f t="shared" si="152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 s="10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9">
        <f t="shared" si="152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 s="10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9">
        <f t="shared" si="152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 s="10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9">
        <f t="shared" si="152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 s="10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9">
        <f t="shared" si="152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 s="10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9">
        <f t="shared" si="152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 s="10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9">
        <f t="shared" si="152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 s="10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9">
        <f t="shared" si="152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 s="10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9">
        <f t="shared" si="152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 s="10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9">
        <f t="shared" si="152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 s="1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9">
        <f t="shared" si="152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 s="10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9">
        <f t="shared" si="152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 s="10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9">
        <f t="shared" si="152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 s="10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9">
        <f t="shared" si="152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 s="10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9">
        <f t="shared" si="152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 s="10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9">
        <f t="shared" si="152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 s="10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9">
        <f t="shared" si="152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 s="10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9">
        <f t="shared" si="152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 s="10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9">
        <f t="shared" si="152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 s="10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9">
        <f t="shared" si="152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 s="1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9">
        <f t="shared" si="152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 s="10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9">
        <f t="shared" si="152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 s="10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9">
        <f t="shared" si="152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 s="10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9">
        <f t="shared" si="152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 s="10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9">
        <f t="shared" si="152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 s="10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9">
        <f t="shared" si="152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 s="10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9">
        <f t="shared" si="152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 s="10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9">
        <f t="shared" si="152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 s="10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9">
        <f t="shared" si="152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 s="10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9">
        <f t="shared" si="152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 s="1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9">
        <f t="shared" si="152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 s="10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9">
        <f t="shared" si="152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 s="10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9">
        <f t="shared" si="152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 s="10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9">
        <f t="shared" si="152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 s="10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9">
        <f t="shared" si="152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 s="10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9">
        <f t="shared" si="152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 s="10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9">
        <f t="shared" si="152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 s="10">
        <f t="shared" ref="P3267:P3330" si="153">IFERROR(ROUND(E3267/L3267,2),0)</f>
        <v>70.290000000000006</v>
      </c>
      <c r="Q3267" s="12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9">
        <f t="shared" ref="T3267:T3330" si="155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 s="10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9">
        <f t="shared" si="155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 s="10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9">
        <f t="shared" si="155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 s="1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9">
        <f t="shared" si="155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 s="10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9">
        <f t="shared" si="155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 s="10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9">
        <f t="shared" si="155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 s="10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9">
        <f t="shared" si="155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 s="10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9">
        <f t="shared" si="155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 s="10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9">
        <f t="shared" si="155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 s="10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9">
        <f t="shared" si="155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 s="10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9">
        <f t="shared" si="155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 s="10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9">
        <f t="shared" si="155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 s="10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9">
        <f t="shared" si="155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 s="1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9">
        <f t="shared" si="155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 s="10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9">
        <f t="shared" si="155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 s="10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9">
        <f t="shared" si="155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 s="10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9">
        <f t="shared" si="155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 s="10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9">
        <f t="shared" si="155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 s="10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9">
        <f t="shared" si="155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 s="10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9">
        <f t="shared" si="155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 s="10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9">
        <f t="shared" si="155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 s="10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9">
        <f t="shared" si="155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 s="10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9">
        <f t="shared" si="155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 s="1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9">
        <f t="shared" si="155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 s="10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9">
        <f t="shared" si="155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 s="10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9">
        <f t="shared" si="155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 s="10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9">
        <f t="shared" si="155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 s="10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9">
        <f t="shared" si="155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 s="10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9">
        <f t="shared" si="155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 s="10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9">
        <f t="shared" si="155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 s="10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9">
        <f t="shared" si="155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 s="10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9">
        <f t="shared" si="155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 s="10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9">
        <f t="shared" si="155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 s="1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9">
        <f t="shared" si="155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 s="10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9">
        <f t="shared" si="155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 s="10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9">
        <f t="shared" si="155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 s="10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9">
        <f t="shared" si="155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 s="10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9">
        <f t="shared" si="155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 s="10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9">
        <f t="shared" si="155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 s="10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9">
        <f t="shared" si="155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 s="10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9">
        <f t="shared" si="155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 s="10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9">
        <f t="shared" si="155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 s="10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9">
        <f t="shared" si="155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 s="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9">
        <f t="shared" si="155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 s="10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9">
        <f t="shared" si="155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 s="10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9">
        <f t="shared" si="155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 s="10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9">
        <f t="shared" si="155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 s="10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9">
        <f t="shared" si="155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 s="10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9">
        <f t="shared" si="155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 s="10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9">
        <f t="shared" si="155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 s="10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9">
        <f t="shared" si="155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 s="10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9">
        <f t="shared" si="155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 s="10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9">
        <f t="shared" si="155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 s="1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9">
        <f t="shared" si="155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 s="10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9">
        <f t="shared" si="155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 s="10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9">
        <f t="shared" si="155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 s="10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9">
        <f t="shared" si="155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 s="10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9">
        <f t="shared" si="155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 s="10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9">
        <f t="shared" si="155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 s="10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9">
        <f t="shared" si="155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 s="10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9">
        <f t="shared" si="155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 s="10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9">
        <f t="shared" si="155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 s="10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9">
        <f t="shared" si="155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 s="1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9">
        <f t="shared" si="155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 s="10">
        <f t="shared" ref="P3331:P3394" si="156">IFERROR(ROUND(E3331/L3331,2),0)</f>
        <v>44.92</v>
      </c>
      <c r="Q3331" s="12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9">
        <f t="shared" ref="T3331:T3394" si="158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 s="10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9">
        <f t="shared" si="158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 s="10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9">
        <f t="shared" si="158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 s="10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9">
        <f t="shared" si="158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 s="10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9">
        <f t="shared" si="158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 s="10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9">
        <f t="shared" si="158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 s="10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9">
        <f t="shared" si="158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 s="10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9">
        <f t="shared" si="158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 s="10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9">
        <f t="shared" si="158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 s="1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9">
        <f t="shared" si="158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 s="10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9">
        <f t="shared" si="158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 s="10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9">
        <f t="shared" si="158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 s="10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9">
        <f t="shared" si="158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 s="10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9">
        <f t="shared" si="158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 s="10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9">
        <f t="shared" si="158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 s="10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9">
        <f t="shared" si="158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 s="10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9">
        <f t="shared" si="158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 s="10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9">
        <f t="shared" si="158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 s="10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9">
        <f t="shared" si="158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 s="1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9">
        <f t="shared" si="158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 s="10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9">
        <f t="shared" si="158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 s="10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9">
        <f t="shared" si="158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 s="10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9">
        <f t="shared" si="158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 s="10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9">
        <f t="shared" si="158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 s="10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9">
        <f t="shared" si="158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 s="10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9">
        <f t="shared" si="158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 s="10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9">
        <f t="shared" si="158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 s="10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9">
        <f t="shared" si="158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 s="10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9">
        <f t="shared" si="158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 s="1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9">
        <f t="shared" si="158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 s="10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9">
        <f t="shared" si="158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 s="10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9">
        <f t="shared" si="158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 s="10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9">
        <f t="shared" si="158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 s="10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9">
        <f t="shared" si="158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 s="10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9">
        <f t="shared" si="158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 s="10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9">
        <f t="shared" si="158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 s="10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9">
        <f t="shared" si="158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 s="10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9">
        <f t="shared" si="158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 s="10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9">
        <f t="shared" si="158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 s="1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9">
        <f t="shared" si="158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 s="10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9">
        <f t="shared" si="158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 s="10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9">
        <f t="shared" si="158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 s="10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9">
        <f t="shared" si="158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 s="10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9">
        <f t="shared" si="158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 s="10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9">
        <f t="shared" si="158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 s="10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9">
        <f t="shared" si="158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 s="10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9">
        <f t="shared" si="158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 s="10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9">
        <f t="shared" si="158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 s="10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9">
        <f t="shared" si="158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 s="1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9">
        <f t="shared" si="158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 s="10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9">
        <f t="shared" si="158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 s="10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9">
        <f t="shared" si="158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 s="10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9">
        <f t="shared" si="158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 s="10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9">
        <f t="shared" si="158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 s="10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9">
        <f t="shared" si="158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 s="10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9">
        <f t="shared" si="158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 s="10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9">
        <f t="shared" si="158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 s="10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9">
        <f t="shared" si="158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 s="10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9">
        <f t="shared" si="158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 s="1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9">
        <f t="shared" si="158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 s="10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9">
        <f t="shared" si="158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 s="10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9">
        <f t="shared" si="158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 s="10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9">
        <f t="shared" si="158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 s="10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9">
        <f t="shared" si="158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 s="10">
        <f t="shared" ref="P3395:P3458" si="159">IFERROR(ROUND(E3395/L3395,2),0)</f>
        <v>36.07</v>
      </c>
      <c r="Q3395" s="12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9">
        <f t="shared" ref="T3395:T3458" si="161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 s="10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9">
        <f t="shared" si="161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 s="10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9">
        <f t="shared" si="161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 s="10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9">
        <f t="shared" si="161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 s="10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9">
        <f t="shared" si="161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 s="1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9">
        <f t="shared" si="161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 s="10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9">
        <f t="shared" si="161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 s="10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9">
        <f t="shared" si="161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 s="10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9">
        <f t="shared" si="161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 s="10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9">
        <f t="shared" si="161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 s="10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9">
        <f t="shared" si="161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 s="10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9">
        <f t="shared" si="161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 s="10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9">
        <f t="shared" si="161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 s="10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9">
        <f t="shared" si="161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 s="10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9">
        <f t="shared" si="161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 s="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9">
        <f t="shared" si="161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 s="10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9">
        <f t="shared" si="161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 s="10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9">
        <f t="shared" si="161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 s="10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9">
        <f t="shared" si="161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 s="10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9">
        <f t="shared" si="161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 s="10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9">
        <f t="shared" si="161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 s="10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9">
        <f t="shared" si="161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 s="10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9">
        <f t="shared" si="161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 s="10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9">
        <f t="shared" si="161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 s="10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9">
        <f t="shared" si="161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 s="1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9">
        <f t="shared" si="161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 s="10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9">
        <f t="shared" si="161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 s="10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9">
        <f t="shared" si="161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 s="10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9">
        <f t="shared" si="161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 s="10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9">
        <f t="shared" si="161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 s="10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9">
        <f t="shared" si="161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 s="10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9">
        <f t="shared" si="161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 s="10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9">
        <f t="shared" si="161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 s="10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9">
        <f t="shared" si="161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 s="10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9">
        <f t="shared" si="161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 s="1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9">
        <f t="shared" si="161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 s="10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9">
        <f t="shared" si="161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 s="10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9">
        <f t="shared" si="161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 s="10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9">
        <f t="shared" si="161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 s="10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9">
        <f t="shared" si="161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 s="10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9">
        <f t="shared" si="161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 s="10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9">
        <f t="shared" si="161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 s="10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9">
        <f t="shared" si="161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 s="10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9">
        <f t="shared" si="161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 s="10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9">
        <f t="shared" si="161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 s="1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9">
        <f t="shared" si="161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 s="10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9">
        <f t="shared" si="161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 s="10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9">
        <f t="shared" si="161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 s="10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9">
        <f t="shared" si="161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 s="10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9">
        <f t="shared" si="161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 s="10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9">
        <f t="shared" si="161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 s="10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9">
        <f t="shared" si="161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 s="10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9">
        <f t="shared" si="161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 s="10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9">
        <f t="shared" si="161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 s="10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9">
        <f t="shared" si="161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 s="1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9">
        <f t="shared" si="161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 s="10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9">
        <f t="shared" si="161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 s="10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9">
        <f t="shared" si="161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 s="10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9">
        <f t="shared" si="161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 s="10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9">
        <f t="shared" si="161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 s="10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9">
        <f t="shared" si="161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 s="10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9">
        <f t="shared" si="161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 s="10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9">
        <f t="shared" si="161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 s="10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9">
        <f t="shared" si="161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 s="10">
        <f t="shared" ref="P3459:P3522" si="162">IFERROR(ROUND(E3459/L3459,2),0)</f>
        <v>50.98</v>
      </c>
      <c r="Q3459" s="12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9">
        <f t="shared" ref="T3459:T3522" si="164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 s="1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9">
        <f t="shared" si="16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 s="10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9">
        <f t="shared" si="16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 s="10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9">
        <f t="shared" si="16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 s="10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9">
        <f t="shared" si="16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 s="10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9">
        <f t="shared" si="16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 s="10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9">
        <f t="shared" si="16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 s="10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9">
        <f t="shared" si="16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 s="10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9">
        <f t="shared" si="16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 s="10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9">
        <f t="shared" si="16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 s="10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9">
        <f t="shared" si="16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 s="1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9">
        <f t="shared" si="16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 s="10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9">
        <f t="shared" si="16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 s="10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9">
        <f t="shared" si="16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 s="10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9">
        <f t="shared" si="16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 s="10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9">
        <f t="shared" si="16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 s="10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9">
        <f t="shared" si="16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 s="10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9">
        <f t="shared" si="16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 s="10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9">
        <f t="shared" si="16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 s="10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9">
        <f t="shared" si="16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 s="10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9">
        <f t="shared" si="16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 s="1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9">
        <f t="shared" si="16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 s="10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9">
        <f t="shared" si="16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 s="10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9">
        <f t="shared" si="16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 s="10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9">
        <f t="shared" si="16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 s="10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9">
        <f t="shared" si="16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 s="10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9">
        <f t="shared" si="16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 s="10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9">
        <f t="shared" si="16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 s="10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9">
        <f t="shared" si="16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 s="10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9">
        <f t="shared" si="16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 s="10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9">
        <f t="shared" si="16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 s="1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9">
        <f t="shared" si="16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 s="10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9">
        <f t="shared" si="16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 s="10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9">
        <f t="shared" si="16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 s="10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9">
        <f t="shared" si="16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 s="10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9">
        <f t="shared" si="16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 s="10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9">
        <f t="shared" si="16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 s="10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9">
        <f t="shared" si="16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 s="10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9">
        <f t="shared" si="16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 s="10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9">
        <f t="shared" si="16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 s="10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9">
        <f t="shared" si="16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 s="1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9">
        <f t="shared" si="16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 s="10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9">
        <f t="shared" si="16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 s="10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9">
        <f t="shared" si="16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 s="10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9">
        <f t="shared" si="16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 s="10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9">
        <f t="shared" si="16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 s="10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9">
        <f t="shared" si="16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 s="10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9">
        <f t="shared" si="16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 s="10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9">
        <f t="shared" si="16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 s="10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9">
        <f t="shared" si="16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 s="10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9">
        <f t="shared" si="16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 s="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9">
        <f t="shared" si="16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 s="10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9">
        <f t="shared" si="16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 s="10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9">
        <f t="shared" si="16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 s="10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9">
        <f t="shared" si="16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 s="10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9">
        <f t="shared" si="16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 s="10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9">
        <f t="shared" si="16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 s="10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9">
        <f t="shared" si="16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 s="10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9">
        <f t="shared" si="16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 s="10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9">
        <f t="shared" si="16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 s="10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9">
        <f t="shared" si="16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 s="1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9">
        <f t="shared" si="16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 s="10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9">
        <f t="shared" si="16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 s="10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9">
        <f t="shared" si="16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 s="10">
        <f t="shared" ref="P3523:P3586" si="165">IFERROR(ROUND(E3523/L3523,2),0)</f>
        <v>45.62</v>
      </c>
      <c r="Q3523" s="12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9">
        <f t="shared" ref="T3523:T3586" si="167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 s="10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9">
        <f t="shared" si="167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 s="10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9">
        <f t="shared" si="167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 s="10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9">
        <f t="shared" si="167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 s="10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9">
        <f t="shared" si="167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 s="10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9">
        <f t="shared" si="167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 s="10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9">
        <f t="shared" si="167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 s="1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9">
        <f t="shared" si="167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 s="10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9">
        <f t="shared" si="167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 s="10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9">
        <f t="shared" si="167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 s="10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9">
        <f t="shared" si="167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 s="10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9">
        <f t="shared" si="167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 s="10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9">
        <f t="shared" si="167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 s="10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9">
        <f t="shared" si="167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 s="10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9">
        <f t="shared" si="167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 s="10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9">
        <f t="shared" si="167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 s="10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9">
        <f t="shared" si="167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 s="1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9">
        <f t="shared" si="167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 s="10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9">
        <f t="shared" si="167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 s="10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9">
        <f t="shared" si="167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 s="10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9">
        <f t="shared" si="167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 s="10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9">
        <f t="shared" si="167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 s="10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9">
        <f t="shared" si="167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 s="10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9">
        <f t="shared" si="167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 s="10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9">
        <f t="shared" si="167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 s="10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9">
        <f t="shared" si="167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 s="10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9">
        <f t="shared" si="167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 s="1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9">
        <f t="shared" si="167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 s="10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9">
        <f t="shared" si="167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 s="10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9">
        <f t="shared" si="167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 s="10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9">
        <f t="shared" si="167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 s="10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9">
        <f t="shared" si="167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 s="10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9">
        <f t="shared" si="167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 s="10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9">
        <f t="shared" si="167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 s="10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9">
        <f t="shared" si="167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 s="10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9">
        <f t="shared" si="167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 s="10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9">
        <f t="shared" si="167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 s="1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9">
        <f t="shared" si="167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 s="10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9">
        <f t="shared" si="167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 s="10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9">
        <f t="shared" si="167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 s="10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9">
        <f t="shared" si="167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 s="10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9">
        <f t="shared" si="167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 s="10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9">
        <f t="shared" si="167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 s="10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9">
        <f t="shared" si="167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 s="10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9">
        <f t="shared" si="167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 s="10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9">
        <f t="shared" si="167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 s="10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9">
        <f t="shared" si="167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 s="1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9">
        <f t="shared" si="167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 s="10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9">
        <f t="shared" si="167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 s="10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9">
        <f t="shared" si="167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 s="10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9">
        <f t="shared" si="167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 s="10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9">
        <f t="shared" si="167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 s="10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9">
        <f t="shared" si="167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 s="10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9">
        <f t="shared" si="167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 s="10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9">
        <f t="shared" si="167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 s="10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9">
        <f t="shared" si="167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 s="10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9">
        <f t="shared" si="167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 s="1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9">
        <f t="shared" si="167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 s="10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9">
        <f t="shared" si="167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 s="10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9">
        <f t="shared" si="167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 s="10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9">
        <f t="shared" si="167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 s="10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9">
        <f t="shared" si="167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 s="10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9">
        <f t="shared" si="167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 s="10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9">
        <f t="shared" si="167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 s="10">
        <f t="shared" ref="P3587:P3650" si="168">IFERROR(ROUND(E3587/L3587,2),0)</f>
        <v>176.09</v>
      </c>
      <c r="Q3587" s="12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9">
        <f t="shared" ref="T3587:T3650" si="170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 s="10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9">
        <f t="shared" si="170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 s="10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9">
        <f t="shared" si="170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 s="1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9">
        <f t="shared" si="170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 s="10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9">
        <f t="shared" si="170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 s="10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9">
        <f t="shared" si="170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 s="10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9">
        <f t="shared" si="170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 s="10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9">
        <f t="shared" si="170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 s="10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9">
        <f t="shared" si="170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 s="10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9">
        <f t="shared" si="170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 s="10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9">
        <f t="shared" si="170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 s="10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9">
        <f t="shared" si="170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 s="10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9">
        <f t="shared" si="170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 s="1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9">
        <f t="shared" si="170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 s="10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9">
        <f t="shared" si="170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 s="10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9">
        <f t="shared" si="170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 s="10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9">
        <f t="shared" si="170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 s="10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9">
        <f t="shared" si="170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 s="10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9">
        <f t="shared" si="170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 s="10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9">
        <f t="shared" si="170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 s="10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9">
        <f t="shared" si="170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 s="10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9">
        <f t="shared" si="170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 s="10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9">
        <f t="shared" si="170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 s="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9">
        <f t="shared" si="170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 s="10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9">
        <f t="shared" si="170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 s="10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9">
        <f t="shared" si="170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 s="10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9">
        <f t="shared" si="170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 s="10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9">
        <f t="shared" si="170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 s="10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9">
        <f t="shared" si="170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 s="10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9">
        <f t="shared" si="170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 s="10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9">
        <f t="shared" si="170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 s="10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9">
        <f t="shared" si="170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 s="10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9">
        <f t="shared" si="170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 s="1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9">
        <f t="shared" si="170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 s="10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9">
        <f t="shared" si="170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 s="10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9">
        <f t="shared" si="170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 s="10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9">
        <f t="shared" si="170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 s="10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9">
        <f t="shared" si="170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 s="10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9">
        <f t="shared" si="170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 s="10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9">
        <f t="shared" si="170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 s="10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9">
        <f t="shared" si="170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 s="10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9">
        <f t="shared" si="170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 s="10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9">
        <f t="shared" si="170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 s="10">
        <f t="shared" si="168"/>
        <v>0</v>
      </c>
      <c r="Q3630" s="12" t="s">
        <v>8315</v>
      </c>
      <c r="R3630" t="s">
        <v>8357</v>
      </c>
      <c r="S3630" s="16">
        <f t="shared" si="169"/>
        <v>42291.833287037036</v>
      </c>
      <c r="T3630" s="9">
        <f t="shared" si="170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 s="10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9">
        <f t="shared" si="170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 s="10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9">
        <f t="shared" si="170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 s="10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9">
        <f t="shared" si="170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 s="10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9">
        <f t="shared" si="170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 s="10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9">
        <f t="shared" si="170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 s="10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9">
        <f t="shared" si="170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 s="10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9">
        <f t="shared" si="170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 s="10">
        <f t="shared" si="168"/>
        <v>0</v>
      </c>
      <c r="Q3638" s="12" t="s">
        <v>8315</v>
      </c>
      <c r="R3638" t="s">
        <v>8357</v>
      </c>
      <c r="S3638" s="16">
        <f t="shared" si="169"/>
        <v>42226.694780092599</v>
      </c>
      <c r="T3638" s="9">
        <f t="shared" si="170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 s="10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9">
        <f t="shared" si="170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 s="1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9">
        <f t="shared" si="170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 s="10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9">
        <f t="shared" si="170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 s="10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9">
        <f t="shared" si="170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 s="10">
        <f t="shared" si="168"/>
        <v>0</v>
      </c>
      <c r="Q3643" s="12" t="s">
        <v>8315</v>
      </c>
      <c r="R3643" t="s">
        <v>8357</v>
      </c>
      <c r="S3643" s="16">
        <f t="shared" si="169"/>
        <v>41899.627071759263</v>
      </c>
      <c r="T3643" s="9">
        <f t="shared" si="170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 s="10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9">
        <f t="shared" si="170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 s="10">
        <f t="shared" si="168"/>
        <v>0</v>
      </c>
      <c r="Q3645" s="12" t="s">
        <v>8315</v>
      </c>
      <c r="R3645" t="s">
        <v>8357</v>
      </c>
      <c r="S3645" s="16">
        <f t="shared" si="169"/>
        <v>42285.143969907411</v>
      </c>
      <c r="T3645" s="9">
        <f t="shared" si="170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 s="10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9">
        <f t="shared" si="170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 s="10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9">
        <f t="shared" si="170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 s="10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9">
        <f t="shared" si="170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 s="10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9">
        <f t="shared" si="170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 s="1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9">
        <f t="shared" si="170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 s="10">
        <f t="shared" ref="P3651:P3714" si="171">IFERROR(ROUND(E3651/L3651,2),0)</f>
        <v>97.5</v>
      </c>
      <c r="Q3651" s="12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9">
        <f t="shared" ref="T3651:T3714" si="173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 s="10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9">
        <f t="shared" si="173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 s="10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9">
        <f t="shared" si="173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 s="10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9">
        <f t="shared" si="173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 s="10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9">
        <f t="shared" si="173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 s="10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9">
        <f t="shared" si="173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 s="10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9">
        <f t="shared" si="173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 s="10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9">
        <f t="shared" si="173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 s="10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9">
        <f t="shared" si="173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 s="1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9">
        <f t="shared" si="173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 s="10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9">
        <f t="shared" si="173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 s="10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9">
        <f t="shared" si="173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 s="10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9">
        <f t="shared" si="173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 s="10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9">
        <f t="shared" si="173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 s="10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9">
        <f t="shared" si="173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 s="10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9">
        <f t="shared" si="173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 s="10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9">
        <f t="shared" si="173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 s="10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9">
        <f t="shared" si="173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 s="10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9">
        <f t="shared" si="173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 s="1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9">
        <f t="shared" si="173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 s="10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9">
        <f t="shared" si="173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 s="10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9">
        <f t="shared" si="173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 s="10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9">
        <f t="shared" si="173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 s="10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9">
        <f t="shared" si="173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 s="10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9">
        <f t="shared" si="173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 s="10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9">
        <f t="shared" si="173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 s="10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9">
        <f t="shared" si="173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 s="10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9">
        <f t="shared" si="173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 s="10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9">
        <f t="shared" si="173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 s="1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9">
        <f t="shared" si="173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 s="10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9">
        <f t="shared" si="173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 s="10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9">
        <f t="shared" si="173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 s="10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9">
        <f t="shared" si="173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 s="10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9">
        <f t="shared" si="173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 s="10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9">
        <f t="shared" si="173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 s="10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9">
        <f t="shared" si="173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 s="10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9">
        <f t="shared" si="173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 s="10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9">
        <f t="shared" si="173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 s="10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9">
        <f t="shared" si="173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 s="1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9">
        <f t="shared" si="173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 s="10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9">
        <f t="shared" si="173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 s="10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9">
        <f t="shared" si="173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 s="10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9">
        <f t="shared" si="173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 s="10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9">
        <f t="shared" si="173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 s="10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9">
        <f t="shared" si="173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 s="10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9">
        <f t="shared" si="173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 s="10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9">
        <f t="shared" si="173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 s="10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9">
        <f t="shared" si="173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 s="10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9">
        <f t="shared" si="173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 s="1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9">
        <f t="shared" si="173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 s="10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9">
        <f t="shared" si="173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 s="10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9">
        <f t="shared" si="173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 s="10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9">
        <f t="shared" si="173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 s="10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9">
        <f t="shared" si="173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 s="10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9">
        <f t="shared" si="173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 s="10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9">
        <f t="shared" si="173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 s="10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9">
        <f t="shared" si="173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 s="10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9">
        <f t="shared" si="173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 s="10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9">
        <f t="shared" si="173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 s="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9">
        <f t="shared" si="173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 s="10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9">
        <f t="shared" si="173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 s="10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9">
        <f t="shared" si="173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 s="10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9">
        <f t="shared" si="173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 s="10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9">
        <f t="shared" si="173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 s="10">
        <f t="shared" ref="P3715:P3778" si="174">IFERROR(ROUND(E3715/L3715,2),0)</f>
        <v>106.84</v>
      </c>
      <c r="Q3715" s="12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9">
        <f t="shared" ref="T3715:T3778" si="176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 s="10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9">
        <f t="shared" si="176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 s="10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9">
        <f t="shared" si="176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 s="10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9">
        <f t="shared" si="176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 s="10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9">
        <f t="shared" si="176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 s="1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9">
        <f t="shared" si="176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 s="10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9">
        <f t="shared" si="176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 s="10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9">
        <f t="shared" si="176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 s="10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9">
        <f t="shared" si="176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 s="10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9">
        <f t="shared" si="176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 s="10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9">
        <f t="shared" si="176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 s="10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9">
        <f t="shared" si="176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 s="10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9">
        <f t="shared" si="176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 s="10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9">
        <f t="shared" si="176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 s="10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9">
        <f t="shared" si="176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 s="1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9">
        <f t="shared" si="176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 s="10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9">
        <f t="shared" si="176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 s="10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9">
        <f t="shared" si="176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 s="10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9">
        <f t="shared" si="176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 s="10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9">
        <f t="shared" si="176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 s="10">
        <f t="shared" si="174"/>
        <v>0</v>
      </c>
      <c r="Q3735" s="12" t="s">
        <v>8315</v>
      </c>
      <c r="R3735" t="s">
        <v>8316</v>
      </c>
      <c r="S3735" s="16">
        <f t="shared" si="175"/>
        <v>42103.024398148147</v>
      </c>
      <c r="T3735" s="9">
        <f t="shared" si="176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 s="10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9">
        <f t="shared" si="176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 s="10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9">
        <f t="shared" si="176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 s="10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9">
        <f t="shared" si="176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 s="10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9">
        <f t="shared" si="176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 s="1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9">
        <f t="shared" si="176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 s="10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9">
        <f t="shared" si="176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 s="10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9">
        <f t="shared" si="176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 s="10">
        <f t="shared" si="174"/>
        <v>0</v>
      </c>
      <c r="Q3743" s="12" t="s">
        <v>8315</v>
      </c>
      <c r="R3743" t="s">
        <v>8316</v>
      </c>
      <c r="S3743" s="16">
        <f t="shared" si="175"/>
        <v>42325.920717592591</v>
      </c>
      <c r="T3743" s="9">
        <f t="shared" si="176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 s="10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9">
        <f t="shared" si="176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 s="10">
        <f t="shared" si="174"/>
        <v>0</v>
      </c>
      <c r="Q3745" s="12" t="s">
        <v>8315</v>
      </c>
      <c r="R3745" t="s">
        <v>8316</v>
      </c>
      <c r="S3745" s="16">
        <f t="shared" si="175"/>
        <v>41793.710231481484</v>
      </c>
      <c r="T3745" s="9">
        <f t="shared" si="176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 s="10">
        <f t="shared" si="174"/>
        <v>0</v>
      </c>
      <c r="Q3746" s="12" t="s">
        <v>8315</v>
      </c>
      <c r="R3746" t="s">
        <v>8316</v>
      </c>
      <c r="S3746" s="16">
        <f t="shared" si="175"/>
        <v>41793.814259259263</v>
      </c>
      <c r="T3746" s="9">
        <f t="shared" si="176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 s="10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9">
        <f t="shared" si="176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 s="10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9">
        <f t="shared" si="176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 s="10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9">
        <f t="shared" si="176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 s="1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9">
        <f t="shared" si="176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 s="10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9">
        <f t="shared" si="176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 s="10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9">
        <f t="shared" si="176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 s="10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9">
        <f t="shared" si="176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 s="10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9">
        <f t="shared" si="176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 s="10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9">
        <f t="shared" si="176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 s="10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9">
        <f t="shared" si="176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 s="10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9">
        <f t="shared" si="176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 s="10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9">
        <f t="shared" si="176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 s="10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9">
        <f t="shared" si="176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 s="1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9">
        <f t="shared" si="176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 s="10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9">
        <f t="shared" si="176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 s="10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9">
        <f t="shared" si="176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 s="10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9">
        <f t="shared" si="176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 s="10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9">
        <f t="shared" si="176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 s="10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9">
        <f t="shared" si="176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 s="10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9">
        <f t="shared" si="176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 s="10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9">
        <f t="shared" si="176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 s="10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9">
        <f t="shared" si="176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 s="10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9">
        <f t="shared" si="176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 s="1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9">
        <f t="shared" si="176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 s="10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9">
        <f t="shared" si="176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 s="10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9">
        <f t="shared" si="176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 s="10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9">
        <f t="shared" si="176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 s="10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9">
        <f t="shared" si="176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 s="10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9">
        <f t="shared" si="176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 s="10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9">
        <f t="shared" si="176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 s="10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9">
        <f t="shared" si="176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 s="10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9">
        <f t="shared" si="176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 s="10">
        <f t="shared" ref="P3779:P3842" si="177">IFERROR(ROUND(E3779/L3779,2),0)</f>
        <v>48.54</v>
      </c>
      <c r="Q3779" s="12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9">
        <f t="shared" ref="T3779:T3842" si="17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 s="1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9">
        <f t="shared" si="17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 s="10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9">
        <f t="shared" si="17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 s="10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9">
        <f t="shared" si="17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 s="10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9">
        <f t="shared" si="17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 s="10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9">
        <f t="shared" si="17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 s="10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9">
        <f t="shared" si="17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 s="10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9">
        <f t="shared" si="17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 s="10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9">
        <f t="shared" si="17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 s="10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9">
        <f t="shared" si="17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 s="10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9">
        <f t="shared" si="17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 s="1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9">
        <f t="shared" si="17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 s="10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9">
        <f t="shared" si="17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 s="10">
        <f t="shared" si="177"/>
        <v>0</v>
      </c>
      <c r="Q3792" s="12" t="s">
        <v>8315</v>
      </c>
      <c r="R3792" t="s">
        <v>8357</v>
      </c>
      <c r="S3792" s="16">
        <f t="shared" si="178"/>
        <v>42666.666932870372</v>
      </c>
      <c r="T3792" s="9">
        <f t="shared" si="17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 s="10">
        <f t="shared" si="177"/>
        <v>0</v>
      </c>
      <c r="Q3793" s="12" t="s">
        <v>8315</v>
      </c>
      <c r="R3793" t="s">
        <v>8357</v>
      </c>
      <c r="S3793" s="16">
        <f t="shared" si="178"/>
        <v>41766.692037037035</v>
      </c>
      <c r="T3793" s="9">
        <f t="shared" si="17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 s="10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9">
        <f t="shared" si="17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 s="10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9">
        <f t="shared" si="17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 s="10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9">
        <f t="shared" si="17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 s="10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9">
        <f t="shared" si="17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 s="10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9">
        <f t="shared" si="17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 s="10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9">
        <f t="shared" si="17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 s="1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9">
        <f t="shared" si="17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 s="10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9">
        <f t="shared" si="17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 s="10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9">
        <f t="shared" si="17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 s="10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9">
        <f t="shared" si="17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 s="10">
        <f t="shared" si="177"/>
        <v>0</v>
      </c>
      <c r="Q3804" s="12" t="s">
        <v>8315</v>
      </c>
      <c r="R3804" t="s">
        <v>8357</v>
      </c>
      <c r="S3804" s="16">
        <f t="shared" si="178"/>
        <v>42269.126226851848</v>
      </c>
      <c r="T3804" s="9">
        <f t="shared" si="17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 s="10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9">
        <f t="shared" si="17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 s="10">
        <f t="shared" si="177"/>
        <v>0</v>
      </c>
      <c r="Q3806" s="12" t="s">
        <v>8315</v>
      </c>
      <c r="R3806" t="s">
        <v>8357</v>
      </c>
      <c r="S3806" s="16">
        <f t="shared" si="178"/>
        <v>42527.00953703704</v>
      </c>
      <c r="T3806" s="9">
        <f t="shared" si="17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 s="10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9">
        <f t="shared" si="17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 s="10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9">
        <f t="shared" si="17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 s="10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9">
        <f t="shared" si="17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 s="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9">
        <f t="shared" si="17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 s="10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9">
        <f t="shared" si="17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 s="10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9">
        <f t="shared" si="17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 s="10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9">
        <f t="shared" si="17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 s="10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9">
        <f t="shared" si="17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 s="10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9">
        <f t="shared" si="17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 s="10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9">
        <f t="shared" si="17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 s="10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9">
        <f t="shared" si="17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 s="10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9">
        <f t="shared" si="17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 s="10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9">
        <f t="shared" si="17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 s="1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9">
        <f t="shared" si="17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 s="10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9">
        <f t="shared" si="17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 s="10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9">
        <f t="shared" si="17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 s="10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9">
        <f t="shared" si="17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 s="10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9">
        <f t="shared" si="17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 s="10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9">
        <f t="shared" si="17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 s="10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9">
        <f t="shared" si="17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 s="10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9">
        <f t="shared" si="17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 s="10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9">
        <f t="shared" si="17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 s="10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9">
        <f t="shared" si="17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 s="1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9">
        <f t="shared" si="17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 s="10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9">
        <f t="shared" si="17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 s="10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9">
        <f t="shared" si="17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 s="10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9">
        <f t="shared" si="17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 s="10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9">
        <f t="shared" si="17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 s="10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9">
        <f t="shared" si="17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 s="10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9">
        <f t="shared" si="17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 s="10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9">
        <f t="shared" si="17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 s="10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9">
        <f t="shared" si="17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 s="10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9">
        <f t="shared" si="17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 s="1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9">
        <f t="shared" si="17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 s="10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9">
        <f t="shared" si="17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 s="10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9">
        <f t="shared" si="17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 s="10">
        <f t="shared" ref="P3843:P3906" si="180">IFERROR(ROUND(E3843/L3843,2),0)</f>
        <v>25.65</v>
      </c>
      <c r="Q3843" s="12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9">
        <f t="shared" ref="T3843:T3906" si="182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 s="10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9">
        <f t="shared" si="182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 s="10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9">
        <f t="shared" si="182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 s="10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9">
        <f t="shared" si="182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 s="10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9">
        <f t="shared" si="182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 s="10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9">
        <f t="shared" si="182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 s="10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9">
        <f t="shared" si="182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 s="1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9">
        <f t="shared" si="182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 s="10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9">
        <f t="shared" si="182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 s="10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9">
        <f t="shared" si="182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 s="10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9">
        <f t="shared" si="182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 s="10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9">
        <f t="shared" si="182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 s="10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9">
        <f t="shared" si="182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 s="10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9">
        <f t="shared" si="182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 s="10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9">
        <f t="shared" si="182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 s="10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9">
        <f t="shared" si="182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 s="10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9">
        <f t="shared" si="18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 s="1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9">
        <f t="shared" si="182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 s="10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9">
        <f t="shared" si="182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 s="10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9">
        <f t="shared" si="182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 s="10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9">
        <f t="shared" si="182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 s="10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9">
        <f t="shared" si="182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 s="10">
        <f t="shared" si="180"/>
        <v>0</v>
      </c>
      <c r="Q3865" s="12" t="s">
        <v>8315</v>
      </c>
      <c r="R3865" t="s">
        <v>8316</v>
      </c>
      <c r="S3865" s="16">
        <f t="shared" si="181"/>
        <v>42253.633159722223</v>
      </c>
      <c r="T3865" s="9">
        <f t="shared" si="182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 s="10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9">
        <f t="shared" si="182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 s="10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9">
        <f t="shared" si="182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 s="10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9">
        <f t="shared" si="182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 s="10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9">
        <f t="shared" si="182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 s="1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9">
        <f t="shared" si="182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 s="10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9">
        <f t="shared" si="182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 s="10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9">
        <f t="shared" si="182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 s="10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9">
        <f t="shared" si="182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 s="10">
        <f t="shared" si="180"/>
        <v>0</v>
      </c>
      <c r="Q3874" s="12" t="s">
        <v>8315</v>
      </c>
      <c r="R3874" t="s">
        <v>8357</v>
      </c>
      <c r="S3874" s="16">
        <f t="shared" si="181"/>
        <v>42180.145787037036</v>
      </c>
      <c r="T3874" s="9">
        <f t="shared" si="182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 s="10">
        <f t="shared" si="180"/>
        <v>0</v>
      </c>
      <c r="Q3875" s="12" t="s">
        <v>8315</v>
      </c>
      <c r="R3875" t="s">
        <v>8357</v>
      </c>
      <c r="S3875" s="16">
        <f t="shared" si="181"/>
        <v>42255.696006944447</v>
      </c>
      <c r="T3875" s="9">
        <f t="shared" si="182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 s="10">
        <f t="shared" si="180"/>
        <v>0</v>
      </c>
      <c r="Q3876" s="12" t="s">
        <v>8315</v>
      </c>
      <c r="R3876" t="s">
        <v>8357</v>
      </c>
      <c r="S3876" s="16">
        <f t="shared" si="181"/>
        <v>42007.016458333332</v>
      </c>
      <c r="T3876" s="9">
        <f t="shared" si="182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 s="10">
        <f t="shared" si="180"/>
        <v>0</v>
      </c>
      <c r="Q3877" s="12" t="s">
        <v>8315</v>
      </c>
      <c r="R3877" t="s">
        <v>8357</v>
      </c>
      <c r="S3877" s="16">
        <f t="shared" si="181"/>
        <v>42615.346817129626</v>
      </c>
      <c r="T3877" s="9">
        <f t="shared" si="182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 s="10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9">
        <f t="shared" si="182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 s="10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9">
        <f t="shared" si="182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 s="1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9">
        <f t="shared" si="182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 s="10">
        <f t="shared" si="180"/>
        <v>0</v>
      </c>
      <c r="Q3881" s="12" t="s">
        <v>8315</v>
      </c>
      <c r="R3881" t="s">
        <v>8357</v>
      </c>
      <c r="S3881" s="16">
        <f t="shared" si="181"/>
        <v>41999.861064814817</v>
      </c>
      <c r="T3881" s="9">
        <f t="shared" si="182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 s="10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9">
        <f t="shared" si="182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 s="10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9">
        <f t="shared" si="182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 s="10">
        <f t="shared" si="180"/>
        <v>0</v>
      </c>
      <c r="Q3884" s="12" t="s">
        <v>8315</v>
      </c>
      <c r="R3884" t="s">
        <v>8357</v>
      </c>
      <c r="S3884" s="16">
        <f t="shared" si="181"/>
        <v>42373.983449074076</v>
      </c>
      <c r="T3884" s="9">
        <f t="shared" si="182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 s="10">
        <f t="shared" si="180"/>
        <v>0</v>
      </c>
      <c r="Q3885" s="12" t="s">
        <v>8315</v>
      </c>
      <c r="R3885" t="s">
        <v>8357</v>
      </c>
      <c r="S3885" s="16">
        <f t="shared" si="181"/>
        <v>41854.602650462963</v>
      </c>
      <c r="T3885" s="9">
        <f t="shared" si="182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 s="10">
        <f t="shared" si="180"/>
        <v>0</v>
      </c>
      <c r="Q3886" s="12" t="s">
        <v>8315</v>
      </c>
      <c r="R3886" t="s">
        <v>8357</v>
      </c>
      <c r="S3886" s="16">
        <f t="shared" si="181"/>
        <v>42065.791574074072</v>
      </c>
      <c r="T3886" s="9">
        <f t="shared" si="182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 s="10">
        <f t="shared" si="180"/>
        <v>0</v>
      </c>
      <c r="Q3887" s="12" t="s">
        <v>8315</v>
      </c>
      <c r="R3887" t="s">
        <v>8357</v>
      </c>
      <c r="S3887" s="16">
        <f t="shared" si="181"/>
        <v>42469.951284722221</v>
      </c>
      <c r="T3887" s="9">
        <f t="shared" si="182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 s="10">
        <f t="shared" si="180"/>
        <v>0</v>
      </c>
      <c r="Q3888" s="12" t="s">
        <v>8315</v>
      </c>
      <c r="R3888" t="s">
        <v>8357</v>
      </c>
      <c r="S3888" s="16">
        <f t="shared" si="181"/>
        <v>41954.228032407409</v>
      </c>
      <c r="T3888" s="9">
        <f t="shared" si="182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 s="10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9">
        <f t="shared" si="182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 s="1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9">
        <f t="shared" si="182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 s="10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9">
        <f t="shared" si="182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 s="10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9">
        <f t="shared" si="18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 s="10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9">
        <f t="shared" si="182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 s="10">
        <f t="shared" si="180"/>
        <v>0</v>
      </c>
      <c r="Q3894" s="12" t="s">
        <v>8315</v>
      </c>
      <c r="R3894" t="s">
        <v>8316</v>
      </c>
      <c r="S3894" s="16">
        <f t="shared" si="181"/>
        <v>41867.652280092596</v>
      </c>
      <c r="T3894" s="9">
        <f t="shared" si="182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 s="10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9">
        <f t="shared" si="182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 s="10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9">
        <f t="shared" si="182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 s="10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9">
        <f t="shared" si="182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 s="10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9">
        <f t="shared" si="182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 s="10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9">
        <f t="shared" si="182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 s="1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9">
        <f t="shared" si="182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 s="10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9">
        <f t="shared" si="182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 s="10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9">
        <f t="shared" si="182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 s="10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9">
        <f t="shared" si="182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 s="10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9">
        <f t="shared" si="182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 s="10">
        <f t="shared" si="180"/>
        <v>0</v>
      </c>
      <c r="Q3905" s="12" t="s">
        <v>8315</v>
      </c>
      <c r="R3905" t="s">
        <v>8316</v>
      </c>
      <c r="S3905" s="16">
        <f t="shared" si="181"/>
        <v>42186.01116898148</v>
      </c>
      <c r="T3905" s="9">
        <f t="shared" si="182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 s="10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9">
        <f t="shared" si="182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 s="10">
        <f t="shared" ref="P3907:P3970" si="183">IFERROR(ROUND(E3907/L3907,2),0)</f>
        <v>24.71</v>
      </c>
      <c r="Q3907" s="12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9">
        <f t="shared" ref="T3907:T3970" si="185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 s="10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9">
        <f t="shared" si="185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 s="10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9">
        <f t="shared" si="185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 s="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9">
        <f t="shared" si="185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 s="10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9">
        <f t="shared" si="185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 s="10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9">
        <f t="shared" si="185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 s="10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9">
        <f t="shared" si="185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 s="10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9">
        <f t="shared" si="185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 s="10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9">
        <f t="shared" si="185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 s="10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9">
        <f t="shared" si="185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 s="10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9">
        <f t="shared" si="185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 s="10">
        <f t="shared" si="183"/>
        <v>0</v>
      </c>
      <c r="Q3918" s="12" t="s">
        <v>8315</v>
      </c>
      <c r="R3918" t="s">
        <v>8316</v>
      </c>
      <c r="S3918" s="16">
        <f t="shared" si="184"/>
        <v>42494.471666666665</v>
      </c>
      <c r="T3918" s="9">
        <f t="shared" si="185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 s="10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9">
        <f t="shared" si="185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 s="1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9">
        <f t="shared" si="185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 s="10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9">
        <f t="shared" si="185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 s="10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9">
        <f t="shared" si="185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 s="10">
        <f t="shared" si="183"/>
        <v>0</v>
      </c>
      <c r="Q3923" s="12" t="s">
        <v>8315</v>
      </c>
      <c r="R3923" t="s">
        <v>8316</v>
      </c>
      <c r="S3923" s="16">
        <f t="shared" si="184"/>
        <v>41926.542303240742</v>
      </c>
      <c r="T3923" s="9">
        <f t="shared" si="185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 s="10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9">
        <f t="shared" si="185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 s="10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9">
        <f t="shared" si="185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 s="10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9">
        <f t="shared" si="185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 s="10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9">
        <f t="shared" si="185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 s="10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9">
        <f t="shared" si="185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 s="10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9">
        <f t="shared" si="185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 s="1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9">
        <f t="shared" si="185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 s="10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9">
        <f t="shared" si="185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 s="10">
        <f t="shared" si="183"/>
        <v>0</v>
      </c>
      <c r="Q3932" s="12" t="s">
        <v>8315</v>
      </c>
      <c r="R3932" t="s">
        <v>8316</v>
      </c>
      <c r="S3932" s="16">
        <f t="shared" si="184"/>
        <v>42433.338749999995</v>
      </c>
      <c r="T3932" s="9">
        <f t="shared" si="185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 s="10">
        <f t="shared" si="183"/>
        <v>0</v>
      </c>
      <c r="Q3933" s="12" t="s">
        <v>8315</v>
      </c>
      <c r="R3933" t="s">
        <v>8316</v>
      </c>
      <c r="S3933" s="16">
        <f t="shared" si="184"/>
        <v>42228.151701388888</v>
      </c>
      <c r="T3933" s="9">
        <f t="shared" si="185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 s="10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9">
        <f t="shared" si="185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 s="10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9">
        <f t="shared" si="185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 s="10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9">
        <f t="shared" si="185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 s="10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9">
        <f t="shared" si="185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 s="10">
        <f t="shared" si="183"/>
        <v>0</v>
      </c>
      <c r="Q3938" s="12" t="s">
        <v>8315</v>
      </c>
      <c r="R3938" t="s">
        <v>8316</v>
      </c>
      <c r="S3938" s="16">
        <f t="shared" si="184"/>
        <v>42675.262962962966</v>
      </c>
      <c r="T3938" s="9">
        <f t="shared" si="185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 s="10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9">
        <f t="shared" si="185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 s="1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9">
        <f t="shared" si="185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 s="10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9">
        <f t="shared" si="185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 s="10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9">
        <f t="shared" si="185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 s="10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9">
        <f t="shared" si="185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 s="10">
        <f t="shared" si="183"/>
        <v>0</v>
      </c>
      <c r="Q3944" s="12" t="s">
        <v>8315</v>
      </c>
      <c r="R3944" t="s">
        <v>8316</v>
      </c>
      <c r="S3944" s="16">
        <f t="shared" si="184"/>
        <v>42111.904097222221</v>
      </c>
      <c r="T3944" s="9">
        <f t="shared" si="185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 s="10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9">
        <f t="shared" si="185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 s="10">
        <f t="shared" si="183"/>
        <v>0</v>
      </c>
      <c r="Q3946" s="12" t="s">
        <v>8315</v>
      </c>
      <c r="R3946" t="s">
        <v>8316</v>
      </c>
      <c r="S3946" s="16">
        <f t="shared" si="184"/>
        <v>42213.662905092591</v>
      </c>
      <c r="T3946" s="9">
        <f t="shared" si="185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 s="10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9">
        <f t="shared" si="185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 s="10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9">
        <f t="shared" si="185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 s="10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9">
        <f t="shared" si="185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 s="10">
        <f t="shared" si="183"/>
        <v>0</v>
      </c>
      <c r="Q3950" s="12" t="s">
        <v>8315</v>
      </c>
      <c r="R3950" t="s">
        <v>8316</v>
      </c>
      <c r="S3950" s="16">
        <f t="shared" si="184"/>
        <v>41829.325497685182</v>
      </c>
      <c r="T3950" s="9">
        <f t="shared" si="185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 s="10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9">
        <f t="shared" si="185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 s="10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9">
        <f t="shared" si="185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 s="10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9">
        <f t="shared" si="185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 s="10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9">
        <f t="shared" si="185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 s="10">
        <f t="shared" si="183"/>
        <v>0</v>
      </c>
      <c r="Q3955" s="12" t="s">
        <v>8315</v>
      </c>
      <c r="R3955" t="s">
        <v>8316</v>
      </c>
      <c r="S3955" s="16">
        <f t="shared" si="184"/>
        <v>42550.048449074078</v>
      </c>
      <c r="T3955" s="9">
        <f t="shared" si="185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 s="10">
        <f t="shared" si="183"/>
        <v>0</v>
      </c>
      <c r="Q3956" s="12" t="s">
        <v>8315</v>
      </c>
      <c r="R3956" t="s">
        <v>8316</v>
      </c>
      <c r="S3956" s="16">
        <f t="shared" si="184"/>
        <v>41774.651203703703</v>
      </c>
      <c r="T3956" s="9">
        <f t="shared" si="185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 s="10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9">
        <f t="shared" si="185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 s="10">
        <f t="shared" si="183"/>
        <v>0</v>
      </c>
      <c r="Q3958" s="12" t="s">
        <v>8315</v>
      </c>
      <c r="R3958" t="s">
        <v>8316</v>
      </c>
      <c r="S3958" s="16">
        <f t="shared" si="184"/>
        <v>42457.932025462964</v>
      </c>
      <c r="T3958" s="9">
        <f t="shared" si="185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 s="10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9">
        <f t="shared" si="185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 s="1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9">
        <f t="shared" si="185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 s="10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9">
        <f t="shared" si="185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 s="10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9">
        <f t="shared" si="185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 s="10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9">
        <f t="shared" si="185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 s="10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9">
        <f t="shared" si="185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 s="10">
        <f t="shared" si="183"/>
        <v>0</v>
      </c>
      <c r="Q3965" s="12" t="s">
        <v>8315</v>
      </c>
      <c r="R3965" t="s">
        <v>8316</v>
      </c>
      <c r="S3965" s="16">
        <f t="shared" si="184"/>
        <v>42296.154131944444</v>
      </c>
      <c r="T3965" s="9">
        <f t="shared" si="185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 s="10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9">
        <f t="shared" si="185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 s="10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9">
        <f t="shared" si="185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 s="10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9">
        <f t="shared" si="185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 s="10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9">
        <f t="shared" si="185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 s="1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9">
        <f t="shared" si="185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 s="10">
        <f t="shared" ref="P3971:P4034" si="186">IFERROR(ROUND(E3971/L3971,2),0)</f>
        <v>35.17</v>
      </c>
      <c r="Q3971" s="12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9">
        <f t="shared" ref="T3971:T4034" si="188">YEAR(S3971)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 s="10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9">
        <f t="shared" si="188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 s="10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9">
        <f t="shared" si="188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 s="10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9">
        <f t="shared" si="188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 s="10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9">
        <f t="shared" si="188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 s="10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9">
        <f t="shared" si="188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 s="10">
        <f t="shared" si="186"/>
        <v>0</v>
      </c>
      <c r="Q3977" s="12" t="s">
        <v>8315</v>
      </c>
      <c r="R3977" t="s">
        <v>8316</v>
      </c>
      <c r="S3977" s="16">
        <f t="shared" si="187"/>
        <v>42534.866875</v>
      </c>
      <c r="T3977" s="9">
        <f t="shared" si="188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 s="10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9">
        <f t="shared" si="188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 s="10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9">
        <f t="shared" si="188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 s="1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9">
        <f t="shared" si="188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 s="10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9">
        <f t="shared" si="188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 s="10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9">
        <f t="shared" si="188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 s="10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9">
        <f t="shared" si="188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 s="10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9">
        <f t="shared" si="188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 s="10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9">
        <f t="shared" si="188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 s="10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9">
        <f t="shared" si="188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 s="10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9">
        <f t="shared" si="188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 s="10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9">
        <f t="shared" si="188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 s="10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9">
        <f t="shared" si="188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 s="1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9">
        <f t="shared" si="188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 s="10">
        <f t="shared" si="186"/>
        <v>0</v>
      </c>
      <c r="Q3991" s="12" t="s">
        <v>8315</v>
      </c>
      <c r="R3991" t="s">
        <v>8316</v>
      </c>
      <c r="S3991" s="16">
        <f t="shared" si="187"/>
        <v>42286.749780092592</v>
      </c>
      <c r="T3991" s="9">
        <f t="shared" si="188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 s="10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9">
        <f t="shared" si="188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 s="10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9">
        <f t="shared" si="188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 s="10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9">
        <f t="shared" si="188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 s="10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9">
        <f t="shared" si="188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 s="10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9">
        <f t="shared" si="188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 s="10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9">
        <f t="shared" si="188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 s="10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9">
        <f t="shared" si="188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 s="10">
        <f t="shared" si="186"/>
        <v>0</v>
      </c>
      <c r="Q3999" s="12" t="s">
        <v>8315</v>
      </c>
      <c r="R3999" t="s">
        <v>8316</v>
      </c>
      <c r="S3999" s="16">
        <f t="shared" si="187"/>
        <v>42069.391446759255</v>
      </c>
      <c r="T3999" s="9">
        <f t="shared" si="188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 s="1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9">
        <f t="shared" si="188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 s="10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9">
        <f t="shared" si="188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 s="10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9">
        <f t="shared" si="188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 s="10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9">
        <f t="shared" si="188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 s="10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9">
        <f t="shared" si="188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 s="10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9">
        <f t="shared" si="188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 s="10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9">
        <f t="shared" si="188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 s="10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9">
        <f t="shared" si="188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 s="10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9">
        <f t="shared" si="188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 s="10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9">
        <f t="shared" si="188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 s="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9">
        <f t="shared" si="188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 s="10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9">
        <f t="shared" si="188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 s="10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9">
        <f t="shared" si="188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 s="10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9">
        <f t="shared" si="188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 s="10">
        <f t="shared" si="186"/>
        <v>0</v>
      </c>
      <c r="Q4014" s="12" t="s">
        <v>8315</v>
      </c>
      <c r="R4014" t="s">
        <v>8316</v>
      </c>
      <c r="S4014" s="16">
        <f t="shared" si="187"/>
        <v>42096.544548611113</v>
      </c>
      <c r="T4014" s="9">
        <f t="shared" si="188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 s="10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9">
        <f t="shared" si="188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 s="10">
        <f t="shared" si="186"/>
        <v>0</v>
      </c>
      <c r="Q4016" s="12" t="s">
        <v>8315</v>
      </c>
      <c r="R4016" t="s">
        <v>8316</v>
      </c>
      <c r="S4016" s="16">
        <f t="shared" si="187"/>
        <v>42419.246168981481</v>
      </c>
      <c r="T4016" s="9">
        <f t="shared" si="188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 s="10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9">
        <f t="shared" si="188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 s="10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9">
        <f t="shared" si="188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 s="10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9">
        <f t="shared" si="188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 s="1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9">
        <f t="shared" si="188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 s="10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9">
        <f t="shared" si="188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 s="10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9">
        <f t="shared" si="188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 s="10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9">
        <f t="shared" si="188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 s="10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9">
        <f t="shared" si="188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 s="10">
        <f t="shared" si="186"/>
        <v>0</v>
      </c>
      <c r="Q4025" s="12" t="s">
        <v>8315</v>
      </c>
      <c r="R4025" t="s">
        <v>8316</v>
      </c>
      <c r="S4025" s="16">
        <f t="shared" si="187"/>
        <v>42408.999571759254</v>
      </c>
      <c r="T4025" s="9">
        <f t="shared" si="188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 s="10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9">
        <f t="shared" si="188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 s="10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9">
        <f t="shared" si="188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 s="10">
        <f t="shared" si="186"/>
        <v>0</v>
      </c>
      <c r="Q4028" s="12" t="s">
        <v>8315</v>
      </c>
      <c r="R4028" t="s">
        <v>8316</v>
      </c>
      <c r="S4028" s="16">
        <f t="shared" si="187"/>
        <v>42282.655543981484</v>
      </c>
      <c r="T4028" s="9">
        <f t="shared" si="188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 s="10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9">
        <f t="shared" si="188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 s="1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9">
        <f t="shared" si="188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 s="10">
        <f t="shared" si="186"/>
        <v>0</v>
      </c>
      <c r="Q4031" s="12" t="s">
        <v>8315</v>
      </c>
      <c r="R4031" t="s">
        <v>8316</v>
      </c>
      <c r="S4031" s="16">
        <f t="shared" si="187"/>
        <v>42322.025115740747</v>
      </c>
      <c r="T4031" s="9">
        <f t="shared" si="188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 s="10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9">
        <f t="shared" si="188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 s="10">
        <f t="shared" si="186"/>
        <v>0</v>
      </c>
      <c r="Q4033" s="12" t="s">
        <v>8315</v>
      </c>
      <c r="R4033" t="s">
        <v>8316</v>
      </c>
      <c r="S4033" s="16">
        <f t="shared" si="187"/>
        <v>41941.585231481484</v>
      </c>
      <c r="T4033" s="9">
        <f t="shared" si="188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 s="10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9">
        <f t="shared" si="188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 s="10">
        <f t="shared" ref="P4035:P4098" si="189">IFERROR(ROUND(E4035/L4035,2),0)</f>
        <v>65.34</v>
      </c>
      <c r="Q4035" s="12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9">
        <f t="shared" ref="T4035:T4098" si="191">YEAR(S4035)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 s="10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9">
        <f t="shared" si="191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 s="10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9">
        <f t="shared" si="191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 s="10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9">
        <f t="shared" si="191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 s="10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9">
        <f t="shared" si="191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 s="1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9">
        <f t="shared" si="191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 s="10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9">
        <f t="shared" si="191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 s="10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9">
        <f t="shared" si="191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 s="10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9">
        <f t="shared" si="191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 s="10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9">
        <f t="shared" si="191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 s="10">
        <f t="shared" si="189"/>
        <v>0</v>
      </c>
      <c r="Q4045" s="12" t="s">
        <v>8315</v>
      </c>
      <c r="R4045" t="s">
        <v>8316</v>
      </c>
      <c r="S4045" s="16">
        <f t="shared" si="190"/>
        <v>41948.957465277781</v>
      </c>
      <c r="T4045" s="9">
        <f t="shared" si="191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 s="10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9">
        <f t="shared" si="191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 s="10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9">
        <f t="shared" si="191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 s="10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9">
        <f t="shared" si="191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 s="10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9">
        <f t="shared" si="191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 s="1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9">
        <f t="shared" si="191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 s="10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9">
        <f t="shared" si="191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 s="10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9">
        <f t="shared" si="191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 s="10">
        <f t="shared" si="189"/>
        <v>0</v>
      </c>
      <c r="Q4053" s="12" t="s">
        <v>8315</v>
      </c>
      <c r="R4053" t="s">
        <v>8316</v>
      </c>
      <c r="S4053" s="16">
        <f t="shared" si="190"/>
        <v>41761.810150462967</v>
      </c>
      <c r="T4053" s="9">
        <f t="shared" si="191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 s="10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9">
        <f t="shared" si="191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 s="10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9">
        <f t="shared" si="191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 s="10">
        <f t="shared" si="189"/>
        <v>0</v>
      </c>
      <c r="Q4056" s="12" t="s">
        <v>8315</v>
      </c>
      <c r="R4056" t="s">
        <v>8316</v>
      </c>
      <c r="S4056" s="16">
        <f t="shared" si="190"/>
        <v>42613.841261574074</v>
      </c>
      <c r="T4056" s="9">
        <f t="shared" si="191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 s="10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9">
        <f t="shared" si="191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 s="10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9">
        <f t="shared" si="191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 s="10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9">
        <f t="shared" si="191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 s="1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9">
        <f t="shared" si="191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 s="10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9">
        <f t="shared" si="191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 s="10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9">
        <f t="shared" si="191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 s="10">
        <f t="shared" si="189"/>
        <v>0</v>
      </c>
      <c r="Q4063" s="12" t="s">
        <v>8315</v>
      </c>
      <c r="R4063" t="s">
        <v>8316</v>
      </c>
      <c r="S4063" s="16">
        <f t="shared" si="190"/>
        <v>42421.141469907408</v>
      </c>
      <c r="T4063" s="9">
        <f t="shared" si="191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 s="10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9">
        <f t="shared" si="191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 s="10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9">
        <f t="shared" si="191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 s="10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9">
        <f t="shared" si="191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 s="10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9">
        <f t="shared" si="191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 s="10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9">
        <f t="shared" si="191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 s="10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9">
        <f t="shared" si="191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 s="1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9">
        <f t="shared" si="191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 s="10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9">
        <f t="shared" si="191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 s="10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9">
        <f t="shared" si="191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 s="10">
        <f t="shared" si="189"/>
        <v>0</v>
      </c>
      <c r="Q4073" s="12" t="s">
        <v>8315</v>
      </c>
      <c r="R4073" t="s">
        <v>8316</v>
      </c>
      <c r="S4073" s="16">
        <f t="shared" si="190"/>
        <v>42700.804756944446</v>
      </c>
      <c r="T4073" s="9">
        <f t="shared" si="191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 s="10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9">
        <f t="shared" si="191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 s="10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9">
        <f t="shared" si="191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 s="10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9">
        <f t="shared" si="191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 s="10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9">
        <f t="shared" si="191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 s="10">
        <f t="shared" si="189"/>
        <v>0</v>
      </c>
      <c r="Q4078" s="12" t="s">
        <v>8315</v>
      </c>
      <c r="R4078" t="s">
        <v>8316</v>
      </c>
      <c r="S4078" s="16">
        <f t="shared" si="190"/>
        <v>41905.795706018522</v>
      </c>
      <c r="T4078" s="9">
        <f t="shared" si="191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 s="10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9">
        <f t="shared" si="191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 s="10">
        <f t="shared" si="189"/>
        <v>0</v>
      </c>
      <c r="Q4080" s="12" t="s">
        <v>8315</v>
      </c>
      <c r="R4080" t="s">
        <v>8316</v>
      </c>
      <c r="S4080" s="16">
        <f t="shared" si="190"/>
        <v>42732.787523148145</v>
      </c>
      <c r="T4080" s="9">
        <f t="shared" si="191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 s="10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9">
        <f t="shared" si="191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 s="10">
        <f t="shared" si="189"/>
        <v>0</v>
      </c>
      <c r="Q4082" s="12" t="s">
        <v>8315</v>
      </c>
      <c r="R4082" t="s">
        <v>8316</v>
      </c>
      <c r="S4082" s="16">
        <f t="shared" si="190"/>
        <v>42511.698101851856</v>
      </c>
      <c r="T4082" s="9">
        <f t="shared" si="191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 s="10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9">
        <f t="shared" si="191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 s="10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9">
        <f t="shared" si="191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 s="10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9">
        <f t="shared" si="191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 s="10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9">
        <f t="shared" si="191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 s="10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9">
        <f t="shared" si="191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 s="10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9">
        <f t="shared" si="191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 s="10">
        <f t="shared" si="189"/>
        <v>0</v>
      </c>
      <c r="Q4089" s="12" t="s">
        <v>8315</v>
      </c>
      <c r="R4089" t="s">
        <v>8316</v>
      </c>
      <c r="S4089" s="16">
        <f t="shared" si="190"/>
        <v>42538.742893518516</v>
      </c>
      <c r="T4089" s="9">
        <f t="shared" si="191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 s="1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9">
        <f t="shared" si="191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 s="10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9">
        <f t="shared" si="191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 s="10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9">
        <f t="shared" si="191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 s="10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9">
        <f t="shared" si="191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 s="10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9">
        <f t="shared" si="191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 s="10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9">
        <f t="shared" si="191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 s="10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9">
        <f t="shared" si="191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 s="10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9">
        <f t="shared" si="191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 s="10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9">
        <f t="shared" si="191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 s="10">
        <f t="shared" ref="P4099:P4115" si="192">IFERROR(ROUND(E4099/L4099,2),0)</f>
        <v>0</v>
      </c>
      <c r="Q4099" s="12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9">
        <f t="shared" ref="T4099:T4115" si="194">YEAR(S4099)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 s="10">
        <f t="shared" si="192"/>
        <v>0</v>
      </c>
      <c r="Q4100" s="12" t="s">
        <v>8315</v>
      </c>
      <c r="R4100" t="s">
        <v>8316</v>
      </c>
      <c r="S4100" s="16">
        <f t="shared" si="193"/>
        <v>42495.722187499996</v>
      </c>
      <c r="T4100" s="9">
        <f t="shared" si="19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 s="10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9">
        <f t="shared" si="19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 s="10">
        <f t="shared" si="192"/>
        <v>0</v>
      </c>
      <c r="Q4102" s="12" t="s">
        <v>8315</v>
      </c>
      <c r="R4102" t="s">
        <v>8316</v>
      </c>
      <c r="S4102" s="16">
        <f t="shared" si="193"/>
        <v>41927.124884259261</v>
      </c>
      <c r="T4102" s="9">
        <f t="shared" si="19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 s="10">
        <f t="shared" si="192"/>
        <v>0</v>
      </c>
      <c r="Q4103" s="12" t="s">
        <v>8315</v>
      </c>
      <c r="R4103" t="s">
        <v>8316</v>
      </c>
      <c r="S4103" s="16">
        <f t="shared" si="193"/>
        <v>42730.903726851851</v>
      </c>
      <c r="T4103" s="9">
        <f t="shared" si="19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 s="10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9">
        <f t="shared" si="19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 s="10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9">
        <f t="shared" si="19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 s="10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9">
        <f t="shared" si="19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 s="10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9">
        <f t="shared" si="19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 s="10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9">
        <f t="shared" si="19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 s="10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9">
        <f t="shared" si="19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 s="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9">
        <f t="shared" si="19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 s="10">
        <f t="shared" si="192"/>
        <v>0</v>
      </c>
      <c r="Q4111" s="12" t="s">
        <v>8315</v>
      </c>
      <c r="R4111" t="s">
        <v>8316</v>
      </c>
      <c r="S4111" s="16">
        <f t="shared" si="193"/>
        <v>42307.539398148147</v>
      </c>
      <c r="T4111" s="9">
        <f t="shared" si="19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 s="10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9">
        <f t="shared" si="19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 s="10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9">
        <f t="shared" si="19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 s="10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9">
        <f t="shared" si="19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 s="10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9">
        <f t="shared" si="194"/>
        <v>2015</v>
      </c>
    </row>
  </sheetData>
  <autoFilter ref="E1:E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1" priority="4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0" priority="2" operator="containsText" text="canceled">
      <formula>NOT(ISERROR(SEARCH("canceled",F1)))</formula>
    </cfRule>
  </conditionalFormatting>
  <conditionalFormatting sqref="O1:O1048576 P1 S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Subcategory Statistics</vt:lpstr>
      <vt:lpstr>Parent Company Outcomes</vt:lpstr>
      <vt:lpstr>Outcomes Based on Launch Date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2022-10-13T03:18:58Z</dcterms:modified>
</cp:coreProperties>
</file>