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school\20180709RF\ppt\"/>
    </mc:Choice>
  </mc:AlternateContent>
  <bookViews>
    <workbookView xWindow="600" yWindow="45" windowWidth="19395" windowHeight="850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1" i="1" l="1"/>
  <c r="D26" i="1"/>
  <c r="F26" i="1"/>
  <c r="G9" i="1"/>
  <c r="G8" i="1"/>
  <c r="G7" i="1"/>
  <c r="E68" i="1" l="1"/>
  <c r="E67" i="1"/>
  <c r="E63" i="1"/>
  <c r="E62" i="1"/>
  <c r="E58" i="1"/>
  <c r="E57" i="1"/>
  <c r="G68" i="1"/>
  <c r="D69" i="1"/>
  <c r="H68" i="1"/>
  <c r="H67" i="1"/>
  <c r="I67" i="1" s="1"/>
  <c r="J67" i="1" s="1"/>
  <c r="G67" i="1"/>
  <c r="D45" i="1"/>
  <c r="E44" i="1" s="1"/>
  <c r="E25" i="1"/>
  <c r="H44" i="1"/>
  <c r="H43" i="1"/>
  <c r="I43" i="1" s="1"/>
  <c r="J43" i="1" s="1"/>
  <c r="G43" i="1"/>
  <c r="G63" i="1"/>
  <c r="G62" i="1"/>
  <c r="G58" i="1"/>
  <c r="G57" i="1"/>
  <c r="F53" i="1"/>
  <c r="G53" i="1" s="1"/>
  <c r="F49" i="1"/>
  <c r="G40" i="1"/>
  <c r="G39" i="1"/>
  <c r="G35" i="1"/>
  <c r="G34" i="1"/>
  <c r="G33" i="1"/>
  <c r="H34" i="1"/>
  <c r="I34" i="1" s="1"/>
  <c r="F30" i="1"/>
  <c r="G30" i="1" s="1"/>
  <c r="H30" i="1" s="1"/>
  <c r="I30" i="1" s="1"/>
  <c r="G25" i="1"/>
  <c r="G24" i="1"/>
  <c r="G20" i="1"/>
  <c r="G19" i="1"/>
  <c r="G15" i="1"/>
  <c r="G14" i="1"/>
  <c r="G13" i="1"/>
  <c r="H25" i="1"/>
  <c r="H24" i="1"/>
  <c r="D64" i="1"/>
  <c r="H63" i="1"/>
  <c r="H62" i="1"/>
  <c r="D59" i="1"/>
  <c r="H58" i="1"/>
  <c r="I58" i="1" s="1"/>
  <c r="J58" i="1" s="1"/>
  <c r="H57" i="1"/>
  <c r="G49" i="1"/>
  <c r="H49" i="1" s="1"/>
  <c r="D41" i="1"/>
  <c r="E40" i="1" s="1"/>
  <c r="D36" i="1"/>
  <c r="E33" i="1" s="1"/>
  <c r="H40" i="1"/>
  <c r="H39" i="1"/>
  <c r="I39" i="1" s="1"/>
  <c r="J39" i="1" s="1"/>
  <c r="H9" i="1"/>
  <c r="I9" i="1" s="1"/>
  <c r="H8" i="1"/>
  <c r="I8" i="1" s="1"/>
  <c r="H7" i="1"/>
  <c r="I7" i="1" s="1"/>
  <c r="H15" i="1"/>
  <c r="I15" i="1" s="1"/>
  <c r="H14" i="1"/>
  <c r="I14" i="1" s="1"/>
  <c r="H13" i="1"/>
  <c r="I13" i="1" s="1"/>
  <c r="H20" i="1"/>
  <c r="I20" i="1" s="1"/>
  <c r="H19" i="1"/>
  <c r="I19" i="1" s="1"/>
  <c r="F16" i="1"/>
  <c r="C4" i="1"/>
  <c r="E13" i="1" s="1"/>
  <c r="I68" i="1" l="1"/>
  <c r="J68" i="1" s="1"/>
  <c r="L67" i="1" s="1"/>
  <c r="E14" i="1"/>
  <c r="E15" i="1"/>
  <c r="G26" i="1"/>
  <c r="G4" i="1"/>
  <c r="H4" i="1" s="1"/>
  <c r="G21" i="1"/>
  <c r="E34" i="1"/>
  <c r="J8" i="1"/>
  <c r="E24" i="1"/>
  <c r="E7" i="1"/>
  <c r="I49" i="1"/>
  <c r="G16" i="1"/>
  <c r="E9" i="1"/>
  <c r="E19" i="1"/>
  <c r="E8" i="1"/>
  <c r="E20" i="1"/>
  <c r="E43" i="1"/>
  <c r="E35" i="1"/>
  <c r="I44" i="1"/>
  <c r="J44" i="1" s="1"/>
  <c r="H33" i="1"/>
  <c r="I33" i="1" s="1"/>
  <c r="H35" i="1"/>
  <c r="I35" i="1" s="1"/>
  <c r="I25" i="1"/>
  <c r="J25" i="1" s="1"/>
  <c r="I24" i="1"/>
  <c r="J24" i="1" s="1"/>
  <c r="H53" i="1"/>
  <c r="I53" i="1" s="1"/>
  <c r="I57" i="1"/>
  <c r="J57" i="1" s="1"/>
  <c r="I63" i="1"/>
  <c r="J63" i="1" s="1"/>
  <c r="I62" i="1"/>
  <c r="J62" i="1" s="1"/>
  <c r="E39" i="1"/>
  <c r="I40" i="1"/>
  <c r="J40" i="1" s="1"/>
  <c r="J34" i="1"/>
  <c r="J19" i="1"/>
  <c r="J20" i="1"/>
  <c r="J14" i="1"/>
  <c r="J13" i="1"/>
  <c r="J15" i="1"/>
  <c r="F10" i="1"/>
  <c r="N67" i="1" l="1"/>
  <c r="L43" i="1"/>
  <c r="N43" i="1" s="1"/>
  <c r="J35" i="1"/>
  <c r="L24" i="1"/>
  <c r="I4" i="1"/>
  <c r="J33" i="1"/>
  <c r="L62" i="1"/>
  <c r="N62" i="1" s="1"/>
  <c r="L56" i="1"/>
  <c r="N56" i="1" s="1"/>
  <c r="L39" i="1"/>
  <c r="N39" i="1" s="1"/>
  <c r="L19" i="1"/>
  <c r="L13" i="1"/>
  <c r="N24" i="1" l="1"/>
  <c r="L33" i="1"/>
  <c r="N33" i="1" s="1"/>
  <c r="N13" i="1"/>
  <c r="N19" i="1"/>
  <c r="G10" i="1"/>
  <c r="J9" i="1"/>
  <c r="J7" i="1"/>
  <c r="L7" i="1" l="1"/>
  <c r="N7" i="1" s="1"/>
</calcChain>
</file>

<file path=xl/sharedStrings.xml><?xml version="1.0" encoding="utf-8"?>
<sst xmlns="http://schemas.openxmlformats.org/spreadsheetml/2006/main" count="158" uniqueCount="33">
  <si>
    <t>sunny</t>
    <phoneticPr fontId="1" type="noConversion"/>
  </si>
  <si>
    <t>overcast</t>
    <phoneticPr fontId="1" type="noConversion"/>
  </si>
  <si>
    <t>rain</t>
    <phoneticPr fontId="1" type="noConversion"/>
  </si>
  <si>
    <t>yes</t>
    <phoneticPr fontId="1" type="noConversion"/>
  </si>
  <si>
    <t>no</t>
    <phoneticPr fontId="1" type="noConversion"/>
  </si>
  <si>
    <t>p1</t>
    <phoneticPr fontId="1" type="noConversion"/>
  </si>
  <si>
    <t>TEMP</t>
    <phoneticPr fontId="1" type="noConversion"/>
  </si>
  <si>
    <t>OUTLOOK</t>
    <phoneticPr fontId="1" type="noConversion"/>
  </si>
  <si>
    <t>hot</t>
    <phoneticPr fontId="1" type="noConversion"/>
  </si>
  <si>
    <t>mild</t>
    <phoneticPr fontId="1" type="noConversion"/>
  </si>
  <si>
    <t>cool</t>
    <phoneticPr fontId="1" type="noConversion"/>
  </si>
  <si>
    <t>humidity</t>
    <phoneticPr fontId="1" type="noConversion"/>
  </si>
  <si>
    <t>High</t>
    <phoneticPr fontId="1" type="noConversion"/>
  </si>
  <si>
    <t>Normal</t>
    <phoneticPr fontId="1" type="noConversion"/>
  </si>
  <si>
    <t>Information Gain</t>
    <phoneticPr fontId="1" type="noConversion"/>
  </si>
  <si>
    <t>전체</t>
    <phoneticPr fontId="1" type="noConversion"/>
  </si>
  <si>
    <t>엔트로피</t>
    <phoneticPr fontId="1" type="noConversion"/>
  </si>
  <si>
    <t>1-p</t>
    <phoneticPr fontId="1" type="noConversion"/>
  </si>
  <si>
    <t>p</t>
    <phoneticPr fontId="1" type="noConversion"/>
  </si>
  <si>
    <t>YES</t>
    <phoneticPr fontId="1" type="noConversion"/>
  </si>
  <si>
    <t>NO</t>
    <phoneticPr fontId="1" type="noConversion"/>
  </si>
  <si>
    <t>모든 관측치</t>
    <phoneticPr fontId="1" type="noConversion"/>
  </si>
  <si>
    <t>비중</t>
    <phoneticPr fontId="1" type="noConversion"/>
  </si>
  <si>
    <t>가중평균 엔트로피</t>
    <phoneticPr fontId="1" type="noConversion"/>
  </si>
  <si>
    <t>1-p</t>
    <phoneticPr fontId="1" type="noConversion"/>
  </si>
  <si>
    <t>Wind</t>
    <phoneticPr fontId="1" type="noConversion"/>
  </si>
  <si>
    <t>Weak</t>
    <phoneticPr fontId="1" type="noConversion"/>
  </si>
  <si>
    <t>Strong</t>
    <phoneticPr fontId="1" type="noConversion"/>
  </si>
  <si>
    <t>1번째 가지 OUTLOOK SUNNY</t>
    <phoneticPr fontId="1" type="noConversion"/>
  </si>
  <si>
    <t>엔트로피가 0이 아니므로 다음 가지로 진행</t>
    <phoneticPr fontId="1" type="noConversion"/>
  </si>
  <si>
    <t>엔트로피가 0이므로 가치 뻗기 종료</t>
    <phoneticPr fontId="1" type="noConversion"/>
  </si>
  <si>
    <t>2번째 가지 OUTLOOK OVERCAST</t>
    <phoneticPr fontId="1" type="noConversion"/>
  </si>
  <si>
    <t>3번째 가지 OUTLOOK 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</si>
</sst>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_);[Red]\(0.000000\)"/>
    <numFmt numFmtId="177" formatCode="0.00_);[Red]\(0.00\)"/>
    <numFmt numFmtId="178" formatCode="0.00_ "/>
    <numFmt numFmtId="179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179" fontId="0" fillId="2" borderId="0" xfId="0" applyNumberFormat="1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Normal="100" workbookViewId="0">
      <selection activeCell="F57" sqref="F57:F58"/>
    </sheetView>
  </sheetViews>
  <sheetFormatPr defaultRowHeight="16.5" x14ac:dyDescent="0.3"/>
  <cols>
    <col min="1" max="1" width="11.375" customWidth="1"/>
    <col min="2" max="2" width="9.875" bestFit="1" customWidth="1"/>
    <col min="5" max="5" width="9.875" bestFit="1" customWidth="1"/>
    <col min="7" max="7" width="11.625" bestFit="1" customWidth="1"/>
    <col min="8" max="8" width="13.875" bestFit="1" customWidth="1"/>
    <col min="9" max="9" width="15" bestFit="1" customWidth="1"/>
    <col min="13" max="13" width="11" customWidth="1"/>
  </cols>
  <sheetData>
    <row r="1" spans="1:17" x14ac:dyDescent="0.3">
      <c r="K1" s="4"/>
      <c r="L1" s="4"/>
      <c r="M1" s="4"/>
    </row>
    <row r="2" spans="1:17" s="5" customFormat="1" x14ac:dyDescent="0.3">
      <c r="A2" s="5" t="s">
        <v>21</v>
      </c>
      <c r="K2" s="6"/>
      <c r="L2" s="6"/>
      <c r="M2" s="6"/>
    </row>
    <row r="3" spans="1:17" x14ac:dyDescent="0.3">
      <c r="C3" t="s">
        <v>15</v>
      </c>
      <c r="D3" t="s">
        <v>22</v>
      </c>
      <c r="E3" t="s">
        <v>19</v>
      </c>
      <c r="F3" t="s">
        <v>20</v>
      </c>
      <c r="G3" t="s">
        <v>18</v>
      </c>
      <c r="H3" t="s">
        <v>17</v>
      </c>
      <c r="I3" t="s">
        <v>16</v>
      </c>
      <c r="K3" s="4"/>
      <c r="L3" s="4"/>
      <c r="M3" s="4"/>
    </row>
    <row r="4" spans="1:17" x14ac:dyDescent="0.3">
      <c r="C4">
        <f>E4+F4</f>
        <v>14</v>
      </c>
      <c r="D4">
        <v>1</v>
      </c>
      <c r="E4">
        <v>9</v>
      </c>
      <c r="F4">
        <v>5</v>
      </c>
      <c r="G4" s="3">
        <f t="shared" ref="G4" si="0">IF(E4/C4=0,0.0000000001,E4/C4)</f>
        <v>0.6428571428571429</v>
      </c>
      <c r="H4" s="2">
        <f>IF(G4=1,0.00000000001,1-G4)</f>
        <v>0.3571428571428571</v>
      </c>
      <c r="I4" s="2">
        <f>-G4*LOG(G4,2)+-H4*LOG(H4,2)</f>
        <v>0.94028595867063114</v>
      </c>
      <c r="K4" s="4"/>
      <c r="L4" s="4"/>
      <c r="M4" s="4"/>
    </row>
    <row r="5" spans="1:17" x14ac:dyDescent="0.3">
      <c r="K5" s="4"/>
      <c r="L5" s="4"/>
      <c r="M5" s="4"/>
    </row>
    <row r="6" spans="1:17" x14ac:dyDescent="0.3">
      <c r="B6" s="10" t="s">
        <v>7</v>
      </c>
      <c r="D6" t="s">
        <v>15</v>
      </c>
      <c r="E6" t="s">
        <v>22</v>
      </c>
      <c r="F6" t="s">
        <v>3</v>
      </c>
      <c r="G6" t="s">
        <v>4</v>
      </c>
      <c r="H6" t="s">
        <v>5</v>
      </c>
      <c r="I6" t="s">
        <v>24</v>
      </c>
      <c r="J6" t="s">
        <v>16</v>
      </c>
      <c r="L6" s="9" t="s">
        <v>23</v>
      </c>
      <c r="M6" s="9"/>
      <c r="N6" s="9" t="s">
        <v>14</v>
      </c>
      <c r="O6" s="9"/>
      <c r="P6" s="2"/>
      <c r="Q6" s="2"/>
    </row>
    <row r="7" spans="1:17" x14ac:dyDescent="0.3">
      <c r="C7" t="s">
        <v>0</v>
      </c>
      <c r="E7">
        <f>D7/$C$4</f>
        <v>0</v>
      </c>
      <c r="G7">
        <f>D7-F7</f>
        <v>0</v>
      </c>
      <c r="H7" s="3" t="e">
        <f>IF(F7/D7=0,0.0000000001,F7/D7)</f>
        <v>#DIV/0!</v>
      </c>
      <c r="I7" s="2" t="e">
        <f>IF(H7=1,0.00000000001,1-H7)</f>
        <v>#DIV/0!</v>
      </c>
      <c r="J7" s="8" t="e">
        <f>-H7*LOG(H7,2)+-I7*LOG(I7,2)</f>
        <v>#DIV/0!</v>
      </c>
      <c r="L7" s="9" t="e">
        <f>J7*E7+J8*E8+J9*E9</f>
        <v>#DIV/0!</v>
      </c>
      <c r="M7" s="9"/>
      <c r="N7" s="9" t="e">
        <f>$I$4-L7</f>
        <v>#DIV/0!</v>
      </c>
      <c r="O7" s="9"/>
      <c r="P7" s="2" t="s">
        <v>29</v>
      </c>
    </row>
    <row r="8" spans="1:17" x14ac:dyDescent="0.3">
      <c r="C8" t="s">
        <v>1</v>
      </c>
      <c r="E8">
        <f>D8/$C$4</f>
        <v>0</v>
      </c>
      <c r="G8">
        <f>D8-F8</f>
        <v>0</v>
      </c>
      <c r="H8" s="3" t="e">
        <f>IF(F8/D8=0,0.0000000001,F8/D8)</f>
        <v>#DIV/0!</v>
      </c>
      <c r="I8" s="2" t="e">
        <f>IF(H8=1,0.00000000001,1-H8)</f>
        <v>#DIV/0!</v>
      </c>
      <c r="J8" s="8" t="e">
        <f>-H8*LOG(H8,2)+-I8*LOG(I8,2)</f>
        <v>#DIV/0!</v>
      </c>
      <c r="L8" s="2"/>
      <c r="M8" s="2"/>
      <c r="N8" s="2"/>
      <c r="O8" s="2"/>
      <c r="P8" s="2"/>
      <c r="Q8" s="2"/>
    </row>
    <row r="9" spans="1:17" x14ac:dyDescent="0.3">
      <c r="C9" t="s">
        <v>2</v>
      </c>
      <c r="E9">
        <f>D9/$C$4</f>
        <v>0</v>
      </c>
      <c r="G9">
        <f>D9-F9</f>
        <v>0</v>
      </c>
      <c r="H9" s="3" t="e">
        <f>IF(F9/D9=0,0.0000000001,F9/D9)</f>
        <v>#DIV/0!</v>
      </c>
      <c r="I9" s="2" t="e">
        <f>IF(H9=1,0.00000000001,1-H9)</f>
        <v>#DIV/0!</v>
      </c>
      <c r="J9" s="8" t="e">
        <f>-H9*LOG(H9,2)+-I9*LOG(I9,2)</f>
        <v>#DIV/0!</v>
      </c>
      <c r="L9" s="2"/>
      <c r="M9" s="2"/>
      <c r="N9" s="2"/>
      <c r="O9" s="2"/>
      <c r="P9" s="2"/>
      <c r="Q9" s="2"/>
    </row>
    <row r="10" spans="1:17" x14ac:dyDescent="0.3">
      <c r="F10">
        <f>SUM(F7:F9)</f>
        <v>0</v>
      </c>
      <c r="G10">
        <f>SUM(G7:G9)</f>
        <v>0</v>
      </c>
      <c r="H10" s="3"/>
      <c r="I10" s="2"/>
      <c r="J10" s="2"/>
      <c r="L10" s="2"/>
      <c r="M10" s="2"/>
      <c r="N10" s="2"/>
      <c r="O10" s="2"/>
      <c r="P10" s="2"/>
      <c r="Q10" s="2"/>
    </row>
    <row r="11" spans="1:17" x14ac:dyDescent="0.3">
      <c r="H11" s="3"/>
      <c r="I11" s="2"/>
      <c r="J11" s="2"/>
      <c r="L11" s="2"/>
      <c r="M11" s="2"/>
      <c r="N11" s="2"/>
      <c r="O11" s="2"/>
      <c r="P11" s="2"/>
      <c r="Q11" s="2"/>
    </row>
    <row r="12" spans="1:17" x14ac:dyDescent="0.3">
      <c r="B12" t="s">
        <v>6</v>
      </c>
      <c r="D12" t="s">
        <v>15</v>
      </c>
      <c r="E12" t="s">
        <v>22</v>
      </c>
      <c r="F12" t="s">
        <v>3</v>
      </c>
      <c r="G12" t="s">
        <v>4</v>
      </c>
      <c r="H12" s="3" t="s">
        <v>5</v>
      </c>
      <c r="I12" s="2" t="s">
        <v>24</v>
      </c>
      <c r="J12" s="2" t="s">
        <v>16</v>
      </c>
      <c r="L12" s="2" t="s">
        <v>23</v>
      </c>
      <c r="M12" s="2"/>
      <c r="N12" s="2" t="s">
        <v>14</v>
      </c>
      <c r="O12" s="2"/>
      <c r="P12" s="2"/>
      <c r="Q12" s="2"/>
    </row>
    <row r="13" spans="1:17" x14ac:dyDescent="0.3">
      <c r="C13" t="s">
        <v>8</v>
      </c>
      <c r="E13">
        <f>D13/$C$4</f>
        <v>0</v>
      </c>
      <c r="G13">
        <f>D13-F13</f>
        <v>0</v>
      </c>
      <c r="H13" s="3" t="e">
        <f>IF(F13/D13=0,0.0000000001,F13/D13)</f>
        <v>#DIV/0!</v>
      </c>
      <c r="I13" s="2" t="e">
        <f>IF(H13=1,0.00000000001,1-H13)</f>
        <v>#DIV/0!</v>
      </c>
      <c r="J13" s="2" t="e">
        <f>-H13*LOG(H13,2)+-I13*LOG(I13,2)</f>
        <v>#DIV/0!</v>
      </c>
      <c r="L13" s="2" t="e">
        <f>J13*E13+J14*E14+J15*E15</f>
        <v>#DIV/0!</v>
      </c>
      <c r="M13" s="2"/>
      <c r="N13" s="2" t="e">
        <f>$I$4-L13</f>
        <v>#DIV/0!</v>
      </c>
      <c r="O13" s="2"/>
      <c r="P13" s="2"/>
      <c r="Q13" s="2"/>
    </row>
    <row r="14" spans="1:17" x14ac:dyDescent="0.3">
      <c r="C14" t="s">
        <v>9</v>
      </c>
      <c r="E14">
        <f>D14/$C$4</f>
        <v>0</v>
      </c>
      <c r="G14">
        <f>D14-F14</f>
        <v>0</v>
      </c>
      <c r="H14" s="3" t="e">
        <f>IF(F14/D14=0,0.0000000001,F14/D14)</f>
        <v>#DIV/0!</v>
      </c>
      <c r="I14" s="2" t="e">
        <f>IF(H14=1,0.00000000001,1-H14)</f>
        <v>#DIV/0!</v>
      </c>
      <c r="J14" s="2" t="e">
        <f>-H14*LOG(H14,2)+-I14*LOG(I14,2)</f>
        <v>#DIV/0!</v>
      </c>
      <c r="L14" s="2"/>
      <c r="M14" s="2"/>
      <c r="N14" s="2"/>
      <c r="O14" s="2"/>
      <c r="P14" s="2"/>
      <c r="Q14" s="2"/>
    </row>
    <row r="15" spans="1:17" x14ac:dyDescent="0.3">
      <c r="C15" t="s">
        <v>10</v>
      </c>
      <c r="E15">
        <f>D15/$C$4</f>
        <v>0</v>
      </c>
      <c r="G15">
        <f>D15-F15</f>
        <v>0</v>
      </c>
      <c r="H15" s="3" t="e">
        <f>IF(F15/D15=0,0.0000000001,F15/D15)</f>
        <v>#DIV/0!</v>
      </c>
      <c r="I15" s="2" t="e">
        <f>IF(H15=1,0.00000000001,1-H15)</f>
        <v>#DIV/0!</v>
      </c>
      <c r="J15" s="2" t="e">
        <f>-H15*LOG(H15,2)+-I15*LOG(I15,2)</f>
        <v>#DIV/0!</v>
      </c>
      <c r="L15" s="2"/>
      <c r="M15" s="2"/>
      <c r="N15" s="2"/>
      <c r="O15" s="2"/>
      <c r="P15" s="2"/>
      <c r="Q15" s="2"/>
    </row>
    <row r="16" spans="1:17" x14ac:dyDescent="0.3">
      <c r="F16">
        <f>SUM(F13:F15)</f>
        <v>0</v>
      </c>
      <c r="G16">
        <f>SUM(G13:G15)</f>
        <v>0</v>
      </c>
      <c r="H16" s="3"/>
      <c r="I16" s="2"/>
      <c r="J16" s="2"/>
      <c r="L16" s="2"/>
      <c r="M16" s="2"/>
      <c r="N16" s="2"/>
      <c r="O16" s="2"/>
      <c r="P16" s="2"/>
      <c r="Q16" s="2"/>
    </row>
    <row r="17" spans="1:17" x14ac:dyDescent="0.3">
      <c r="H17" s="3"/>
      <c r="I17" s="2"/>
      <c r="J17" s="2"/>
      <c r="L17" s="2"/>
      <c r="M17" s="2"/>
      <c r="N17" s="2"/>
      <c r="O17" s="2"/>
      <c r="P17" s="2"/>
      <c r="Q17" s="2"/>
    </row>
    <row r="18" spans="1:17" x14ac:dyDescent="0.3">
      <c r="B18" t="s">
        <v>11</v>
      </c>
      <c r="D18" t="s">
        <v>15</v>
      </c>
      <c r="E18" t="s">
        <v>22</v>
      </c>
      <c r="F18" t="s">
        <v>3</v>
      </c>
      <c r="G18" t="s">
        <v>4</v>
      </c>
      <c r="H18" s="3" t="s">
        <v>5</v>
      </c>
      <c r="I18" s="2" t="s">
        <v>24</v>
      </c>
      <c r="J18" s="2" t="s">
        <v>16</v>
      </c>
      <c r="L18" s="2" t="s">
        <v>23</v>
      </c>
      <c r="M18" s="2"/>
      <c r="N18" s="2" t="s">
        <v>14</v>
      </c>
      <c r="O18" s="2"/>
      <c r="P18" s="2"/>
      <c r="Q18" s="2"/>
    </row>
    <row r="19" spans="1:17" x14ac:dyDescent="0.3">
      <c r="C19" t="s">
        <v>12</v>
      </c>
      <c r="E19">
        <f>D19/$C$4</f>
        <v>0</v>
      </c>
      <c r="G19">
        <f>D19-F19</f>
        <v>0</v>
      </c>
      <c r="H19" s="3" t="e">
        <f>IF(F19/D19=0,0.0000000001,F19/D19)</f>
        <v>#DIV/0!</v>
      </c>
      <c r="I19" s="2" t="e">
        <f>IF(H19=1,0.00000000001,1-H19)</f>
        <v>#DIV/0!</v>
      </c>
      <c r="J19" s="2" t="e">
        <f>-H19*LOG(H19,2)+-I19*LOG(I19,2)</f>
        <v>#DIV/0!</v>
      </c>
      <c r="L19" s="2" t="e">
        <f>J19*E19+J20*E20</f>
        <v>#DIV/0!</v>
      </c>
      <c r="M19" s="2"/>
      <c r="N19" s="2" t="e">
        <f>$I$4-L19</f>
        <v>#DIV/0!</v>
      </c>
      <c r="O19" s="2"/>
      <c r="P19" s="2"/>
      <c r="Q19" s="2"/>
    </row>
    <row r="20" spans="1:17" x14ac:dyDescent="0.3">
      <c r="C20" t="s">
        <v>13</v>
      </c>
      <c r="E20">
        <f>D20/$C$4</f>
        <v>0</v>
      </c>
      <c r="G20">
        <f>D20-F20</f>
        <v>0</v>
      </c>
      <c r="H20" s="3" t="e">
        <f>IF(F20/D20=0,0.0000000001,F20/D20)</f>
        <v>#DIV/0!</v>
      </c>
      <c r="I20" s="2" t="e">
        <f>IF(H20=1,0.00000000001,1-H20)</f>
        <v>#DIV/0!</v>
      </c>
      <c r="J20" s="2" t="e">
        <f>-H20*LOG(H20,2)+-I20*LOG(I20,2)</f>
        <v>#DIV/0!</v>
      </c>
      <c r="L20" s="2"/>
      <c r="M20" s="2"/>
      <c r="N20" s="2"/>
      <c r="O20" s="2"/>
      <c r="P20" s="2"/>
      <c r="Q20" s="2"/>
    </row>
    <row r="21" spans="1:17" x14ac:dyDescent="0.3">
      <c r="F21">
        <f>F19+F20</f>
        <v>0</v>
      </c>
      <c r="G21">
        <f>G19+G20</f>
        <v>0</v>
      </c>
      <c r="H21" s="3"/>
      <c r="I21" s="2"/>
      <c r="J21" s="2"/>
      <c r="L21" s="2"/>
      <c r="M21" s="2"/>
      <c r="N21" s="2"/>
      <c r="O21" s="2"/>
      <c r="P21" s="2"/>
      <c r="Q21" s="2"/>
    </row>
    <row r="22" spans="1:17" x14ac:dyDescent="0.3">
      <c r="H22" s="3"/>
      <c r="I22" s="2"/>
      <c r="J22" s="2"/>
      <c r="L22" s="2"/>
      <c r="M22" s="2"/>
      <c r="N22" s="2"/>
      <c r="O22" s="2"/>
      <c r="P22" s="2"/>
      <c r="Q22" s="2"/>
    </row>
    <row r="23" spans="1:17" x14ac:dyDescent="0.3">
      <c r="B23" t="s">
        <v>25</v>
      </c>
      <c r="D23" t="s">
        <v>15</v>
      </c>
      <c r="E23" t="s">
        <v>22</v>
      </c>
      <c r="F23" t="s">
        <v>3</v>
      </c>
      <c r="G23" t="s">
        <v>4</v>
      </c>
      <c r="H23" s="3" t="s">
        <v>5</v>
      </c>
      <c r="I23" s="2" t="s">
        <v>24</v>
      </c>
      <c r="J23" s="2" t="s">
        <v>16</v>
      </c>
      <c r="L23" s="2" t="s">
        <v>23</v>
      </c>
      <c r="M23" s="2"/>
      <c r="N23" s="2" t="s">
        <v>14</v>
      </c>
      <c r="O23" s="2"/>
      <c r="P23" s="2"/>
      <c r="Q23" s="2"/>
    </row>
    <row r="24" spans="1:17" x14ac:dyDescent="0.3">
      <c r="C24" t="s">
        <v>26</v>
      </c>
      <c r="E24" t="e">
        <f>D24/$D$26</f>
        <v>#DIV/0!</v>
      </c>
      <c r="G24">
        <f>D24-F24</f>
        <v>0</v>
      </c>
      <c r="H24" s="3" t="e">
        <f>IF(F24/D24=0,0.0000000001,F24/D24)</f>
        <v>#DIV/0!</v>
      </c>
      <c r="I24" s="2" t="e">
        <f>IF(H24=1,0.00000000001,1-H24)</f>
        <v>#DIV/0!</v>
      </c>
      <c r="J24" s="2" t="e">
        <f>-H24*LOG(H24,2)+-I24*LOG(I24,2)</f>
        <v>#DIV/0!</v>
      </c>
      <c r="L24" s="2" t="e">
        <f>J24*E24+J25*E25</f>
        <v>#DIV/0!</v>
      </c>
      <c r="M24" s="2"/>
      <c r="N24" s="2" t="e">
        <f>$I$4-L24</f>
        <v>#DIV/0!</v>
      </c>
      <c r="O24" s="2"/>
      <c r="P24" s="2"/>
      <c r="Q24" s="2"/>
    </row>
    <row r="25" spans="1:17" x14ac:dyDescent="0.3">
      <c r="C25" t="s">
        <v>27</v>
      </c>
      <c r="E25" t="e">
        <f>D25/$D$26</f>
        <v>#DIV/0!</v>
      </c>
      <c r="G25">
        <f>D25-F25</f>
        <v>0</v>
      </c>
      <c r="H25" s="3" t="e">
        <f>IF(F25/D25=0,0.0000000001,F25/D25)</f>
        <v>#DIV/0!</v>
      </c>
      <c r="I25" s="2" t="e">
        <f>IF(H25=1,0.00000000001,1-H25)</f>
        <v>#DIV/0!</v>
      </c>
      <c r="J25" s="2" t="e">
        <f>-H25*LOG(H25,2)+-I25*LOG(I25,2)</f>
        <v>#DIV/0!</v>
      </c>
      <c r="L25" s="2"/>
      <c r="M25" s="2"/>
      <c r="N25" s="2"/>
      <c r="O25" s="2"/>
      <c r="P25" s="2"/>
      <c r="Q25" s="2"/>
    </row>
    <row r="26" spans="1:17" x14ac:dyDescent="0.3">
      <c r="D26">
        <f>D24+D25</f>
        <v>0</v>
      </c>
      <c r="F26">
        <f>F24+F25</f>
        <v>0</v>
      </c>
      <c r="G26">
        <f>G24+G25</f>
        <v>0</v>
      </c>
      <c r="H26" s="3"/>
      <c r="I26" s="2"/>
      <c r="J26" s="2"/>
      <c r="L26" s="2"/>
      <c r="M26" s="2"/>
      <c r="N26" s="2"/>
      <c r="O26" s="2"/>
      <c r="P26" s="2"/>
      <c r="Q26" s="2"/>
    </row>
    <row r="28" spans="1:17" s="7" customFormat="1" x14ac:dyDescent="0.3">
      <c r="A28" s="7" t="s">
        <v>28</v>
      </c>
    </row>
    <row r="29" spans="1:17" x14ac:dyDescent="0.3">
      <c r="C29" t="s">
        <v>15</v>
      </c>
      <c r="D29" t="s">
        <v>22</v>
      </c>
      <c r="E29" t="s">
        <v>19</v>
      </c>
      <c r="F29" t="s">
        <v>20</v>
      </c>
      <c r="G29" t="s">
        <v>18</v>
      </c>
      <c r="H29" t="s">
        <v>17</v>
      </c>
      <c r="I29" t="s">
        <v>16</v>
      </c>
      <c r="K29" s="2"/>
      <c r="L29" s="2"/>
      <c r="M29" s="2"/>
      <c r="N29" s="2"/>
      <c r="O29" s="2"/>
      <c r="P29" s="2"/>
    </row>
    <row r="30" spans="1:17" x14ac:dyDescent="0.3">
      <c r="C30">
        <v>5</v>
      </c>
      <c r="D30">
        <v>1</v>
      </c>
      <c r="E30">
        <v>2</v>
      </c>
      <c r="F30">
        <f>C30-E30</f>
        <v>3</v>
      </c>
      <c r="G30">
        <f>E30/(E30+F30)</f>
        <v>0.4</v>
      </c>
      <c r="H30" s="1">
        <f>1-G30</f>
        <v>0.6</v>
      </c>
      <c r="I30" s="7">
        <f>-G30*LOG(G30,2)+-H30*LOG(H30,2)</f>
        <v>0.97095059445466858</v>
      </c>
      <c r="K30" s="2"/>
      <c r="L30" s="2"/>
      <c r="M30" s="2"/>
      <c r="N30" s="2"/>
      <c r="O30" s="2"/>
      <c r="P30" s="2"/>
    </row>
    <row r="31" spans="1:17" x14ac:dyDescent="0.3">
      <c r="G31" s="3"/>
      <c r="H31" s="2"/>
      <c r="I31" s="2"/>
      <c r="K31" s="2"/>
      <c r="L31" s="2"/>
      <c r="M31" s="2"/>
      <c r="N31" s="2"/>
      <c r="O31" s="2"/>
      <c r="P31" s="2"/>
    </row>
    <row r="32" spans="1:17" x14ac:dyDescent="0.3">
      <c r="B32" t="s">
        <v>6</v>
      </c>
      <c r="D32" t="s">
        <v>15</v>
      </c>
      <c r="E32" t="s">
        <v>22</v>
      </c>
      <c r="F32" t="s">
        <v>3</v>
      </c>
      <c r="G32" t="s">
        <v>4</v>
      </c>
      <c r="H32" s="3" t="s">
        <v>5</v>
      </c>
      <c r="I32" s="2" t="s">
        <v>24</v>
      </c>
      <c r="J32" s="2" t="s">
        <v>16</v>
      </c>
      <c r="K32" s="2"/>
      <c r="L32" s="2" t="s">
        <v>23</v>
      </c>
      <c r="M32" s="2"/>
      <c r="N32" s="2" t="s">
        <v>14</v>
      </c>
      <c r="O32" s="2"/>
      <c r="P32" s="2"/>
    </row>
    <row r="33" spans="1:16" x14ac:dyDescent="0.3">
      <c r="C33" t="s">
        <v>8</v>
      </c>
      <c r="E33" t="e">
        <f>D33/$D$36</f>
        <v>#DIV/0!</v>
      </c>
      <c r="G33">
        <f>D33-F33</f>
        <v>0</v>
      </c>
      <c r="H33" s="3" t="e">
        <f>IF(F33/D33=0,0.0000000001,F33/D33)</f>
        <v>#DIV/0!</v>
      </c>
      <c r="I33" s="2" t="e">
        <f t="shared" ref="I33:I35" si="1">IF(H33=1,0.00000000001,1-H33)</f>
        <v>#DIV/0!</v>
      </c>
      <c r="J33" s="2" t="e">
        <f>-H33*LOG(H33,2)+-I33*LOG(I33,2)</f>
        <v>#DIV/0!</v>
      </c>
      <c r="K33" s="2"/>
      <c r="L33" s="2" t="e">
        <f>J33*E33+J34*E34+J35*E35</f>
        <v>#DIV/0!</v>
      </c>
      <c r="M33" s="2"/>
      <c r="N33" s="2" t="e">
        <f>$I$30-L33</f>
        <v>#DIV/0!</v>
      </c>
      <c r="O33" s="2"/>
      <c r="P33" s="2"/>
    </row>
    <row r="34" spans="1:16" x14ac:dyDescent="0.3">
      <c r="C34" t="s">
        <v>9</v>
      </c>
      <c r="E34" t="e">
        <f>D34/$D$36</f>
        <v>#DIV/0!</v>
      </c>
      <c r="G34">
        <f t="shared" ref="G34:G35" si="2">D34-F34</f>
        <v>0</v>
      </c>
      <c r="H34" s="3" t="e">
        <f>IF(F34/D34=0,0.0000000001,F34/D34)</f>
        <v>#DIV/0!</v>
      </c>
      <c r="I34" s="2" t="e">
        <f t="shared" si="1"/>
        <v>#DIV/0!</v>
      </c>
      <c r="J34" s="2" t="e">
        <f>-H34*LOG(H34,2)+-I34*LOG(I34,2)</f>
        <v>#DIV/0!</v>
      </c>
      <c r="K34" s="2"/>
      <c r="L34" s="2"/>
      <c r="M34" s="2"/>
      <c r="N34" s="2"/>
      <c r="O34" s="2"/>
      <c r="P34" s="2"/>
    </row>
    <row r="35" spans="1:16" x14ac:dyDescent="0.3">
      <c r="C35" t="s">
        <v>10</v>
      </c>
      <c r="E35" t="e">
        <f>D35/$D$36</f>
        <v>#DIV/0!</v>
      </c>
      <c r="G35">
        <f t="shared" si="2"/>
        <v>0</v>
      </c>
      <c r="H35" s="3" t="e">
        <f>IF(F35/D35=0,0.0000000001,F35/D35)</f>
        <v>#DIV/0!</v>
      </c>
      <c r="I35" s="2" t="e">
        <f t="shared" si="1"/>
        <v>#DIV/0!</v>
      </c>
      <c r="J35" s="2" t="e">
        <f>-H35*LOG(H35,2)+-I35*LOG(I35,2)</f>
        <v>#DIV/0!</v>
      </c>
      <c r="K35" s="2"/>
      <c r="L35" s="2"/>
      <c r="M35" s="2"/>
      <c r="N35" s="2"/>
      <c r="O35" s="2"/>
      <c r="P35" s="2"/>
    </row>
    <row r="36" spans="1:16" x14ac:dyDescent="0.3">
      <c r="D36">
        <f>SUM(D33:D35)</f>
        <v>0</v>
      </c>
      <c r="K36" s="2"/>
      <c r="L36" s="2"/>
      <c r="M36" s="2"/>
      <c r="N36" s="2"/>
      <c r="O36" s="2"/>
      <c r="P36" s="2"/>
    </row>
    <row r="37" spans="1:16" x14ac:dyDescent="0.3">
      <c r="K37" s="2"/>
      <c r="L37" s="2"/>
      <c r="M37" s="2"/>
      <c r="N37" s="2"/>
      <c r="O37" s="2"/>
      <c r="P37" s="2"/>
    </row>
    <row r="38" spans="1:16" x14ac:dyDescent="0.3">
      <c r="B38" s="10" t="s">
        <v>11</v>
      </c>
      <c r="D38" t="s">
        <v>15</v>
      </c>
      <c r="E38" t="s">
        <v>22</v>
      </c>
      <c r="F38" t="s">
        <v>3</v>
      </c>
      <c r="G38" t="s">
        <v>4</v>
      </c>
      <c r="H38" s="3" t="s">
        <v>5</v>
      </c>
      <c r="I38" s="2" t="s">
        <v>24</v>
      </c>
      <c r="J38" s="2" t="s">
        <v>16</v>
      </c>
      <c r="K38" s="2"/>
      <c r="L38" s="9" t="s">
        <v>23</v>
      </c>
      <c r="M38" s="9"/>
      <c r="N38" s="9" t="s">
        <v>14</v>
      </c>
      <c r="O38" s="9"/>
      <c r="P38" s="2"/>
    </row>
    <row r="39" spans="1:16" x14ac:dyDescent="0.3">
      <c r="C39" t="s">
        <v>12</v>
      </c>
      <c r="E39" t="e">
        <f>D39/$D$41</f>
        <v>#DIV/0!</v>
      </c>
      <c r="G39">
        <f t="shared" ref="G39:G40" si="3">D39-F39</f>
        <v>0</v>
      </c>
      <c r="H39" s="3" t="e">
        <f>IF(F39/D39=0,0.0000000001,F39/D39)</f>
        <v>#DIV/0!</v>
      </c>
      <c r="I39" s="2" t="e">
        <f>IF(H39=1,0.00000000001,1-H39)</f>
        <v>#DIV/0!</v>
      </c>
      <c r="J39" s="2" t="e">
        <f>-H39*LOG(H39,2)+-I39*LOG(I39,2)</f>
        <v>#DIV/0!</v>
      </c>
      <c r="K39" s="2"/>
      <c r="L39" s="9" t="e">
        <f>J39*E39+J40*E40+J41*E41</f>
        <v>#DIV/0!</v>
      </c>
      <c r="M39" s="9"/>
      <c r="N39" s="9" t="e">
        <f>$I$30-L39</f>
        <v>#DIV/0!</v>
      </c>
      <c r="O39" s="9"/>
      <c r="P39" s="2" t="s">
        <v>30</v>
      </c>
    </row>
    <row r="40" spans="1:16" x14ac:dyDescent="0.3">
      <c r="C40" t="s">
        <v>13</v>
      </c>
      <c r="E40" t="e">
        <f>D40/$D$41</f>
        <v>#DIV/0!</v>
      </c>
      <c r="G40">
        <f t="shared" si="3"/>
        <v>0</v>
      </c>
      <c r="H40" s="3" t="e">
        <f>IF(F40/D40=0,0.0000000001,F40/D40)</f>
        <v>#DIV/0!</v>
      </c>
      <c r="I40" s="2" t="e">
        <f>IF(H40=1,0.00000000001,1-H40)</f>
        <v>#DIV/0!</v>
      </c>
      <c r="J40" s="2" t="e">
        <f>-H40*LOG(H40,2)+-I40*LOG(I40,2)</f>
        <v>#DIV/0!</v>
      </c>
      <c r="K40" s="2"/>
      <c r="L40" s="2"/>
      <c r="M40" s="2"/>
      <c r="N40" s="2"/>
      <c r="O40" s="2"/>
      <c r="P40" s="2"/>
    </row>
    <row r="41" spans="1:16" x14ac:dyDescent="0.3">
      <c r="D41">
        <f>SUM(D39:D40)</f>
        <v>0</v>
      </c>
      <c r="H41" s="3"/>
      <c r="I41" s="2"/>
      <c r="J41" s="2"/>
      <c r="K41" s="2"/>
      <c r="L41" s="2"/>
      <c r="M41" s="2"/>
      <c r="N41" s="2"/>
      <c r="O41" s="2"/>
      <c r="P41" s="2"/>
    </row>
    <row r="42" spans="1:16" x14ac:dyDescent="0.3">
      <c r="B42" t="s">
        <v>25</v>
      </c>
      <c r="D42" t="s">
        <v>15</v>
      </c>
      <c r="E42" t="s">
        <v>22</v>
      </c>
      <c r="F42" t="s">
        <v>3</v>
      </c>
      <c r="G42" t="s">
        <v>4</v>
      </c>
      <c r="H42" s="3" t="s">
        <v>5</v>
      </c>
      <c r="I42" s="2" t="s">
        <v>24</v>
      </c>
      <c r="J42" s="2" t="s">
        <v>16</v>
      </c>
      <c r="L42" s="2" t="s">
        <v>23</v>
      </c>
      <c r="M42" s="2"/>
      <c r="N42" s="2" t="s">
        <v>14</v>
      </c>
      <c r="O42" s="2"/>
      <c r="P42" s="2"/>
    </row>
    <row r="43" spans="1:16" x14ac:dyDescent="0.3">
      <c r="C43" t="s">
        <v>26</v>
      </c>
      <c r="E43" t="e">
        <f>D43/$D$45</f>
        <v>#DIV/0!</v>
      </c>
      <c r="G43">
        <f>D43-F43</f>
        <v>0</v>
      </c>
      <c r="H43" s="3" t="e">
        <f>IF(F43/D43=0,0.0000000001,F43/D43)</f>
        <v>#DIV/0!</v>
      </c>
      <c r="I43" s="2" t="e">
        <f>IF(H43=1,0.00000000001,1-H43)</f>
        <v>#DIV/0!</v>
      </c>
      <c r="J43" s="2" t="e">
        <f>-H43*LOG(H43,2)+-I43*LOG(I43,2)</f>
        <v>#DIV/0!</v>
      </c>
      <c r="L43" s="2" t="e">
        <f>J43*E43+J44*E44</f>
        <v>#DIV/0!</v>
      </c>
      <c r="M43" s="2"/>
      <c r="N43" s="2" t="e">
        <f>$I$30-L43</f>
        <v>#DIV/0!</v>
      </c>
      <c r="O43" s="2"/>
      <c r="P43" s="2"/>
    </row>
    <row r="44" spans="1:16" x14ac:dyDescent="0.3">
      <c r="C44" t="s">
        <v>27</v>
      </c>
      <c r="E44" t="e">
        <f>D44/$D$45</f>
        <v>#DIV/0!</v>
      </c>
      <c r="G44">
        <v>1</v>
      </c>
      <c r="H44" s="3" t="e">
        <f>IF(F44/D44=0,0.0000000001,F44/D44)</f>
        <v>#DIV/0!</v>
      </c>
      <c r="I44" s="2" t="e">
        <f>IF(H44=1,0.00000000001,1-H44)</f>
        <v>#DIV/0!</v>
      </c>
      <c r="J44" s="2" t="e">
        <f>-H44*LOG(H44,2)+-I44*LOG(I44,2)</f>
        <v>#DIV/0!</v>
      </c>
      <c r="L44" s="2"/>
      <c r="M44" s="2"/>
      <c r="N44" s="2"/>
      <c r="O44" s="2"/>
      <c r="P44" s="2"/>
    </row>
    <row r="45" spans="1:16" x14ac:dyDescent="0.3">
      <c r="D45">
        <f>D43+D44</f>
        <v>0</v>
      </c>
      <c r="H45" s="3"/>
      <c r="I45" s="2"/>
      <c r="J45" s="2"/>
      <c r="L45" s="2"/>
      <c r="M45" s="2"/>
      <c r="N45" s="2"/>
      <c r="O45" s="2"/>
      <c r="P45" s="2"/>
    </row>
    <row r="47" spans="1:16" s="7" customFormat="1" x14ac:dyDescent="0.3">
      <c r="A47" s="7" t="s">
        <v>31</v>
      </c>
    </row>
    <row r="48" spans="1:16" x14ac:dyDescent="0.3">
      <c r="C48" t="s">
        <v>15</v>
      </c>
      <c r="D48" t="s">
        <v>22</v>
      </c>
      <c r="E48" t="s">
        <v>19</v>
      </c>
      <c r="F48" t="s">
        <v>20</v>
      </c>
      <c r="G48" t="s">
        <v>18</v>
      </c>
      <c r="H48" t="s">
        <v>17</v>
      </c>
      <c r="I48" t="s">
        <v>16</v>
      </c>
    </row>
    <row r="49" spans="1:16" x14ac:dyDescent="0.3">
      <c r="D49">
        <v>1</v>
      </c>
      <c r="F49">
        <f>C49-E49</f>
        <v>0</v>
      </c>
      <c r="G49" s="3" t="e">
        <f t="shared" ref="G49" si="4">IF(E49/C49=0,0.0000000001,E49/C49)</f>
        <v>#DIV/0!</v>
      </c>
      <c r="H49" s="2" t="e">
        <f>IF(G49=1,0.00000000001,1-G49)</f>
        <v>#DIV/0!</v>
      </c>
      <c r="I49" s="8" t="e">
        <f>-G49*LOG(G49,2)+-H49*LOG(H49,2)</f>
        <v>#DIV/0!</v>
      </c>
    </row>
    <row r="51" spans="1:16" s="7" customFormat="1" x14ac:dyDescent="0.3">
      <c r="A51" s="7" t="s">
        <v>32</v>
      </c>
      <c r="K51" s="8"/>
      <c r="L51" s="8"/>
      <c r="M51" s="8"/>
      <c r="N51" s="8"/>
      <c r="O51" s="8"/>
      <c r="P51" s="8"/>
    </row>
    <row r="52" spans="1:16" x14ac:dyDescent="0.3">
      <c r="C52" t="s">
        <v>15</v>
      </c>
      <c r="D52" t="s">
        <v>22</v>
      </c>
      <c r="E52" t="s">
        <v>19</v>
      </c>
      <c r="F52" t="s">
        <v>20</v>
      </c>
      <c r="G52" t="s">
        <v>18</v>
      </c>
      <c r="H52" t="s">
        <v>17</v>
      </c>
      <c r="I52" t="s">
        <v>16</v>
      </c>
      <c r="K52" s="2"/>
      <c r="L52" s="2"/>
      <c r="M52" s="2"/>
      <c r="N52" s="2"/>
      <c r="O52" s="2"/>
      <c r="P52" s="2"/>
    </row>
    <row r="53" spans="1:16" x14ac:dyDescent="0.3">
      <c r="D53">
        <v>1</v>
      </c>
      <c r="F53">
        <f>C53-E53</f>
        <v>0</v>
      </c>
      <c r="G53" t="e">
        <f>E53/(E53+F53)</f>
        <v>#DIV/0!</v>
      </c>
      <c r="H53" s="1" t="e">
        <f>1-G53</f>
        <v>#DIV/0!</v>
      </c>
      <c r="I53" s="7" t="e">
        <f>-G53*LOG(G53,2)+-H53*LOG(H53,2)</f>
        <v>#DIV/0!</v>
      </c>
      <c r="K53" s="2"/>
      <c r="L53" s="2"/>
      <c r="M53" s="2"/>
      <c r="N53" s="2"/>
      <c r="O53" s="2"/>
      <c r="P53" s="2"/>
    </row>
    <row r="54" spans="1:16" x14ac:dyDescent="0.3">
      <c r="G54" s="3"/>
      <c r="H54" s="2"/>
      <c r="I54" s="2"/>
      <c r="K54" s="2"/>
      <c r="L54" s="2"/>
      <c r="M54" s="2"/>
      <c r="N54" s="2"/>
      <c r="O54" s="2"/>
      <c r="P54" s="2"/>
    </row>
    <row r="55" spans="1:16" x14ac:dyDescent="0.3">
      <c r="B55" t="s">
        <v>6</v>
      </c>
      <c r="D55" t="s">
        <v>15</v>
      </c>
      <c r="E55" t="s">
        <v>22</v>
      </c>
      <c r="F55" t="s">
        <v>3</v>
      </c>
      <c r="G55" t="s">
        <v>4</v>
      </c>
      <c r="H55" s="3" t="s">
        <v>5</v>
      </c>
      <c r="I55" s="2" t="s">
        <v>24</v>
      </c>
      <c r="J55" s="2" t="s">
        <v>16</v>
      </c>
      <c r="K55" s="2"/>
      <c r="L55" s="2" t="s">
        <v>23</v>
      </c>
      <c r="M55" s="2"/>
      <c r="N55" s="2" t="s">
        <v>14</v>
      </c>
      <c r="O55" s="2"/>
      <c r="P55" s="2"/>
    </row>
    <row r="56" spans="1:16" x14ac:dyDescent="0.3">
      <c r="H56" s="3"/>
      <c r="I56" s="2"/>
      <c r="J56" s="2"/>
      <c r="K56" s="2"/>
      <c r="L56" s="2" t="e">
        <f>J56*E56+J57*E57+J58*E58</f>
        <v>#DIV/0!</v>
      </c>
      <c r="M56" s="2"/>
      <c r="N56" s="2" t="e">
        <f>$I$53-L56</f>
        <v>#DIV/0!</v>
      </c>
      <c r="O56" s="2"/>
      <c r="P56" s="2"/>
    </row>
    <row r="57" spans="1:16" x14ac:dyDescent="0.3">
      <c r="C57" t="s">
        <v>9</v>
      </c>
      <c r="E57" t="e">
        <f>D57/$C$53</f>
        <v>#DIV/0!</v>
      </c>
      <c r="G57">
        <f t="shared" ref="G57:G58" si="5">D57-F57</f>
        <v>0</v>
      </c>
      <c r="H57" s="3" t="e">
        <f t="shared" ref="H57:H58" si="6">IF(F57/D57=0,0.0000000001,F57/D57)</f>
        <v>#DIV/0!</v>
      </c>
      <c r="I57" s="2" t="e">
        <f t="shared" ref="I57:I58" si="7">IF(H57=1,0.00000000001,1-H57)</f>
        <v>#DIV/0!</v>
      </c>
      <c r="J57" s="2" t="e">
        <f t="shared" ref="J57:J58" si="8">-H57*LOG(H57,2)+-I57*LOG(I57,2)</f>
        <v>#DIV/0!</v>
      </c>
      <c r="K57" s="2"/>
      <c r="L57" s="2"/>
      <c r="M57" s="2"/>
      <c r="N57" s="2"/>
      <c r="O57" s="2"/>
    </row>
    <row r="58" spans="1:16" x14ac:dyDescent="0.3">
      <c r="C58" t="s">
        <v>10</v>
      </c>
      <c r="E58" t="e">
        <f>D58/$C$53</f>
        <v>#DIV/0!</v>
      </c>
      <c r="G58">
        <f t="shared" si="5"/>
        <v>0</v>
      </c>
      <c r="H58" s="3" t="e">
        <f t="shared" si="6"/>
        <v>#DIV/0!</v>
      </c>
      <c r="I58" s="2" t="e">
        <f t="shared" si="7"/>
        <v>#DIV/0!</v>
      </c>
      <c r="J58" s="2" t="e">
        <f t="shared" si="8"/>
        <v>#DIV/0!</v>
      </c>
      <c r="K58" s="2"/>
      <c r="L58" s="2"/>
      <c r="M58" s="2"/>
      <c r="N58" s="2"/>
      <c r="O58" s="2"/>
    </row>
    <row r="59" spans="1:16" x14ac:dyDescent="0.3">
      <c r="D59">
        <f>SUM(D56:D58)</f>
        <v>0</v>
      </c>
      <c r="K59" s="2"/>
      <c r="L59" s="2"/>
      <c r="M59" s="2"/>
      <c r="N59" s="2"/>
      <c r="O59" s="2"/>
    </row>
    <row r="60" spans="1:16" x14ac:dyDescent="0.3">
      <c r="K60" s="2"/>
      <c r="L60" s="2"/>
      <c r="M60" s="2"/>
      <c r="N60" s="2"/>
      <c r="O60" s="2"/>
    </row>
    <row r="61" spans="1:16" x14ac:dyDescent="0.3">
      <c r="B61" t="s">
        <v>11</v>
      </c>
      <c r="D61" t="s">
        <v>15</v>
      </c>
      <c r="E61" t="s">
        <v>22</v>
      </c>
      <c r="F61" t="s">
        <v>3</v>
      </c>
      <c r="G61" t="s">
        <v>4</v>
      </c>
      <c r="H61" s="3" t="s">
        <v>5</v>
      </c>
      <c r="I61" s="2" t="s">
        <v>24</v>
      </c>
      <c r="J61" s="2" t="s">
        <v>16</v>
      </c>
      <c r="K61" s="2"/>
      <c r="L61" s="2" t="s">
        <v>23</v>
      </c>
      <c r="M61" s="2"/>
      <c r="N61" s="2" t="s">
        <v>14</v>
      </c>
      <c r="O61" s="2"/>
    </row>
    <row r="62" spans="1:16" x14ac:dyDescent="0.3">
      <c r="C62" t="s">
        <v>12</v>
      </c>
      <c r="E62" t="e">
        <f t="shared" ref="E62:E63" si="9">D62/$C$53</f>
        <v>#DIV/0!</v>
      </c>
      <c r="G62">
        <f t="shared" ref="G62:G63" si="10">D62-F62</f>
        <v>0</v>
      </c>
      <c r="H62" s="3" t="e">
        <f>IF(F62/D62=0,0.0000000001,F62/D62)</f>
        <v>#DIV/0!</v>
      </c>
      <c r="I62" s="2" t="e">
        <f t="shared" ref="I62:I63" si="11">IF(H62=1,0.00000000001,1-H62)</f>
        <v>#DIV/0!</v>
      </c>
      <c r="J62" s="2" t="e">
        <f>-H62*LOG(H62,2)+-I62*LOG(I62,2)</f>
        <v>#DIV/0!</v>
      </c>
      <c r="K62" s="2"/>
      <c r="L62" s="2" t="e">
        <f>J62*E62+J63*E63+J64*E64</f>
        <v>#DIV/0!</v>
      </c>
      <c r="M62" s="2"/>
      <c r="N62" s="2" t="e">
        <f>$I$53-L62</f>
        <v>#DIV/0!</v>
      </c>
      <c r="O62" s="2"/>
    </row>
    <row r="63" spans="1:16" x14ac:dyDescent="0.3">
      <c r="C63" t="s">
        <v>13</v>
      </c>
      <c r="E63" t="e">
        <f t="shared" si="9"/>
        <v>#DIV/0!</v>
      </c>
      <c r="G63">
        <f t="shared" si="10"/>
        <v>0</v>
      </c>
      <c r="H63" s="3" t="e">
        <f t="shared" ref="H63" si="12">IF(F63/D63=0,0.0000000001,F63/D63)</f>
        <v>#DIV/0!</v>
      </c>
      <c r="I63" s="2" t="e">
        <f t="shared" si="11"/>
        <v>#DIV/0!</v>
      </c>
      <c r="J63" s="2" t="e">
        <f t="shared" ref="J63" si="13">-H63*LOG(H63,2)+-I63*LOG(I63,2)</f>
        <v>#DIV/0!</v>
      </c>
      <c r="K63" s="2"/>
      <c r="L63" s="2"/>
      <c r="M63" s="2"/>
      <c r="N63" s="2"/>
      <c r="O63" s="2"/>
    </row>
    <row r="64" spans="1:16" x14ac:dyDescent="0.3">
      <c r="D64">
        <f>SUM(D62:D63)</f>
        <v>0</v>
      </c>
      <c r="H64" s="3"/>
      <c r="I64" s="2"/>
      <c r="J64" s="2"/>
      <c r="K64" s="2"/>
      <c r="L64" s="2"/>
      <c r="M64" s="2"/>
      <c r="N64" s="2"/>
      <c r="O64" s="2"/>
    </row>
    <row r="66" spans="2:16" x14ac:dyDescent="0.3">
      <c r="B66" s="10" t="s">
        <v>25</v>
      </c>
      <c r="D66" t="s">
        <v>15</v>
      </c>
      <c r="E66" t="s">
        <v>22</v>
      </c>
      <c r="F66" t="s">
        <v>3</v>
      </c>
      <c r="G66" t="s">
        <v>4</v>
      </c>
      <c r="H66" s="3" t="s">
        <v>5</v>
      </c>
      <c r="I66" s="2" t="s">
        <v>24</v>
      </c>
      <c r="J66" s="2" t="s">
        <v>16</v>
      </c>
      <c r="L66" s="9" t="s">
        <v>23</v>
      </c>
      <c r="M66" s="9"/>
      <c r="N66" s="9" t="s">
        <v>14</v>
      </c>
      <c r="O66" s="9"/>
    </row>
    <row r="67" spans="2:16" x14ac:dyDescent="0.3">
      <c r="C67" t="s">
        <v>26</v>
      </c>
      <c r="E67" t="e">
        <f t="shared" ref="E67:E68" si="14">D67/$C$53</f>
        <v>#DIV/0!</v>
      </c>
      <c r="G67">
        <f>D67-F67</f>
        <v>0</v>
      </c>
      <c r="H67" s="3" t="e">
        <f>IF(F67/D67=0,0.0000000001,F67/D67)</f>
        <v>#DIV/0!</v>
      </c>
      <c r="I67" s="2" t="e">
        <f>IF(H67=1,0.00000000001,1-H67)</f>
        <v>#DIV/0!</v>
      </c>
      <c r="J67" s="2" t="e">
        <f>-H67*LOG(H67,2)+-I67*LOG(I67,2)</f>
        <v>#DIV/0!</v>
      </c>
      <c r="L67" s="9" t="e">
        <f>J67*E67+J68*E68</f>
        <v>#DIV/0!</v>
      </c>
      <c r="M67" s="9"/>
      <c r="N67" s="9" t="e">
        <f>$I$53-L67</f>
        <v>#DIV/0!</v>
      </c>
      <c r="O67" s="9"/>
      <c r="P67" s="2" t="s">
        <v>30</v>
      </c>
    </row>
    <row r="68" spans="2:16" x14ac:dyDescent="0.3">
      <c r="C68" t="s">
        <v>27</v>
      </c>
      <c r="E68" t="e">
        <f t="shared" si="14"/>
        <v>#DIV/0!</v>
      </c>
      <c r="G68">
        <f>D68-F68</f>
        <v>0</v>
      </c>
      <c r="H68" s="3" t="e">
        <f>IF(F68/D68=0,0.0000000001,F68/D68)</f>
        <v>#DIV/0!</v>
      </c>
      <c r="I68" s="2" t="e">
        <f>IF(H68=1,0.00000000001,1-H68)</f>
        <v>#DIV/0!</v>
      </c>
      <c r="J68" s="2" t="e">
        <f>-H68*LOG(H68,2)+-I68*LOG(I68,2)</f>
        <v>#DIV/0!</v>
      </c>
      <c r="L68" s="2"/>
      <c r="M68" s="2"/>
      <c r="N68" s="2"/>
      <c r="O68" s="2"/>
    </row>
    <row r="69" spans="2:16" x14ac:dyDescent="0.3">
      <c r="D69">
        <f>D67+D68</f>
        <v>0</v>
      </c>
      <c r="H69" s="3"/>
      <c r="I69" s="2"/>
      <c r="J69" s="2"/>
      <c r="L69" s="2"/>
      <c r="M69" s="2"/>
      <c r="N69" s="2"/>
      <c r="O69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jin</cp:lastModifiedBy>
  <dcterms:created xsi:type="dcterms:W3CDTF">2013-10-01T11:12:15Z</dcterms:created>
  <dcterms:modified xsi:type="dcterms:W3CDTF">2018-07-16T01:24:26Z</dcterms:modified>
</cp:coreProperties>
</file>