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che-Miss-Rate" sheetId="1" state="visible" r:id="rId2"/>
    <sheet name="IPC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<sst xmlns="http://schemas.openxmlformats.org/spreadsheetml/2006/main" count="104" uniqueCount="45">
  <si>
    <t xml:space="preserve">Cache Misses</t>
  </si>
  <si>
    <t xml:space="preserve">I8-I8 M-Kernel %</t>
  </si>
  <si>
    <t xml:space="preserve">I8-I4 M-Kernel %</t>
  </si>
  <si>
    <t xml:space="preserve">I8-I8 Misses</t>
  </si>
  <si>
    <t xml:space="preserve">I8-I4 Misses</t>
  </si>
  <si>
    <t xml:space="preserve">I8-I8 Total Misses</t>
  </si>
  <si>
    <t xml:space="preserve">I8-I4 Total Misses</t>
  </si>
  <si>
    <t xml:space="preserve">Decreased (%)</t>
  </si>
  <si>
    <t xml:space="preserve">16x32x32</t>
  </si>
  <si>
    <t xml:space="preserve">16x64x64</t>
  </si>
  <si>
    <t xml:space="preserve">16x128x128</t>
  </si>
  <si>
    <t xml:space="preserve">32x32x32</t>
  </si>
  <si>
    <t xml:space="preserve">32x64x64</t>
  </si>
  <si>
    <t xml:space="preserve">32x128x128</t>
  </si>
  <si>
    <t xml:space="preserve">64x32x32</t>
  </si>
  <si>
    <t xml:space="preserve">64x64x64</t>
  </si>
  <si>
    <t xml:space="preserve">64x128x128</t>
  </si>
  <si>
    <t xml:space="preserve">512x512x512</t>
  </si>
  <si>
    <t xml:space="preserve">Cache Loads</t>
  </si>
  <si>
    <t xml:space="preserve">I8-I8 L-Kernel %</t>
  </si>
  <si>
    <t xml:space="preserve">I8-I4 L-Kernel %</t>
  </si>
  <si>
    <t xml:space="preserve">I8-I8 Loads</t>
  </si>
  <si>
    <t xml:space="preserve">I8-I4 Loads</t>
  </si>
  <si>
    <t xml:space="preserve">I8-I8 Total Loads</t>
  </si>
  <si>
    <t xml:space="preserve">I8-I4 Total Loads</t>
  </si>
  <si>
    <t xml:space="preserve">CMR</t>
  </si>
  <si>
    <t xml:space="preserve">I8-I8 </t>
  </si>
  <si>
    <t xml:space="preserve">I8-I4 </t>
  </si>
  <si>
    <t xml:space="preserve">Instructions</t>
  </si>
  <si>
    <t xml:space="preserve">I8-I8 I-Kernel %</t>
  </si>
  <si>
    <t xml:space="preserve">I8-I4 I-Kernel %</t>
  </si>
  <si>
    <t xml:space="preserve">I8-I8 Instructions</t>
  </si>
  <si>
    <t xml:space="preserve">I8-I4 Instructions</t>
  </si>
  <si>
    <t xml:space="preserve">I8-I8 Total Instructions</t>
  </si>
  <si>
    <t xml:space="preserve">I8-I4 Total Instructions</t>
  </si>
  <si>
    <t xml:space="preserve">CPU Cycles</t>
  </si>
  <si>
    <t xml:space="preserve">I8-I8 C-Kernel %</t>
  </si>
  <si>
    <t xml:space="preserve">I8-I4 C-Kernel %</t>
  </si>
  <si>
    <t xml:space="preserve">I8-I8 Cycles</t>
  </si>
  <si>
    <t xml:space="preserve">I8-I4 Cycles</t>
  </si>
  <si>
    <t xml:space="preserve">I8-I8 Total Cycles</t>
  </si>
  <si>
    <t xml:space="preserve">I8-I4 Total Cycles</t>
  </si>
  <si>
    <t xml:space="preserve">IPC</t>
  </si>
  <si>
    <t xml:space="preserve">Total Kernel Time (seconds)</t>
  </si>
  <si>
    <t xml:space="preserve">Total Time (seconds)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</si>
</sst>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i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0.83"/>
    <col collapsed="false" customWidth="true" hidden="false" outlineLevel="0" max="3" min="2" style="1" width="17.51"/>
    <col collapsed="false" customWidth="true" hidden="false" outlineLevel="0" max="4" min="4" style="1" width="2.64"/>
    <col collapsed="false" customWidth="true" hidden="false" outlineLevel="0" max="5" min="5" style="1" width="18.2"/>
    <col collapsed="false" customWidth="true" hidden="false" outlineLevel="0" max="6" min="6" style="1" width="17.51"/>
    <col collapsed="false" customWidth="true" hidden="false" outlineLevel="0" max="7" min="7" style="1" width="2.64"/>
    <col collapsed="false" customWidth="true" hidden="false" outlineLevel="0" max="9" min="8" style="1" width="23.34"/>
    <col collapsed="false" customWidth="true" hidden="false" outlineLevel="0" max="10" min="10" style="1" width="2.64"/>
    <col collapsed="false" customWidth="true" hidden="false" outlineLevel="0" max="11" min="11" style="1" width="17.64"/>
    <col collapsed="false" customWidth="false" hidden="false" outlineLevel="0" max="1024" min="12" style="1" width="11.52"/>
  </cols>
  <sheetData>
    <row r="1" customFormat="false" ht="35.8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5" hidden="false" customHeight="false" outlineLevel="0" collapsed="false">
      <c r="B2" s="1" t="s">
        <v>1</v>
      </c>
      <c r="C2" s="1" t="s">
        <v>2</v>
      </c>
      <c r="E2" s="1" t="s">
        <v>3</v>
      </c>
      <c r="F2" s="1" t="s">
        <v>4</v>
      </c>
      <c r="H2" s="1" t="s">
        <v>5</v>
      </c>
      <c r="I2" s="1" t="s">
        <v>6</v>
      </c>
      <c r="K2" s="1" t="s">
        <v>7</v>
      </c>
    </row>
    <row r="3" customFormat="false" ht="15" hidden="false" customHeight="false" outlineLevel="0" collapsed="false">
      <c r="A3" s="1" t="s">
        <v>8</v>
      </c>
      <c r="B3" s="1" t="n">
        <v>0.5092</v>
      </c>
      <c r="C3" s="1" t="n">
        <v>0.6646</v>
      </c>
      <c r="E3" s="1" t="n">
        <v>255130</v>
      </c>
      <c r="F3" s="1" t="n">
        <v>248810</v>
      </c>
      <c r="H3" s="3" t="n">
        <f aca="false">B3*E3</f>
        <v>129912.196</v>
      </c>
      <c r="I3" s="3" t="n">
        <f aca="false">C3*F3</f>
        <v>165359.126</v>
      </c>
      <c r="K3" s="3" t="n">
        <f aca="false">ROUND((H3-I3)/H3, 2)</f>
        <v>-0.27</v>
      </c>
    </row>
    <row r="4" customFormat="false" ht="15" hidden="false" customHeight="false" outlineLevel="0" collapsed="false">
      <c r="A4" s="1" t="s">
        <v>9</v>
      </c>
      <c r="B4" s="1" t="n">
        <v>0.5777</v>
      </c>
      <c r="C4" s="1" t="n">
        <v>0.7401</v>
      </c>
      <c r="E4" s="1" t="n">
        <v>398084</v>
      </c>
      <c r="F4" s="1" t="n">
        <v>345398</v>
      </c>
      <c r="H4" s="3" t="n">
        <f aca="false">B4*E4</f>
        <v>229973.1268</v>
      </c>
      <c r="I4" s="3" t="n">
        <f aca="false">C4*F4</f>
        <v>255629.0598</v>
      </c>
      <c r="K4" s="3" t="n">
        <f aca="false">ROUND((H4-I4)/H4, 2)</f>
        <v>-0.11</v>
      </c>
    </row>
    <row r="5" customFormat="false" ht="15" hidden="false" customHeight="false" outlineLevel="0" collapsed="false">
      <c r="A5" s="1" t="s">
        <v>10</v>
      </c>
      <c r="B5" s="1" t="n">
        <v>0.7651</v>
      </c>
      <c r="C5" s="1" t="n">
        <v>0.8766</v>
      </c>
      <c r="E5" s="1" t="n">
        <v>828233</v>
      </c>
      <c r="F5" s="1" t="n">
        <v>631621</v>
      </c>
      <c r="H5" s="3" t="n">
        <f aca="false">B5*E5</f>
        <v>633681.0683</v>
      </c>
      <c r="I5" s="3" t="n">
        <f aca="false">C5*F5</f>
        <v>553678.9686</v>
      </c>
      <c r="K5" s="3" t="n">
        <f aca="false">ROUND((H5-I5)/H5, 2)</f>
        <v>0.13</v>
      </c>
    </row>
    <row r="6" customFormat="false" ht="15" hidden="false" customHeight="false" outlineLevel="0" collapsed="false">
      <c r="A6" s="1" t="s">
        <v>11</v>
      </c>
      <c r="B6" s="1" t="n">
        <v>0.6073</v>
      </c>
      <c r="C6" s="1" t="n">
        <v>0.9102</v>
      </c>
      <c r="E6" s="1" t="n">
        <v>380459</v>
      </c>
      <c r="F6" s="1" t="n">
        <v>316596</v>
      </c>
      <c r="H6" s="3" t="n">
        <f aca="false">B6*E6</f>
        <v>231052.7507</v>
      </c>
      <c r="I6" s="3" t="n">
        <f aca="false">C6*F6</f>
        <v>288165.6792</v>
      </c>
      <c r="K6" s="3" t="n">
        <f aca="false">ROUND((H6-I6)/H6, 2)</f>
        <v>-0.25</v>
      </c>
    </row>
    <row r="7" customFormat="false" ht="15" hidden="false" customHeight="false" outlineLevel="0" collapsed="false">
      <c r="A7" s="1" t="s">
        <v>12</v>
      </c>
      <c r="B7" s="1" t="n">
        <v>0.6448</v>
      </c>
      <c r="C7" s="1" t="n">
        <v>0.8619</v>
      </c>
      <c r="E7" s="1" t="n">
        <v>661681</v>
      </c>
      <c r="F7" s="1" t="n">
        <v>555943</v>
      </c>
      <c r="H7" s="3" t="n">
        <f aca="false">B7*E7</f>
        <v>426651.9088</v>
      </c>
      <c r="I7" s="3" t="n">
        <f aca="false">C7*F7</f>
        <v>479167.2717</v>
      </c>
      <c r="K7" s="3" t="n">
        <f aca="false">ROUND((H7-I7)/H7, 2)</f>
        <v>-0.12</v>
      </c>
    </row>
    <row r="8" customFormat="false" ht="15" hidden="false" customHeight="false" outlineLevel="0" collapsed="false">
      <c r="A8" s="1" t="s">
        <v>13</v>
      </c>
      <c r="B8" s="1" t="n">
        <v>0.8042</v>
      </c>
      <c r="C8" s="1" t="n">
        <v>0.9035</v>
      </c>
      <c r="E8" s="1" t="n">
        <v>1452785</v>
      </c>
      <c r="F8" s="1" t="n">
        <v>1116197</v>
      </c>
      <c r="H8" s="3" t="n">
        <f aca="false">B8*E8</f>
        <v>1168329.697</v>
      </c>
      <c r="I8" s="3" t="n">
        <f aca="false">C8*F8</f>
        <v>1008483.9895</v>
      </c>
      <c r="K8" s="3" t="n">
        <f aca="false">ROUND((H8-I8)/H8, 2)</f>
        <v>0.14</v>
      </c>
    </row>
    <row r="9" customFormat="false" ht="15" hidden="false" customHeight="false" outlineLevel="0" collapsed="false">
      <c r="A9" s="1" t="s">
        <v>14</v>
      </c>
      <c r="B9" s="1" t="n">
        <v>0.6416</v>
      </c>
      <c r="C9" s="1" t="n">
        <v>0.916</v>
      </c>
      <c r="E9" s="1" t="n">
        <v>617744</v>
      </c>
      <c r="F9" s="1" t="n">
        <v>523580</v>
      </c>
      <c r="H9" s="3" t="n">
        <f aca="false">B9*E9</f>
        <v>396344.5504</v>
      </c>
      <c r="I9" s="3" t="n">
        <f aca="false">C9*F9</f>
        <v>479599.28</v>
      </c>
      <c r="K9" s="3" t="n">
        <f aca="false">ROUND((H9-I9)/H9, 2)</f>
        <v>-0.21</v>
      </c>
    </row>
    <row r="10" customFormat="false" ht="15" hidden="false" customHeight="false" outlineLevel="0" collapsed="false">
      <c r="A10" s="1" t="s">
        <v>15</v>
      </c>
      <c r="B10" s="1" t="n">
        <v>0.6858</v>
      </c>
      <c r="C10" s="1" t="n">
        <v>0.9031</v>
      </c>
      <c r="E10" s="1" t="n">
        <v>1157596</v>
      </c>
      <c r="F10" s="1" t="n">
        <v>979697</v>
      </c>
      <c r="H10" s="3" t="n">
        <f aca="false">B10*E10</f>
        <v>793879.3368</v>
      </c>
      <c r="I10" s="3" t="n">
        <f aca="false">C10*F10</f>
        <v>884764.3607</v>
      </c>
      <c r="K10" s="3" t="n">
        <f aca="false">ROUND((H10-I10)/H10, 2)</f>
        <v>-0.11</v>
      </c>
    </row>
    <row r="11" customFormat="false" ht="15" hidden="false" customHeight="false" outlineLevel="0" collapsed="false">
      <c r="A11" s="1" t="s">
        <v>16</v>
      </c>
      <c r="B11" s="1" t="n">
        <v>0.7922</v>
      </c>
      <c r="C11" s="1" t="n">
        <v>0.9343</v>
      </c>
      <c r="E11" s="1" t="n">
        <v>2930089</v>
      </c>
      <c r="F11" s="1" t="n">
        <v>1975086</v>
      </c>
      <c r="H11" s="3" t="n">
        <f aca="false">B11*E11</f>
        <v>2321216.5058</v>
      </c>
      <c r="I11" s="3" t="n">
        <f aca="false">C11*F11</f>
        <v>1845322.8498</v>
      </c>
      <c r="K11" s="3" t="n">
        <f aca="false">ROUND((H11-I11)/H11, 2)</f>
        <v>0.21</v>
      </c>
    </row>
    <row r="12" customFormat="false" ht="15" hidden="false" customHeight="false" outlineLevel="0" collapsed="false">
      <c r="A12" s="1" t="s">
        <v>17</v>
      </c>
      <c r="B12" s="1" t="n">
        <v>0.9556</v>
      </c>
      <c r="C12" s="1" t="n">
        <v>0.9991</v>
      </c>
      <c r="E12" s="1" t="n">
        <v>14481140</v>
      </c>
      <c r="F12" s="1" t="n">
        <v>39484791</v>
      </c>
      <c r="H12" s="3" t="n">
        <f aca="false">B12*E12</f>
        <v>13838177.384</v>
      </c>
      <c r="I12" s="3" t="n">
        <f aca="false">C12*F12</f>
        <v>39449254.6881</v>
      </c>
      <c r="K12" s="3" t="n">
        <f aca="false">ROUND((H12-I12)/H12, 2)</f>
        <v>-1.85</v>
      </c>
    </row>
    <row r="14" customFormat="false" ht="35.8" hidden="false" customHeight="true" outlineLevel="0" collapsed="false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customFormat="false" ht="15" hidden="false" customHeight="false" outlineLevel="0" collapsed="false">
      <c r="B15" s="1" t="s">
        <v>19</v>
      </c>
      <c r="C15" s="1" t="s">
        <v>20</v>
      </c>
      <c r="E15" s="1" t="s">
        <v>21</v>
      </c>
      <c r="F15" s="1" t="s">
        <v>22</v>
      </c>
      <c r="H15" s="1" t="s">
        <v>23</v>
      </c>
      <c r="I15" s="1" t="s">
        <v>24</v>
      </c>
      <c r="K15" s="1" t="s">
        <v>7</v>
      </c>
    </row>
    <row r="16" customFormat="false" ht="15" hidden="false" customHeight="false" outlineLevel="0" collapsed="false">
      <c r="A16" s="1" t="s">
        <v>8</v>
      </c>
      <c r="B16" s="1" t="n">
        <v>0.1876</v>
      </c>
      <c r="C16" s="1" t="n">
        <v>0.4547</v>
      </c>
      <c r="E16" s="1" t="n">
        <v>30105029</v>
      </c>
      <c r="F16" s="1" t="n">
        <v>16936996</v>
      </c>
      <c r="H16" s="3" t="n">
        <f aca="false">B16*E16</f>
        <v>5647703.4404</v>
      </c>
      <c r="I16" s="3" t="n">
        <f aca="false">C16*F16</f>
        <v>7701252.0812</v>
      </c>
      <c r="K16" s="3" t="n">
        <f aca="false">ROUND((H16-I16)/H16, 2)</f>
        <v>-0.36</v>
      </c>
    </row>
    <row r="17" customFormat="false" ht="15" hidden="false" customHeight="false" outlineLevel="0" collapsed="false">
      <c r="A17" s="1" t="s">
        <v>9</v>
      </c>
      <c r="B17" s="1" t="n">
        <v>0.4579</v>
      </c>
      <c r="C17" s="1" t="n">
        <v>0.7218</v>
      </c>
      <c r="E17" s="1" t="n">
        <v>40564359</v>
      </c>
      <c r="F17" s="1" t="n">
        <v>23572024</v>
      </c>
      <c r="H17" s="3" t="n">
        <f aca="false">B17*E17</f>
        <v>18574419.9861</v>
      </c>
      <c r="I17" s="3" t="n">
        <f aca="false">C17*F17</f>
        <v>17014286.9232</v>
      </c>
      <c r="K17" s="3" t="n">
        <f aca="false">ROUND((H17-I17)/H17, 2)</f>
        <v>0.08</v>
      </c>
    </row>
    <row r="18" customFormat="false" ht="15" hidden="false" customHeight="false" outlineLevel="0" collapsed="false">
      <c r="A18" s="1" t="s">
        <v>10</v>
      </c>
      <c r="B18" s="1" t="n">
        <v>0.7793</v>
      </c>
      <c r="C18" s="1" t="n">
        <v>0.871</v>
      </c>
      <c r="E18" s="1" t="n">
        <v>75472965</v>
      </c>
      <c r="F18" s="1" t="n">
        <v>48651437</v>
      </c>
      <c r="H18" s="3" t="n">
        <f aca="false">B18*E18</f>
        <v>58816081.6245</v>
      </c>
      <c r="I18" s="3" t="n">
        <f aca="false">C18*F18</f>
        <v>42375401.627</v>
      </c>
      <c r="K18" s="3" t="n">
        <f aca="false">ROUND((H18-I18)/H18, 2)</f>
        <v>0.28</v>
      </c>
    </row>
    <row r="19" customFormat="false" ht="15" hidden="false" customHeight="false" outlineLevel="0" collapsed="false">
      <c r="A19" s="1" t="s">
        <v>11</v>
      </c>
      <c r="B19" s="1" t="n">
        <v>0.3586</v>
      </c>
      <c r="C19" s="1" t="n">
        <v>0.6959</v>
      </c>
      <c r="E19" s="1" t="n">
        <v>37256643</v>
      </c>
      <c r="F19" s="1" t="n">
        <v>20369671</v>
      </c>
      <c r="H19" s="3" t="n">
        <f aca="false">B19*E19</f>
        <v>13360232.1798</v>
      </c>
      <c r="I19" s="3" t="n">
        <f aca="false">C19*F19</f>
        <v>14175254.0489</v>
      </c>
      <c r="K19" s="3" t="n">
        <f aca="false">ROUND((H19-I19)/H19, 2)</f>
        <v>-0.06</v>
      </c>
    </row>
    <row r="20" customFormat="false" ht="15" hidden="false" customHeight="false" outlineLevel="0" collapsed="false">
      <c r="A20" s="1" t="s">
        <v>12</v>
      </c>
      <c r="B20" s="1" t="n">
        <v>0.589</v>
      </c>
      <c r="C20" s="1" t="n">
        <v>0.848</v>
      </c>
      <c r="E20" s="1" t="n">
        <v>58394197</v>
      </c>
      <c r="F20" s="1" t="n">
        <v>35848391</v>
      </c>
      <c r="H20" s="3" t="n">
        <f aca="false">B20*E20</f>
        <v>34394182.033</v>
      </c>
      <c r="I20" s="3" t="n">
        <f aca="false">C20*F20</f>
        <v>30399435.568</v>
      </c>
      <c r="K20" s="3" t="n">
        <f aca="false">ROUND((H20-I20)/H20, 2)</f>
        <v>0.12</v>
      </c>
    </row>
    <row r="21" customFormat="false" ht="15" hidden="false" customHeight="false" outlineLevel="0" collapsed="false">
      <c r="A21" s="1" t="s">
        <v>13</v>
      </c>
      <c r="B21" s="1" t="n">
        <v>0.8891</v>
      </c>
      <c r="C21" s="1" t="n">
        <v>0.9468</v>
      </c>
      <c r="E21" s="1" t="n">
        <v>127541255</v>
      </c>
      <c r="F21" s="1" t="n">
        <v>85833751</v>
      </c>
      <c r="H21" s="3" t="n">
        <f aca="false">B21*E21</f>
        <v>113396929.8205</v>
      </c>
      <c r="I21" s="3" t="n">
        <f aca="false">C21*F21</f>
        <v>81267395.4468</v>
      </c>
      <c r="K21" s="3" t="n">
        <f aca="false">ROUND((H21-I21)/H21, 2)</f>
        <v>0.28</v>
      </c>
    </row>
    <row r="22" customFormat="false" ht="15" hidden="false" customHeight="false" outlineLevel="0" collapsed="false">
      <c r="A22" s="1" t="s">
        <v>14</v>
      </c>
      <c r="B22" s="1" t="n">
        <v>0.5231</v>
      </c>
      <c r="C22" s="1" t="n">
        <v>0.7766</v>
      </c>
      <c r="E22" s="1" t="n">
        <v>52157184</v>
      </c>
      <c r="F22" s="1" t="n">
        <v>29640080</v>
      </c>
      <c r="H22" s="3" t="n">
        <f aca="false">B22*E22</f>
        <v>27283422.9504</v>
      </c>
      <c r="I22" s="3" t="n">
        <f aca="false">C22*F22</f>
        <v>23018486.128</v>
      </c>
      <c r="K22" s="3" t="n">
        <f aca="false">ROUND((H22-I22)/H22, 2)</f>
        <v>0.16</v>
      </c>
    </row>
    <row r="23" customFormat="false" ht="15" hidden="false" customHeight="false" outlineLevel="0" collapsed="false">
      <c r="A23" s="1" t="s">
        <v>15</v>
      </c>
      <c r="B23" s="1" t="n">
        <v>0.7333</v>
      </c>
      <c r="C23" s="1" t="n">
        <v>0.9066</v>
      </c>
      <c r="E23" s="1" t="n">
        <v>94009170</v>
      </c>
      <c r="F23" s="1" t="n">
        <v>60588685</v>
      </c>
      <c r="H23" s="3" t="n">
        <f aca="false">B23*E23</f>
        <v>68936924.361</v>
      </c>
      <c r="I23" s="3" t="n">
        <f aca="false">C23*F23</f>
        <v>54929701.821</v>
      </c>
      <c r="K23" s="3" t="n">
        <f aca="false">ROUND((H23-I23)/H23, 2)</f>
        <v>0.2</v>
      </c>
    </row>
    <row r="24" customFormat="false" ht="15" hidden="false" customHeight="false" outlineLevel="0" collapsed="false">
      <c r="A24" s="1" t="s">
        <v>16</v>
      </c>
      <c r="B24" s="1" t="n">
        <v>0.8929</v>
      </c>
      <c r="C24" s="1" t="n">
        <v>0.9564</v>
      </c>
      <c r="E24" s="1" t="n">
        <v>233582189</v>
      </c>
      <c r="F24" s="1" t="n">
        <v>156540381</v>
      </c>
      <c r="H24" s="3" t="n">
        <f aca="false">B24*E24</f>
        <v>208565536.5581</v>
      </c>
      <c r="I24" s="3" t="n">
        <f aca="false">C24*F24</f>
        <v>149715220.3884</v>
      </c>
      <c r="K24" s="3" t="n">
        <f aca="false">ROUND((H24-I24)/H24, 2)</f>
        <v>0.28</v>
      </c>
    </row>
    <row r="25" customFormat="false" ht="15" hidden="false" customHeight="false" outlineLevel="0" collapsed="false">
      <c r="A25" s="1" t="s">
        <v>17</v>
      </c>
      <c r="B25" s="1" t="n">
        <v>0.9723</v>
      </c>
      <c r="C25" s="1" t="n">
        <v>0.9994</v>
      </c>
      <c r="E25" s="1" t="n">
        <v>1085429825</v>
      </c>
      <c r="F25" s="1" t="n">
        <v>896461876</v>
      </c>
      <c r="H25" s="3" t="n">
        <f aca="false">B25*E25</f>
        <v>1055363418.8475</v>
      </c>
      <c r="I25" s="3" t="n">
        <f aca="false">C25*F25</f>
        <v>895923998.8744</v>
      </c>
      <c r="K25" s="3" t="n">
        <f aca="false">ROUND((H25-I25)/H25, 2)</f>
        <v>0.15</v>
      </c>
    </row>
    <row r="27" customFormat="false" ht="35.8" hidden="false" customHeight="true" outlineLevel="0" collapsed="false">
      <c r="A27" s="2"/>
      <c r="B27" s="2" t="s">
        <v>25</v>
      </c>
      <c r="C27" s="2"/>
      <c r="E27" s="0"/>
      <c r="F27" s="0"/>
      <c r="G27" s="0"/>
      <c r="H27" s="0"/>
      <c r="I27" s="0"/>
    </row>
    <row r="28" s="5" customFormat="true" ht="14.9" hidden="false" customHeight="true" outlineLevel="0" collapsed="false">
      <c r="A28" s="4"/>
      <c r="B28" s="4" t="s">
        <v>26</v>
      </c>
      <c r="C28" s="4" t="s">
        <v>27</v>
      </c>
      <c r="D28" s="4"/>
      <c r="E28" s="0"/>
      <c r="F28" s="0"/>
      <c r="G28" s="0"/>
      <c r="H28" s="0"/>
      <c r="I28" s="0"/>
    </row>
    <row r="29" customFormat="false" ht="15" hidden="false" customHeight="false" outlineLevel="0" collapsed="false">
      <c r="A29" s="1" t="s">
        <v>8</v>
      </c>
      <c r="B29" s="3" t="n">
        <f aca="false">ROUND((H3/H16)*100, 2)</f>
        <v>2.3</v>
      </c>
      <c r="C29" s="3" t="n">
        <f aca="false">ROUND((I3/I16)*100, 2)</f>
        <v>2.15</v>
      </c>
      <c r="E29" s="0"/>
      <c r="F29" s="0"/>
      <c r="G29" s="0"/>
      <c r="H29" s="0"/>
      <c r="I29" s="0"/>
    </row>
    <row r="30" customFormat="false" ht="15" hidden="false" customHeight="false" outlineLevel="0" collapsed="false">
      <c r="A30" s="1" t="s">
        <v>9</v>
      </c>
      <c r="B30" s="3" t="n">
        <f aca="false">ROUND((H4/H17)*100, 2)</f>
        <v>1.24</v>
      </c>
      <c r="C30" s="3" t="n">
        <f aca="false">ROUND((I4/I17)*100, 2)</f>
        <v>1.5</v>
      </c>
      <c r="E30" s="0"/>
      <c r="F30" s="0"/>
      <c r="G30" s="0"/>
      <c r="H30" s="0"/>
      <c r="I30" s="0"/>
    </row>
    <row r="31" customFormat="false" ht="15" hidden="false" customHeight="false" outlineLevel="0" collapsed="false">
      <c r="A31" s="1" t="s">
        <v>10</v>
      </c>
      <c r="B31" s="3" t="n">
        <f aca="false">ROUND((H5/H18)*100, 2)</f>
        <v>1.08</v>
      </c>
      <c r="C31" s="3" t="n">
        <f aca="false">ROUND((I5/I18)*100, 2)</f>
        <v>1.31</v>
      </c>
      <c r="E31" s="0"/>
      <c r="F31" s="0"/>
      <c r="G31" s="0"/>
      <c r="H31" s="0"/>
      <c r="I31" s="0"/>
    </row>
    <row r="32" customFormat="false" ht="15" hidden="false" customHeight="false" outlineLevel="0" collapsed="false">
      <c r="A32" s="1" t="s">
        <v>11</v>
      </c>
      <c r="B32" s="3" t="n">
        <f aca="false">ROUND((H6/H19)*100, 2)</f>
        <v>1.73</v>
      </c>
      <c r="C32" s="3" t="n">
        <f aca="false">ROUND((I6/I19)*100, 2)</f>
        <v>2.03</v>
      </c>
      <c r="E32" s="0"/>
      <c r="F32" s="0"/>
      <c r="G32" s="0"/>
      <c r="H32" s="0"/>
      <c r="I32" s="0"/>
    </row>
    <row r="33" customFormat="false" ht="15" hidden="false" customHeight="false" outlineLevel="0" collapsed="false">
      <c r="A33" s="1" t="s">
        <v>12</v>
      </c>
      <c r="B33" s="3" t="n">
        <f aca="false">ROUND((H7/H20)*100, 2)</f>
        <v>1.24</v>
      </c>
      <c r="C33" s="3" t="n">
        <f aca="false">ROUND((I7/I20)*100, 2)</f>
        <v>1.58</v>
      </c>
      <c r="E33" s="0"/>
      <c r="F33" s="0"/>
      <c r="G33" s="0"/>
      <c r="H33" s="0"/>
      <c r="I33" s="0"/>
    </row>
    <row r="34" customFormat="false" ht="15" hidden="false" customHeight="false" outlineLevel="0" collapsed="false">
      <c r="A34" s="1" t="s">
        <v>13</v>
      </c>
      <c r="B34" s="3" t="n">
        <f aca="false">ROUND((H8/H21)*100, 2)</f>
        <v>1.03</v>
      </c>
      <c r="C34" s="3" t="n">
        <f aca="false">ROUND((I8/I21)*100, 2)</f>
        <v>1.24</v>
      </c>
      <c r="E34" s="0"/>
      <c r="F34" s="0"/>
      <c r="G34" s="0"/>
      <c r="H34" s="0"/>
      <c r="I34" s="0"/>
    </row>
    <row r="35" customFormat="false" ht="15" hidden="false" customHeight="false" outlineLevel="0" collapsed="false">
      <c r="A35" s="1" t="s">
        <v>14</v>
      </c>
      <c r="B35" s="3" t="n">
        <f aca="false">ROUND((H9/H22)*100, 2)</f>
        <v>1.45</v>
      </c>
      <c r="C35" s="3" t="n">
        <f aca="false">ROUND((I9/I22)*100, 2)</f>
        <v>2.08</v>
      </c>
      <c r="E35" s="0"/>
      <c r="F35" s="0"/>
      <c r="G35" s="0"/>
      <c r="H35" s="0"/>
      <c r="I35" s="0"/>
    </row>
    <row r="36" customFormat="false" ht="15" hidden="false" customHeight="false" outlineLevel="0" collapsed="false">
      <c r="A36" s="1" t="s">
        <v>15</v>
      </c>
      <c r="B36" s="3" t="n">
        <f aca="false">ROUND((H10/H23)*100, 2)</f>
        <v>1.15</v>
      </c>
      <c r="C36" s="3" t="n">
        <f aca="false">ROUND((I10/I23)*100, 2)</f>
        <v>1.61</v>
      </c>
      <c r="E36" s="0"/>
      <c r="F36" s="0"/>
      <c r="G36" s="0"/>
      <c r="H36" s="0"/>
      <c r="I36" s="0"/>
    </row>
    <row r="37" customFormat="false" ht="15" hidden="false" customHeight="false" outlineLevel="0" collapsed="false">
      <c r="A37" s="1" t="s">
        <v>16</v>
      </c>
      <c r="B37" s="3" t="n">
        <f aca="false">ROUND((H11/H24)*100, 2)</f>
        <v>1.11</v>
      </c>
      <c r="C37" s="3" t="n">
        <f aca="false">ROUND((I11/I24)*100, 2)</f>
        <v>1.23</v>
      </c>
      <c r="E37" s="0"/>
      <c r="F37" s="0"/>
      <c r="G37" s="0"/>
      <c r="H37" s="0"/>
      <c r="I37" s="0"/>
    </row>
    <row r="38" customFormat="false" ht="15" hidden="false" customHeight="false" outlineLevel="0" collapsed="false">
      <c r="A38" s="1" t="s">
        <v>17</v>
      </c>
      <c r="B38" s="3" t="n">
        <f aca="false">ROUND((H12/H25)*100, 2)</f>
        <v>1.31</v>
      </c>
      <c r="C38" s="3" t="n">
        <f aca="false">ROUND((I12/I25)*100, 2)</f>
        <v>4.4</v>
      </c>
      <c r="E38" s="0"/>
      <c r="F38" s="0"/>
      <c r="G38" s="0"/>
      <c r="H38" s="0"/>
      <c r="I38" s="0"/>
    </row>
  </sheetData>
  <mergeCells count="11">
    <mergeCell ref="A1:K1"/>
    <mergeCell ref="D2:D12"/>
    <mergeCell ref="G2:G12"/>
    <mergeCell ref="J2:J12"/>
    <mergeCell ref="A13:K13"/>
    <mergeCell ref="A14:K14"/>
    <mergeCell ref="D15:D25"/>
    <mergeCell ref="G15:G25"/>
    <mergeCell ref="J15:J25"/>
    <mergeCell ref="A26:K26"/>
    <mergeCell ref="B27:C27"/>
  </mergeCells>
  <conditionalFormatting sqref="H3:J3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4:J4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5:J5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6:J6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7:J7">
    <cfRule type="colorScale" priority="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8:J8">
    <cfRule type="colorScale" priority="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9:J9">
    <cfRule type="colorScale" priority="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10:J10">
    <cfRule type="colorScale" priority="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11:J11">
    <cfRule type="colorScale" priority="1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12:J12">
    <cfRule type="colorScale" priority="1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16:J16">
    <cfRule type="colorScale" priority="1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17:J17">
    <cfRule type="colorScale" priority="1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18:J18">
    <cfRule type="colorScale" priority="1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19:J19">
    <cfRule type="colorScale" priority="1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20:J20">
    <cfRule type="colorScale" priority="1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21:J21">
    <cfRule type="colorScale" priority="1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22:J22">
    <cfRule type="colorScale" priority="1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23:J23">
    <cfRule type="colorScale" priority="1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24:J24">
    <cfRule type="colorScale" priority="2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25:J25">
    <cfRule type="colorScale" priority="2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K16:K25">
    <cfRule type="colorScale" priority="2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K3:K12">
    <cfRule type="colorScale" priority="2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29:C29">
    <cfRule type="colorScale" priority="2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30:C30">
    <cfRule type="colorScale" priority="2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31:C31">
    <cfRule type="colorScale" priority="2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32:C32">
    <cfRule type="colorScale" priority="2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33:C33">
    <cfRule type="colorScale" priority="2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34:C34">
    <cfRule type="colorScale" priority="2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35:C35">
    <cfRule type="colorScale" priority="3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36:C36">
    <cfRule type="colorScale" priority="3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37:C37">
    <cfRule type="colorScale" priority="3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38:C38">
    <cfRule type="colorScale" priority="3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0.83"/>
    <col collapsed="false" customWidth="true" hidden="false" outlineLevel="0" max="3" min="2" style="1" width="17.51"/>
    <col collapsed="false" customWidth="true" hidden="false" outlineLevel="0" max="4" min="4" style="1" width="2.64"/>
    <col collapsed="false" customWidth="true" hidden="false" outlineLevel="0" max="5" min="5" style="1" width="18.2"/>
    <col collapsed="false" customWidth="true" hidden="false" outlineLevel="0" max="6" min="6" style="1" width="17.51"/>
    <col collapsed="false" customWidth="true" hidden="false" outlineLevel="0" max="7" min="7" style="1" width="2.64"/>
    <col collapsed="false" customWidth="true" hidden="false" outlineLevel="0" max="9" min="8" style="1" width="23.34"/>
    <col collapsed="false" customWidth="true" hidden="false" outlineLevel="0" max="10" min="10" style="1" width="2.64"/>
    <col collapsed="false" customWidth="true" hidden="false" outlineLevel="0" max="11" min="11" style="1" width="17.64"/>
    <col collapsed="false" customWidth="false" hidden="false" outlineLevel="0" max="1024" min="12" style="1" width="11.52"/>
  </cols>
  <sheetData>
    <row r="1" customFormat="false" ht="35.8" hidden="false" customHeight="true" outlineLevel="0" collapsed="false">
      <c r="A1" s="2" t="s">
        <v>28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5" hidden="false" customHeight="false" outlineLevel="0" collapsed="false">
      <c r="B2" s="1" t="s">
        <v>29</v>
      </c>
      <c r="C2" s="1" t="s">
        <v>30</v>
      </c>
      <c r="E2" s="1" t="s">
        <v>31</v>
      </c>
      <c r="F2" s="1" t="s">
        <v>32</v>
      </c>
      <c r="H2" s="1" t="s">
        <v>33</v>
      </c>
      <c r="I2" s="1" t="s">
        <v>34</v>
      </c>
      <c r="K2" s="1" t="s">
        <v>7</v>
      </c>
    </row>
    <row r="3" customFormat="false" ht="15" hidden="false" customHeight="false" outlineLevel="0" collapsed="false">
      <c r="A3" s="1" t="s">
        <v>8</v>
      </c>
      <c r="B3" s="1" t="n">
        <v>0.3748</v>
      </c>
      <c r="C3" s="1" t="n">
        <v>0.7493</v>
      </c>
      <c r="E3" s="1" t="n">
        <v>55786319</v>
      </c>
      <c r="F3" s="1" t="n">
        <v>30775732</v>
      </c>
      <c r="H3" s="3" t="n">
        <f aca="false">B3*E3</f>
        <v>20908712.3612</v>
      </c>
      <c r="I3" s="3" t="n">
        <f aca="false">C3*F3</f>
        <v>23060255.9876</v>
      </c>
      <c r="K3" s="3" t="n">
        <f aca="false">ROUND((H3-I3)/H3, 2)</f>
        <v>-0.1</v>
      </c>
    </row>
    <row r="4" customFormat="false" ht="15" hidden="false" customHeight="false" outlineLevel="0" collapsed="false">
      <c r="A4" s="1" t="s">
        <v>9</v>
      </c>
      <c r="B4" s="1" t="n">
        <v>0.6293</v>
      </c>
      <c r="C4" s="1" t="n">
        <v>0.9344</v>
      </c>
      <c r="E4" s="1" t="n">
        <v>87449146</v>
      </c>
      <c r="F4" s="1" t="n">
        <v>58074730</v>
      </c>
      <c r="H4" s="3" t="n">
        <f aca="false">B4*E4</f>
        <v>55031747.5778</v>
      </c>
      <c r="I4" s="3" t="n">
        <f aca="false">C4*F4</f>
        <v>54265027.712</v>
      </c>
      <c r="K4" s="3" t="n">
        <f aca="false">ROUND((H4-I4)/H4, 2)</f>
        <v>0.01</v>
      </c>
    </row>
    <row r="5" customFormat="false" ht="15" hidden="false" customHeight="false" outlineLevel="0" collapsed="false">
      <c r="A5" s="1" t="s">
        <v>10</v>
      </c>
      <c r="B5" s="1" t="n">
        <v>0.8801</v>
      </c>
      <c r="C5" s="1" t="n">
        <v>0.965</v>
      </c>
      <c r="E5" s="1" t="n">
        <v>196083485</v>
      </c>
      <c r="F5" s="1" t="n">
        <v>159954623</v>
      </c>
      <c r="H5" s="3" t="n">
        <f aca="false">B5*E5</f>
        <v>172573075.1485</v>
      </c>
      <c r="I5" s="3" t="n">
        <f aca="false">C5*F5</f>
        <v>154356211.195</v>
      </c>
      <c r="K5" s="3" t="n">
        <f aca="false">ROUND((H5-I5)/H5, 2)</f>
        <v>0.11</v>
      </c>
    </row>
    <row r="6" customFormat="false" ht="15" hidden="false" customHeight="false" outlineLevel="0" collapsed="false">
      <c r="A6" s="1" t="s">
        <v>11</v>
      </c>
      <c r="B6" s="1" t="n">
        <v>0.6106</v>
      </c>
      <c r="C6" s="1" t="n">
        <v>0.7822</v>
      </c>
      <c r="E6" s="1" t="n">
        <v>73898065</v>
      </c>
      <c r="F6" s="1" t="n">
        <v>42394513</v>
      </c>
      <c r="H6" s="3" t="n">
        <f aca="false">B6*E6</f>
        <v>45122158.489</v>
      </c>
      <c r="I6" s="3" t="n">
        <f aca="false">C6*F6</f>
        <v>33160988.0686</v>
      </c>
      <c r="K6" s="3" t="n">
        <f aca="false">ROUND((H6-I6)/H6, 2)</f>
        <v>0.27</v>
      </c>
    </row>
    <row r="7" customFormat="false" ht="15" hidden="false" customHeight="false" outlineLevel="0" collapsed="false">
      <c r="A7" s="1" t="s">
        <v>12</v>
      </c>
      <c r="B7" s="1" t="n">
        <v>0.7103</v>
      </c>
      <c r="C7" s="1" t="n">
        <v>0.9254</v>
      </c>
      <c r="E7" s="1" t="n">
        <v>137215364</v>
      </c>
      <c r="F7" s="1" t="n">
        <v>96978265</v>
      </c>
      <c r="H7" s="3" t="n">
        <f aca="false">B7*E7</f>
        <v>97464073.0492</v>
      </c>
      <c r="I7" s="3" t="n">
        <f aca="false">C7*F7</f>
        <v>89743686.431</v>
      </c>
      <c r="K7" s="3" t="n">
        <f aca="false">ROUND((H7-I7)/H7, 2)</f>
        <v>0.08</v>
      </c>
    </row>
    <row r="8" customFormat="false" ht="15" hidden="false" customHeight="false" outlineLevel="0" collapsed="false">
      <c r="A8" s="1" t="s">
        <v>13</v>
      </c>
      <c r="B8" s="1" t="n">
        <v>0.9124</v>
      </c>
      <c r="C8" s="1" t="n">
        <v>0.9725</v>
      </c>
      <c r="E8" s="1" t="n">
        <v>354479598</v>
      </c>
      <c r="F8" s="1" t="n">
        <v>300655806</v>
      </c>
      <c r="H8" s="3" t="n">
        <f aca="false">B8*E8</f>
        <v>323427185.2152</v>
      </c>
      <c r="I8" s="3" t="n">
        <f aca="false">C8*F8</f>
        <v>292387771.335</v>
      </c>
      <c r="K8" s="3" t="n">
        <f aca="false">ROUND((H8-I8)/H8, 2)</f>
        <v>0.1</v>
      </c>
    </row>
    <row r="9" customFormat="false" ht="15" hidden="false" customHeight="false" outlineLevel="0" collapsed="false">
      <c r="A9" s="1" t="s">
        <v>14</v>
      </c>
      <c r="B9" s="1" t="n">
        <v>0.633</v>
      </c>
      <c r="C9" s="1" t="n">
        <v>0.8995</v>
      </c>
      <c r="E9" s="1" t="n">
        <v>110125439</v>
      </c>
      <c r="F9" s="1" t="n">
        <v>65713720</v>
      </c>
      <c r="H9" s="3" t="n">
        <f aca="false">B9*E9</f>
        <v>69709402.887</v>
      </c>
      <c r="I9" s="3" t="n">
        <f aca="false">C9*F9</f>
        <v>59109491.14</v>
      </c>
      <c r="K9" s="3" t="n">
        <f aca="false">ROUND((H9-I9)/H9, 2)</f>
        <v>0.15</v>
      </c>
    </row>
    <row r="10" customFormat="false" ht="15" hidden="false" customHeight="false" outlineLevel="0" collapsed="false">
      <c r="A10" s="1" t="s">
        <v>15</v>
      </c>
      <c r="B10" s="1" t="n">
        <v>0.868</v>
      </c>
      <c r="C10" s="1" t="n">
        <v>0.9648</v>
      </c>
      <c r="E10" s="1" t="n">
        <v>236757498</v>
      </c>
      <c r="F10" s="1" t="n">
        <v>174786436</v>
      </c>
      <c r="H10" s="3" t="n">
        <f aca="false">B10*E10</f>
        <v>205505508.264</v>
      </c>
      <c r="I10" s="3" t="n">
        <f aca="false">C10*F10</f>
        <v>168633953.4528</v>
      </c>
      <c r="K10" s="3" t="n">
        <f aca="false">ROUND((H10-I10)/H10, 2)</f>
        <v>0.18</v>
      </c>
    </row>
    <row r="11" customFormat="false" ht="15" hidden="false" customHeight="false" outlineLevel="0" collapsed="false">
      <c r="A11" s="1" t="s">
        <v>16</v>
      </c>
      <c r="B11" s="1" t="n">
        <v>0.9575</v>
      </c>
      <c r="C11" s="1" t="n">
        <v>0.9852</v>
      </c>
      <c r="E11" s="1" t="n">
        <v>671280170</v>
      </c>
      <c r="F11" s="1" t="n">
        <v>581963934</v>
      </c>
      <c r="H11" s="3" t="n">
        <f aca="false">B11*E11</f>
        <v>642750762.775</v>
      </c>
      <c r="I11" s="3" t="n">
        <f aca="false">C11*F11</f>
        <v>573350867.7768</v>
      </c>
      <c r="K11" s="3" t="n">
        <f aca="false">ROUND((H11-I11)/H11, 2)</f>
        <v>0.11</v>
      </c>
    </row>
    <row r="12" customFormat="false" ht="15" hidden="false" customHeight="false" outlineLevel="0" collapsed="false">
      <c r="A12" s="1" t="s">
        <v>17</v>
      </c>
      <c r="B12" s="1" t="n">
        <v>0.9836</v>
      </c>
      <c r="C12" s="1" t="n">
        <v>0.9996</v>
      </c>
      <c r="E12" s="1" t="n">
        <v>3386901563</v>
      </c>
      <c r="F12" s="1" t="n">
        <v>3328419634</v>
      </c>
      <c r="H12" s="3" t="n">
        <f aca="false">B12*E12</f>
        <v>3331356377.3668</v>
      </c>
      <c r="I12" s="3" t="n">
        <f aca="false">C12*F12</f>
        <v>3327088266.1464</v>
      </c>
      <c r="K12" s="3" t="n">
        <f aca="false">ROUND((H12-I12)/H12, 2)</f>
        <v>0</v>
      </c>
    </row>
    <row r="14" customFormat="false" ht="35.8" hidden="false" customHeight="true" outlineLevel="0" collapsed="false">
      <c r="A14" s="2" t="s">
        <v>35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customFormat="false" ht="15" hidden="false" customHeight="false" outlineLevel="0" collapsed="false">
      <c r="B15" s="1" t="s">
        <v>36</v>
      </c>
      <c r="C15" s="1" t="s">
        <v>37</v>
      </c>
      <c r="E15" s="1" t="s">
        <v>38</v>
      </c>
      <c r="F15" s="1" t="s">
        <v>39</v>
      </c>
      <c r="H15" s="1" t="s">
        <v>40</v>
      </c>
      <c r="I15" s="1" t="s">
        <v>41</v>
      </c>
      <c r="K15" s="1" t="s">
        <v>7</v>
      </c>
    </row>
    <row r="16" customFormat="false" ht="15" hidden="false" customHeight="false" outlineLevel="0" collapsed="false">
      <c r="A16" s="1" t="s">
        <v>8</v>
      </c>
      <c r="B16" s="1" t="n">
        <v>0.4172</v>
      </c>
      <c r="C16" s="1" t="n">
        <v>0.5685</v>
      </c>
      <c r="E16" s="1" t="n">
        <v>45894469</v>
      </c>
      <c r="F16" s="1" t="n">
        <v>32055818</v>
      </c>
      <c r="H16" s="3" t="n">
        <f aca="false">B16*E16</f>
        <v>19147172.4668</v>
      </c>
      <c r="I16" s="3" t="n">
        <f aca="false">C16*F16</f>
        <v>18223732.533</v>
      </c>
      <c r="K16" s="3" t="n">
        <f aca="false">ROUND((H16-I16)/H16, 2)</f>
        <v>0.05</v>
      </c>
    </row>
    <row r="17" customFormat="false" ht="15" hidden="false" customHeight="false" outlineLevel="0" collapsed="false">
      <c r="A17" s="1" t="s">
        <v>9</v>
      </c>
      <c r="B17" s="1" t="n">
        <v>0.6356</v>
      </c>
      <c r="C17" s="1" t="n">
        <v>0.8564</v>
      </c>
      <c r="E17" s="1" t="n">
        <v>69565968</v>
      </c>
      <c r="F17" s="1" t="n">
        <v>53047354</v>
      </c>
      <c r="H17" s="3" t="n">
        <f aca="false">B17*E17</f>
        <v>44216129.2608</v>
      </c>
      <c r="I17" s="3" t="n">
        <f aca="false">C17*F17</f>
        <v>45429753.9656</v>
      </c>
      <c r="K17" s="3" t="n">
        <f aca="false">ROUND((H17-I17)/H17, 2)</f>
        <v>-0.03</v>
      </c>
    </row>
    <row r="18" customFormat="false" ht="15" hidden="false" customHeight="false" outlineLevel="0" collapsed="false">
      <c r="A18" s="1" t="s">
        <v>10</v>
      </c>
      <c r="B18" s="1" t="n">
        <v>0.8308</v>
      </c>
      <c r="C18" s="1" t="n">
        <v>0.9592</v>
      </c>
      <c r="E18" s="1" t="n">
        <v>149400018</v>
      </c>
      <c r="F18" s="1" t="n">
        <v>139503145</v>
      </c>
      <c r="H18" s="3" t="n">
        <f aca="false">B18*E18</f>
        <v>124121534.9544</v>
      </c>
      <c r="I18" s="3" t="n">
        <f aca="false">C18*F18</f>
        <v>133811416.684</v>
      </c>
      <c r="K18" s="3" t="n">
        <f aca="false">ROUND((H18-I18)/H18, 2)</f>
        <v>-0.08</v>
      </c>
    </row>
    <row r="19" customFormat="false" ht="15" hidden="false" customHeight="false" outlineLevel="0" collapsed="false">
      <c r="A19" s="1" t="s">
        <v>11</v>
      </c>
      <c r="B19" s="1" t="n">
        <v>0.6223</v>
      </c>
      <c r="C19" s="1" t="n">
        <v>0.8454</v>
      </c>
      <c r="E19" s="1" t="n">
        <v>58008622</v>
      </c>
      <c r="F19" s="1" t="n">
        <v>39732912</v>
      </c>
      <c r="H19" s="3" t="n">
        <f aca="false">B19*E19</f>
        <v>36098765.4706</v>
      </c>
      <c r="I19" s="3" t="n">
        <f aca="false">C19*F19</f>
        <v>33590203.8048</v>
      </c>
      <c r="K19" s="3" t="n">
        <f aca="false">ROUND((H19-I19)/H19, 2)</f>
        <v>0.07</v>
      </c>
    </row>
    <row r="20" customFormat="false" ht="15" hidden="false" customHeight="false" outlineLevel="0" collapsed="false">
      <c r="A20" s="1" t="s">
        <v>12</v>
      </c>
      <c r="B20" s="1" t="n">
        <v>0.7396</v>
      </c>
      <c r="C20" s="1" t="n">
        <v>0.9198</v>
      </c>
      <c r="E20" s="1" t="n">
        <v>105841496</v>
      </c>
      <c r="F20" s="1" t="n">
        <v>84852352</v>
      </c>
      <c r="H20" s="3" t="n">
        <f aca="false">B20*E20</f>
        <v>78280370.4416</v>
      </c>
      <c r="I20" s="3" t="n">
        <f aca="false">C20*F20</f>
        <v>78047193.3696</v>
      </c>
      <c r="K20" s="3" t="n">
        <f aca="false">ROUND((H20-I20)/H20, 2)</f>
        <v>0</v>
      </c>
    </row>
    <row r="21" customFormat="false" ht="15" hidden="false" customHeight="false" outlineLevel="0" collapsed="false">
      <c r="A21" s="1" t="s">
        <v>13</v>
      </c>
      <c r="B21" s="1" t="n">
        <v>0.8769</v>
      </c>
      <c r="C21" s="1" t="n">
        <v>0.9632</v>
      </c>
      <c r="E21" s="1" t="n">
        <v>263722827</v>
      </c>
      <c r="F21" s="1" t="n">
        <v>253634675</v>
      </c>
      <c r="H21" s="3" t="n">
        <f aca="false">B21*E21</f>
        <v>231258546.9963</v>
      </c>
      <c r="I21" s="3" t="n">
        <f aca="false">C21*F21</f>
        <v>244300918.96</v>
      </c>
      <c r="K21" s="3" t="n">
        <f aca="false">ROUND((H21-I21)/H21, 2)</f>
        <v>-0.06</v>
      </c>
    </row>
    <row r="22" customFormat="false" ht="15" hidden="false" customHeight="false" outlineLevel="0" collapsed="false">
      <c r="A22" s="1" t="s">
        <v>14</v>
      </c>
      <c r="B22" s="1" t="n">
        <v>0.6713</v>
      </c>
      <c r="C22" s="1" t="n">
        <v>0.8446</v>
      </c>
      <c r="E22" s="1" t="n">
        <v>83039209</v>
      </c>
      <c r="F22" s="1" t="n">
        <v>58353967</v>
      </c>
      <c r="H22" s="3" t="n">
        <f aca="false">B22*E22</f>
        <v>55744221.0017</v>
      </c>
      <c r="I22" s="3" t="n">
        <f aca="false">C22*F22</f>
        <v>49285760.5282</v>
      </c>
      <c r="K22" s="3" t="n">
        <f aca="false">ROUND((H22-I22)/H22, 2)</f>
        <v>0.12</v>
      </c>
    </row>
    <row r="23" customFormat="false" ht="15" hidden="false" customHeight="false" outlineLevel="0" collapsed="false">
      <c r="A23" s="1" t="s">
        <v>15</v>
      </c>
      <c r="B23" s="1" t="n">
        <v>0.839</v>
      </c>
      <c r="C23" s="1" t="n">
        <v>0.9546</v>
      </c>
      <c r="E23" s="1" t="n">
        <v>174277058</v>
      </c>
      <c r="F23" s="1" t="n">
        <v>148473661</v>
      </c>
      <c r="H23" s="3" t="n">
        <f aca="false">B23*E23</f>
        <v>146218451.662</v>
      </c>
      <c r="I23" s="3" t="n">
        <f aca="false">C23*F23</f>
        <v>141732956.7906</v>
      </c>
      <c r="K23" s="3" t="n">
        <f aca="false">ROUND((H23-I23)/H23, 2)</f>
        <v>0.03</v>
      </c>
    </row>
    <row r="24" customFormat="false" ht="15" hidden="false" customHeight="false" outlineLevel="0" collapsed="false">
      <c r="A24" s="1" t="s">
        <v>16</v>
      </c>
      <c r="B24" s="1" t="n">
        <v>0.9497</v>
      </c>
      <c r="C24" s="1" t="n">
        <v>0.9793</v>
      </c>
      <c r="E24" s="1" t="n">
        <v>493770063</v>
      </c>
      <c r="F24" s="1" t="n">
        <v>484658860</v>
      </c>
      <c r="H24" s="3" t="n">
        <f aca="false">B24*E24</f>
        <v>468933428.8311</v>
      </c>
      <c r="I24" s="3" t="n">
        <f aca="false">C24*F24</f>
        <v>474626421.598</v>
      </c>
      <c r="K24" s="3" t="n">
        <f aca="false">ROUND((H24-I24)/H24, 2)</f>
        <v>-0.01</v>
      </c>
    </row>
    <row r="25" customFormat="false" ht="15" hidden="false" customHeight="false" outlineLevel="0" collapsed="false">
      <c r="A25" s="1" t="s">
        <v>17</v>
      </c>
      <c r="B25" s="1" t="n">
        <v>0.9737</v>
      </c>
      <c r="C25" s="1" t="n">
        <v>0.9989</v>
      </c>
      <c r="E25" s="1" t="n">
        <v>2537278333</v>
      </c>
      <c r="F25" s="1" t="n">
        <v>2793454590</v>
      </c>
      <c r="H25" s="3" t="n">
        <f aca="false">B25*E25</f>
        <v>2470547912.8421</v>
      </c>
      <c r="I25" s="3" t="n">
        <f aca="false">C25*F25</f>
        <v>2790381789.951</v>
      </c>
      <c r="K25" s="3" t="n">
        <f aca="false">ROUND((H25-I25)/H25, 2)</f>
        <v>-0.13</v>
      </c>
    </row>
    <row r="27" customFormat="false" ht="35.8" hidden="false" customHeight="true" outlineLevel="0" collapsed="false">
      <c r="A27" s="2"/>
      <c r="B27" s="2" t="s">
        <v>42</v>
      </c>
      <c r="C27" s="2"/>
      <c r="E27" s="2" t="s">
        <v>43</v>
      </c>
      <c r="F27" s="2"/>
      <c r="H27" s="2" t="s">
        <v>44</v>
      </c>
      <c r="I27" s="2"/>
    </row>
    <row r="28" s="5" customFormat="true" ht="14.9" hidden="false" customHeight="true" outlineLevel="0" collapsed="false">
      <c r="A28" s="4"/>
      <c r="B28" s="4" t="s">
        <v>26</v>
      </c>
      <c r="C28" s="4" t="s">
        <v>27</v>
      </c>
      <c r="D28" s="4"/>
      <c r="E28" s="4" t="s">
        <v>26</v>
      </c>
      <c r="F28" s="4" t="s">
        <v>27</v>
      </c>
      <c r="H28" s="4" t="s">
        <v>26</v>
      </c>
      <c r="I28" s="4" t="s">
        <v>27</v>
      </c>
    </row>
    <row r="29" customFormat="false" ht="15" hidden="false" customHeight="false" outlineLevel="0" collapsed="false">
      <c r="A29" s="1" t="s">
        <v>8</v>
      </c>
      <c r="B29" s="3" t="n">
        <f aca="false">ROUND(H3/H16, 2)</f>
        <v>1.09</v>
      </c>
      <c r="C29" s="3" t="n">
        <f aca="false">ROUND(I3/I16, 2)</f>
        <v>1.27</v>
      </c>
      <c r="E29" s="1" t="n">
        <v>0.01</v>
      </c>
      <c r="F29" s="1" t="n">
        <v>0.04</v>
      </c>
      <c r="H29" s="1" t="n">
        <f aca="false">ROUND(E29/B16, 2)</f>
        <v>0.02</v>
      </c>
      <c r="I29" s="1" t="n">
        <f aca="false">ROUND(F29/C16, 2)</f>
        <v>0.07</v>
      </c>
    </row>
    <row r="30" customFormat="false" ht="15" hidden="false" customHeight="false" outlineLevel="0" collapsed="false">
      <c r="A30" s="1" t="s">
        <v>9</v>
      </c>
      <c r="B30" s="3" t="n">
        <f aca="false">ROUND(H4/H17, 2)</f>
        <v>1.24</v>
      </c>
      <c r="C30" s="3" t="n">
        <f aca="false">ROUND(I4/I17, 2)</f>
        <v>1.19</v>
      </c>
      <c r="E30" s="1" t="n">
        <v>0.03</v>
      </c>
      <c r="F30" s="1" t="n">
        <v>0.05</v>
      </c>
      <c r="H30" s="1" t="n">
        <f aca="false">ROUND(E30/B17, 2)</f>
        <v>0.05</v>
      </c>
      <c r="I30" s="1" t="n">
        <f aca="false">ROUND(F30/C17, 2)</f>
        <v>0.06</v>
      </c>
    </row>
    <row r="31" customFormat="false" ht="15" hidden="false" customHeight="false" outlineLevel="0" collapsed="false">
      <c r="A31" s="1" t="s">
        <v>10</v>
      </c>
      <c r="B31" s="3" t="n">
        <f aca="false">ROUND(H5/H18, 2)</f>
        <v>1.39</v>
      </c>
      <c r="C31" s="3" t="n">
        <f aca="false">ROUND(I5/I18, 2)</f>
        <v>1.15</v>
      </c>
      <c r="E31" s="1" t="n">
        <v>0.07</v>
      </c>
      <c r="F31" s="1" t="n">
        <v>0.09</v>
      </c>
      <c r="H31" s="1" t="n">
        <f aca="false">ROUND(E31/B18, 2)</f>
        <v>0.08</v>
      </c>
      <c r="I31" s="1" t="n">
        <f aca="false">ROUND(F31/C18, 2)</f>
        <v>0.09</v>
      </c>
    </row>
    <row r="32" customFormat="false" ht="15" hidden="false" customHeight="false" outlineLevel="0" collapsed="false">
      <c r="A32" s="1" t="s">
        <v>11</v>
      </c>
      <c r="B32" s="3" t="n">
        <f aca="false">ROUND(H6/H19, 2)</f>
        <v>1.25</v>
      </c>
      <c r="C32" s="3" t="n">
        <f aca="false">ROUND(I6/I19, 2)</f>
        <v>0.99</v>
      </c>
      <c r="E32" s="1" t="n">
        <v>0.02</v>
      </c>
      <c r="F32" s="1" t="n">
        <v>0.03</v>
      </c>
      <c r="H32" s="1" t="n">
        <f aca="false">ROUND(E32/B19, 2)</f>
        <v>0.03</v>
      </c>
      <c r="I32" s="1" t="n">
        <f aca="false">ROUND(F32/C19, 2)</f>
        <v>0.04</v>
      </c>
    </row>
    <row r="33" customFormat="false" ht="15" hidden="false" customHeight="false" outlineLevel="0" collapsed="false">
      <c r="A33" s="1" t="s">
        <v>12</v>
      </c>
      <c r="B33" s="3" t="n">
        <f aca="false">ROUND(H7/H20, 2)</f>
        <v>1.25</v>
      </c>
      <c r="C33" s="3" t="n">
        <f aca="false">ROUND(I7/I20, 2)</f>
        <v>1.15</v>
      </c>
      <c r="E33" s="1" t="n">
        <v>0.06</v>
      </c>
      <c r="F33" s="1" t="n">
        <v>0.07</v>
      </c>
      <c r="H33" s="1" t="n">
        <f aca="false">ROUND(E33/B20, 2)</f>
        <v>0.08</v>
      </c>
      <c r="I33" s="1" t="n">
        <f aca="false">ROUND(F33/C20, 2)</f>
        <v>0.08</v>
      </c>
    </row>
    <row r="34" customFormat="false" ht="15" hidden="false" customHeight="false" outlineLevel="0" collapsed="false">
      <c r="A34" s="1" t="s">
        <v>13</v>
      </c>
      <c r="B34" s="3" t="n">
        <f aca="false">ROUND(H8/H21, 2)</f>
        <v>1.4</v>
      </c>
      <c r="C34" s="3" t="n">
        <f aca="false">ROUND(I8/I21, 2)</f>
        <v>1.2</v>
      </c>
      <c r="E34" s="1" t="n">
        <v>0.12</v>
      </c>
      <c r="F34" s="1" t="n">
        <v>0.13</v>
      </c>
      <c r="H34" s="1" t="n">
        <f aca="false">ROUND(E34/B21, 2)</f>
        <v>0.14</v>
      </c>
      <c r="I34" s="1" t="n">
        <f aca="false">ROUND(F34/C21, 2)</f>
        <v>0.13</v>
      </c>
    </row>
    <row r="35" customFormat="false" ht="15" hidden="false" customHeight="false" outlineLevel="0" collapsed="false">
      <c r="A35" s="1" t="s">
        <v>14</v>
      </c>
      <c r="B35" s="3" t="n">
        <f aca="false">ROUND(H9/H22, 2)</f>
        <v>1.25</v>
      </c>
      <c r="C35" s="3" t="n">
        <f aca="false">ROUND(I9/I22, 2)</f>
        <v>1.2</v>
      </c>
      <c r="E35" s="1" t="n">
        <v>0.04</v>
      </c>
      <c r="F35" s="1" t="n">
        <v>0.04</v>
      </c>
      <c r="H35" s="1" t="n">
        <f aca="false">ROUND(E35/B22, 2)</f>
        <v>0.06</v>
      </c>
      <c r="I35" s="1" t="n">
        <f aca="false">ROUND(F35/C22, 2)</f>
        <v>0.05</v>
      </c>
    </row>
    <row r="36" customFormat="false" ht="15" hidden="false" customHeight="false" outlineLevel="0" collapsed="false">
      <c r="A36" s="1" t="s">
        <v>15</v>
      </c>
      <c r="B36" s="3" t="n">
        <f aca="false">ROUND(H10/H23, 2)</f>
        <v>1.41</v>
      </c>
      <c r="C36" s="3" t="n">
        <f aca="false">ROUND(I10/I23, 2)</f>
        <v>1.19</v>
      </c>
      <c r="E36" s="1" t="n">
        <v>0.09</v>
      </c>
      <c r="F36" s="1" t="n">
        <v>0.09</v>
      </c>
      <c r="H36" s="1" t="n">
        <f aca="false">ROUND(E36/B23, 2)</f>
        <v>0.11</v>
      </c>
      <c r="I36" s="1" t="n">
        <f aca="false">ROUND(F36/C23, 2)</f>
        <v>0.09</v>
      </c>
    </row>
    <row r="37" customFormat="false" ht="15" hidden="false" customHeight="false" outlineLevel="0" collapsed="false">
      <c r="A37" s="1" t="s">
        <v>16</v>
      </c>
      <c r="B37" s="3" t="n">
        <f aca="false">ROUND(H11/H24, 2)</f>
        <v>1.37</v>
      </c>
      <c r="C37" s="3" t="n">
        <f aca="false">ROUND(I11/I24, 2)</f>
        <v>1.21</v>
      </c>
      <c r="E37" s="1" t="n">
        <v>0.25</v>
      </c>
      <c r="F37" s="1" t="n">
        <v>0.24</v>
      </c>
      <c r="H37" s="1" t="n">
        <f aca="false">ROUND(E37/B24, 2)</f>
        <v>0.26</v>
      </c>
      <c r="I37" s="1" t="n">
        <f aca="false">ROUND(F37/C24, 2)</f>
        <v>0.25</v>
      </c>
    </row>
    <row r="38" customFormat="false" ht="15" hidden="false" customHeight="false" outlineLevel="0" collapsed="false">
      <c r="A38" s="1" t="s">
        <v>17</v>
      </c>
      <c r="B38" s="3" t="n">
        <f aca="false">ROUND(H12/H25, 2)</f>
        <v>1.35</v>
      </c>
      <c r="C38" s="3" t="n">
        <f aca="false">ROUND(I12/I25, 2)</f>
        <v>1.19</v>
      </c>
      <c r="E38" s="1" t="n">
        <v>1.09</v>
      </c>
      <c r="F38" s="1" t="n">
        <v>1.21</v>
      </c>
      <c r="H38" s="1" t="n">
        <f aca="false">ROUND(E38/B25, 2)</f>
        <v>1.12</v>
      </c>
      <c r="I38" s="1" t="n">
        <f aca="false">ROUND(F38/C25, 2)</f>
        <v>1.21</v>
      </c>
    </row>
  </sheetData>
  <mergeCells count="13">
    <mergeCell ref="A1:K1"/>
    <mergeCell ref="D2:D12"/>
    <mergeCell ref="G2:G12"/>
    <mergeCell ref="J2:J12"/>
    <mergeCell ref="A13:K13"/>
    <mergeCell ref="A14:K14"/>
    <mergeCell ref="D15:D25"/>
    <mergeCell ref="G15:G25"/>
    <mergeCell ref="J15:J25"/>
    <mergeCell ref="A26:K26"/>
    <mergeCell ref="B27:C27"/>
    <mergeCell ref="E27:F27"/>
    <mergeCell ref="H27:I27"/>
  </mergeCells>
  <conditionalFormatting sqref="B29:C29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30:C30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31:C31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32:C32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33:C33">
    <cfRule type="colorScale" priority="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34:C34">
    <cfRule type="colorScale" priority="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35:C35">
    <cfRule type="colorScale" priority="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36:C36">
    <cfRule type="colorScale" priority="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37:C37">
    <cfRule type="colorScale" priority="1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38:C38">
    <cfRule type="colorScale" priority="1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3:J3">
    <cfRule type="colorScale" priority="1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4:J4">
    <cfRule type="colorScale" priority="1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5:J5">
    <cfRule type="colorScale" priority="1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6:J6">
    <cfRule type="colorScale" priority="1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7:J7">
    <cfRule type="colorScale" priority="1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8:J8">
    <cfRule type="colorScale" priority="1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9:J9">
    <cfRule type="colorScale" priority="1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10:J10">
    <cfRule type="colorScale" priority="1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11:J11">
    <cfRule type="colorScale" priority="2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12:J12">
    <cfRule type="colorScale" priority="2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16:J16">
    <cfRule type="colorScale" priority="2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17:J17">
    <cfRule type="colorScale" priority="2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18:J18">
    <cfRule type="colorScale" priority="2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19:J19">
    <cfRule type="colorScale" priority="2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20:J20">
    <cfRule type="colorScale" priority="2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21:J21">
    <cfRule type="colorScale" priority="2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22:J22">
    <cfRule type="colorScale" priority="2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23:J23">
    <cfRule type="colorScale" priority="2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24:J24">
    <cfRule type="colorScale" priority="3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25:J25">
    <cfRule type="colorScale" priority="3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K16:K25">
    <cfRule type="colorScale" priority="3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K3:K12">
    <cfRule type="colorScale" priority="3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2022-07-21T16:57:36Z</dcterms:created>
  <dc:creator/>
  <dc:description/>
  <dc:language>en-US</dc:language>
  <cp:lastModifiedBy/>
  <dcterms:modified xsi:type="dcterms:W3CDTF">2022-07-21T20:48:08Z</dcterms:modified>
  <cp:revision>3</cp:revision>
  <dc:subject/>
  <dc:title/>
</cp:coreProperties>
</file>