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by\kimmie資料表\"/>
    </mc:Choice>
  </mc:AlternateContent>
  <bookViews>
    <workbookView xWindow="0" yWindow="0" windowWidth="20610" windowHeight="5940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  <sheet name="試算" sheetId="7" r:id="rId6"/>
  </sheets>
  <calcPr calcId="162913"/>
</workbook>
</file>

<file path=xl/calcChain.xml><?xml version="1.0" encoding="utf-8"?>
<calcChain xmlns="http://schemas.openxmlformats.org/spreadsheetml/2006/main">
  <c r="C4" i="7" l="1"/>
  <c r="C5" i="7" s="1"/>
  <c r="F3" i="7"/>
  <c r="G3" i="7" s="1"/>
  <c r="H3" i="7" s="1"/>
  <c r="C6" i="7" l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F5" i="7"/>
  <c r="F4" i="7"/>
  <c r="G4" i="7" s="1"/>
  <c r="H4" i="7" l="1"/>
  <c r="G5" i="7"/>
  <c r="F7" i="7"/>
  <c r="F14" i="7"/>
  <c r="F8" i="7"/>
  <c r="F9" i="7"/>
  <c r="F15" i="7"/>
  <c r="F10" i="7"/>
  <c r="F11" i="7"/>
  <c r="F13" i="7"/>
  <c r="F18" i="7"/>
  <c r="F12" i="7"/>
  <c r="F16" i="7"/>
  <c r="F23" i="7"/>
  <c r="C24" i="7"/>
  <c r="F6" i="7"/>
  <c r="F22" i="7"/>
  <c r="F19" i="7"/>
  <c r="F20" i="7"/>
  <c r="F21" i="7"/>
  <c r="F17" i="7"/>
  <c r="G6" i="7" l="1"/>
  <c r="H5" i="7"/>
  <c r="C25" i="7"/>
  <c r="F24" i="7"/>
  <c r="G7" i="7" l="1"/>
  <c r="H6" i="7"/>
  <c r="C26" i="7"/>
  <c r="F25" i="7"/>
  <c r="G8" i="7" l="1"/>
  <c r="H7" i="7"/>
  <c r="F26" i="7"/>
  <c r="C27" i="7"/>
  <c r="G9" i="7" l="1"/>
  <c r="H8" i="7"/>
  <c r="F27" i="7"/>
  <c r="C28" i="7"/>
  <c r="G10" i="7" l="1"/>
  <c r="H9" i="7"/>
  <c r="C29" i="7"/>
  <c r="F28" i="7"/>
  <c r="G11" i="7" l="1"/>
  <c r="H10" i="7"/>
  <c r="F29" i="7"/>
  <c r="C30" i="7"/>
  <c r="G12" i="7" l="1"/>
  <c r="H11" i="7"/>
  <c r="C31" i="7"/>
  <c r="F30" i="7"/>
  <c r="G13" i="7" l="1"/>
  <c r="H12" i="7"/>
  <c r="F31" i="7"/>
  <c r="C32" i="7"/>
  <c r="G14" i="7" l="1"/>
  <c r="H13" i="7"/>
  <c r="C33" i="7"/>
  <c r="F32" i="7"/>
  <c r="G15" i="7" l="1"/>
  <c r="H14" i="7"/>
  <c r="F33" i="7"/>
  <c r="C34" i="7"/>
  <c r="G16" i="7" l="1"/>
  <c r="H15" i="7"/>
  <c r="C35" i="7"/>
  <c r="F34" i="7"/>
  <c r="G17" i="7" l="1"/>
  <c r="H16" i="7"/>
  <c r="F35" i="7"/>
  <c r="C36" i="7"/>
  <c r="G18" i="7" l="1"/>
  <c r="H17" i="7"/>
  <c r="C37" i="7"/>
  <c r="F36" i="7"/>
  <c r="G19" i="7" l="1"/>
  <c r="H18" i="7"/>
  <c r="C38" i="7"/>
  <c r="F37" i="7"/>
  <c r="G20" i="7" l="1"/>
  <c r="H19" i="7"/>
  <c r="C39" i="7"/>
  <c r="F38" i="7"/>
  <c r="G21" i="7" l="1"/>
  <c r="H20" i="7"/>
  <c r="F39" i="7"/>
  <c r="C40" i="7"/>
  <c r="F40" i="7" s="1"/>
  <c r="G22" i="7" l="1"/>
  <c r="H21" i="7"/>
  <c r="G23" i="7" l="1"/>
  <c r="H22" i="7"/>
  <c r="G24" i="7" l="1"/>
  <c r="H23" i="7"/>
  <c r="G25" i="7" l="1"/>
  <c r="H24" i="7"/>
  <c r="G26" i="7" l="1"/>
  <c r="H25" i="7"/>
  <c r="G27" i="7" l="1"/>
  <c r="H26" i="7"/>
  <c r="G28" i="7" l="1"/>
  <c r="H27" i="7"/>
  <c r="G29" i="7" l="1"/>
  <c r="H28" i="7"/>
  <c r="G30" i="7" l="1"/>
  <c r="H29" i="7"/>
  <c r="G31" i="7" l="1"/>
  <c r="H30" i="7"/>
  <c r="G32" i="7" l="1"/>
  <c r="H31" i="7"/>
  <c r="G33" i="7" l="1"/>
  <c r="H32" i="7"/>
  <c r="G34" i="7" l="1"/>
  <c r="H33" i="7"/>
  <c r="G35" i="7" l="1"/>
  <c r="H34" i="7"/>
  <c r="G36" i="7" l="1"/>
  <c r="H35" i="7"/>
  <c r="G37" i="7" l="1"/>
  <c r="H36" i="7"/>
  <c r="G38" i="7" l="1"/>
  <c r="H37" i="7"/>
  <c r="G39" i="7" l="1"/>
  <c r="H38" i="7"/>
  <c r="G40" i="7" l="1"/>
  <c r="H40" i="7" s="1"/>
  <c r="H39" i="7"/>
</calcChain>
</file>

<file path=xl/sharedStrings.xml><?xml version="1.0" encoding="utf-8"?>
<sst xmlns="http://schemas.openxmlformats.org/spreadsheetml/2006/main" count="350" uniqueCount="260">
  <si>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</si>
  <si>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</si>
  <si>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</si>
  <si>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</si>
  <si>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</si>
  <si>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</si>
  <si>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</si>
  <si>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</si>
  <si>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</si>
  <si>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</si>
  <si>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</si>
  <si>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</si>
  <si>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</si>
  <si>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</si>
  <si>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</si>
  <si>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</si>
  <si>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</si>
  <si>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</si>
  <si>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</si>
  <si>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</si>
  <si>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</si>
  <si>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</si>
  <si>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</si>
  <si>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</si>
  <si>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</si>
  <si>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</si>
  <si>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</si>
  <si>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</si>
  <si>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</si>
  <si>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編號區間</t>
    <phoneticPr fontId="1" type="noConversion"/>
  </si>
  <si>
    <t>6.不可合併格。</t>
    <phoneticPr fontId="1" type="noConversion"/>
  </si>
  <si>
    <t>9.EndOfFile必填。</t>
    <phoneticPr fontId="1" type="noConversion"/>
  </si>
  <si>
    <t xml:space="preserve">10.欄位內，以數字代表種類時，要從1開始編輯；0統一代表「不使用」
</t>
    <phoneticPr fontId="1" type="noConversion"/>
  </si>
  <si>
    <t>Ruby</t>
    <phoneticPr fontId="1" type="noConversion"/>
  </si>
  <si>
    <t>10300000-10399999</t>
    <phoneticPr fontId="1" type="noConversion"/>
  </si>
  <si>
    <t>40000000-40099999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</si>
  <si>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</si>
  <si>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</si>
  <si>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戰鬥相關</t>
    <phoneticPr fontId="1" type="noConversion"/>
  </si>
  <si>
    <t>Setting</t>
    <phoneticPr fontId="1" type="noConversion"/>
  </si>
  <si>
    <t>Elsa</t>
    <phoneticPr fontId="1" type="noConversion"/>
  </si>
  <si>
    <t>主角屬性設定</t>
    <phoneticPr fontId="1" type="noConversion"/>
  </si>
  <si>
    <t>10000000-10099999</t>
    <phoneticPr fontId="1" type="noConversion"/>
  </si>
  <si>
    <t>主角升級公式與數值</t>
    <phoneticPr fontId="1" type="noConversion"/>
  </si>
  <si>
    <t>10100000-10199999</t>
    <phoneticPr fontId="1" type="noConversion"/>
  </si>
  <si>
    <t>NPCSetting</t>
    <phoneticPr fontId="1" type="noConversion"/>
  </si>
  <si>
    <t>NPC屬性設定</t>
    <phoneticPr fontId="1" type="noConversion"/>
  </si>
  <si>
    <t>NPCExp</t>
    <phoneticPr fontId="1" type="noConversion"/>
  </si>
  <si>
    <t>NPC升級公式與數值</t>
    <phoneticPr fontId="1" type="noConversion"/>
  </si>
  <si>
    <t>NPCSeries</t>
    <phoneticPr fontId="1" type="noConversion"/>
  </si>
  <si>
    <t>NPC系列</t>
    <phoneticPr fontId="1" type="noConversion"/>
  </si>
  <si>
    <t>10400000-10499999</t>
    <phoneticPr fontId="1" type="noConversion"/>
  </si>
  <si>
    <t>MobSetting</t>
    <phoneticPr fontId="1" type="noConversion"/>
  </si>
  <si>
    <t>戰鬥時屬性設定與公式</t>
    <phoneticPr fontId="1" type="noConversion"/>
  </si>
  <si>
    <t>10600000-10699999</t>
    <phoneticPr fontId="1" type="noConversion"/>
  </si>
  <si>
    <t>MobAI</t>
    <phoneticPr fontId="1" type="noConversion"/>
  </si>
  <si>
    <t>關卡相關</t>
    <phoneticPr fontId="1" type="noConversion"/>
  </si>
  <si>
    <t>Stage</t>
    <phoneticPr fontId="1" type="noConversion"/>
  </si>
  <si>
    <t>Scott</t>
    <phoneticPr fontId="1" type="noConversion"/>
  </si>
  <si>
    <t>關卡</t>
    <phoneticPr fontId="1" type="noConversion"/>
  </si>
  <si>
    <t>章節</t>
    <phoneticPr fontId="1" type="noConversion"/>
  </si>
  <si>
    <t>20100000-20199999</t>
    <phoneticPr fontId="1" type="noConversion"/>
  </si>
  <si>
    <t>Cutscenes</t>
    <phoneticPr fontId="1" type="noConversion"/>
  </si>
  <si>
    <t>TiroHelp</t>
    <phoneticPr fontId="1" type="noConversion"/>
  </si>
  <si>
    <t>新手教學</t>
    <phoneticPr fontId="1" type="noConversion"/>
  </si>
  <si>
    <t>20400000-20499999</t>
    <phoneticPr fontId="1" type="noConversion"/>
  </si>
  <si>
    <t>Mail</t>
    <phoneticPr fontId="1" type="noConversion"/>
  </si>
  <si>
    <t>官方系統通知</t>
    <phoneticPr fontId="1" type="noConversion"/>
  </si>
  <si>
    <t>20500000-20599999</t>
    <phoneticPr fontId="1" type="noConversion"/>
  </si>
  <si>
    <t>全部編號分配表</t>
    <phoneticPr fontId="1" type="noConversion"/>
  </si>
  <si>
    <t>物品相關</t>
    <phoneticPr fontId="1" type="noConversion"/>
  </si>
  <si>
    <t>關卡掉寶</t>
    <phoneticPr fontId="1" type="noConversion"/>
  </si>
  <si>
    <t>任務與成就完成獎勵</t>
    <phoneticPr fontId="1" type="noConversion"/>
  </si>
  <si>
    <t>Store</t>
    <phoneticPr fontId="1" type="noConversion"/>
  </si>
  <si>
    <t>商城</t>
    <phoneticPr fontId="1" type="noConversion"/>
  </si>
  <si>
    <t>31000000-31099999</t>
    <phoneticPr fontId="1" type="noConversion"/>
  </si>
  <si>
    <t>Ruby</t>
    <phoneticPr fontId="1" type="noConversion"/>
  </si>
  <si>
    <t>LottoDrop</t>
    <phoneticPr fontId="1" type="noConversion"/>
  </si>
  <si>
    <t>AndroidStore</t>
    <phoneticPr fontId="1" type="noConversion"/>
  </si>
  <si>
    <t>Tag</t>
    <phoneticPr fontId="1" type="noConversion"/>
  </si>
  <si>
    <t>合成</t>
    <phoneticPr fontId="7" type="noConversion"/>
  </si>
  <si>
    <t>31800000-31899999</t>
    <phoneticPr fontId="1" type="noConversion"/>
  </si>
  <si>
    <t>進化</t>
    <phoneticPr fontId="7" type="noConversion"/>
  </si>
  <si>
    <t>31900000-31999999</t>
    <phoneticPr fontId="1" type="noConversion"/>
  </si>
  <si>
    <t>染色</t>
    <phoneticPr fontId="7" type="noConversion"/>
  </si>
  <si>
    <t>32000000-32999999</t>
    <phoneticPr fontId="1" type="noConversion"/>
  </si>
  <si>
    <t>負責人</t>
    <phoneticPr fontId="1" type="noConversion"/>
  </si>
  <si>
    <t>表格說明</t>
    <phoneticPr fontId="1" type="noConversion"/>
  </si>
  <si>
    <t>音樂</t>
    <phoneticPr fontId="1" type="noConversion"/>
  </si>
  <si>
    <t>編號參閱該表</t>
    <phoneticPr fontId="1" type="noConversion"/>
  </si>
  <si>
    <t>Effect</t>
    <phoneticPr fontId="1" type="noConversion"/>
  </si>
  <si>
    <t>特效</t>
    <phoneticPr fontId="1" type="noConversion"/>
  </si>
  <si>
    <t>背景</t>
    <phoneticPr fontId="1" type="noConversion"/>
  </si>
  <si>
    <t>Schedule</t>
    <phoneticPr fontId="1" type="noConversion"/>
  </si>
  <si>
    <t>11.必定納入GID的條件：</t>
    <phoneticPr fontId="1" type="noConversion"/>
  </si>
  <si>
    <t>1-1.跨表查詢時會用到的編號。</t>
    <phoneticPr fontId="1" type="noConversion"/>
  </si>
  <si>
    <t>1-2.會填在獎勵欄位發給玩家的東西。</t>
    <phoneticPr fontId="1" type="noConversion"/>
  </si>
  <si>
    <t>1-3.以上皆不確定者，可詢問程式。</t>
    <phoneticPr fontId="1" type="noConversion"/>
  </si>
  <si>
    <t>30000000-30399999</t>
    <phoneticPr fontId="1" type="noConversion"/>
  </si>
  <si>
    <t>30800000-30899999</t>
    <phoneticPr fontId="1" type="noConversion"/>
  </si>
  <si>
    <t>30900000-30999999</t>
    <phoneticPr fontId="1" type="noConversion"/>
  </si>
  <si>
    <t>之後有需要再定</t>
    <phoneticPr fontId="1" type="noConversion"/>
  </si>
  <si>
    <t>Clothes</t>
    <phoneticPr fontId="1" type="noConversion"/>
  </si>
  <si>
    <t>通用相關</t>
    <phoneticPr fontId="1" type="noConversion"/>
  </si>
  <si>
    <t>負責人</t>
    <phoneticPr fontId="1" type="noConversion"/>
  </si>
  <si>
    <t>表格說明</t>
    <phoneticPr fontId="1" type="noConversion"/>
  </si>
  <si>
    <t>編號區間-中文、英文、日文</t>
    <phoneticPr fontId="1" type="noConversion"/>
  </si>
  <si>
    <t>Text</t>
    <phoneticPr fontId="1" type="noConversion"/>
  </si>
  <si>
    <t>米莉</t>
    <phoneticPr fontId="1" type="noConversion"/>
  </si>
  <si>
    <t>米莉</t>
    <phoneticPr fontId="1" type="noConversion"/>
  </si>
  <si>
    <t>UIText（涵蓋所有UI文字）</t>
    <phoneticPr fontId="1" type="noConversion"/>
  </si>
  <si>
    <t>10000000-10199999</t>
    <phoneticPr fontId="1" type="noConversion"/>
  </si>
  <si>
    <t>MailText（系統信件）</t>
    <phoneticPr fontId="1" type="noConversion"/>
  </si>
  <si>
    <t>10200000-10299999</t>
    <phoneticPr fontId="1" type="noConversion"/>
  </si>
  <si>
    <t>10200000-10299999</t>
    <phoneticPr fontId="1" type="noConversion"/>
  </si>
  <si>
    <t>EventText（活動訊息）</t>
    <phoneticPr fontId="1" type="noConversion"/>
  </si>
  <si>
    <t>10300000-10399999</t>
    <phoneticPr fontId="1" type="noConversion"/>
  </si>
  <si>
    <t>ChapterText（章節名稱、敘述）</t>
    <phoneticPr fontId="1" type="noConversion"/>
  </si>
  <si>
    <t>20000000-20099999</t>
    <phoneticPr fontId="1" type="noConversion"/>
  </si>
  <si>
    <t>20000000-20099999</t>
    <phoneticPr fontId="1" type="noConversion"/>
  </si>
  <si>
    <t>StageText（關卡名稱、敘述）</t>
    <phoneticPr fontId="1" type="noConversion"/>
  </si>
  <si>
    <t>20100000-20199999</t>
    <phoneticPr fontId="1" type="noConversion"/>
  </si>
  <si>
    <t>MissionText（所有種類任務名稱、敘述）</t>
    <phoneticPr fontId="1" type="noConversion"/>
  </si>
  <si>
    <t>20200000-20299999</t>
    <phoneticPr fontId="1" type="noConversion"/>
  </si>
  <si>
    <t>20200000-20299999</t>
    <phoneticPr fontId="1" type="noConversion"/>
  </si>
  <si>
    <t>BattleText（戰鬥、技能名稱、敘述）</t>
    <phoneticPr fontId="1" type="noConversion"/>
  </si>
  <si>
    <t>20300000-20399999</t>
    <phoneticPr fontId="1" type="noConversion"/>
  </si>
  <si>
    <t>ItemText（物品、商城、禮包系統相關）</t>
    <phoneticPr fontId="1" type="noConversion"/>
  </si>
  <si>
    <t>30000000-30099999</t>
    <phoneticPr fontId="1" type="noConversion"/>
  </si>
  <si>
    <t>NPCText（NPC名稱、敘述）</t>
    <phoneticPr fontId="1" type="noConversion"/>
  </si>
  <si>
    <t>LevelExp</t>
    <phoneticPr fontId="1" type="noConversion"/>
  </si>
  <si>
    <t>NPCAlbum</t>
    <phoneticPr fontId="1" type="noConversion"/>
  </si>
  <si>
    <t>NPC圖鑑</t>
    <phoneticPr fontId="1" type="noConversion"/>
  </si>
  <si>
    <t>10500000-10599999</t>
    <phoneticPr fontId="1" type="noConversion"/>
  </si>
  <si>
    <t>戰鬥時反應</t>
    <phoneticPr fontId="1" type="noConversion"/>
  </si>
  <si>
    <t>10700000-10799999</t>
    <phoneticPr fontId="1" type="noConversion"/>
  </si>
  <si>
    <t>Chapter</t>
    <phoneticPr fontId="1" type="noConversion"/>
  </si>
  <si>
    <t>Mission</t>
    <phoneticPr fontId="1" type="noConversion"/>
  </si>
  <si>
    <t>每日任務、成就</t>
    <phoneticPr fontId="1" type="noConversion"/>
  </si>
  <si>
    <t>過場演出</t>
    <phoneticPr fontId="1" type="noConversion"/>
  </si>
  <si>
    <t>編號對照總表</t>
    <phoneticPr fontId="1" type="noConversion"/>
  </si>
  <si>
    <t>服裝</t>
    <phoneticPr fontId="1" type="noConversion"/>
  </si>
  <si>
    <t>Item</t>
    <phoneticPr fontId="1" type="noConversion"/>
  </si>
  <si>
    <t>道具</t>
    <phoneticPr fontId="1" type="noConversion"/>
  </si>
  <si>
    <t>總表</t>
    <phoneticPr fontId="1" type="noConversion"/>
  </si>
  <si>
    <t>套裝</t>
    <phoneticPr fontId="1" type="noConversion"/>
  </si>
  <si>
    <t>33000000-33090000</t>
    <phoneticPr fontId="1" type="noConversion"/>
  </si>
  <si>
    <t>30400000-30499999</t>
    <phoneticPr fontId="1" type="noConversion"/>
  </si>
  <si>
    <t>30500000-30599999</t>
    <phoneticPr fontId="1" type="noConversion"/>
  </si>
  <si>
    <t>章節完成獎勵</t>
    <phoneticPr fontId="1" type="noConversion"/>
  </si>
  <si>
    <t>Lotto</t>
    <phoneticPr fontId="1" type="noConversion"/>
  </si>
  <si>
    <t>禮包</t>
    <phoneticPr fontId="1" type="noConversion"/>
  </si>
  <si>
    <t>31100000-31199999</t>
    <phoneticPr fontId="1" type="noConversion"/>
  </si>
  <si>
    <t>禮包內容物</t>
    <phoneticPr fontId="1" type="noConversion"/>
  </si>
  <si>
    <t>31200000-31399999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</si>
  <si>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</si>
  <si>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</si>
  <si>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31400000-31499999</t>
    <phoneticPr fontId="1" type="noConversion"/>
  </si>
  <si>
    <t>AppleStore</t>
    <phoneticPr fontId="1" type="noConversion"/>
  </si>
  <si>
    <t>iOS儲值項目（iOS系統用儲值渠道）</t>
    <phoneticPr fontId="1" type="noConversion"/>
  </si>
  <si>
    <t>31500000-31599999</t>
    <phoneticPr fontId="1" type="noConversion"/>
  </si>
  <si>
    <t>Android儲值項目（Andriod系統用儲值渠道）</t>
    <phoneticPr fontId="1" type="noConversion"/>
  </si>
  <si>
    <t>31600000-31699999</t>
    <phoneticPr fontId="1" type="noConversion"/>
  </si>
  <si>
    <t>服裝標籤</t>
    <phoneticPr fontId="1" type="noConversion"/>
  </si>
  <si>
    <t>31700000-31799999</t>
    <phoneticPr fontId="1" type="noConversion"/>
  </si>
  <si>
    <t>Combine</t>
    <phoneticPr fontId="7" type="noConversion"/>
  </si>
  <si>
    <t>Evolve</t>
    <phoneticPr fontId="7" type="noConversion"/>
  </si>
  <si>
    <t>Dye</t>
    <phoneticPr fontId="7" type="noConversion"/>
  </si>
  <si>
    <t>FreeReward</t>
    <phoneticPr fontId="1" type="noConversion"/>
  </si>
  <si>
    <t>廣告獎勵</t>
    <phoneticPr fontId="1" type="noConversion"/>
  </si>
  <si>
    <t>其他</t>
    <phoneticPr fontId="1" type="noConversion"/>
  </si>
  <si>
    <t>BGM</t>
    <phoneticPr fontId="1" type="noConversion"/>
  </si>
  <si>
    <t>SE</t>
    <phoneticPr fontId="1" type="noConversion"/>
  </si>
  <si>
    <t>音效</t>
    <phoneticPr fontId="1" type="noConversion"/>
  </si>
  <si>
    <t>Background</t>
    <phoneticPr fontId="1" type="noConversion"/>
  </si>
  <si>
    <t>時間排程表</t>
    <phoneticPr fontId="1" type="noConversion"/>
  </si>
  <si>
    <t>一般道具(活動兌換道具、製作材料)</t>
    <phoneticPr fontId="1" type="noConversion"/>
  </si>
  <si>
    <t>數值道具(體力、金幣、鑽石)</t>
    <phoneticPr fontId="1" type="noConversion"/>
  </si>
  <si>
    <t>30600000-30799999</t>
    <phoneticPr fontId="1" type="noConversion"/>
  </si>
  <si>
    <t>Reward</t>
    <phoneticPr fontId="1" type="noConversion"/>
  </si>
  <si>
    <t>開關
關:0
開:1
測試:2</t>
    <phoneticPr fontId="1" type="noConversion"/>
  </si>
  <si>
    <t>編號</t>
    <phoneticPr fontId="8" type="noConversion"/>
  </si>
  <si>
    <t>機台名稱
字串</t>
    <phoneticPr fontId="8" type="noConversion"/>
  </si>
  <si>
    <t>機台名稱</t>
    <phoneticPr fontId="8" type="noConversion"/>
  </si>
  <si>
    <t>機台說明</t>
    <phoneticPr fontId="8" type="noConversion"/>
  </si>
  <si>
    <t>轉蛋券
ID</t>
    <phoneticPr fontId="8" type="noConversion"/>
  </si>
  <si>
    <t>消耗幣值
ID</t>
    <phoneticPr fontId="8" type="noConversion"/>
  </si>
  <si>
    <t>消耗數量</t>
    <phoneticPr fontId="8" type="noConversion"/>
  </si>
  <si>
    <t>獲得代幣ID</t>
    <phoneticPr fontId="8" type="noConversion"/>
  </si>
  <si>
    <t>代幣商店</t>
    <phoneticPr fontId="8" type="noConversion"/>
  </si>
  <si>
    <t>首次
轉蛋編號</t>
    <phoneticPr fontId="8" type="noConversion"/>
  </si>
  <si>
    <t>免費抽
間隔時間／ｍ</t>
    <phoneticPr fontId="8" type="noConversion"/>
  </si>
  <si>
    <t>五星權重</t>
    <phoneticPr fontId="8" type="noConversion"/>
  </si>
  <si>
    <t>四星權重</t>
    <phoneticPr fontId="8" type="noConversion"/>
  </si>
  <si>
    <t>三星權重</t>
    <phoneticPr fontId="8" type="noConversion"/>
  </si>
  <si>
    <t>五星
遞增權重</t>
    <phoneticPr fontId="8" type="noConversion"/>
  </si>
  <si>
    <t>ID</t>
    <phoneticPr fontId="1" type="noConversion"/>
  </si>
  <si>
    <t>DWORD</t>
    <phoneticPr fontId="1" type="noConversion"/>
  </si>
  <si>
    <t>WORD</t>
    <phoneticPr fontId="1" type="noConversion"/>
  </si>
  <si>
    <t>CS</t>
    <phoneticPr fontId="1" type="noConversion"/>
  </si>
  <si>
    <t>C</t>
    <phoneticPr fontId="8" type="noConversion"/>
  </si>
  <si>
    <t>CS</t>
    <phoneticPr fontId="8" type="noConversion"/>
  </si>
  <si>
    <t>CS</t>
    <phoneticPr fontId="1" type="noConversion"/>
  </si>
  <si>
    <t>S</t>
    <phoneticPr fontId="8" type="noConversion"/>
  </si>
  <si>
    <t>主題B鑽石抽</t>
    <phoneticPr fontId="8" type="noConversion"/>
  </si>
  <si>
    <t>檔案建立</t>
    <phoneticPr fontId="1" type="noConversion"/>
  </si>
  <si>
    <t>刪除十連抽消耗欄位</t>
    <phoneticPr fontId="1" type="noConversion"/>
  </si>
  <si>
    <t>DWORD</t>
    <phoneticPr fontId="1" type="noConversion"/>
  </si>
  <si>
    <t>WORD</t>
    <phoneticPr fontId="1" type="noConversion"/>
  </si>
  <si>
    <t>BYTE</t>
    <phoneticPr fontId="1" type="noConversion"/>
  </si>
  <si>
    <t>Name</t>
    <phoneticPr fontId="1" type="noConversion"/>
  </si>
  <si>
    <t>Desc</t>
    <phoneticPr fontId="1" type="noConversion"/>
  </si>
  <si>
    <t>CachaTicket</t>
    <phoneticPr fontId="1" type="noConversion"/>
  </si>
  <si>
    <t>CostGid</t>
    <phoneticPr fontId="1" type="noConversion"/>
  </si>
  <si>
    <t>CostValue</t>
    <phoneticPr fontId="1" type="noConversion"/>
  </si>
  <si>
    <t>TokenGid</t>
    <phoneticPr fontId="1" type="noConversion"/>
  </si>
  <si>
    <t>TokenStore</t>
    <phoneticPr fontId="1" type="noConversion"/>
  </si>
  <si>
    <t>FirstPool</t>
    <phoneticPr fontId="1" type="noConversion"/>
  </si>
  <si>
    <t>FreeCooldown</t>
    <phoneticPr fontId="1" type="noConversion"/>
  </si>
  <si>
    <t>Star5Weight</t>
    <phoneticPr fontId="1" type="noConversion"/>
  </si>
  <si>
    <t>Star4Weight</t>
    <phoneticPr fontId="1" type="noConversion"/>
  </si>
  <si>
    <t>Star3Weight</t>
    <phoneticPr fontId="1" type="noConversion"/>
  </si>
  <si>
    <t>Star5WeightInc</t>
    <phoneticPr fontId="1" type="noConversion"/>
  </si>
  <si>
    <t>IsResident</t>
    <phoneticPr fontId="1" type="noConversion"/>
  </si>
  <si>
    <t>EndOfFile</t>
  </si>
  <si>
    <t>常駐旗標
1:常駐
0:限時</t>
    <phoneticPr fontId="8" type="noConversion"/>
  </si>
  <si>
    <t>新增單抽與十連抽價格欄位</t>
    <phoneticPr fontId="1" type="noConversion"/>
  </si>
  <si>
    <t>SingleDrawDiscount</t>
    <phoneticPr fontId="1" type="noConversion"/>
  </si>
  <si>
    <t>MultiDrawDiscount</t>
    <phoneticPr fontId="1" type="noConversion"/>
  </si>
  <si>
    <t>BYTE</t>
    <phoneticPr fontId="1" type="noConversion"/>
  </si>
  <si>
    <t>CS</t>
    <phoneticPr fontId="1" type="noConversion"/>
  </si>
  <si>
    <t>單抽折扣</t>
    <phoneticPr fontId="8" type="noConversion"/>
  </si>
  <si>
    <t>10抽折扣</t>
    <phoneticPr fontId="8" type="noConversion"/>
  </si>
  <si>
    <t>常駐轉蛋機10000000-10000999</t>
    <phoneticPr fontId="1" type="noConversion"/>
  </si>
  <si>
    <t>活動類轉蛋10002000-10099999</t>
    <phoneticPr fontId="1" type="noConversion"/>
  </si>
  <si>
    <t>其它系統　10001000-10001999</t>
    <phoneticPr fontId="1" type="noConversion"/>
  </si>
  <si>
    <t>轉蛋機類別畫分，新增分解系統轉蛋機</t>
    <phoneticPr fontId="1" type="noConversion"/>
  </si>
  <si>
    <t>常駐鑽石抽</t>
    <phoneticPr fontId="8" type="noConversion"/>
  </si>
  <si>
    <t>常駐金幣抽</t>
    <phoneticPr fontId="8" type="noConversion"/>
  </si>
  <si>
    <t>主題A鑽石抽</t>
    <phoneticPr fontId="8" type="noConversion"/>
  </si>
  <si>
    <t>當機台有換圖需求，直接以個位數流水號命名</t>
    <phoneticPr fontId="1" type="noConversion"/>
  </si>
  <si>
    <t>轉蛋機新增圖檔欄位x2，建立圖檔命名規則</t>
    <phoneticPr fontId="1" type="noConversion"/>
  </si>
  <si>
    <r>
      <rPr>
        <sz val="10"/>
        <color rgb="FFFF0000"/>
        <rFont val="細明體"/>
        <family val="3"/>
        <charset val="136"/>
      </rPr>
      <t>圖檔名稱尾數必唯</t>
    </r>
    <r>
      <rPr>
        <sz val="10"/>
        <color rgb="FFFF0000"/>
        <rFont val="Arial"/>
        <family val="2"/>
      </rPr>
      <t>0</t>
    </r>
    <phoneticPr fontId="1" type="noConversion"/>
  </si>
  <si>
    <t>文字圖檔欄位需讀ImageMultinational表，根據各國語系切換圖檔</t>
    <phoneticPr fontId="1" type="noConversion"/>
  </si>
  <si>
    <t>分解-靈感抽</t>
    <phoneticPr fontId="8" type="noConversion"/>
  </si>
  <si>
    <t>補字串</t>
    <phoneticPr fontId="1" type="noConversion"/>
  </si>
  <si>
    <t>機台文字圖檔</t>
    <phoneticPr fontId="1" type="noConversion"/>
  </si>
  <si>
    <t>DWORD</t>
    <phoneticPr fontId="1" type="noConversion"/>
  </si>
  <si>
    <t>Image</t>
    <phoneticPr fontId="1" type="noConversion"/>
  </si>
  <si>
    <t>次數</t>
    <phoneticPr fontId="16" type="noConversion"/>
  </si>
  <si>
    <t>五星</t>
    <phoneticPr fontId="16" type="noConversion"/>
  </si>
  <si>
    <t>四星</t>
    <phoneticPr fontId="16" type="noConversion"/>
  </si>
  <si>
    <t>三星</t>
    <phoneticPr fontId="16" type="noConversion"/>
  </si>
  <si>
    <t>五星機率</t>
    <phoneticPr fontId="16" type="noConversion"/>
  </si>
  <si>
    <t>中獎率(累積)</t>
    <phoneticPr fontId="16" type="noConversion"/>
  </si>
  <si>
    <t>修改轉蛋券編號</t>
    <phoneticPr fontId="1" type="noConversion"/>
  </si>
  <si>
    <t>i</t>
    <phoneticPr fontId="1" type="noConversion"/>
  </si>
  <si>
    <t>Kite</t>
    <phoneticPr fontId="1" type="noConversion"/>
  </si>
  <si>
    <t>填入金幣轉蛋券、調整免費抽間隔時間</t>
    <phoneticPr fontId="1" type="noConversion"/>
  </si>
  <si>
    <t>修改轉兌換幣、商店內容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</si>
</sst>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18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5"/>
      <color rgb="FF000000"/>
      <name val="微軟正黑體"/>
      <family val="2"/>
      <charset val="136"/>
    </font>
    <font>
      <sz val="15"/>
      <color theme="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5"/>
      <color theme="0" tint="-0.499984740745262"/>
      <name val="微軟正黑體"/>
      <family val="2"/>
      <charset val="136"/>
    </font>
    <font>
      <sz val="10"/>
      <color rgb="FFFF0000"/>
      <name val="Arial"/>
      <family val="2"/>
    </font>
    <font>
      <sz val="10"/>
      <color rgb="FFFF0000"/>
      <name val="細明體"/>
      <family val="3"/>
      <charset val="136"/>
    </font>
    <font>
      <sz val="9"/>
      <name val="細明體"/>
      <family val="3"/>
      <charset val="136"/>
    </font>
    <font>
      <sz val="10"/>
      <color rgb="FF000000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0" fillId="0" borderId="1" xfId="0" applyBorder="1"/>
    <xf numFmtId="0" fontId="9" fillId="0" borderId="13" xfId="0" applyFont="1" applyBorder="1" applyAlignment="1">
      <alignment horizontal="left" wrapText="1"/>
    </xf>
    <xf numFmtId="0" fontId="10" fillId="7" borderId="13" xfId="0" applyFont="1" applyFill="1" applyBorder="1" applyAlignment="1">
      <alignment horizontal="center" wrapText="1"/>
    </xf>
    <xf numFmtId="0" fontId="11" fillId="0" borderId="0" xfId="0" applyFont="1" applyAlignment="1"/>
    <xf numFmtId="0" fontId="12" fillId="0" borderId="0" xfId="0" applyFont="1" applyAlignment="1"/>
    <xf numFmtId="0" fontId="9" fillId="0" borderId="13" xfId="0" applyFont="1" applyFill="1" applyBorder="1"/>
    <xf numFmtId="0" fontId="10" fillId="9" borderId="10" xfId="0" applyFont="1" applyFill="1" applyBorder="1" applyAlignment="1">
      <alignment horizontal="center" vertical="center"/>
    </xf>
    <xf numFmtId="0" fontId="12" fillId="0" borderId="0" xfId="0" applyFont="1"/>
    <xf numFmtId="0" fontId="13" fillId="0" borderId="13" xfId="0" applyFont="1" applyBorder="1"/>
    <xf numFmtId="0" fontId="10" fillId="10" borderId="3" xfId="0" applyFont="1" applyFill="1" applyBorder="1" applyAlignment="1">
      <alignment horizontal="center" vertical="center"/>
    </xf>
    <xf numFmtId="0" fontId="9" fillId="0" borderId="13" xfId="0" applyFont="1" applyBorder="1"/>
    <xf numFmtId="0" fontId="10" fillId="5" borderId="3" xfId="0" applyFont="1" applyFill="1" applyBorder="1" applyAlignment="1">
      <alignment horizontal="center" vertical="center"/>
    </xf>
    <xf numFmtId="0" fontId="11" fillId="0" borderId="0" xfId="0" applyFont="1"/>
    <xf numFmtId="0" fontId="12" fillId="11" borderId="0" xfId="0" applyFont="1" applyFill="1"/>
    <xf numFmtId="0" fontId="14" fillId="0" borderId="1" xfId="0" applyFont="1" applyBorder="1"/>
    <xf numFmtId="0" fontId="15" fillId="0" borderId="1" xfId="0" applyFont="1" applyBorder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23" sqref="L23"/>
    </sheetView>
  </sheetViews>
  <sheetFormatPr defaultRowHeight="13.5"/>
  <cols>
    <col min="1" max="1" width="10.140625" style="35" bestFit="1" customWidth="1"/>
    <col min="2" max="2" width="13.5703125" style="35" bestFit="1" customWidth="1"/>
    <col min="3" max="6" width="13.85546875" style="35" customWidth="1"/>
    <col min="7" max="7" width="19" style="35" bestFit="1" customWidth="1"/>
    <col min="8" max="8" width="16.42578125" style="35" customWidth="1"/>
    <col min="9" max="9" width="15.140625" style="35" customWidth="1"/>
    <col min="10" max="10" width="31.28515625" style="35" bestFit="1" customWidth="1"/>
    <col min="11" max="11" width="30.140625" style="35" bestFit="1" customWidth="1"/>
    <col min="12" max="12" width="15.140625" style="35" bestFit="1" customWidth="1"/>
    <col min="13" max="13" width="18.42578125" style="35" bestFit="1" customWidth="1"/>
    <col min="14" max="14" width="15.140625" style="35" customWidth="1"/>
    <col min="15" max="15" width="22.140625" style="35" customWidth="1"/>
    <col min="16" max="16" width="16.5703125" style="35" customWidth="1"/>
    <col min="17" max="17" width="15.140625" style="35" bestFit="1" customWidth="1"/>
    <col min="18" max="19" width="13.85546875" style="35" bestFit="1" customWidth="1"/>
    <col min="20" max="20" width="16.42578125" style="35" customWidth="1"/>
    <col min="21" max="16384" width="9.140625" style="35"/>
  </cols>
  <sheetData>
    <row r="1" spans="1:21" s="32" customFormat="1" ht="78">
      <c r="A1" s="29" t="s">
        <v>180</v>
      </c>
      <c r="B1" s="30" t="s">
        <v>181</v>
      </c>
      <c r="C1" s="30" t="s">
        <v>182</v>
      </c>
      <c r="D1" s="30" t="s">
        <v>183</v>
      </c>
      <c r="E1" s="30" t="s">
        <v>184</v>
      </c>
      <c r="F1" s="30" t="s">
        <v>246</v>
      </c>
      <c r="G1" s="30" t="s">
        <v>185</v>
      </c>
      <c r="H1" s="30" t="s">
        <v>186</v>
      </c>
      <c r="I1" s="30" t="s">
        <v>187</v>
      </c>
      <c r="J1" s="30" t="s">
        <v>231</v>
      </c>
      <c r="K1" s="30" t="s">
        <v>232</v>
      </c>
      <c r="L1" s="30" t="s">
        <v>188</v>
      </c>
      <c r="M1" s="30" t="s">
        <v>189</v>
      </c>
      <c r="N1" s="30" t="s">
        <v>190</v>
      </c>
      <c r="O1" s="30" t="s">
        <v>191</v>
      </c>
      <c r="P1" s="30" t="s">
        <v>192</v>
      </c>
      <c r="Q1" s="30" t="s">
        <v>193</v>
      </c>
      <c r="R1" s="30" t="s">
        <v>194</v>
      </c>
      <c r="S1" s="30" t="s">
        <v>195</v>
      </c>
      <c r="T1" s="30" t="s">
        <v>225</v>
      </c>
      <c r="U1" s="31" t="s">
        <v>224</v>
      </c>
    </row>
    <row r="2" spans="1:21" ht="19.5">
      <c r="A2" s="33"/>
      <c r="B2" s="34" t="s">
        <v>196</v>
      </c>
      <c r="C2" s="34" t="s">
        <v>210</v>
      </c>
      <c r="E2" s="34" t="s">
        <v>211</v>
      </c>
      <c r="F2" s="34" t="s">
        <v>248</v>
      </c>
      <c r="G2" s="34" t="s">
        <v>212</v>
      </c>
      <c r="H2" s="34" t="s">
        <v>213</v>
      </c>
      <c r="I2" s="34" t="s">
        <v>214</v>
      </c>
      <c r="J2" s="34" t="s">
        <v>227</v>
      </c>
      <c r="K2" s="34" t="s">
        <v>228</v>
      </c>
      <c r="L2" s="34" t="s">
        <v>215</v>
      </c>
      <c r="M2" s="34" t="s">
        <v>216</v>
      </c>
      <c r="N2" s="34" t="s">
        <v>217</v>
      </c>
      <c r="O2" s="34" t="s">
        <v>218</v>
      </c>
      <c r="P2" s="34" t="s">
        <v>219</v>
      </c>
      <c r="Q2" s="34" t="s">
        <v>220</v>
      </c>
      <c r="R2" s="34" t="s">
        <v>221</v>
      </c>
      <c r="S2" s="34" t="s">
        <v>222</v>
      </c>
      <c r="T2" s="34" t="s">
        <v>223</v>
      </c>
    </row>
    <row r="3" spans="1:21" ht="19.5">
      <c r="A3" s="36"/>
      <c r="B3" s="37" t="s">
        <v>197</v>
      </c>
      <c r="C3" s="37" t="s">
        <v>207</v>
      </c>
      <c r="E3" s="37" t="s">
        <v>207</v>
      </c>
      <c r="F3" s="37" t="s">
        <v>247</v>
      </c>
      <c r="G3" s="37" t="s">
        <v>207</v>
      </c>
      <c r="H3" s="37" t="s">
        <v>197</v>
      </c>
      <c r="I3" s="37" t="s">
        <v>207</v>
      </c>
      <c r="J3" s="37" t="s">
        <v>229</v>
      </c>
      <c r="K3" s="37" t="s">
        <v>229</v>
      </c>
      <c r="L3" s="37" t="s">
        <v>207</v>
      </c>
      <c r="M3" s="37" t="s">
        <v>207</v>
      </c>
      <c r="N3" s="37" t="s">
        <v>207</v>
      </c>
      <c r="O3" s="37" t="s">
        <v>198</v>
      </c>
      <c r="P3" s="37" t="s">
        <v>208</v>
      </c>
      <c r="Q3" s="37" t="s">
        <v>208</v>
      </c>
      <c r="R3" s="37" t="s">
        <v>208</v>
      </c>
      <c r="S3" s="37" t="s">
        <v>208</v>
      </c>
      <c r="T3" s="37" t="s">
        <v>209</v>
      </c>
    </row>
    <row r="4" spans="1:21" ht="19.5">
      <c r="A4" s="38"/>
      <c r="B4" s="39" t="s">
        <v>199</v>
      </c>
      <c r="C4" s="39" t="s">
        <v>200</v>
      </c>
      <c r="E4" s="39" t="s">
        <v>200</v>
      </c>
      <c r="F4" s="39" t="s">
        <v>200</v>
      </c>
      <c r="G4" s="39" t="s">
        <v>201</v>
      </c>
      <c r="H4" s="39" t="s">
        <v>202</v>
      </c>
      <c r="I4" s="39" t="s">
        <v>201</v>
      </c>
      <c r="J4" s="39" t="s">
        <v>230</v>
      </c>
      <c r="K4" s="39" t="s">
        <v>230</v>
      </c>
      <c r="L4" s="39" t="s">
        <v>201</v>
      </c>
      <c r="M4" s="39" t="s">
        <v>200</v>
      </c>
      <c r="N4" s="39" t="s">
        <v>203</v>
      </c>
      <c r="O4" s="39" t="s">
        <v>201</v>
      </c>
      <c r="P4" s="39" t="s">
        <v>203</v>
      </c>
      <c r="Q4" s="39" t="s">
        <v>203</v>
      </c>
      <c r="R4" s="39" t="s">
        <v>203</v>
      </c>
      <c r="S4" s="39" t="s">
        <v>203</v>
      </c>
      <c r="T4" s="39" t="s">
        <v>201</v>
      </c>
    </row>
    <row r="5" spans="1:21">
      <c r="A5" s="41">
        <v>0</v>
      </c>
      <c r="B5" s="41" t="s">
        <v>233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 spans="1:21">
      <c r="A6" s="35">
        <v>1</v>
      </c>
      <c r="B6" s="35">
        <v>10000000</v>
      </c>
      <c r="C6" s="35">
        <v>33600000</v>
      </c>
      <c r="D6" s="35" t="s">
        <v>238</v>
      </c>
      <c r="F6" s="35">
        <v>10010</v>
      </c>
      <c r="G6" s="35">
        <v>30402001</v>
      </c>
      <c r="H6" s="35">
        <v>30500000</v>
      </c>
      <c r="I6" s="35">
        <v>2000</v>
      </c>
      <c r="J6" s="35">
        <v>100</v>
      </c>
      <c r="K6" s="35">
        <v>90</v>
      </c>
      <c r="L6" s="35">
        <v>30500010</v>
      </c>
      <c r="M6" s="35">
        <v>102000</v>
      </c>
      <c r="N6" s="35">
        <v>10001000</v>
      </c>
      <c r="O6" s="35">
        <v>720</v>
      </c>
      <c r="P6" s="35">
        <v>2</v>
      </c>
      <c r="Q6" s="35">
        <v>60</v>
      </c>
      <c r="R6" s="35">
        <v>938</v>
      </c>
      <c r="S6" s="35">
        <v>8</v>
      </c>
      <c r="T6" s="35">
        <v>1</v>
      </c>
    </row>
    <row r="7" spans="1:21">
      <c r="A7" s="35">
        <v>1</v>
      </c>
      <c r="B7" s="35">
        <v>10000001</v>
      </c>
      <c r="C7" s="35">
        <v>33600001</v>
      </c>
      <c r="D7" s="35" t="s">
        <v>237</v>
      </c>
      <c r="F7" s="35">
        <v>10000</v>
      </c>
      <c r="G7" s="35">
        <v>30402000</v>
      </c>
      <c r="H7" s="35">
        <v>30500004</v>
      </c>
      <c r="I7" s="35">
        <v>200</v>
      </c>
      <c r="J7" s="35">
        <v>100</v>
      </c>
      <c r="K7" s="35">
        <v>90</v>
      </c>
      <c r="L7" s="35">
        <v>30500009</v>
      </c>
      <c r="M7" s="35">
        <v>102000</v>
      </c>
      <c r="N7" s="35">
        <v>10001001</v>
      </c>
      <c r="O7" s="35">
        <v>1440</v>
      </c>
      <c r="P7" s="35">
        <v>2</v>
      </c>
      <c r="Q7" s="35">
        <v>60</v>
      </c>
      <c r="R7" s="35">
        <v>938</v>
      </c>
      <c r="S7" s="35">
        <v>8</v>
      </c>
      <c r="T7" s="35">
        <v>1</v>
      </c>
    </row>
    <row r="8" spans="1:21">
      <c r="A8" s="35">
        <v>0</v>
      </c>
      <c r="B8" s="35">
        <v>10000002</v>
      </c>
      <c r="C8" s="35">
        <v>33600002</v>
      </c>
      <c r="D8" s="35" t="s">
        <v>239</v>
      </c>
      <c r="G8" s="35">
        <v>0</v>
      </c>
      <c r="H8" s="35">
        <v>30500004</v>
      </c>
      <c r="I8" s="35">
        <v>200</v>
      </c>
      <c r="J8" s="35">
        <v>80</v>
      </c>
      <c r="K8" s="35">
        <v>80</v>
      </c>
      <c r="L8" s="35">
        <v>30402300</v>
      </c>
      <c r="M8" s="35">
        <v>103000</v>
      </c>
      <c r="N8" s="35">
        <v>0</v>
      </c>
      <c r="O8" s="35">
        <v>2880</v>
      </c>
      <c r="P8" s="35">
        <v>2</v>
      </c>
      <c r="Q8" s="35">
        <v>60</v>
      </c>
      <c r="R8" s="35">
        <v>938</v>
      </c>
      <c r="S8" s="35">
        <v>8</v>
      </c>
      <c r="T8" s="35">
        <v>1</v>
      </c>
    </row>
    <row r="9" spans="1:21">
      <c r="A9" s="35">
        <v>0</v>
      </c>
      <c r="B9" s="35">
        <v>10000003</v>
      </c>
      <c r="C9" s="35">
        <v>33600003</v>
      </c>
      <c r="D9" s="35" t="s">
        <v>204</v>
      </c>
      <c r="G9" s="35">
        <v>0</v>
      </c>
      <c r="H9" s="35">
        <v>30500004</v>
      </c>
      <c r="I9" s="35">
        <v>200</v>
      </c>
      <c r="J9" s="35">
        <v>90</v>
      </c>
      <c r="K9" s="35">
        <v>90</v>
      </c>
      <c r="L9" s="35">
        <v>30402301</v>
      </c>
      <c r="M9" s="35">
        <v>103100</v>
      </c>
      <c r="N9" s="35">
        <v>0</v>
      </c>
      <c r="O9" s="35">
        <v>2880</v>
      </c>
      <c r="P9" s="35">
        <v>2</v>
      </c>
      <c r="Q9" s="35">
        <v>60</v>
      </c>
      <c r="R9" s="35">
        <v>938</v>
      </c>
      <c r="S9" s="35">
        <v>8</v>
      </c>
      <c r="T9" s="35">
        <v>0</v>
      </c>
    </row>
    <row r="10" spans="1:21">
      <c r="A10" s="41">
        <v>0</v>
      </c>
      <c r="B10" s="41" t="s">
        <v>235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</row>
    <row r="11" spans="1:21">
      <c r="A11" s="35">
        <v>1</v>
      </c>
      <c r="B11" s="35">
        <v>10001000</v>
      </c>
      <c r="C11" s="35">
        <v>33610000</v>
      </c>
      <c r="D11" s="35" t="s">
        <v>244</v>
      </c>
      <c r="G11" s="35">
        <v>0</v>
      </c>
      <c r="H11" s="35">
        <v>30500011</v>
      </c>
      <c r="I11" s="35">
        <v>100</v>
      </c>
      <c r="J11" s="35">
        <v>100</v>
      </c>
      <c r="K11" s="35">
        <v>100</v>
      </c>
      <c r="L11" s="35">
        <v>0</v>
      </c>
      <c r="M11" s="35">
        <v>103400</v>
      </c>
      <c r="N11" s="35">
        <v>0</v>
      </c>
      <c r="O11" s="35">
        <v>0</v>
      </c>
      <c r="P11" s="35">
        <v>30</v>
      </c>
      <c r="Q11" s="35">
        <v>70</v>
      </c>
      <c r="R11" s="35">
        <v>900</v>
      </c>
      <c r="S11" s="35">
        <v>30</v>
      </c>
      <c r="T11" s="35">
        <v>1</v>
      </c>
    </row>
    <row r="12" spans="1:21">
      <c r="A12" s="41">
        <v>0</v>
      </c>
      <c r="B12" s="41" t="s">
        <v>234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</row>
    <row r="13" spans="1:21">
      <c r="A13" s="40" t="s">
        <v>224</v>
      </c>
    </row>
    <row r="31" spans="7:7">
      <c r="G31" s="35" t="s">
        <v>256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2" sqref="C22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62" style="1" bestFit="1" customWidth="1"/>
    <col min="4" max="16384" width="8" style="1"/>
  </cols>
  <sheetData>
    <row r="1" spans="1:3">
      <c r="A1" s="9" t="s">
        <v>26</v>
      </c>
      <c r="B1" s="9" t="s">
        <v>27</v>
      </c>
      <c r="C1" s="9" t="s">
        <v>28</v>
      </c>
    </row>
    <row r="2" spans="1:3">
      <c r="A2" s="22">
        <v>43495</v>
      </c>
      <c r="B2" s="10" t="s">
        <v>33</v>
      </c>
      <c r="C2" s="10" t="s">
        <v>205</v>
      </c>
    </row>
    <row r="3" spans="1:3">
      <c r="A3" s="22">
        <v>43496</v>
      </c>
      <c r="B3" s="10" t="s">
        <v>33</v>
      </c>
      <c r="C3" s="10" t="s">
        <v>206</v>
      </c>
    </row>
    <row r="4" spans="1:3">
      <c r="A4" s="22">
        <v>43510</v>
      </c>
      <c r="B4" s="10" t="s">
        <v>33</v>
      </c>
      <c r="C4" s="10" t="s">
        <v>226</v>
      </c>
    </row>
    <row r="5" spans="1:3">
      <c r="A5" s="22">
        <v>43528</v>
      </c>
      <c r="B5" s="10" t="s">
        <v>33</v>
      </c>
      <c r="C5" s="10" t="s">
        <v>236</v>
      </c>
    </row>
    <row r="6" spans="1:3">
      <c r="A6" s="22">
        <v>43566</v>
      </c>
      <c r="B6" s="10" t="s">
        <v>33</v>
      </c>
      <c r="C6" s="10" t="s">
        <v>241</v>
      </c>
    </row>
    <row r="7" spans="1:3">
      <c r="A7" s="22">
        <v>43571</v>
      </c>
      <c r="B7" s="10" t="s">
        <v>33</v>
      </c>
      <c r="C7" s="10" t="s">
        <v>245</v>
      </c>
    </row>
    <row r="8" spans="1:3">
      <c r="A8" s="22">
        <v>43584</v>
      </c>
      <c r="B8" s="10" t="s">
        <v>33</v>
      </c>
      <c r="C8" s="10" t="s">
        <v>255</v>
      </c>
    </row>
    <row r="9" spans="1:3">
      <c r="A9" s="22">
        <v>43592</v>
      </c>
      <c r="B9" s="10" t="s">
        <v>257</v>
      </c>
      <c r="C9" s="10" t="s">
        <v>258</v>
      </c>
    </row>
    <row r="10" spans="1:3">
      <c r="A10" s="22">
        <v>43598</v>
      </c>
      <c r="B10" s="10" t="s">
        <v>33</v>
      </c>
      <c r="C10" s="10" t="s">
        <v>259</v>
      </c>
    </row>
    <row r="11" spans="1:3">
      <c r="A11" s="22"/>
      <c r="B11" s="10"/>
      <c r="C11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"/>
  <sheetViews>
    <sheetView zoomScaleNormal="100" workbookViewId="0">
      <selection activeCell="A11" sqref="A11"/>
    </sheetView>
  </sheetViews>
  <sheetFormatPr defaultRowHeight="12.75"/>
  <cols>
    <col min="1" max="1" width="31.5703125" style="28" customWidth="1"/>
    <col min="2" max="2" width="33.28515625" style="28" bestFit="1" customWidth="1"/>
    <col min="3" max="3" width="84" style="28" customWidth="1"/>
    <col min="4" max="4" width="8.42578125" style="28" customWidth="1"/>
    <col min="5" max="16384" width="9.140625" style="28"/>
  </cols>
  <sheetData>
    <row r="5" spans="1:1" ht="14.25">
      <c r="A5" s="42" t="s">
        <v>242</v>
      </c>
    </row>
    <row r="6" spans="1:1" ht="14.25">
      <c r="A6" s="43" t="s">
        <v>240</v>
      </c>
    </row>
    <row r="10" spans="1:1" ht="14.25">
      <c r="A10" s="43" t="s">
        <v>243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42" sqref="C42"/>
    </sheetView>
  </sheetViews>
  <sheetFormatPr defaultColWidth="8" defaultRowHeight="21.75"/>
  <cols>
    <col min="1" max="1" width="1" style="1" customWidth="1"/>
    <col min="2" max="2" width="13.85546875" style="1" customWidth="1"/>
    <col min="3" max="3" width="79.28515625" style="1" customWidth="1"/>
    <col min="4" max="4" width="15" style="1" customWidth="1"/>
    <col min="5" max="5" width="1" style="1" customWidth="1"/>
    <col min="6" max="12" width="8" style="1"/>
    <col min="13" max="13" width="7.7109375" style="1" bestFit="1" customWidth="1"/>
    <col min="14" max="14" width="8" style="1"/>
    <col min="15" max="15" width="14.140625" style="1" customWidth="1"/>
    <col min="16" max="16" width="14.85546875" style="1" customWidth="1"/>
    <col min="17" max="19" width="14.28515625" style="1" customWidth="1"/>
    <col min="20" max="20" width="8" style="1"/>
    <col min="21" max="21" width="10.5703125" style="1" bestFit="1" customWidth="1"/>
    <col min="22" max="22" width="8" style="1"/>
    <col min="23" max="23" width="13.28515625" style="1" customWidth="1"/>
    <col min="24" max="24" width="8.85546875" style="1" bestFit="1" customWidth="1"/>
    <col min="25" max="28" width="8" style="1"/>
    <col min="29" max="30" width="8" style="1" customWidth="1"/>
    <col min="31" max="31" width="15.5703125" style="1" customWidth="1"/>
    <col min="32" max="16384" width="8" style="1"/>
  </cols>
  <sheetData>
    <row r="1" spans="1:5" ht="5.0999999999999996" customHeight="1" thickBot="1">
      <c r="A1" s="51"/>
      <c r="B1" s="51"/>
      <c r="C1" s="52"/>
      <c r="D1" s="19"/>
      <c r="E1" s="53"/>
    </row>
    <row r="2" spans="1:5" ht="22.5" thickBot="1">
      <c r="A2" s="18"/>
      <c r="B2" s="16" t="s">
        <v>11</v>
      </c>
      <c r="C2" s="8" t="s">
        <v>5</v>
      </c>
      <c r="D2" s="20" t="s">
        <v>25</v>
      </c>
      <c r="E2" s="52"/>
    </row>
    <row r="3" spans="1:5">
      <c r="A3" s="17"/>
      <c r="B3" s="11" t="s">
        <v>22</v>
      </c>
      <c r="C3" s="7" t="s">
        <v>6</v>
      </c>
      <c r="D3" s="15"/>
      <c r="E3" s="53"/>
    </row>
    <row r="4" spans="1:5">
      <c r="A4" s="17"/>
      <c r="B4" s="5" t="s">
        <v>23</v>
      </c>
      <c r="C4" s="2" t="s">
        <v>7</v>
      </c>
      <c r="D4" s="15"/>
      <c r="E4" s="53"/>
    </row>
    <row r="5" spans="1:5" ht="22.5" thickBot="1">
      <c r="A5" s="17"/>
      <c r="B5" s="6"/>
      <c r="C5" s="3" t="s">
        <v>18</v>
      </c>
      <c r="D5" s="15"/>
      <c r="E5" s="53"/>
    </row>
    <row r="6" spans="1:5">
      <c r="A6" s="17"/>
      <c r="B6" s="11">
        <v>1</v>
      </c>
      <c r="C6" s="12" t="s">
        <v>12</v>
      </c>
      <c r="D6" s="15"/>
      <c r="E6" s="53"/>
    </row>
    <row r="7" spans="1:5" ht="21.75" customHeight="1">
      <c r="A7" s="17"/>
      <c r="B7" s="13">
        <v>0</v>
      </c>
      <c r="C7" s="14" t="s">
        <v>14</v>
      </c>
      <c r="D7" s="15"/>
      <c r="E7" s="53"/>
    </row>
    <row r="8" spans="1:5">
      <c r="A8" s="52"/>
      <c r="B8" s="12">
        <v>1</v>
      </c>
      <c r="C8" s="12" t="s">
        <v>13</v>
      </c>
      <c r="D8" s="15"/>
      <c r="E8" s="53"/>
    </row>
    <row r="9" spans="1:5">
      <c r="A9" s="52"/>
      <c r="B9" s="21" t="s">
        <v>25</v>
      </c>
      <c r="C9" s="15"/>
      <c r="D9" s="15"/>
      <c r="E9" s="53"/>
    </row>
    <row r="10" spans="1:5" ht="5.0999999999999996" customHeight="1">
      <c r="A10" s="55"/>
      <c r="B10" s="55"/>
      <c r="C10" s="55"/>
      <c r="D10" s="56"/>
      <c r="E10" s="54"/>
    </row>
    <row r="11" spans="1:5">
      <c r="A11" s="4"/>
    </row>
    <row r="12" spans="1:5">
      <c r="A12" s="4"/>
      <c r="B12" s="1" t="s">
        <v>3</v>
      </c>
    </row>
    <row r="13" spans="1:5">
      <c r="A13" s="4"/>
      <c r="C13" s="1" t="s">
        <v>8</v>
      </c>
    </row>
    <row r="14" spans="1:5">
      <c r="C14" s="1" t="s">
        <v>9</v>
      </c>
    </row>
    <row r="15" spans="1:5">
      <c r="C15" s="1" t="s">
        <v>10</v>
      </c>
    </row>
    <row r="16" spans="1:5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30</v>
      </c>
    </row>
    <row r="32" spans="2:3">
      <c r="B32" s="1" t="s">
        <v>17</v>
      </c>
    </row>
    <row r="34" spans="2:3">
      <c r="B34" s="1" t="s">
        <v>20</v>
      </c>
    </row>
    <row r="36" spans="2:3">
      <c r="B36" s="1" t="s">
        <v>31</v>
      </c>
    </row>
    <row r="38" spans="2:3">
      <c r="B38" s="25" t="s">
        <v>32</v>
      </c>
    </row>
    <row r="40" spans="2:3">
      <c r="B40" s="1" t="s">
        <v>94</v>
      </c>
    </row>
    <row r="41" spans="2:3">
      <c r="C41" s="1" t="s">
        <v>95</v>
      </c>
    </row>
    <row r="42" spans="2:3">
      <c r="C42" s="1" t="s">
        <v>96</v>
      </c>
    </row>
    <row r="43" spans="2:3">
      <c r="C43" s="1" t="s">
        <v>97</v>
      </c>
    </row>
    <row r="45" spans="2:3">
      <c r="B45" s="25"/>
      <c r="C45" s="25"/>
    </row>
    <row r="46" spans="2:3">
      <c r="B46" s="25"/>
      <c r="C46" s="25"/>
    </row>
    <row r="47" spans="2:3">
      <c r="B47" s="25"/>
      <c r="C47" s="25"/>
    </row>
    <row r="48" spans="2:3">
      <c r="B48" s="25"/>
      <c r="C48" s="25"/>
    </row>
    <row r="49" spans="2:3">
      <c r="B49" s="25"/>
      <c r="C49" s="25"/>
    </row>
    <row r="50" spans="2:3">
      <c r="B50" s="25"/>
      <c r="C50" s="25"/>
    </row>
    <row r="51" spans="2:3">
      <c r="B51" s="25"/>
      <c r="C51" s="25"/>
    </row>
    <row r="52" spans="2:3">
      <c r="B52" s="25"/>
      <c r="C52" s="25"/>
    </row>
    <row r="53" spans="2:3">
      <c r="B53" s="25"/>
      <c r="C53" s="25"/>
    </row>
    <row r="54" spans="2:3">
      <c r="B54" s="25"/>
      <c r="C54" s="25"/>
    </row>
    <row r="55" spans="2:3">
      <c r="B55" s="25"/>
      <c r="C55" s="25"/>
    </row>
    <row r="56" spans="2:3">
      <c r="B56" s="25"/>
      <c r="C56" s="25"/>
    </row>
  </sheetData>
  <mergeCells count="4">
    <mergeCell ref="A1:C1"/>
    <mergeCell ref="E1:E10"/>
    <mergeCell ref="A8:A9"/>
    <mergeCell ref="A10:D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7" width="25.5703125" style="1" customWidth="1"/>
    <col min="8" max="8" width="33.28515625" style="1" bestFit="1" customWidth="1"/>
    <col min="9" max="16384" width="8" style="1"/>
  </cols>
  <sheetData>
    <row r="1" spans="1:4">
      <c r="A1" s="9" t="s">
        <v>103</v>
      </c>
      <c r="B1" s="9" t="s">
        <v>104</v>
      </c>
      <c r="C1" s="9" t="s">
        <v>105</v>
      </c>
      <c r="D1" s="9" t="s">
        <v>106</v>
      </c>
    </row>
    <row r="2" spans="1:4">
      <c r="A2" s="10" t="s">
        <v>107</v>
      </c>
      <c r="B2" s="10" t="s">
        <v>109</v>
      </c>
      <c r="C2" s="10" t="s">
        <v>110</v>
      </c>
      <c r="D2" s="24" t="s">
        <v>111</v>
      </c>
    </row>
    <row r="3" spans="1:4">
      <c r="A3" s="10"/>
      <c r="B3" s="10" t="s">
        <v>109</v>
      </c>
      <c r="C3" s="10" t="s">
        <v>112</v>
      </c>
      <c r="D3" s="24" t="s">
        <v>114</v>
      </c>
    </row>
    <row r="4" spans="1:4">
      <c r="A4" s="10"/>
      <c r="B4" s="10" t="s">
        <v>109</v>
      </c>
      <c r="C4" s="10" t="s">
        <v>115</v>
      </c>
      <c r="D4" s="24" t="s">
        <v>116</v>
      </c>
    </row>
    <row r="5" spans="1:4">
      <c r="A5" s="10"/>
      <c r="B5" s="10" t="s">
        <v>109</v>
      </c>
      <c r="C5" s="10" t="s">
        <v>117</v>
      </c>
      <c r="D5" s="24" t="s">
        <v>119</v>
      </c>
    </row>
    <row r="6" spans="1:4">
      <c r="A6" s="10"/>
      <c r="B6" s="10" t="s">
        <v>109</v>
      </c>
      <c r="C6" s="10" t="s">
        <v>120</v>
      </c>
      <c r="D6" s="24" t="s">
        <v>121</v>
      </c>
    </row>
    <row r="7" spans="1:4">
      <c r="A7" s="10"/>
      <c r="B7" s="10" t="s">
        <v>109</v>
      </c>
      <c r="C7" s="10" t="s">
        <v>122</v>
      </c>
      <c r="D7" s="24" t="s">
        <v>124</v>
      </c>
    </row>
    <row r="8" spans="1:4">
      <c r="A8" s="10"/>
      <c r="B8" s="10" t="s">
        <v>108</v>
      </c>
      <c r="C8" s="10" t="s">
        <v>125</v>
      </c>
      <c r="D8" s="24" t="s">
        <v>126</v>
      </c>
    </row>
    <row r="9" spans="1:4">
      <c r="A9" s="10"/>
      <c r="B9" s="10" t="s">
        <v>108</v>
      </c>
      <c r="C9" s="10" t="s">
        <v>127</v>
      </c>
      <c r="D9" s="24" t="s">
        <v>128</v>
      </c>
    </row>
    <row r="10" spans="1:4">
      <c r="A10" s="10"/>
      <c r="B10" s="10" t="s">
        <v>108</v>
      </c>
      <c r="C10" s="10" t="s">
        <v>129</v>
      </c>
      <c r="D10" s="24" t="s">
        <v>35</v>
      </c>
    </row>
    <row r="11" spans="1:4">
      <c r="A11" s="10" t="s">
        <v>36</v>
      </c>
      <c r="B11" s="10" t="s">
        <v>108</v>
      </c>
      <c r="C11" s="10" t="s">
        <v>37</v>
      </c>
      <c r="D11" s="10"/>
    </row>
    <row r="13" spans="1:4">
      <c r="A13" s="9" t="s">
        <v>38</v>
      </c>
      <c r="B13" s="9" t="s">
        <v>86</v>
      </c>
      <c r="C13" s="9" t="s">
        <v>87</v>
      </c>
      <c r="D13" s="9" t="s">
        <v>29</v>
      </c>
    </row>
    <row r="14" spans="1:4">
      <c r="A14" s="10" t="s">
        <v>39</v>
      </c>
      <c r="B14" s="10" t="s">
        <v>40</v>
      </c>
      <c r="C14" s="10" t="s">
        <v>41</v>
      </c>
      <c r="D14" s="24" t="s">
        <v>42</v>
      </c>
    </row>
    <row r="15" spans="1:4">
      <c r="A15" s="10" t="s">
        <v>130</v>
      </c>
      <c r="B15" s="10" t="s">
        <v>40</v>
      </c>
      <c r="C15" s="10" t="s">
        <v>43</v>
      </c>
      <c r="D15" s="24" t="s">
        <v>44</v>
      </c>
    </row>
    <row r="16" spans="1:4">
      <c r="A16" s="10" t="s">
        <v>45</v>
      </c>
      <c r="B16" s="10" t="s">
        <v>40</v>
      </c>
      <c r="C16" s="10" t="s">
        <v>46</v>
      </c>
      <c r="D16" s="24" t="s">
        <v>113</v>
      </c>
    </row>
    <row r="17" spans="1:4">
      <c r="A17" s="10" t="s">
        <v>47</v>
      </c>
      <c r="B17" s="10" t="s">
        <v>40</v>
      </c>
      <c r="C17" s="10" t="s">
        <v>48</v>
      </c>
      <c r="D17" s="24" t="s">
        <v>34</v>
      </c>
    </row>
    <row r="18" spans="1:4">
      <c r="A18" s="10" t="s">
        <v>49</v>
      </c>
      <c r="B18" s="10" t="s">
        <v>40</v>
      </c>
      <c r="C18" s="10" t="s">
        <v>50</v>
      </c>
      <c r="D18" s="24" t="s">
        <v>51</v>
      </c>
    </row>
    <row r="19" spans="1:4">
      <c r="A19" s="10" t="s">
        <v>131</v>
      </c>
      <c r="B19" s="10" t="s">
        <v>40</v>
      </c>
      <c r="C19" s="10" t="s">
        <v>132</v>
      </c>
      <c r="D19" s="24" t="s">
        <v>133</v>
      </c>
    </row>
    <row r="20" spans="1:4">
      <c r="A20" s="10" t="s">
        <v>52</v>
      </c>
      <c r="B20" s="10" t="s">
        <v>40</v>
      </c>
      <c r="C20" s="10" t="s">
        <v>53</v>
      </c>
      <c r="D20" s="24" t="s">
        <v>54</v>
      </c>
    </row>
    <row r="21" spans="1:4">
      <c r="A21" s="10" t="s">
        <v>55</v>
      </c>
      <c r="B21" s="10" t="s">
        <v>40</v>
      </c>
      <c r="C21" s="10" t="s">
        <v>134</v>
      </c>
      <c r="D21" s="24" t="s">
        <v>135</v>
      </c>
    </row>
    <row r="23" spans="1:4">
      <c r="A23" s="9" t="s">
        <v>56</v>
      </c>
      <c r="B23" s="9" t="s">
        <v>86</v>
      </c>
      <c r="C23" s="9" t="s">
        <v>87</v>
      </c>
      <c r="D23" s="9" t="s">
        <v>29</v>
      </c>
    </row>
    <row r="24" spans="1:4">
      <c r="A24" s="10" t="s">
        <v>57</v>
      </c>
      <c r="B24" s="10" t="s">
        <v>58</v>
      </c>
      <c r="C24" s="10" t="s">
        <v>59</v>
      </c>
      <c r="D24" s="24" t="s">
        <v>118</v>
      </c>
    </row>
    <row r="25" spans="1:4">
      <c r="A25" s="10" t="s">
        <v>136</v>
      </c>
      <c r="B25" s="10" t="s">
        <v>58</v>
      </c>
      <c r="C25" s="10" t="s">
        <v>60</v>
      </c>
      <c r="D25" s="24" t="s">
        <v>61</v>
      </c>
    </row>
    <row r="26" spans="1:4">
      <c r="A26" s="10" t="s">
        <v>137</v>
      </c>
      <c r="B26" s="10" t="s">
        <v>58</v>
      </c>
      <c r="C26" s="10" t="s">
        <v>138</v>
      </c>
      <c r="D26" s="24" t="s">
        <v>123</v>
      </c>
    </row>
    <row r="27" spans="1:4">
      <c r="A27" s="23" t="s">
        <v>62</v>
      </c>
      <c r="B27" s="10" t="s">
        <v>58</v>
      </c>
      <c r="C27" s="10" t="s">
        <v>139</v>
      </c>
      <c r="D27" s="24" t="s">
        <v>126</v>
      </c>
    </row>
    <row r="28" spans="1:4">
      <c r="A28" s="10" t="s">
        <v>63</v>
      </c>
      <c r="B28" s="10" t="s">
        <v>58</v>
      </c>
      <c r="C28" s="10" t="s">
        <v>64</v>
      </c>
      <c r="D28" s="24" t="s">
        <v>65</v>
      </c>
    </row>
    <row r="29" spans="1:4">
      <c r="A29" s="10" t="s">
        <v>66</v>
      </c>
      <c r="B29" s="10" t="s">
        <v>58</v>
      </c>
      <c r="C29" s="10" t="s">
        <v>67</v>
      </c>
      <c r="D29" s="24" t="s">
        <v>68</v>
      </c>
    </row>
    <row r="30" spans="1:4">
      <c r="A30" s="10" t="s">
        <v>140</v>
      </c>
      <c r="B30" s="10" t="s">
        <v>58</v>
      </c>
      <c r="C30" s="10" t="s">
        <v>69</v>
      </c>
      <c r="D30" s="10"/>
    </row>
    <row r="32" spans="1:4">
      <c r="A32" s="9" t="s">
        <v>70</v>
      </c>
      <c r="B32" s="9" t="s">
        <v>86</v>
      </c>
      <c r="C32" s="9" t="s">
        <v>87</v>
      </c>
      <c r="D32" s="9" t="s">
        <v>29</v>
      </c>
    </row>
    <row r="33" spans="1:4">
      <c r="A33" s="10" t="s">
        <v>102</v>
      </c>
      <c r="B33" s="10" t="s">
        <v>76</v>
      </c>
      <c r="C33" s="10" t="s">
        <v>141</v>
      </c>
      <c r="D33" s="24" t="s">
        <v>98</v>
      </c>
    </row>
    <row r="34" spans="1:4">
      <c r="A34" s="57" t="s">
        <v>142</v>
      </c>
      <c r="B34" s="10" t="s">
        <v>76</v>
      </c>
      <c r="C34" s="10" t="s">
        <v>143</v>
      </c>
      <c r="D34" s="24" t="s">
        <v>144</v>
      </c>
    </row>
    <row r="35" spans="1:4">
      <c r="A35" s="58"/>
      <c r="B35" s="10" t="s">
        <v>76</v>
      </c>
      <c r="C35" s="10" t="s">
        <v>145</v>
      </c>
      <c r="D35" s="24" t="s">
        <v>146</v>
      </c>
    </row>
    <row r="36" spans="1:4">
      <c r="A36" s="58"/>
      <c r="B36" s="10" t="s">
        <v>76</v>
      </c>
      <c r="C36" s="10" t="s">
        <v>176</v>
      </c>
      <c r="D36" s="24" t="s">
        <v>147</v>
      </c>
    </row>
    <row r="37" spans="1:4">
      <c r="A37" s="59"/>
      <c r="B37" s="10" t="s">
        <v>76</v>
      </c>
      <c r="C37" s="10" t="s">
        <v>177</v>
      </c>
      <c r="D37" s="24" t="s">
        <v>148</v>
      </c>
    </row>
    <row r="38" spans="1:4">
      <c r="A38" s="57" t="s">
        <v>179</v>
      </c>
      <c r="B38" s="10" t="s">
        <v>76</v>
      </c>
      <c r="C38" s="10" t="s">
        <v>71</v>
      </c>
      <c r="D38" s="24" t="s">
        <v>178</v>
      </c>
    </row>
    <row r="39" spans="1:4">
      <c r="A39" s="58"/>
      <c r="B39" s="10" t="s">
        <v>76</v>
      </c>
      <c r="C39" s="10" t="s">
        <v>149</v>
      </c>
      <c r="D39" s="24" t="s">
        <v>99</v>
      </c>
    </row>
    <row r="40" spans="1:4">
      <c r="A40" s="59"/>
      <c r="B40" s="10" t="s">
        <v>76</v>
      </c>
      <c r="C40" s="10" t="s">
        <v>72</v>
      </c>
      <c r="D40" s="24" t="s">
        <v>100</v>
      </c>
    </row>
    <row r="41" spans="1:4">
      <c r="A41" s="10" t="s">
        <v>73</v>
      </c>
      <c r="B41" s="10" t="s">
        <v>76</v>
      </c>
      <c r="C41" s="10" t="s">
        <v>74</v>
      </c>
      <c r="D41" s="24" t="s">
        <v>75</v>
      </c>
    </row>
    <row r="42" spans="1:4">
      <c r="A42" s="10" t="s">
        <v>150</v>
      </c>
      <c r="B42" s="10" t="s">
        <v>76</v>
      </c>
      <c r="C42" s="10" t="s">
        <v>151</v>
      </c>
      <c r="D42" s="24" t="s">
        <v>152</v>
      </c>
    </row>
    <row r="43" spans="1:4">
      <c r="A43" s="10" t="s">
        <v>77</v>
      </c>
      <c r="B43" s="10" t="s">
        <v>76</v>
      </c>
      <c r="C43" s="10" t="s">
        <v>153</v>
      </c>
      <c r="D43" s="24" t="s">
        <v>154</v>
      </c>
    </row>
    <row r="44" spans="1:4">
      <c r="A44" s="10" t="s">
        <v>155</v>
      </c>
      <c r="B44" s="10" t="s">
        <v>76</v>
      </c>
      <c r="C44" s="10" t="s">
        <v>156</v>
      </c>
      <c r="D44" s="24" t="s">
        <v>157</v>
      </c>
    </row>
    <row r="45" spans="1:4">
      <c r="A45" s="10" t="s">
        <v>158</v>
      </c>
      <c r="B45" s="10" t="s">
        <v>76</v>
      </c>
      <c r="C45" s="10" t="s">
        <v>159</v>
      </c>
      <c r="D45" s="24" t="s">
        <v>160</v>
      </c>
    </row>
    <row r="46" spans="1:4">
      <c r="A46" s="10" t="s">
        <v>78</v>
      </c>
      <c r="B46" s="10" t="s">
        <v>76</v>
      </c>
      <c r="C46" s="10" t="s">
        <v>161</v>
      </c>
      <c r="D46" s="24" t="s">
        <v>162</v>
      </c>
    </row>
    <row r="47" spans="1:4">
      <c r="A47" s="26" t="s">
        <v>79</v>
      </c>
      <c r="B47" s="26" t="s">
        <v>76</v>
      </c>
      <c r="C47" s="26" t="s">
        <v>163</v>
      </c>
      <c r="D47" s="27" t="s">
        <v>164</v>
      </c>
    </row>
    <row r="48" spans="1:4">
      <c r="A48" s="26" t="s">
        <v>165</v>
      </c>
      <c r="B48" s="26" t="s">
        <v>76</v>
      </c>
      <c r="C48" s="26" t="s">
        <v>80</v>
      </c>
      <c r="D48" s="27" t="s">
        <v>81</v>
      </c>
    </row>
    <row r="49" spans="1:4">
      <c r="A49" s="26" t="s">
        <v>166</v>
      </c>
      <c r="B49" s="26" t="s">
        <v>76</v>
      </c>
      <c r="C49" s="26" t="s">
        <v>82</v>
      </c>
      <c r="D49" s="27" t="s">
        <v>83</v>
      </c>
    </row>
    <row r="50" spans="1:4">
      <c r="A50" s="26" t="s">
        <v>167</v>
      </c>
      <c r="B50" s="26" t="s">
        <v>76</v>
      </c>
      <c r="C50" s="26" t="s">
        <v>84</v>
      </c>
      <c r="D50" s="27" t="s">
        <v>85</v>
      </c>
    </row>
    <row r="51" spans="1:4">
      <c r="A51" s="10" t="s">
        <v>168</v>
      </c>
      <c r="B51" s="10" t="s">
        <v>76</v>
      </c>
      <c r="C51" s="10" t="s">
        <v>169</v>
      </c>
      <c r="D51" s="24" t="s">
        <v>101</v>
      </c>
    </row>
    <row r="52" spans="1:4">
      <c r="A52" s="10"/>
      <c r="B52" s="10"/>
      <c r="C52" s="10"/>
      <c r="D52" s="24"/>
    </row>
    <row r="53" spans="1:4">
      <c r="A53" s="10"/>
      <c r="B53" s="10"/>
      <c r="C53" s="10"/>
      <c r="D53" s="24"/>
    </row>
    <row r="55" spans="1:4">
      <c r="A55" s="9" t="s">
        <v>170</v>
      </c>
      <c r="B55" s="9" t="s">
        <v>86</v>
      </c>
      <c r="C55" s="9" t="s">
        <v>87</v>
      </c>
      <c r="D55" s="9" t="s">
        <v>29</v>
      </c>
    </row>
    <row r="56" spans="1:4">
      <c r="A56" s="10" t="s">
        <v>171</v>
      </c>
      <c r="B56" s="10" t="s">
        <v>108</v>
      </c>
      <c r="C56" s="10" t="s">
        <v>88</v>
      </c>
      <c r="D56" s="24" t="s">
        <v>89</v>
      </c>
    </row>
    <row r="57" spans="1:4">
      <c r="A57" s="10" t="s">
        <v>172</v>
      </c>
      <c r="B57" s="10" t="s">
        <v>108</v>
      </c>
      <c r="C57" s="10" t="s">
        <v>173</v>
      </c>
      <c r="D57" s="24" t="s">
        <v>89</v>
      </c>
    </row>
    <row r="58" spans="1:4">
      <c r="A58" s="10" t="s">
        <v>90</v>
      </c>
      <c r="B58" s="10" t="s">
        <v>108</v>
      </c>
      <c r="C58" s="10" t="s">
        <v>91</v>
      </c>
      <c r="D58" s="24" t="s">
        <v>89</v>
      </c>
    </row>
    <row r="59" spans="1:4">
      <c r="A59" s="10" t="s">
        <v>174</v>
      </c>
      <c r="B59" s="10" t="s">
        <v>108</v>
      </c>
      <c r="C59" s="10" t="s">
        <v>92</v>
      </c>
      <c r="D59" s="24" t="s">
        <v>89</v>
      </c>
    </row>
    <row r="60" spans="1:4">
      <c r="A60" s="10" t="s">
        <v>93</v>
      </c>
      <c r="B60" s="10" t="s">
        <v>58</v>
      </c>
      <c r="C60" s="10" t="s">
        <v>175</v>
      </c>
      <c r="D60" s="24" t="s">
        <v>89</v>
      </c>
    </row>
  </sheetData>
  <mergeCells count="2">
    <mergeCell ref="A34:A37"/>
    <mergeCell ref="A38:A4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workbookViewId="0">
      <selection activeCell="K38" sqref="K38"/>
    </sheetView>
  </sheetViews>
  <sheetFormatPr defaultRowHeight="12.75"/>
  <cols>
    <col min="2" max="6" width="9.140625" style="45"/>
    <col min="7" max="7" width="11.85546875" style="45" bestFit="1" customWidth="1"/>
    <col min="8" max="8" width="14.140625" style="48" bestFit="1" customWidth="1"/>
  </cols>
  <sheetData>
    <row r="1" spans="2:8">
      <c r="C1" s="45">
        <v>8</v>
      </c>
    </row>
    <row r="2" spans="2:8" ht="14.25">
      <c r="B2" s="44" t="s">
        <v>249</v>
      </c>
      <c r="C2" s="44" t="s">
        <v>250</v>
      </c>
      <c r="D2" s="44" t="s">
        <v>251</v>
      </c>
      <c r="E2" s="44" t="s">
        <v>252</v>
      </c>
      <c r="F2" s="44" t="s">
        <v>253</v>
      </c>
      <c r="G2" s="44"/>
      <c r="H2" s="49" t="s">
        <v>254</v>
      </c>
    </row>
    <row r="3" spans="2:8">
      <c r="B3" s="45">
        <v>1</v>
      </c>
      <c r="C3" s="45">
        <v>2</v>
      </c>
      <c r="D3" s="45">
        <v>60</v>
      </c>
      <c r="E3" s="45">
        <v>938</v>
      </c>
      <c r="F3" s="46">
        <f>C3/SUM(C3:E3)</f>
        <v>2E-3</v>
      </c>
      <c r="G3" s="47">
        <f>100%-F3</f>
        <v>0.998</v>
      </c>
      <c r="H3" s="50">
        <f>100%-G3</f>
        <v>2.0000000000000018E-3</v>
      </c>
    </row>
    <row r="4" spans="2:8">
      <c r="B4" s="45">
        <v>2</v>
      </c>
      <c r="C4" s="45">
        <f>C3+C$1</f>
        <v>10</v>
      </c>
      <c r="D4" s="45">
        <v>60</v>
      </c>
      <c r="E4" s="45">
        <v>938</v>
      </c>
      <c r="F4" s="46">
        <f t="shared" ref="F4:F23" si="0">C4/SUM(C4:E4)</f>
        <v>9.9206349206349201E-3</v>
      </c>
      <c r="G4" s="47">
        <f>G3*(100%-F4)</f>
        <v>0.98809920634920634</v>
      </c>
      <c r="H4" s="50">
        <f t="shared" ref="H4:H40" si="1">100%-G4</f>
        <v>1.1900793650793662E-2</v>
      </c>
    </row>
    <row r="5" spans="2:8">
      <c r="B5" s="45">
        <v>3</v>
      </c>
      <c r="C5" s="45">
        <f t="shared" ref="C5:C40" si="2">C4+C$1</f>
        <v>18</v>
      </c>
      <c r="D5" s="45">
        <v>60</v>
      </c>
      <c r="E5" s="45">
        <v>938</v>
      </c>
      <c r="F5" s="46">
        <f t="shared" si="0"/>
        <v>1.7716535433070866E-2</v>
      </c>
      <c r="G5" s="47">
        <f t="shared" ref="G5:G40" si="3">G4*(100%-F5)</f>
        <v>0.97059351174853148</v>
      </c>
      <c r="H5" s="50">
        <f t="shared" si="1"/>
        <v>2.9406488251468521E-2</v>
      </c>
    </row>
    <row r="6" spans="2:8">
      <c r="B6" s="45">
        <v>4</v>
      </c>
      <c r="C6" s="45">
        <f t="shared" si="2"/>
        <v>26</v>
      </c>
      <c r="D6" s="45">
        <v>60</v>
      </c>
      <c r="E6" s="45">
        <v>938</v>
      </c>
      <c r="F6" s="46">
        <f t="shared" si="0"/>
        <v>2.5390625E-2</v>
      </c>
      <c r="G6" s="47">
        <f t="shared" si="3"/>
        <v>0.94594953586429142</v>
      </c>
      <c r="H6" s="50">
        <f t="shared" si="1"/>
        <v>5.4050464135708576E-2</v>
      </c>
    </row>
    <row r="7" spans="2:8">
      <c r="B7" s="45">
        <v>5</v>
      </c>
      <c r="C7" s="45">
        <f t="shared" si="2"/>
        <v>34</v>
      </c>
      <c r="D7" s="45">
        <v>60</v>
      </c>
      <c r="E7" s="45">
        <v>938</v>
      </c>
      <c r="F7" s="46">
        <f t="shared" si="0"/>
        <v>3.294573643410853E-2</v>
      </c>
      <c r="G7" s="47">
        <f t="shared" si="3"/>
        <v>0.91478453177573915</v>
      </c>
      <c r="H7" s="50">
        <f t="shared" si="1"/>
        <v>8.5215468224260849E-2</v>
      </c>
    </row>
    <row r="8" spans="2:8">
      <c r="B8" s="45">
        <v>6</v>
      </c>
      <c r="C8" s="45">
        <f t="shared" si="2"/>
        <v>42</v>
      </c>
      <c r="D8" s="45">
        <v>60</v>
      </c>
      <c r="E8" s="45">
        <v>938</v>
      </c>
      <c r="F8" s="46">
        <f t="shared" si="0"/>
        <v>4.0384615384615387E-2</v>
      </c>
      <c r="G8" s="47">
        <f t="shared" si="3"/>
        <v>0.87784131030018053</v>
      </c>
      <c r="H8" s="50">
        <f t="shared" si="1"/>
        <v>0.12215868969981947</v>
      </c>
    </row>
    <row r="9" spans="2:8">
      <c r="B9" s="45">
        <v>7</v>
      </c>
      <c r="C9" s="45">
        <f t="shared" si="2"/>
        <v>50</v>
      </c>
      <c r="D9" s="45">
        <v>60</v>
      </c>
      <c r="E9" s="45">
        <v>938</v>
      </c>
      <c r="F9" s="46">
        <f t="shared" si="0"/>
        <v>4.7709923664122141E-2</v>
      </c>
      <c r="G9" s="47">
        <f t="shared" si="3"/>
        <v>0.83595956839654595</v>
      </c>
      <c r="H9" s="50">
        <f t="shared" si="1"/>
        <v>0.16404043160345405</v>
      </c>
    </row>
    <row r="10" spans="2:8">
      <c r="B10" s="45">
        <v>8</v>
      </c>
      <c r="C10" s="45">
        <f t="shared" si="2"/>
        <v>58</v>
      </c>
      <c r="D10" s="45">
        <v>60</v>
      </c>
      <c r="E10" s="45">
        <v>938</v>
      </c>
      <c r="F10" s="46">
        <f t="shared" si="0"/>
        <v>5.4924242424242424E-2</v>
      </c>
      <c r="G10" s="47">
        <f t="shared" si="3"/>
        <v>0.79004512240506897</v>
      </c>
      <c r="H10" s="50">
        <f t="shared" si="1"/>
        <v>0.20995487759493103</v>
      </c>
    </row>
    <row r="11" spans="2:8">
      <c r="B11" s="45">
        <v>9</v>
      </c>
      <c r="C11" s="45">
        <f t="shared" si="2"/>
        <v>66</v>
      </c>
      <c r="D11" s="45">
        <v>60</v>
      </c>
      <c r="E11" s="45">
        <v>938</v>
      </c>
      <c r="F11" s="46">
        <f t="shared" si="0"/>
        <v>6.2030075187969921E-2</v>
      </c>
      <c r="G11" s="47">
        <f t="shared" si="3"/>
        <v>0.7410385640603937</v>
      </c>
      <c r="H11" s="50">
        <f t="shared" si="1"/>
        <v>0.2589614359396063</v>
      </c>
    </row>
    <row r="12" spans="2:8">
      <c r="B12" s="45">
        <v>10</v>
      </c>
      <c r="C12" s="45">
        <f t="shared" si="2"/>
        <v>74</v>
      </c>
      <c r="D12" s="45">
        <v>60</v>
      </c>
      <c r="E12" s="45">
        <v>938</v>
      </c>
      <c r="F12" s="46">
        <f t="shared" si="0"/>
        <v>6.9029850746268662E-2</v>
      </c>
      <c r="G12" s="47">
        <f t="shared" si="3"/>
        <v>0.68988478258607544</v>
      </c>
      <c r="H12" s="50">
        <f t="shared" si="1"/>
        <v>0.31011521741392456</v>
      </c>
    </row>
    <row r="13" spans="2:8">
      <c r="B13" s="45">
        <v>11</v>
      </c>
      <c r="C13" s="45">
        <f t="shared" si="2"/>
        <v>82</v>
      </c>
      <c r="D13" s="45">
        <v>60</v>
      </c>
      <c r="E13" s="45">
        <v>938</v>
      </c>
      <c r="F13" s="46">
        <f t="shared" si="0"/>
        <v>7.5925925925925924E-2</v>
      </c>
      <c r="G13" s="47">
        <f t="shared" si="3"/>
        <v>0.6375046416860215</v>
      </c>
      <c r="H13" s="50">
        <f t="shared" si="1"/>
        <v>0.3624953583139785</v>
      </c>
    </row>
    <row r="14" spans="2:8">
      <c r="B14" s="45">
        <v>12</v>
      </c>
      <c r="C14" s="45">
        <f t="shared" si="2"/>
        <v>90</v>
      </c>
      <c r="D14" s="45">
        <v>60</v>
      </c>
      <c r="E14" s="45">
        <v>938</v>
      </c>
      <c r="F14" s="46">
        <f t="shared" si="0"/>
        <v>8.2720588235294115E-2</v>
      </c>
      <c r="G14" s="47">
        <f t="shared" si="3"/>
        <v>0.58476988272302333</v>
      </c>
      <c r="H14" s="50">
        <f t="shared" si="1"/>
        <v>0.41523011727697667</v>
      </c>
    </row>
    <row r="15" spans="2:8">
      <c r="B15" s="45">
        <v>13</v>
      </c>
      <c r="C15" s="45">
        <f t="shared" si="2"/>
        <v>98</v>
      </c>
      <c r="D15" s="45">
        <v>60</v>
      </c>
      <c r="E15" s="45">
        <v>938</v>
      </c>
      <c r="F15" s="46">
        <f t="shared" si="0"/>
        <v>8.9416058394160586E-2</v>
      </c>
      <c r="G15" s="47">
        <f t="shared" si="3"/>
        <v>0.53248206474231508</v>
      </c>
      <c r="H15" s="50">
        <f t="shared" si="1"/>
        <v>0.46751793525768492</v>
      </c>
    </row>
    <row r="16" spans="2:8">
      <c r="B16" s="45">
        <v>14</v>
      </c>
      <c r="C16" s="45">
        <f t="shared" si="2"/>
        <v>106</v>
      </c>
      <c r="D16" s="45">
        <v>60</v>
      </c>
      <c r="E16" s="45">
        <v>938</v>
      </c>
      <c r="F16" s="46">
        <f t="shared" si="0"/>
        <v>9.6014492753623185E-2</v>
      </c>
      <c r="G16" s="47">
        <f t="shared" si="3"/>
        <v>0.48135606939567976</v>
      </c>
      <c r="H16" s="50">
        <f t="shared" si="1"/>
        <v>0.51864393060432024</v>
      </c>
    </row>
    <row r="17" spans="2:8">
      <c r="B17" s="45">
        <v>15</v>
      </c>
      <c r="C17" s="45">
        <f t="shared" si="2"/>
        <v>114</v>
      </c>
      <c r="D17" s="45">
        <v>60</v>
      </c>
      <c r="E17" s="45">
        <v>938</v>
      </c>
      <c r="F17" s="46">
        <f t="shared" si="0"/>
        <v>0.10251798561151079</v>
      </c>
      <c r="G17" s="47">
        <f t="shared" si="3"/>
        <v>0.43200841479936009</v>
      </c>
      <c r="H17" s="50">
        <f t="shared" si="1"/>
        <v>0.56799158520063986</v>
      </c>
    </row>
    <row r="18" spans="2:8">
      <c r="B18" s="45">
        <v>16</v>
      </c>
      <c r="C18" s="45">
        <f t="shared" si="2"/>
        <v>122</v>
      </c>
      <c r="D18" s="45">
        <v>60</v>
      </c>
      <c r="E18" s="45">
        <v>938</v>
      </c>
      <c r="F18" s="46">
        <f t="shared" si="0"/>
        <v>0.10892857142857143</v>
      </c>
      <c r="G18" s="47">
        <f t="shared" si="3"/>
        <v>0.38495035533014405</v>
      </c>
      <c r="H18" s="50">
        <f t="shared" si="1"/>
        <v>0.6150496446698559</v>
      </c>
    </row>
    <row r="19" spans="2:8">
      <c r="B19" s="45">
        <v>17</v>
      </c>
      <c r="C19" s="45">
        <f t="shared" si="2"/>
        <v>130</v>
      </c>
      <c r="D19" s="45">
        <v>60</v>
      </c>
      <c r="E19" s="45">
        <v>938</v>
      </c>
      <c r="F19" s="46">
        <f t="shared" si="0"/>
        <v>0.11524822695035461</v>
      </c>
      <c r="G19" s="47">
        <f t="shared" si="3"/>
        <v>0.34058550941443594</v>
      </c>
      <c r="H19" s="50">
        <f t="shared" si="1"/>
        <v>0.65941449058556412</v>
      </c>
    </row>
    <row r="20" spans="2:8">
      <c r="B20" s="45">
        <v>18</v>
      </c>
      <c r="C20" s="45">
        <f t="shared" si="2"/>
        <v>138</v>
      </c>
      <c r="D20" s="45">
        <v>60</v>
      </c>
      <c r="E20" s="45">
        <v>938</v>
      </c>
      <c r="F20" s="46">
        <f t="shared" si="0"/>
        <v>0.12147887323943662</v>
      </c>
      <c r="G20" s="47">
        <f t="shared" si="3"/>
        <v>0.29921156548909073</v>
      </c>
      <c r="H20" s="50">
        <f t="shared" si="1"/>
        <v>0.70078843451090922</v>
      </c>
    </row>
    <row r="21" spans="2:8">
      <c r="B21" s="45">
        <v>19</v>
      </c>
      <c r="C21" s="45">
        <f t="shared" si="2"/>
        <v>146</v>
      </c>
      <c r="D21" s="45">
        <v>60</v>
      </c>
      <c r="E21" s="45">
        <v>938</v>
      </c>
      <c r="F21" s="46">
        <f t="shared" si="0"/>
        <v>0.12762237762237763</v>
      </c>
      <c r="G21" s="47">
        <f t="shared" si="3"/>
        <v>0.26102547408925925</v>
      </c>
      <c r="H21" s="50">
        <f t="shared" si="1"/>
        <v>0.73897452591074075</v>
      </c>
    </row>
    <row r="22" spans="2:8">
      <c r="B22" s="45">
        <v>20</v>
      </c>
      <c r="C22" s="45">
        <f t="shared" si="2"/>
        <v>154</v>
      </c>
      <c r="D22" s="45">
        <v>60</v>
      </c>
      <c r="E22" s="45">
        <v>938</v>
      </c>
      <c r="F22" s="46">
        <f t="shared" si="0"/>
        <v>0.13368055555555555</v>
      </c>
      <c r="G22" s="47">
        <f t="shared" si="3"/>
        <v>0.22613144369885479</v>
      </c>
      <c r="H22" s="50">
        <f t="shared" si="1"/>
        <v>0.77386855630114515</v>
      </c>
    </row>
    <row r="23" spans="2:8">
      <c r="B23" s="45">
        <v>21</v>
      </c>
      <c r="C23" s="45">
        <f t="shared" si="2"/>
        <v>162</v>
      </c>
      <c r="D23" s="45">
        <v>60</v>
      </c>
      <c r="E23" s="45">
        <v>938</v>
      </c>
      <c r="F23" s="46">
        <f t="shared" si="0"/>
        <v>0.1396551724137931</v>
      </c>
      <c r="G23" s="47">
        <f t="shared" si="3"/>
        <v>0.19455101794091129</v>
      </c>
      <c r="H23" s="50">
        <f t="shared" si="1"/>
        <v>0.80544898205908866</v>
      </c>
    </row>
    <row r="24" spans="2:8">
      <c r="B24" s="45">
        <v>22</v>
      </c>
      <c r="C24" s="45">
        <f t="shared" si="2"/>
        <v>170</v>
      </c>
      <c r="D24" s="45">
        <v>60</v>
      </c>
      <c r="E24" s="45">
        <v>938</v>
      </c>
      <c r="F24" s="46">
        <f t="shared" ref="F24:F40" si="4">C24/SUM(C24:E24)</f>
        <v>0.14554794520547945</v>
      </c>
      <c r="G24" s="47">
        <f t="shared" si="3"/>
        <v>0.16623451704197728</v>
      </c>
      <c r="H24" s="50">
        <f t="shared" si="1"/>
        <v>0.83376548295802277</v>
      </c>
    </row>
    <row r="25" spans="2:8">
      <c r="B25" s="45">
        <v>23</v>
      </c>
      <c r="C25" s="45">
        <f t="shared" si="2"/>
        <v>178</v>
      </c>
      <c r="D25" s="45">
        <v>60</v>
      </c>
      <c r="E25" s="45">
        <v>938</v>
      </c>
      <c r="F25" s="46">
        <f t="shared" si="4"/>
        <v>0.15136054421768708</v>
      </c>
      <c r="G25" s="47">
        <f t="shared" si="3"/>
        <v>0.14107317007473921</v>
      </c>
      <c r="H25" s="50">
        <f t="shared" si="1"/>
        <v>0.85892682992526082</v>
      </c>
    </row>
    <row r="26" spans="2:8">
      <c r="B26" s="45">
        <v>24</v>
      </c>
      <c r="C26" s="45">
        <f t="shared" si="2"/>
        <v>186</v>
      </c>
      <c r="D26" s="45">
        <v>60</v>
      </c>
      <c r="E26" s="45">
        <v>938</v>
      </c>
      <c r="F26" s="46">
        <f t="shared" si="4"/>
        <v>0.1570945945945946</v>
      </c>
      <c r="G26" s="47">
        <f t="shared" si="3"/>
        <v>0.11891133761367376</v>
      </c>
      <c r="H26" s="50">
        <f t="shared" si="1"/>
        <v>0.88108866238632622</v>
      </c>
    </row>
    <row r="27" spans="2:8">
      <c r="B27" s="45">
        <v>25</v>
      </c>
      <c r="C27" s="45">
        <f t="shared" si="2"/>
        <v>194</v>
      </c>
      <c r="D27" s="45">
        <v>60</v>
      </c>
      <c r="E27" s="45">
        <v>938</v>
      </c>
      <c r="F27" s="46">
        <f t="shared" si="4"/>
        <v>0.16275167785234898</v>
      </c>
      <c r="G27" s="47">
        <f t="shared" si="3"/>
        <v>9.9558317901381213E-2</v>
      </c>
      <c r="H27" s="50">
        <f t="shared" si="1"/>
        <v>0.90044168209861875</v>
      </c>
    </row>
    <row r="28" spans="2:8">
      <c r="B28" s="45">
        <v>26</v>
      </c>
      <c r="C28" s="45">
        <f t="shared" si="2"/>
        <v>202</v>
      </c>
      <c r="D28" s="45">
        <v>60</v>
      </c>
      <c r="E28" s="45">
        <v>938</v>
      </c>
      <c r="F28" s="46">
        <f t="shared" si="4"/>
        <v>0.16833333333333333</v>
      </c>
      <c r="G28" s="47">
        <f t="shared" si="3"/>
        <v>8.2799334387982038E-2</v>
      </c>
      <c r="H28" s="50">
        <f t="shared" si="1"/>
        <v>0.91720066561201796</v>
      </c>
    </row>
    <row r="29" spans="2:8">
      <c r="B29" s="45">
        <v>27</v>
      </c>
      <c r="C29" s="45">
        <f t="shared" si="2"/>
        <v>210</v>
      </c>
      <c r="D29" s="45">
        <v>60</v>
      </c>
      <c r="E29" s="45">
        <v>938</v>
      </c>
      <c r="F29" s="46">
        <f t="shared" si="4"/>
        <v>0.17384105960264901</v>
      </c>
      <c r="G29" s="47">
        <f t="shared" si="3"/>
        <v>6.8405410363581193E-2</v>
      </c>
      <c r="H29" s="50">
        <f t="shared" si="1"/>
        <v>0.93159458963641883</v>
      </c>
    </row>
    <row r="30" spans="2:8">
      <c r="B30" s="45">
        <v>28</v>
      </c>
      <c r="C30" s="45">
        <f t="shared" si="2"/>
        <v>218</v>
      </c>
      <c r="D30" s="45">
        <v>60</v>
      </c>
      <c r="E30" s="45">
        <v>938</v>
      </c>
      <c r="F30" s="46">
        <f t="shared" si="4"/>
        <v>0.17927631578947367</v>
      </c>
      <c r="G30" s="47">
        <f t="shared" si="3"/>
        <v>5.6141940413531273E-2</v>
      </c>
      <c r="H30" s="50">
        <f t="shared" si="1"/>
        <v>0.94385805958646873</v>
      </c>
    </row>
    <row r="31" spans="2:8">
      <c r="B31" s="45">
        <v>29</v>
      </c>
      <c r="C31" s="45">
        <f t="shared" si="2"/>
        <v>226</v>
      </c>
      <c r="D31" s="45">
        <v>60</v>
      </c>
      <c r="E31" s="45">
        <v>938</v>
      </c>
      <c r="F31" s="46">
        <f t="shared" si="4"/>
        <v>0.184640522875817</v>
      </c>
      <c r="G31" s="47">
        <f t="shared" si="3"/>
        <v>4.5775863180313896E-2</v>
      </c>
      <c r="H31" s="50">
        <f t="shared" si="1"/>
        <v>0.9542241368196861</v>
      </c>
    </row>
    <row r="32" spans="2:8">
      <c r="B32" s="45">
        <v>30</v>
      </c>
      <c r="C32" s="45">
        <f t="shared" si="2"/>
        <v>234</v>
      </c>
      <c r="D32" s="45">
        <v>60</v>
      </c>
      <c r="E32" s="45">
        <v>938</v>
      </c>
      <c r="F32" s="46">
        <f t="shared" si="4"/>
        <v>0.18993506493506493</v>
      </c>
      <c r="G32" s="47">
        <f t="shared" si="3"/>
        <v>3.7081421634702329E-2</v>
      </c>
      <c r="H32" s="50">
        <f t="shared" si="1"/>
        <v>0.96291857836529771</v>
      </c>
    </row>
    <row r="33" spans="2:8">
      <c r="B33" s="45">
        <v>31</v>
      </c>
      <c r="C33" s="45">
        <f t="shared" si="2"/>
        <v>242</v>
      </c>
      <c r="D33" s="45">
        <v>60</v>
      </c>
      <c r="E33" s="45">
        <v>938</v>
      </c>
      <c r="F33" s="46">
        <f t="shared" si="4"/>
        <v>0.19516129032258064</v>
      </c>
      <c r="G33" s="47">
        <f t="shared" si="3"/>
        <v>2.9844563541478162E-2</v>
      </c>
      <c r="H33" s="50">
        <f t="shared" si="1"/>
        <v>0.97015543645852187</v>
      </c>
    </row>
    <row r="34" spans="2:8">
      <c r="B34" s="45">
        <v>32</v>
      </c>
      <c r="C34" s="45">
        <f t="shared" si="2"/>
        <v>250</v>
      </c>
      <c r="D34" s="45">
        <v>60</v>
      </c>
      <c r="E34" s="45">
        <v>938</v>
      </c>
      <c r="F34" s="46">
        <f t="shared" si="4"/>
        <v>0.20032051282051283</v>
      </c>
      <c r="G34" s="47">
        <f t="shared" si="3"/>
        <v>2.3866085267944877E-2</v>
      </c>
      <c r="H34" s="50">
        <f t="shared" si="1"/>
        <v>0.97613391473205513</v>
      </c>
    </row>
    <row r="35" spans="2:8">
      <c r="B35" s="45">
        <v>33</v>
      </c>
      <c r="C35" s="45">
        <f t="shared" si="2"/>
        <v>258</v>
      </c>
      <c r="D35" s="45">
        <v>60</v>
      </c>
      <c r="E35" s="45">
        <v>938</v>
      </c>
      <c r="F35" s="46">
        <f t="shared" si="4"/>
        <v>0.20541401273885351</v>
      </c>
      <c r="G35" s="47">
        <f t="shared" si="3"/>
        <v>1.8963656924688682E-2</v>
      </c>
      <c r="H35" s="50">
        <f t="shared" si="1"/>
        <v>0.98103634307531129</v>
      </c>
    </row>
    <row r="36" spans="2:8">
      <c r="B36" s="45">
        <v>34</v>
      </c>
      <c r="C36" s="45">
        <f t="shared" si="2"/>
        <v>266</v>
      </c>
      <c r="D36" s="45">
        <v>60</v>
      </c>
      <c r="E36" s="45">
        <v>938</v>
      </c>
      <c r="F36" s="46">
        <f t="shared" si="4"/>
        <v>0.21044303797468356</v>
      </c>
      <c r="G36" s="47">
        <f t="shared" si="3"/>
        <v>1.497288735034755E-2</v>
      </c>
      <c r="H36" s="50">
        <f t="shared" si="1"/>
        <v>0.98502711264965248</v>
      </c>
    </row>
    <row r="37" spans="2:8">
      <c r="B37" s="45">
        <v>35</v>
      </c>
      <c r="C37" s="45">
        <f t="shared" si="2"/>
        <v>274</v>
      </c>
      <c r="D37" s="45">
        <v>60</v>
      </c>
      <c r="E37" s="45">
        <v>938</v>
      </c>
      <c r="F37" s="46">
        <f t="shared" si="4"/>
        <v>0.21540880503144655</v>
      </c>
      <c r="G37" s="47">
        <f t="shared" si="3"/>
        <v>1.1747595578338722E-2</v>
      </c>
      <c r="H37" s="50">
        <f t="shared" si="1"/>
        <v>0.98825240442166129</v>
      </c>
    </row>
    <row r="38" spans="2:8">
      <c r="B38" s="45">
        <v>36</v>
      </c>
      <c r="C38" s="45">
        <f t="shared" si="2"/>
        <v>282</v>
      </c>
      <c r="D38" s="45">
        <v>60</v>
      </c>
      <c r="E38" s="45">
        <v>938</v>
      </c>
      <c r="F38" s="46">
        <f t="shared" si="4"/>
        <v>0.22031249999999999</v>
      </c>
      <c r="G38" s="47">
        <f t="shared" si="3"/>
        <v>9.1594534274859717E-3</v>
      </c>
      <c r="H38" s="50">
        <f t="shared" si="1"/>
        <v>0.99084054657251408</v>
      </c>
    </row>
    <row r="39" spans="2:8">
      <c r="B39" s="45">
        <v>37</v>
      </c>
      <c r="C39" s="45">
        <f t="shared" si="2"/>
        <v>290</v>
      </c>
      <c r="D39" s="45">
        <v>60</v>
      </c>
      <c r="E39" s="45">
        <v>938</v>
      </c>
      <c r="F39" s="46">
        <f t="shared" si="4"/>
        <v>0.2251552795031056</v>
      </c>
      <c r="G39" s="47">
        <f t="shared" si="3"/>
        <v>7.09715413092469E-3</v>
      </c>
      <c r="H39" s="50">
        <f t="shared" si="1"/>
        <v>0.99290284586907529</v>
      </c>
    </row>
    <row r="40" spans="2:8">
      <c r="B40" s="45">
        <v>38</v>
      </c>
      <c r="C40" s="45">
        <f t="shared" si="2"/>
        <v>298</v>
      </c>
      <c r="D40" s="45">
        <v>60</v>
      </c>
      <c r="E40" s="45">
        <v>938</v>
      </c>
      <c r="F40" s="46">
        <f t="shared" si="4"/>
        <v>0.22993827160493827</v>
      </c>
      <c r="G40" s="47">
        <f t="shared" si="3"/>
        <v>5.4652467767460191E-3</v>
      </c>
      <c r="H40" s="50">
        <f t="shared" si="1"/>
        <v>0.99453475322325402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程式讀取頁</vt:lpstr>
      <vt:lpstr>更新歷程-必保留此頁</vt:lpstr>
      <vt:lpstr>備註</vt:lpstr>
      <vt:lpstr>表格製作提醒-必保留此頁</vt:lpstr>
      <vt:lpstr>對應名稱與負責人</vt:lpstr>
      <vt:lpstr>試算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2019-05-13T09:00:39Z</dcterms:modified>
  <cp:category/>
  <dc:identifier/>
  <cp:contentStatus/>
  <dc:language/>
  <cp:version/>
</cp:coreProperties>
</file>