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\Kimmie\KimmieDoc\串檔文件區\"/>
    </mc:Choice>
  </mc:AlternateContent>
  <bookViews>
    <workbookView xWindow="0" yWindow="0" windowWidth="20610" windowHeight="5940"/>
  </bookViews>
  <sheets>
    <sheet name="程式讀取頁" sheetId="2" r:id="rId1"/>
    <sheet name="更新歷程-必保留此頁" sheetId="5" r:id="rId2"/>
    <sheet name="備註" sheetId="6" r:id="rId3"/>
    <sheet name="表格製作提醒-必保留此頁" sheetId="3" r:id="rId4"/>
    <sheet name="對應名稱與負責人" sheetId="4" r:id="rId5"/>
    <sheet name="資料索引" sheetId="7" r:id="rId6"/>
  </sheets>
  <calcPr calcId="162913"/>
</workbook>
</file>

<file path=xl/calcChain.xml><?xml version="1.0" encoding="utf-8"?>
<calcChain xmlns="http://schemas.openxmlformats.org/spreadsheetml/2006/main">
  <c r="L6" i="2" l="1"/>
  <c r="M6" i="2"/>
  <c r="N6" i="2"/>
  <c r="L7" i="2"/>
  <c r="M7" i="2"/>
  <c r="N7" i="2"/>
  <c r="L8" i="2"/>
  <c r="M8" i="2"/>
  <c r="N8" i="2"/>
  <c r="L9" i="2"/>
  <c r="M9" i="2"/>
  <c r="N9" i="2"/>
  <c r="L10" i="2"/>
  <c r="M10" i="2"/>
  <c r="N10" i="2"/>
  <c r="L11" i="2"/>
  <c r="M11" i="2"/>
  <c r="N11" i="2"/>
  <c r="L12" i="2"/>
  <c r="M12" i="2"/>
  <c r="N12" i="2"/>
  <c r="L13" i="2"/>
  <c r="M13" i="2"/>
  <c r="N13" i="2"/>
  <c r="L14" i="2"/>
  <c r="M14" i="2"/>
  <c r="N14" i="2"/>
  <c r="L15" i="2"/>
  <c r="M15" i="2"/>
  <c r="N15" i="2"/>
  <c r="L16" i="2"/>
  <c r="M16" i="2"/>
  <c r="N16" i="2"/>
  <c r="L17" i="2"/>
  <c r="M17" i="2"/>
  <c r="N17" i="2"/>
  <c r="L18" i="2"/>
  <c r="M18" i="2"/>
  <c r="N18" i="2"/>
  <c r="L19" i="2"/>
  <c r="M19" i="2"/>
  <c r="N19" i="2"/>
  <c r="L20" i="2"/>
  <c r="M20" i="2"/>
  <c r="N20" i="2"/>
  <c r="L21" i="2"/>
  <c r="M21" i="2"/>
  <c r="N21" i="2"/>
  <c r="L22" i="2"/>
  <c r="M22" i="2"/>
  <c r="N22" i="2"/>
  <c r="L23" i="2"/>
  <c r="M23" i="2"/>
  <c r="N23" i="2"/>
  <c r="L24" i="2"/>
  <c r="M24" i="2"/>
  <c r="N24" i="2"/>
  <c r="L25" i="2"/>
  <c r="M25" i="2"/>
  <c r="N25" i="2"/>
  <c r="L26" i="2"/>
  <c r="M26" i="2"/>
  <c r="N26" i="2"/>
  <c r="L27" i="2"/>
  <c r="M27" i="2"/>
  <c r="N27" i="2"/>
  <c r="L28" i="2"/>
  <c r="M28" i="2"/>
  <c r="N28" i="2"/>
  <c r="L29" i="2"/>
  <c r="M29" i="2"/>
  <c r="N29" i="2"/>
  <c r="L30" i="2"/>
  <c r="M30" i="2"/>
  <c r="N30" i="2"/>
  <c r="L31" i="2"/>
  <c r="M31" i="2"/>
  <c r="N31" i="2"/>
  <c r="L32" i="2"/>
  <c r="M32" i="2"/>
  <c r="N32" i="2"/>
  <c r="L33" i="2"/>
  <c r="M33" i="2"/>
  <c r="N33" i="2"/>
  <c r="L34" i="2"/>
  <c r="M34" i="2"/>
  <c r="N34" i="2"/>
  <c r="L35" i="2"/>
  <c r="M35" i="2"/>
  <c r="N35" i="2"/>
  <c r="L36" i="2"/>
  <c r="M36" i="2"/>
  <c r="N36" i="2"/>
  <c r="L37" i="2"/>
  <c r="M37" i="2"/>
  <c r="N37" i="2"/>
  <c r="L38" i="2"/>
  <c r="M38" i="2"/>
  <c r="N38" i="2"/>
  <c r="L39" i="2"/>
  <c r="M39" i="2"/>
  <c r="N39" i="2"/>
  <c r="L40" i="2"/>
  <c r="M40" i="2"/>
  <c r="N40" i="2"/>
  <c r="L41" i="2"/>
  <c r="M41" i="2"/>
  <c r="N41" i="2"/>
  <c r="L42" i="2"/>
  <c r="M42" i="2"/>
  <c r="N42" i="2"/>
  <c r="L43" i="2"/>
  <c r="M43" i="2"/>
  <c r="N43" i="2"/>
  <c r="L44" i="2"/>
  <c r="M44" i="2"/>
  <c r="N44" i="2"/>
  <c r="L45" i="2"/>
  <c r="M45" i="2"/>
  <c r="N45" i="2"/>
  <c r="L46" i="2"/>
  <c r="M46" i="2"/>
  <c r="N46" i="2"/>
  <c r="L47" i="2"/>
  <c r="M47" i="2"/>
  <c r="N47" i="2"/>
  <c r="L48" i="2"/>
  <c r="M48" i="2"/>
  <c r="N48" i="2"/>
  <c r="L49" i="2"/>
  <c r="M49" i="2"/>
  <c r="N49" i="2"/>
  <c r="L50" i="2"/>
  <c r="M50" i="2"/>
  <c r="N50" i="2"/>
  <c r="L51" i="2"/>
  <c r="M51" i="2"/>
  <c r="N51" i="2"/>
  <c r="L52" i="2"/>
  <c r="M52" i="2"/>
  <c r="N52" i="2"/>
  <c r="L53" i="2"/>
  <c r="M53" i="2"/>
  <c r="N53" i="2"/>
  <c r="L54" i="2"/>
  <c r="M54" i="2"/>
  <c r="N54" i="2"/>
  <c r="L55" i="2"/>
  <c r="M55" i="2"/>
  <c r="N55" i="2"/>
  <c r="L56" i="2"/>
  <c r="M56" i="2"/>
  <c r="N56" i="2"/>
  <c r="L57" i="2"/>
  <c r="M57" i="2"/>
  <c r="N57" i="2"/>
  <c r="L58" i="2"/>
  <c r="M58" i="2"/>
  <c r="N58" i="2"/>
  <c r="M5" i="2"/>
  <c r="N5" i="2"/>
  <c r="L5" i="2"/>
  <c r="H7" i="7"/>
  <c r="H8" i="7" s="1"/>
  <c r="H9" i="7" s="1"/>
  <c r="H10" i="7" s="1"/>
  <c r="E7" i="7"/>
  <c r="E8" i="7" s="1"/>
  <c r="E9" i="7" s="1"/>
  <c r="E10" i="7" s="1"/>
  <c r="D7" i="7"/>
  <c r="D8" i="7" s="1"/>
  <c r="D9" i="7" s="1"/>
  <c r="D10" i="7" s="1"/>
  <c r="H6" i="7"/>
  <c r="G6" i="7"/>
  <c r="G7" i="7" s="1"/>
  <c r="G8" i="7" s="1"/>
  <c r="G9" i="7" s="1"/>
  <c r="G10" i="7" s="1"/>
  <c r="F6" i="7"/>
  <c r="F7" i="7" s="1"/>
  <c r="F8" i="7" s="1"/>
  <c r="F9" i="7" s="1"/>
  <c r="F10" i="7" s="1"/>
  <c r="E6" i="7"/>
  <c r="D6" i="7"/>
  <c r="C6" i="7"/>
  <c r="C7" i="7" s="1"/>
  <c r="C8" i="7" s="1"/>
  <c r="C9" i="7" s="1"/>
  <c r="C10" i="7" s="1"/>
</calcChain>
</file>

<file path=xl/sharedStrings.xml><?xml version="1.0" encoding="utf-8"?>
<sst xmlns="http://schemas.openxmlformats.org/spreadsheetml/2006/main" count="300" uniqueCount="235">
  <si>
    <t>4.Excel頁籤讀取默認為「第一頁」</t>
  </si>
  <si>
    <t>3.語言檔獨立編碼：8位數</t>
    <phoneticPr fontId="1" type="noConversion"/>
  </si>
  <si>
    <t>4-1.後續其它頁籤可放企劃案、相關規格、備註、注意事項...等</t>
    <phoneticPr fontId="1" type="noConversion"/>
  </si>
  <si>
    <t>1.表格注意事項</t>
    <phoneticPr fontId="1" type="noConversion"/>
  </si>
  <si>
    <t>2.編碼規則：8位數</t>
    <phoneticPr fontId="1" type="noConversion"/>
  </si>
  <si>
    <t>欄位定義與規則提示，由負責表格企劃填寫</t>
    <phoneticPr fontId="1" type="noConversion"/>
  </si>
  <si>
    <t>程式讀檔字串，由程式填寫，英文字</t>
    <phoneticPr fontId="1" type="noConversion"/>
  </si>
  <si>
    <t>資料型態，由程式填寫，英文字</t>
    <phoneticPr fontId="1" type="noConversion"/>
  </si>
  <si>
    <t>1-1.首列：中文字，欄位定義與規則提示，由負責表格企劃填寫，程式不讀此列。</t>
    <phoneticPr fontId="1" type="noConversion"/>
  </si>
  <si>
    <t>1-2.第二列：英文字，程式讀檔定義字串，由程式填寫。</t>
    <phoneticPr fontId="1" type="noConversion"/>
  </si>
  <si>
    <t>1-3.第三列：英文字，資料型態，程式讀取。</t>
    <phoneticPr fontId="1" type="noConversion"/>
  </si>
  <si>
    <t>本條</t>
    <phoneticPr fontId="1" type="noConversion"/>
  </si>
  <si>
    <t>本條之第一格的資料</t>
    <phoneticPr fontId="1" type="noConversion"/>
  </si>
  <si>
    <t>本條之第三格的資料</t>
    <phoneticPr fontId="1" type="noConversion"/>
  </si>
  <si>
    <t>本條之第二格的資料，此為不開放</t>
    <phoneticPr fontId="1" type="noConversion"/>
  </si>
  <si>
    <t>5.格子內可以直接填寫「算式」，而「算式內參數」限制只有讀檔頁面裡的資料。</t>
    <phoneticPr fontId="1" type="noConversion"/>
  </si>
  <si>
    <t>2-1.前三碼，類別顯示。</t>
    <phoneticPr fontId="1" type="noConversion"/>
  </si>
  <si>
    <t>7.表格命名時，單字字首一律大寫，可以多單字組成。</t>
    <phoneticPr fontId="1" type="noConversion"/>
  </si>
  <si>
    <t>匯出目標Client/Server，共同討論後填寫為C/S/CS，大寫</t>
    <phoneticPr fontId="1" type="noConversion"/>
  </si>
  <si>
    <t>1-4.第四列：英文字，匯出目標Client/Server，共同討論後填寫為英文字大寫C/S/CS，程式讀取。</t>
    <phoneticPr fontId="1" type="noConversion"/>
  </si>
  <si>
    <t>8.表格內GID不可重複。</t>
    <phoneticPr fontId="1" type="noConversion"/>
  </si>
  <si>
    <t>1-5.第一條：功能「開啟」填1、「關閉」填0。</t>
    <phoneticPr fontId="1" type="noConversion"/>
  </si>
  <si>
    <t>有1則讀</t>
    <phoneticPr fontId="1" type="noConversion"/>
  </si>
  <si>
    <t>填0則不讀</t>
    <phoneticPr fontId="1" type="noConversion"/>
  </si>
  <si>
    <t>2-2.後五碼，依照該系統需求各自定義。</t>
    <phoneticPr fontId="1" type="noConversion"/>
  </si>
  <si>
    <t>EndOfFile</t>
    <phoneticPr fontId="1" type="noConversion"/>
  </si>
  <si>
    <t>日期</t>
    <phoneticPr fontId="1" type="noConversion"/>
  </si>
  <si>
    <t>填表人</t>
    <phoneticPr fontId="1" type="noConversion"/>
  </si>
  <si>
    <t>說明</t>
    <phoneticPr fontId="1" type="noConversion"/>
  </si>
  <si>
    <t>編號區間</t>
    <phoneticPr fontId="1" type="noConversion"/>
  </si>
  <si>
    <t>6.不可合併格。</t>
    <phoneticPr fontId="1" type="noConversion"/>
  </si>
  <si>
    <t>9.EndOfFile必填。</t>
    <phoneticPr fontId="1" type="noConversion"/>
  </si>
  <si>
    <t>開關</t>
    <phoneticPr fontId="1" type="noConversion"/>
  </si>
  <si>
    <t xml:space="preserve">10.欄位內，以數字代表種類時，要從1開始編輯；0統一代表「不使用」
</t>
    <phoneticPr fontId="1" type="noConversion"/>
  </si>
  <si>
    <t>EndOfFile</t>
    <phoneticPr fontId="1" type="noConversion"/>
  </si>
  <si>
    <t>EndOfFile</t>
    <phoneticPr fontId="1" type="noConversion"/>
  </si>
  <si>
    <t>10300000-10399999</t>
    <phoneticPr fontId="1" type="noConversion"/>
  </si>
  <si>
    <t>40000000-40099999</t>
    <phoneticPr fontId="1" type="noConversion"/>
  </si>
  <si>
    <t>劇情編輯器文字</t>
    <phoneticPr fontId="1" type="noConversion"/>
  </si>
  <si>
    <t>劇情對話從Unity插件匯出，跟程式索取檔案。</t>
    <phoneticPr fontId="1" type="noConversion"/>
  </si>
  <si>
    <t>戰鬥相關</t>
    <phoneticPr fontId="1" type="noConversion"/>
  </si>
  <si>
    <t>Setting</t>
    <phoneticPr fontId="1" type="noConversion"/>
  </si>
  <si>
    <t>Elsa</t>
    <phoneticPr fontId="1" type="noConversion"/>
  </si>
  <si>
    <t>主角屬性設定</t>
    <phoneticPr fontId="1" type="noConversion"/>
  </si>
  <si>
    <t>10000000-10099999</t>
    <phoneticPr fontId="1" type="noConversion"/>
  </si>
  <si>
    <t>主角升級公式與數值</t>
    <phoneticPr fontId="1" type="noConversion"/>
  </si>
  <si>
    <t>10100000-10199999</t>
    <phoneticPr fontId="1" type="noConversion"/>
  </si>
  <si>
    <t>NPCSetting</t>
    <phoneticPr fontId="1" type="noConversion"/>
  </si>
  <si>
    <t>NPC屬性設定</t>
    <phoneticPr fontId="1" type="noConversion"/>
  </si>
  <si>
    <t>NPCExp</t>
    <phoneticPr fontId="1" type="noConversion"/>
  </si>
  <si>
    <t>NPC升級公式與數值</t>
    <phoneticPr fontId="1" type="noConversion"/>
  </si>
  <si>
    <t>NPCSeries</t>
    <phoneticPr fontId="1" type="noConversion"/>
  </si>
  <si>
    <t>NPC系列</t>
    <phoneticPr fontId="1" type="noConversion"/>
  </si>
  <si>
    <t>10400000-10499999</t>
    <phoneticPr fontId="1" type="noConversion"/>
  </si>
  <si>
    <t>MobSetting</t>
    <phoneticPr fontId="1" type="noConversion"/>
  </si>
  <si>
    <t>戰鬥時屬性設定與公式</t>
    <phoneticPr fontId="1" type="noConversion"/>
  </si>
  <si>
    <t>10600000-10699999</t>
    <phoneticPr fontId="1" type="noConversion"/>
  </si>
  <si>
    <t>MobAI</t>
    <phoneticPr fontId="1" type="noConversion"/>
  </si>
  <si>
    <t>關卡相關</t>
    <phoneticPr fontId="1" type="noConversion"/>
  </si>
  <si>
    <t>Stage</t>
    <phoneticPr fontId="1" type="noConversion"/>
  </si>
  <si>
    <t>Scott</t>
    <phoneticPr fontId="1" type="noConversion"/>
  </si>
  <si>
    <t>關卡</t>
    <phoneticPr fontId="1" type="noConversion"/>
  </si>
  <si>
    <t>章節</t>
    <phoneticPr fontId="1" type="noConversion"/>
  </si>
  <si>
    <t>20100000-20199999</t>
    <phoneticPr fontId="1" type="noConversion"/>
  </si>
  <si>
    <t>Cutscenes</t>
    <phoneticPr fontId="1" type="noConversion"/>
  </si>
  <si>
    <t>TiroHelp</t>
    <phoneticPr fontId="1" type="noConversion"/>
  </si>
  <si>
    <t>新手教學</t>
    <phoneticPr fontId="1" type="noConversion"/>
  </si>
  <si>
    <t>20400000-20499999</t>
    <phoneticPr fontId="1" type="noConversion"/>
  </si>
  <si>
    <t>Mail</t>
    <phoneticPr fontId="1" type="noConversion"/>
  </si>
  <si>
    <t>官方系統通知</t>
    <phoneticPr fontId="1" type="noConversion"/>
  </si>
  <si>
    <t>20500000-20599999</t>
    <phoneticPr fontId="1" type="noConversion"/>
  </si>
  <si>
    <t>全部編號分配表</t>
    <phoneticPr fontId="1" type="noConversion"/>
  </si>
  <si>
    <t>物品相關</t>
    <phoneticPr fontId="1" type="noConversion"/>
  </si>
  <si>
    <t>關卡掉寶</t>
    <phoneticPr fontId="1" type="noConversion"/>
  </si>
  <si>
    <t>任務與成就完成獎勵</t>
    <phoneticPr fontId="1" type="noConversion"/>
  </si>
  <si>
    <t>Store</t>
    <phoneticPr fontId="1" type="noConversion"/>
  </si>
  <si>
    <t>商城</t>
    <phoneticPr fontId="1" type="noConversion"/>
  </si>
  <si>
    <t>31000000-31099999</t>
    <phoneticPr fontId="1" type="noConversion"/>
  </si>
  <si>
    <t>Ruby</t>
    <phoneticPr fontId="1" type="noConversion"/>
  </si>
  <si>
    <t>LottoDrop</t>
    <phoneticPr fontId="1" type="noConversion"/>
  </si>
  <si>
    <t>AndroidStore</t>
    <phoneticPr fontId="1" type="noConversion"/>
  </si>
  <si>
    <t>Tag</t>
    <phoneticPr fontId="1" type="noConversion"/>
  </si>
  <si>
    <t>合成</t>
    <phoneticPr fontId="7" type="noConversion"/>
  </si>
  <si>
    <t>31800000-31899999</t>
    <phoneticPr fontId="1" type="noConversion"/>
  </si>
  <si>
    <t>進化</t>
    <phoneticPr fontId="7" type="noConversion"/>
  </si>
  <si>
    <t>31900000-31999999</t>
    <phoneticPr fontId="1" type="noConversion"/>
  </si>
  <si>
    <t>染色</t>
    <phoneticPr fontId="7" type="noConversion"/>
  </si>
  <si>
    <t>32000000-32999999</t>
    <phoneticPr fontId="1" type="noConversion"/>
  </si>
  <si>
    <t>負責人</t>
    <phoneticPr fontId="1" type="noConversion"/>
  </si>
  <si>
    <t>表格說明</t>
    <phoneticPr fontId="1" type="noConversion"/>
  </si>
  <si>
    <t>音樂</t>
    <phoneticPr fontId="1" type="noConversion"/>
  </si>
  <si>
    <t>編號參閱該表</t>
    <phoneticPr fontId="1" type="noConversion"/>
  </si>
  <si>
    <t>Effect</t>
    <phoneticPr fontId="1" type="noConversion"/>
  </si>
  <si>
    <t>特效</t>
    <phoneticPr fontId="1" type="noConversion"/>
  </si>
  <si>
    <t>背景</t>
    <phoneticPr fontId="1" type="noConversion"/>
  </si>
  <si>
    <t>Schedule</t>
    <phoneticPr fontId="1" type="noConversion"/>
  </si>
  <si>
    <t>11.必定納入GID的條件：</t>
    <phoneticPr fontId="1" type="noConversion"/>
  </si>
  <si>
    <t>1-1.跨表查詢時會用到的編號。</t>
    <phoneticPr fontId="1" type="noConversion"/>
  </si>
  <si>
    <t>1-2.會填在獎勵欄位發給玩家的東西。</t>
    <phoneticPr fontId="1" type="noConversion"/>
  </si>
  <si>
    <t>1-3.以上皆不確定者，可詢問程式。</t>
    <phoneticPr fontId="1" type="noConversion"/>
  </si>
  <si>
    <t>30000000-30399999</t>
    <phoneticPr fontId="1" type="noConversion"/>
  </si>
  <si>
    <t>30800000-30899999</t>
    <phoneticPr fontId="1" type="noConversion"/>
  </si>
  <si>
    <t>30900000-30999999</t>
    <phoneticPr fontId="1" type="noConversion"/>
  </si>
  <si>
    <t>之後有需要再定</t>
    <phoneticPr fontId="1" type="noConversion"/>
  </si>
  <si>
    <t>Clothes</t>
    <phoneticPr fontId="1" type="noConversion"/>
  </si>
  <si>
    <t>通用相關</t>
    <phoneticPr fontId="1" type="noConversion"/>
  </si>
  <si>
    <t>負責人</t>
    <phoneticPr fontId="1" type="noConversion"/>
  </si>
  <si>
    <t>表格說明</t>
    <phoneticPr fontId="1" type="noConversion"/>
  </si>
  <si>
    <t>編號區間-中文、英文、日文</t>
    <phoneticPr fontId="1" type="noConversion"/>
  </si>
  <si>
    <t>Text</t>
    <phoneticPr fontId="1" type="noConversion"/>
  </si>
  <si>
    <t>米莉</t>
    <phoneticPr fontId="1" type="noConversion"/>
  </si>
  <si>
    <t>米莉</t>
    <phoneticPr fontId="1" type="noConversion"/>
  </si>
  <si>
    <t>UIText（涵蓋所有UI文字）</t>
    <phoneticPr fontId="1" type="noConversion"/>
  </si>
  <si>
    <t>10000000-10199999</t>
    <phoneticPr fontId="1" type="noConversion"/>
  </si>
  <si>
    <t>MailText（系統信件）</t>
    <phoneticPr fontId="1" type="noConversion"/>
  </si>
  <si>
    <t>10200000-10299999</t>
    <phoneticPr fontId="1" type="noConversion"/>
  </si>
  <si>
    <t>10200000-10299999</t>
    <phoneticPr fontId="1" type="noConversion"/>
  </si>
  <si>
    <t>EventText（活動訊息）</t>
    <phoneticPr fontId="1" type="noConversion"/>
  </si>
  <si>
    <t>10300000-10399999</t>
    <phoneticPr fontId="1" type="noConversion"/>
  </si>
  <si>
    <t>ChapterText（章節名稱、敘述）</t>
    <phoneticPr fontId="1" type="noConversion"/>
  </si>
  <si>
    <t>20000000-20099999</t>
    <phoneticPr fontId="1" type="noConversion"/>
  </si>
  <si>
    <t>20000000-20099999</t>
    <phoneticPr fontId="1" type="noConversion"/>
  </si>
  <si>
    <t>StageText（關卡名稱、敘述）</t>
    <phoneticPr fontId="1" type="noConversion"/>
  </si>
  <si>
    <t>20100000-20199999</t>
    <phoneticPr fontId="1" type="noConversion"/>
  </si>
  <si>
    <t>MissionText（所有種類任務名稱、敘述）</t>
    <phoneticPr fontId="1" type="noConversion"/>
  </si>
  <si>
    <t>20200000-20299999</t>
    <phoneticPr fontId="1" type="noConversion"/>
  </si>
  <si>
    <t>20200000-20299999</t>
    <phoneticPr fontId="1" type="noConversion"/>
  </si>
  <si>
    <t>BattleText（戰鬥、技能名稱、敘述）</t>
    <phoneticPr fontId="1" type="noConversion"/>
  </si>
  <si>
    <t>20300000-20399999</t>
    <phoneticPr fontId="1" type="noConversion"/>
  </si>
  <si>
    <t>ItemText（物品、商城、禮包系統相關）</t>
    <phoneticPr fontId="1" type="noConversion"/>
  </si>
  <si>
    <t>30000000-30099999</t>
    <phoneticPr fontId="1" type="noConversion"/>
  </si>
  <si>
    <t>NPCText（NPC名稱、敘述）</t>
    <phoneticPr fontId="1" type="noConversion"/>
  </si>
  <si>
    <t>LevelExp</t>
    <phoneticPr fontId="1" type="noConversion"/>
  </si>
  <si>
    <t>NPCAlbum</t>
    <phoneticPr fontId="1" type="noConversion"/>
  </si>
  <si>
    <t>NPC圖鑑</t>
    <phoneticPr fontId="1" type="noConversion"/>
  </si>
  <si>
    <t>10500000-10599999</t>
    <phoneticPr fontId="1" type="noConversion"/>
  </si>
  <si>
    <t>戰鬥時反應</t>
    <phoneticPr fontId="1" type="noConversion"/>
  </si>
  <si>
    <t>10700000-10799999</t>
    <phoneticPr fontId="1" type="noConversion"/>
  </si>
  <si>
    <t>Chapter</t>
    <phoneticPr fontId="1" type="noConversion"/>
  </si>
  <si>
    <t>Mission</t>
    <phoneticPr fontId="1" type="noConversion"/>
  </si>
  <si>
    <t>每日任務、成就</t>
    <phoneticPr fontId="1" type="noConversion"/>
  </si>
  <si>
    <t>過場演出</t>
    <phoneticPr fontId="1" type="noConversion"/>
  </si>
  <si>
    <t>編號對照總表</t>
    <phoneticPr fontId="1" type="noConversion"/>
  </si>
  <si>
    <t>服裝</t>
    <phoneticPr fontId="1" type="noConversion"/>
  </si>
  <si>
    <t>Item</t>
    <phoneticPr fontId="1" type="noConversion"/>
  </si>
  <si>
    <t>道具</t>
    <phoneticPr fontId="1" type="noConversion"/>
  </si>
  <si>
    <t>總表</t>
    <phoneticPr fontId="1" type="noConversion"/>
  </si>
  <si>
    <t>套裝</t>
    <phoneticPr fontId="1" type="noConversion"/>
  </si>
  <si>
    <t>33000000-33090000</t>
    <phoneticPr fontId="1" type="noConversion"/>
  </si>
  <si>
    <t>30400000-30499999</t>
    <phoneticPr fontId="1" type="noConversion"/>
  </si>
  <si>
    <t>30500000-30599999</t>
    <phoneticPr fontId="1" type="noConversion"/>
  </si>
  <si>
    <t>章節完成獎勵</t>
    <phoneticPr fontId="1" type="noConversion"/>
  </si>
  <si>
    <t>Lotto</t>
    <phoneticPr fontId="1" type="noConversion"/>
  </si>
  <si>
    <t>禮包</t>
    <phoneticPr fontId="1" type="noConversion"/>
  </si>
  <si>
    <t>31100000-31199999</t>
    <phoneticPr fontId="1" type="noConversion"/>
  </si>
  <si>
    <t>禮包內容物</t>
    <phoneticPr fontId="1" type="noConversion"/>
  </si>
  <si>
    <t>31200000-31399999</t>
    <phoneticPr fontId="1" type="noConversion"/>
  </si>
  <si>
    <t>Constant</t>
    <phoneticPr fontId="1" type="noConversion"/>
  </si>
  <si>
    <t>常數-新創角色數值與服裝，每日送體力值…</t>
    <phoneticPr fontId="1" type="noConversion"/>
  </si>
  <si>
    <t>31400000-31499999</t>
    <phoneticPr fontId="1" type="noConversion"/>
  </si>
  <si>
    <t>AppleStore</t>
    <phoneticPr fontId="1" type="noConversion"/>
  </si>
  <si>
    <t>iOS儲值項目（iOS系統用儲值渠道）</t>
    <phoneticPr fontId="1" type="noConversion"/>
  </si>
  <si>
    <t>31500000-31599999</t>
    <phoneticPr fontId="1" type="noConversion"/>
  </si>
  <si>
    <t>Android儲值項目（Andriod系統用儲值渠道）</t>
    <phoneticPr fontId="1" type="noConversion"/>
  </si>
  <si>
    <t>31600000-31699999</t>
    <phoneticPr fontId="1" type="noConversion"/>
  </si>
  <si>
    <t>服裝標籤</t>
    <phoneticPr fontId="1" type="noConversion"/>
  </si>
  <si>
    <t>31700000-31799999</t>
    <phoneticPr fontId="1" type="noConversion"/>
  </si>
  <si>
    <t>Combine</t>
    <phoneticPr fontId="7" type="noConversion"/>
  </si>
  <si>
    <t>Evolve</t>
    <phoneticPr fontId="7" type="noConversion"/>
  </si>
  <si>
    <t>Dye</t>
    <phoneticPr fontId="7" type="noConversion"/>
  </si>
  <si>
    <t>FreeReward</t>
    <phoneticPr fontId="1" type="noConversion"/>
  </si>
  <si>
    <t>廣告獎勵</t>
    <phoneticPr fontId="1" type="noConversion"/>
  </si>
  <si>
    <t>其他</t>
    <phoneticPr fontId="1" type="noConversion"/>
  </si>
  <si>
    <t>BGM</t>
    <phoneticPr fontId="1" type="noConversion"/>
  </si>
  <si>
    <t>SE</t>
    <phoneticPr fontId="1" type="noConversion"/>
  </si>
  <si>
    <t>音效</t>
    <phoneticPr fontId="1" type="noConversion"/>
  </si>
  <si>
    <t>Background</t>
    <phoneticPr fontId="1" type="noConversion"/>
  </si>
  <si>
    <t>時間排程表</t>
    <phoneticPr fontId="1" type="noConversion"/>
  </si>
  <si>
    <t>一般道具(活動兌換道具、製作材料)</t>
    <phoneticPr fontId="1" type="noConversion"/>
  </si>
  <si>
    <t>數值道具(體力、金幣、鑽石)</t>
    <phoneticPr fontId="1" type="noConversion"/>
  </si>
  <si>
    <t>30600000-30799999</t>
    <phoneticPr fontId="1" type="noConversion"/>
  </si>
  <si>
    <t>1. 道具區間分類</t>
    <phoneticPr fontId="1" type="noConversion"/>
  </si>
  <si>
    <t>一般關卡獎勵</t>
    <phoneticPr fontId="1" type="noConversion"/>
  </si>
  <si>
    <t>30600000-30699999</t>
    <phoneticPr fontId="1" type="noConversion"/>
  </si>
  <si>
    <t>活動獎勵</t>
    <phoneticPr fontId="1" type="noConversion"/>
  </si>
  <si>
    <t>30700000-30799999</t>
    <phoneticPr fontId="1" type="noConversion"/>
  </si>
  <si>
    <t>當掉落類型為1時，填寫一萬分之X的值</t>
    <phoneticPr fontId="1" type="noConversion"/>
  </si>
  <si>
    <t>當掉落類型為2時，填寫想要的權重比</t>
    <phoneticPr fontId="1" type="noConversion"/>
  </si>
  <si>
    <t>一般關卡、困難關卡、各系統關卡(公會、非活動類常駐型獎勵)</t>
    <phoneticPr fontId="1" type="noConversion"/>
  </si>
  <si>
    <t>活動類型關卡獎勵</t>
    <phoneticPr fontId="1" type="noConversion"/>
  </si>
  <si>
    <t>1:機率掉（獨立機率，請程式以萬分之一機率計算）</t>
    <phoneticPr fontId="1" type="noConversion"/>
  </si>
  <si>
    <t>3. 掉落參數</t>
    <phoneticPr fontId="1" type="noConversion"/>
  </si>
  <si>
    <t>區間</t>
    <phoneticPr fontId="1" type="noConversion"/>
  </si>
  <si>
    <t>說明</t>
    <phoneticPr fontId="1" type="noConversion"/>
  </si>
  <si>
    <t>Reward</t>
    <phoneticPr fontId="1" type="noConversion"/>
  </si>
  <si>
    <t>2. 掉落類型 (一行只會有一種類型)</t>
    <phoneticPr fontId="1" type="noConversion"/>
  </si>
  <si>
    <t>BYTE</t>
    <phoneticPr fontId="1" type="noConversion"/>
  </si>
  <si>
    <t>2:權重掉（請程式以所有此類型的參數值的總合計為分母，計算個別機率，總和上限不可超過1000）</t>
    <phoneticPr fontId="1" type="noConversion"/>
  </si>
  <si>
    <t>章節完成獎勵</t>
    <phoneticPr fontId="1" type="noConversion"/>
  </si>
  <si>
    <t>30900000-30998999</t>
    <phoneticPr fontId="1" type="noConversion"/>
  </si>
  <si>
    <t>測試區間</t>
    <phoneticPr fontId="1" type="noConversion"/>
  </si>
  <si>
    <t>30999000-30999999</t>
    <phoneticPr fontId="1" type="noConversion"/>
  </si>
  <si>
    <t>Kite</t>
    <phoneticPr fontId="1" type="noConversion"/>
  </si>
  <si>
    <t>建檔</t>
    <phoneticPr fontId="1" type="noConversion"/>
  </si>
  <si>
    <t>ID</t>
    <phoneticPr fontId="1" type="noConversion"/>
  </si>
  <si>
    <t>A級分數</t>
    <phoneticPr fontId="1" type="noConversion"/>
  </si>
  <si>
    <t>S級分數</t>
    <phoneticPr fontId="1" type="noConversion"/>
  </si>
  <si>
    <t>SS級分數</t>
    <phoneticPr fontId="1" type="noConversion"/>
  </si>
  <si>
    <t>C</t>
    <phoneticPr fontId="1" type="noConversion"/>
  </si>
  <si>
    <t>C</t>
    <phoneticPr fontId="1" type="noConversion"/>
  </si>
  <si>
    <t>WORD</t>
    <phoneticPr fontId="1" type="noConversion"/>
  </si>
  <si>
    <t>服裝星級</t>
    <phoneticPr fontId="1" type="noConversion"/>
  </si>
  <si>
    <t>GradeA</t>
    <phoneticPr fontId="1" type="noConversion"/>
  </si>
  <si>
    <t>GradeS</t>
    <phoneticPr fontId="1" type="noConversion"/>
  </si>
  <si>
    <t>GradeSS</t>
    <phoneticPr fontId="1" type="noConversion"/>
  </si>
  <si>
    <t>各星級數值索引</t>
    <phoneticPr fontId="11" type="noConversion"/>
  </si>
  <si>
    <t>B</t>
    <phoneticPr fontId="14" type="noConversion"/>
  </si>
  <si>
    <t>A-</t>
    <phoneticPr fontId="14" type="noConversion"/>
  </si>
  <si>
    <t>A</t>
    <phoneticPr fontId="14" type="noConversion"/>
  </si>
  <si>
    <t>S-</t>
    <phoneticPr fontId="14" type="noConversion"/>
  </si>
  <si>
    <t>S</t>
    <phoneticPr fontId="14" type="noConversion"/>
  </si>
  <si>
    <t>SS</t>
    <phoneticPr fontId="14" type="noConversion"/>
  </si>
  <si>
    <t>服裝類別係數</t>
    <phoneticPr fontId="11" type="noConversion"/>
  </si>
  <si>
    <t>髮型</t>
    <phoneticPr fontId="11" type="noConversion"/>
  </si>
  <si>
    <t>連身裙</t>
    <phoneticPr fontId="11" type="noConversion"/>
  </si>
  <si>
    <t>上衣</t>
    <phoneticPr fontId="11" type="noConversion"/>
  </si>
  <si>
    <t>下著</t>
    <phoneticPr fontId="11" type="noConversion"/>
  </si>
  <si>
    <t>外套</t>
    <phoneticPr fontId="11" type="noConversion"/>
  </si>
  <si>
    <t>襪子</t>
    <phoneticPr fontId="11" type="noConversion"/>
  </si>
  <si>
    <t>鞋子</t>
    <phoneticPr fontId="11" type="noConversion"/>
  </si>
  <si>
    <t>配件</t>
    <phoneticPr fontId="11" type="noConversion"/>
  </si>
  <si>
    <t>妝容</t>
    <phoneticPr fontId="11" type="noConversion"/>
  </si>
  <si>
    <t>A-</t>
    <phoneticPr fontId="1" type="noConversion"/>
  </si>
  <si>
    <t>S-</t>
    <phoneticPr fontId="1" type="noConversion"/>
  </si>
  <si>
    <t>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</si>
</sst>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0"/>
      <color rgb="FF000000"/>
      <name val="Arial"/>
      <family val="2"/>
    </font>
    <font>
      <sz val="9"/>
      <name val="Wawati TC"/>
      <family val="3"/>
      <charset val="136"/>
    </font>
    <font>
      <sz val="15"/>
      <color rgb="FF000000"/>
      <name val="微软雅黑"/>
      <family val="2"/>
      <charset val="134"/>
    </font>
    <font>
      <sz val="15"/>
      <color theme="0"/>
      <name val="微软雅黑"/>
      <family val="2"/>
      <charset val="134"/>
    </font>
    <font>
      <sz val="15"/>
      <color theme="0" tint="-0.499984740745262"/>
      <name val="微软雅黑"/>
      <family val="2"/>
      <charset val="134"/>
    </font>
    <font>
      <sz val="15"/>
      <color rgb="FFFF0000"/>
      <name val="微软雅黑"/>
      <family val="2"/>
      <charset val="134"/>
    </font>
    <font>
      <sz val="10"/>
      <color rgb="FF000000"/>
      <name val="Arial"/>
      <family val="2"/>
    </font>
    <font>
      <sz val="9"/>
      <name val="新細明體"/>
      <family val="2"/>
      <charset val="136"/>
      <scheme val="minor"/>
    </font>
    <font>
      <sz val="15"/>
      <name val="微软雅黑"/>
      <family val="2"/>
      <charset val="134"/>
    </font>
    <font>
      <b/>
      <sz val="15"/>
      <color theme="0"/>
      <name val="微软雅黑"/>
      <family val="2"/>
      <charset val="134"/>
    </font>
    <font>
      <b/>
      <sz val="14"/>
      <color rgb="FF000000"/>
      <name val="細明體"/>
      <family val="3"/>
      <charset val="136"/>
    </font>
    <font>
      <sz val="9"/>
      <name val="細明體"/>
      <family val="3"/>
      <charset val="136"/>
    </font>
    <font>
      <b/>
      <sz val="14"/>
      <color rgb="FF000000"/>
      <name val="Arial"/>
      <family val="2"/>
    </font>
    <font>
      <b/>
      <sz val="15"/>
      <color rgb="FF000000"/>
      <name val="微软雅黑"/>
      <family val="2"/>
      <charset val="134"/>
    </font>
    <font>
      <sz val="9"/>
      <name val="新細明體"/>
      <family val="3"/>
      <charset val="136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2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medium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theme="0"/>
      </right>
      <top style="thin">
        <color theme="0"/>
      </top>
      <bottom style="medium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88">
    <xf numFmtId="0" fontId="0" fillId="0" borderId="0" xfId="0"/>
    <xf numFmtId="0" fontId="2" fillId="0" borderId="1" xfId="0" applyFont="1" applyBorder="1"/>
    <xf numFmtId="0" fontId="2" fillId="4" borderId="3" xfId="0" applyFont="1" applyFill="1" applyBorder="1"/>
    <xf numFmtId="0" fontId="3" fillId="5" borderId="3" xfId="0" applyFont="1" applyFill="1" applyBorder="1"/>
    <xf numFmtId="0" fontId="2" fillId="0" borderId="5" xfId="0" applyFont="1" applyBorder="1"/>
    <xf numFmtId="0" fontId="4" fillId="0" borderId="8" xfId="0" applyFont="1" applyBorder="1"/>
    <xf numFmtId="0" fontId="2" fillId="0" borderId="9" xfId="0" applyFont="1" applyBorder="1"/>
    <xf numFmtId="0" fontId="2" fillId="3" borderId="10" xfId="0" applyFont="1" applyFill="1" applyBorder="1"/>
    <xf numFmtId="0" fontId="3" fillId="2" borderId="2" xfId="0" applyFont="1" applyFill="1" applyBorder="1"/>
    <xf numFmtId="0" fontId="3" fillId="7" borderId="1" xfId="0" applyFont="1" applyFill="1" applyBorder="1"/>
    <xf numFmtId="0" fontId="2" fillId="8" borderId="1" xfId="0" applyFont="1" applyFill="1" applyBorder="1"/>
    <xf numFmtId="0" fontId="2" fillId="0" borderId="10" xfId="0" applyFont="1" applyFill="1" applyBorder="1"/>
    <xf numFmtId="0" fontId="2" fillId="0" borderId="1" xfId="0" applyFont="1" applyFill="1" applyBorder="1"/>
    <xf numFmtId="0" fontId="4" fillId="0" borderId="3" xfId="0" applyFont="1" applyFill="1" applyBorder="1"/>
    <xf numFmtId="0" fontId="4" fillId="0" borderId="1" xfId="0" applyFont="1" applyFill="1" applyBorder="1"/>
    <xf numFmtId="0" fontId="2" fillId="0" borderId="3" xfId="0" applyFont="1" applyFill="1" applyBorder="1"/>
    <xf numFmtId="0" fontId="2" fillId="0" borderId="11" xfId="0" applyFont="1" applyBorder="1"/>
    <xf numFmtId="0" fontId="2" fillId="6" borderId="7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5" fillId="0" borderId="3" xfId="0" applyFont="1" applyFill="1" applyBorder="1"/>
    <xf numFmtId="0" fontId="5" fillId="0" borderId="1" xfId="0" applyFont="1" applyFill="1" applyBorder="1"/>
    <xf numFmtId="14" fontId="2" fillId="8" borderId="1" xfId="0" applyNumberFormat="1" applyFont="1" applyFill="1" applyBorder="1"/>
    <xf numFmtId="0" fontId="2" fillId="8" borderId="1" xfId="0" applyFont="1" applyFill="1" applyBorder="1" applyAlignment="1">
      <alignment wrapText="1"/>
    </xf>
    <xf numFmtId="0" fontId="2" fillId="8" borderId="1" xfId="0" applyFont="1" applyFill="1" applyBorder="1" applyAlignment="1">
      <alignment horizontal="right"/>
    </xf>
    <xf numFmtId="0" fontId="2" fillId="0" borderId="1" xfId="0" applyFont="1" applyBorder="1" applyAlignment="1"/>
    <xf numFmtId="0" fontId="2" fillId="8" borderId="1" xfId="1" applyFont="1" applyFill="1" applyBorder="1"/>
    <xf numFmtId="0" fontId="2" fillId="8" borderId="1" xfId="1" applyFont="1" applyFill="1" applyBorder="1" applyAlignment="1">
      <alignment horizontal="right"/>
    </xf>
    <xf numFmtId="0" fontId="0" fillId="0" borderId="1" xfId="0" applyBorder="1"/>
    <xf numFmtId="0" fontId="9" fillId="11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/>
    </xf>
    <xf numFmtId="0" fontId="0" fillId="0" borderId="1" xfId="0" applyBorder="1" applyAlignment="1">
      <alignment horizontal="left"/>
    </xf>
    <xf numFmtId="0" fontId="2" fillId="0" borderId="13" xfId="0" applyNumberFormat="1" applyFont="1" applyBorder="1" applyAlignment="1">
      <alignment horizontal="left"/>
    </xf>
    <xf numFmtId="0" fontId="2" fillId="0" borderId="13" xfId="0" applyNumberFormat="1" applyFont="1" applyBorder="1"/>
    <xf numFmtId="0" fontId="8" fillId="0" borderId="13" xfId="0" applyNumberFormat="1" applyFont="1" applyBorder="1"/>
    <xf numFmtId="0" fontId="2" fillId="0" borderId="13" xfId="0" applyNumberFormat="1" applyFont="1" applyFill="1" applyBorder="1"/>
    <xf numFmtId="0" fontId="4" fillId="0" borderId="13" xfId="0" applyNumberFormat="1" applyFont="1" applyBorder="1"/>
    <xf numFmtId="0" fontId="2" fillId="0" borderId="13" xfId="0" applyNumberFormat="1" applyFont="1" applyFill="1" applyBorder="1" applyAlignment="1">
      <alignment horizontal="center"/>
    </xf>
    <xf numFmtId="0" fontId="2" fillId="0" borderId="13" xfId="0" applyNumberFormat="1" applyFont="1" applyFill="1" applyBorder="1" applyAlignment="1">
      <alignment horizontal="center" vertical="center"/>
    </xf>
    <xf numFmtId="0" fontId="3" fillId="7" borderId="13" xfId="0" applyNumberFormat="1" applyFont="1" applyFill="1" applyBorder="1" applyAlignment="1">
      <alignment horizontal="center" vertical="center" wrapText="1"/>
    </xf>
    <xf numFmtId="0" fontId="3" fillId="9" borderId="10" xfId="0" applyNumberFormat="1" applyFont="1" applyFill="1" applyBorder="1" applyAlignment="1">
      <alignment horizontal="center" vertical="center"/>
    </xf>
    <xf numFmtId="0" fontId="3" fillId="10" borderId="3" xfId="0" applyNumberFormat="1" applyFont="1" applyFill="1" applyBorder="1" applyAlignment="1">
      <alignment horizontal="center" vertical="center"/>
    </xf>
    <xf numFmtId="0" fontId="3" fillId="5" borderId="3" xfId="0" applyNumberFormat="1" applyFont="1" applyFill="1" applyBorder="1" applyAlignment="1">
      <alignment horizontal="center" vertical="center"/>
    </xf>
    <xf numFmtId="0" fontId="2" fillId="0" borderId="13" xfId="0" applyNumberFormat="1" applyFont="1" applyBorder="1" applyAlignment="1">
      <alignment horizontal="center"/>
    </xf>
    <xf numFmtId="0" fontId="5" fillId="0" borderId="1" xfId="0" applyNumberFormat="1" applyFont="1" applyFill="1" applyBorder="1" applyAlignment="1">
      <alignment horizontal="center" vertical="center"/>
    </xf>
    <xf numFmtId="0" fontId="5" fillId="0" borderId="4" xfId="0" applyNumberFormat="1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left" vertical="top"/>
    </xf>
    <xf numFmtId="0" fontId="2" fillId="4" borderId="16" xfId="0" applyFont="1" applyFill="1" applyBorder="1" applyAlignment="1">
      <alignment horizontal="left" vertical="top"/>
    </xf>
    <xf numFmtId="0" fontId="2" fillId="4" borderId="3" xfId="0" applyFont="1" applyFill="1" applyBorder="1" applyAlignment="1">
      <alignment horizontal="left" vertical="top"/>
    </xf>
    <xf numFmtId="0" fontId="9" fillId="11" borderId="15" xfId="0" applyFont="1" applyFill="1" applyBorder="1" applyAlignment="1">
      <alignment horizontal="left" vertical="top"/>
    </xf>
    <xf numFmtId="0" fontId="9" fillId="11" borderId="16" xfId="0" applyFont="1" applyFill="1" applyBorder="1" applyAlignment="1">
      <alignment horizontal="left" vertical="top"/>
    </xf>
    <xf numFmtId="0" fontId="9" fillId="11" borderId="3" xfId="0" applyFont="1" applyFill="1" applyBorder="1" applyAlignment="1">
      <alignment horizontal="left" vertical="top"/>
    </xf>
    <xf numFmtId="0" fontId="2" fillId="6" borderId="0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0" fontId="2" fillId="8" borderId="14" xfId="0" applyFont="1" applyFill="1" applyBorder="1" applyAlignment="1">
      <alignment horizontal="left" vertical="center"/>
    </xf>
    <xf numFmtId="0" fontId="2" fillId="8" borderId="7" xfId="0" applyFont="1" applyFill="1" applyBorder="1" applyAlignment="1">
      <alignment horizontal="left" vertical="center"/>
    </xf>
    <xf numFmtId="0" fontId="2" fillId="8" borderId="4" xfId="0" applyFont="1" applyFill="1" applyBorder="1" applyAlignment="1">
      <alignment horizontal="left" vertical="center"/>
    </xf>
    <xf numFmtId="0" fontId="2" fillId="0" borderId="13" xfId="0" applyNumberFormat="1" applyFont="1" applyBorder="1" applyAlignment="1">
      <alignment horizontal="center" vertical="center"/>
    </xf>
    <xf numFmtId="0" fontId="8" fillId="0" borderId="13" xfId="0" applyNumberFormat="1" applyFont="1" applyBorder="1" applyAlignment="1">
      <alignment horizontal="center" vertical="center"/>
    </xf>
    <xf numFmtId="0" fontId="10" fillId="12" borderId="17" xfId="0" applyFont="1" applyFill="1" applyBorder="1" applyAlignment="1">
      <alignment horizontal="center"/>
    </xf>
    <xf numFmtId="0" fontId="12" fillId="12" borderId="18" xfId="0" applyFont="1" applyFill="1" applyBorder="1" applyAlignment="1">
      <alignment horizontal="center"/>
    </xf>
    <xf numFmtId="0" fontId="12" fillId="12" borderId="19" xfId="0" applyFont="1" applyFill="1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3" fillId="13" borderId="20" xfId="0" applyNumberFormat="1" applyFont="1" applyFill="1" applyBorder="1" applyAlignment="1">
      <alignment horizontal="center" vertical="center"/>
    </xf>
    <xf numFmtId="0" fontId="13" fillId="13" borderId="13" xfId="0" applyNumberFormat="1" applyFont="1" applyFill="1" applyBorder="1" applyAlignment="1">
      <alignment horizontal="center" vertical="center"/>
    </xf>
    <xf numFmtId="0" fontId="13" fillId="13" borderId="21" xfId="0" applyNumberFormat="1" applyFont="1" applyFill="1" applyBorder="1" applyAlignment="1">
      <alignment horizontal="center" vertical="center"/>
    </xf>
    <xf numFmtId="0" fontId="2" fillId="0" borderId="20" xfId="0" applyNumberFormat="1" applyFont="1" applyFill="1" applyBorder="1" applyAlignment="1">
      <alignment horizontal="center" vertical="center"/>
    </xf>
    <xf numFmtId="0" fontId="2" fillId="0" borderId="21" xfId="0" applyNumberFormat="1" applyFont="1" applyFill="1" applyBorder="1" applyAlignment="1">
      <alignment horizontal="center" vertical="center"/>
    </xf>
    <xf numFmtId="0" fontId="2" fillId="0" borderId="22" xfId="0" applyNumberFormat="1" applyFont="1" applyFill="1" applyBorder="1" applyAlignment="1">
      <alignment horizontal="center" vertical="center"/>
    </xf>
    <xf numFmtId="0" fontId="2" fillId="0" borderId="23" xfId="0" applyNumberFormat="1" applyFont="1" applyFill="1" applyBorder="1" applyAlignment="1">
      <alignment horizontal="center" vertical="center"/>
    </xf>
    <xf numFmtId="0" fontId="2" fillId="0" borderId="24" xfId="0" applyNumberFormat="1" applyFont="1" applyFill="1" applyBorder="1" applyAlignment="1">
      <alignment horizontal="center" vertical="center"/>
    </xf>
    <xf numFmtId="0" fontId="10" fillId="12" borderId="17" xfId="0" applyFont="1" applyFill="1" applyBorder="1" applyAlignment="1">
      <alignment horizontal="center" vertical="center"/>
    </xf>
    <xf numFmtId="0" fontId="12" fillId="12" borderId="18" xfId="0" applyFont="1" applyFill="1" applyBorder="1" applyAlignment="1">
      <alignment horizontal="center" vertical="center"/>
    </xf>
    <xf numFmtId="0" fontId="12" fillId="12" borderId="19" xfId="0" applyFont="1" applyFill="1" applyBorder="1" applyAlignment="1">
      <alignment horizontal="center" vertical="center"/>
    </xf>
    <xf numFmtId="0" fontId="8" fillId="0" borderId="20" xfId="0" applyFont="1" applyBorder="1" applyAlignment="1">
      <alignment horizontal="center" vertical="top"/>
    </xf>
    <xf numFmtId="0" fontId="8" fillId="0" borderId="13" xfId="0" applyFont="1" applyBorder="1" applyAlignment="1">
      <alignment horizontal="center" vertical="top"/>
    </xf>
    <xf numFmtId="0" fontId="8" fillId="0" borderId="2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8" fillId="0" borderId="22" xfId="0" applyFont="1" applyBorder="1" applyAlignment="1">
      <alignment horizontal="center" vertical="top"/>
    </xf>
    <xf numFmtId="0" fontId="8" fillId="0" borderId="23" xfId="0" applyFont="1" applyBorder="1" applyAlignment="1">
      <alignment horizontal="center" vertical="top"/>
    </xf>
    <xf numFmtId="0" fontId="8" fillId="0" borderId="24" xfId="0" applyFont="1" applyBorder="1" applyAlignment="1">
      <alignment horizontal="center" vertical="top"/>
    </xf>
  </cellXfs>
  <cellStyles count="2">
    <cellStyle name="一般" xfId="0" builtinId="0"/>
    <cellStyle name="一般 2" xfId="1"/>
  </cellStyles>
  <dxfs count="1"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R46" sqref="R46"/>
    </sheetView>
  </sheetViews>
  <sheetFormatPr defaultColWidth="8" defaultRowHeight="21.75"/>
  <cols>
    <col min="1" max="1" width="14.7109375" style="34" customWidth="1"/>
    <col min="2" max="2" width="13.85546875" style="34" bestFit="1" customWidth="1"/>
    <col min="3" max="3" width="12.85546875" style="34" bestFit="1" customWidth="1"/>
    <col min="4" max="4" width="12.5703125" style="34" bestFit="1" customWidth="1"/>
    <col min="5" max="5" width="14.42578125" style="34" bestFit="1" customWidth="1"/>
    <col min="6" max="6" width="15.5703125" style="34" bestFit="1" customWidth="1"/>
    <col min="7" max="7" width="10.85546875" style="34" customWidth="1"/>
    <col min="8" max="9" width="8" style="34"/>
    <col min="10" max="11" width="8" style="62"/>
    <col min="12" max="14" width="9.7109375" style="44" bestFit="1" customWidth="1"/>
    <col min="15" max="16384" width="8" style="34"/>
  </cols>
  <sheetData>
    <row r="1" spans="1:14" s="33" customFormat="1">
      <c r="A1" s="44" t="s">
        <v>32</v>
      </c>
      <c r="B1" s="40" t="s">
        <v>211</v>
      </c>
      <c r="C1" s="40" t="s">
        <v>205</v>
      </c>
      <c r="D1" s="40" t="s">
        <v>206</v>
      </c>
      <c r="E1" s="40" t="s">
        <v>207</v>
      </c>
      <c r="F1" s="45" t="s">
        <v>35</v>
      </c>
      <c r="J1" s="62"/>
      <c r="K1" s="62"/>
      <c r="L1" s="44"/>
      <c r="M1" s="44"/>
      <c r="N1" s="44"/>
    </row>
    <row r="2" spans="1:14">
      <c r="A2" s="36"/>
      <c r="B2" s="41" t="s">
        <v>204</v>
      </c>
      <c r="C2" s="41" t="s">
        <v>212</v>
      </c>
      <c r="D2" s="41" t="s">
        <v>213</v>
      </c>
      <c r="E2" s="41" t="s">
        <v>214</v>
      </c>
    </row>
    <row r="3" spans="1:14">
      <c r="A3" s="37"/>
      <c r="B3" s="42" t="s">
        <v>196</v>
      </c>
      <c r="C3" s="42" t="s">
        <v>210</v>
      </c>
      <c r="D3" s="42" t="s">
        <v>210</v>
      </c>
      <c r="E3" s="42" t="s">
        <v>210</v>
      </c>
    </row>
    <row r="4" spans="1:14">
      <c r="B4" s="43" t="s">
        <v>209</v>
      </c>
      <c r="C4" s="43" t="s">
        <v>208</v>
      </c>
      <c r="D4" s="43" t="s">
        <v>209</v>
      </c>
      <c r="E4" s="43" t="s">
        <v>209</v>
      </c>
      <c r="L4" s="44" t="s">
        <v>232</v>
      </c>
      <c r="M4" s="44" t="s">
        <v>233</v>
      </c>
      <c r="N4" s="44" t="s">
        <v>234</v>
      </c>
    </row>
    <row r="5" spans="1:14">
      <c r="A5" s="44">
        <v>1</v>
      </c>
      <c r="B5" s="39">
        <v>1</v>
      </c>
      <c r="C5" s="38">
        <v>115</v>
      </c>
      <c r="D5" s="38">
        <v>170</v>
      </c>
      <c r="E5" s="44">
        <v>195</v>
      </c>
      <c r="J5" s="62">
        <v>1</v>
      </c>
      <c r="K5" s="62">
        <v>1</v>
      </c>
      <c r="L5" s="44">
        <f>INT(HLOOKUP(L$4,資料索引!$B$4:$H$10,程式讀取頁!$K5+1,FALSE)*VLOOKUP($J5,資料索引!$B$14:D$22,3,FALSE))</f>
        <v>120</v>
      </c>
      <c r="M5" s="44">
        <f>INT(HLOOKUP(M$4,資料索引!$B$4:$H$10,程式讀取頁!$K5+1,FALSE)*VLOOKUP($J5,資料索引!$B$14:E$22,3,FALSE))</f>
        <v>175</v>
      </c>
      <c r="N5" s="44">
        <f>INT(HLOOKUP(N$4,資料索引!$B$4:$H$10,程式讀取頁!$K5+1,FALSE)*VLOOKUP($J5,資料索引!$B$14:F$22,3,FALSE))</f>
        <v>200</v>
      </c>
    </row>
    <row r="6" spans="1:14" s="35" customFormat="1">
      <c r="A6" s="44">
        <v>1</v>
      </c>
      <c r="B6" s="39">
        <v>2</v>
      </c>
      <c r="C6" s="38">
        <v>131</v>
      </c>
      <c r="D6" s="38">
        <v>208</v>
      </c>
      <c r="E6" s="44">
        <v>255</v>
      </c>
      <c r="F6" s="34"/>
      <c r="G6" s="34"/>
      <c r="H6" s="34"/>
      <c r="J6" s="62">
        <v>1</v>
      </c>
      <c r="K6" s="63">
        <v>2</v>
      </c>
      <c r="L6" s="44">
        <f>INT(HLOOKUP(L$4,資料索引!$B$4:$H$10,程式讀取頁!$K6+1,FALSE)*VLOOKUP($J6,資料索引!$B$14:D$22,3,FALSE))</f>
        <v>136</v>
      </c>
      <c r="M6" s="44">
        <f>INT(HLOOKUP(M$4,資料索引!$B$4:$H$10,程式讀取頁!$K6+1,FALSE)*VLOOKUP($J6,資料索引!$B$14:E$22,3,FALSE))</f>
        <v>213</v>
      </c>
      <c r="N6" s="44">
        <f>INT(HLOOKUP(N$4,資料索引!$B$4:$H$10,程式讀取頁!$K6+1,FALSE)*VLOOKUP($J6,資料索引!$B$14:F$22,3,FALSE))</f>
        <v>260</v>
      </c>
    </row>
    <row r="7" spans="1:14">
      <c r="A7" s="44">
        <v>1</v>
      </c>
      <c r="B7" s="39">
        <v>3</v>
      </c>
      <c r="C7" s="38">
        <v>150</v>
      </c>
      <c r="D7" s="38">
        <v>254</v>
      </c>
      <c r="E7" s="44">
        <v>333</v>
      </c>
      <c r="J7" s="62">
        <v>1</v>
      </c>
      <c r="K7" s="62">
        <v>3</v>
      </c>
      <c r="L7" s="44">
        <f>INT(HLOOKUP(L$4,資料索引!$B$4:$H$10,程式讀取頁!$K7+1,FALSE)*VLOOKUP($J7,資料索引!$B$14:D$22,3,FALSE))</f>
        <v>155</v>
      </c>
      <c r="M7" s="44">
        <f>INT(HLOOKUP(M$4,資料索引!$B$4:$H$10,程式讀取頁!$K7+1,FALSE)*VLOOKUP($J7,資料索引!$B$14:E$22,3,FALSE))</f>
        <v>259</v>
      </c>
      <c r="N7" s="44">
        <f>INT(HLOOKUP(N$4,資料索引!$B$4:$H$10,程式讀取頁!$K7+1,FALSE)*VLOOKUP($J7,資料索引!$B$14:F$22,3,FALSE))</f>
        <v>338</v>
      </c>
    </row>
    <row r="8" spans="1:14">
      <c r="A8" s="38">
        <v>1</v>
      </c>
      <c r="B8" s="39">
        <v>4</v>
      </c>
      <c r="C8" s="38">
        <v>171</v>
      </c>
      <c r="D8" s="38">
        <v>310</v>
      </c>
      <c r="E8" s="44">
        <v>434</v>
      </c>
      <c r="J8" s="62">
        <v>1</v>
      </c>
      <c r="K8" s="62">
        <v>4</v>
      </c>
      <c r="L8" s="44">
        <f>INT(HLOOKUP(L$4,資料索引!$B$4:$H$10,程式讀取頁!$K8+1,FALSE)*VLOOKUP($J8,資料索引!$B$14:D$22,3,FALSE))</f>
        <v>176</v>
      </c>
      <c r="M8" s="44">
        <f>INT(HLOOKUP(M$4,資料索引!$B$4:$H$10,程式讀取頁!$K8+1,FALSE)*VLOOKUP($J8,資料索引!$B$14:E$22,3,FALSE))</f>
        <v>315</v>
      </c>
      <c r="N8" s="44">
        <f>INT(HLOOKUP(N$4,資料索引!$B$4:$H$10,程式讀取頁!$K8+1,FALSE)*VLOOKUP($J8,資料索引!$B$14:F$22,3,FALSE))</f>
        <v>439</v>
      </c>
    </row>
    <row r="9" spans="1:14">
      <c r="A9" s="44">
        <v>1</v>
      </c>
      <c r="B9" s="39">
        <v>5</v>
      </c>
      <c r="C9" s="38">
        <v>195</v>
      </c>
      <c r="D9" s="38">
        <v>379</v>
      </c>
      <c r="E9" s="44">
        <v>565</v>
      </c>
      <c r="J9" s="62">
        <v>1</v>
      </c>
      <c r="K9" s="62">
        <v>5</v>
      </c>
      <c r="L9" s="44">
        <f>INT(HLOOKUP(L$4,資料索引!$B$4:$H$10,程式讀取頁!$K9+1,FALSE)*VLOOKUP($J9,資料索引!$B$14:D$22,3,FALSE))</f>
        <v>200</v>
      </c>
      <c r="M9" s="44">
        <f>INT(HLOOKUP(M$4,資料索引!$B$4:$H$10,程式讀取頁!$K9+1,FALSE)*VLOOKUP($J9,資料索引!$B$14:E$22,3,FALSE))</f>
        <v>384</v>
      </c>
      <c r="N9" s="44">
        <f>INT(HLOOKUP(N$4,資料索引!$B$4:$H$10,程式讀取頁!$K9+1,FALSE)*VLOOKUP($J9,資料索引!$B$14:F$22,3,FALSE))</f>
        <v>570</v>
      </c>
    </row>
    <row r="10" spans="1:14">
      <c r="A10" s="38">
        <v>1</v>
      </c>
      <c r="B10" s="39">
        <v>6</v>
      </c>
      <c r="C10" s="38">
        <v>223</v>
      </c>
      <c r="D10" s="38">
        <v>463</v>
      </c>
      <c r="E10" s="44">
        <v>736</v>
      </c>
      <c r="J10" s="62">
        <v>1</v>
      </c>
      <c r="K10" s="62">
        <v>6</v>
      </c>
      <c r="L10" s="44">
        <f>INT(HLOOKUP(L$4,資料索引!$B$4:$H$10,程式讀取頁!$K10+1,FALSE)*VLOOKUP($J10,資料索引!$B$14:D$22,3,FALSE))</f>
        <v>228</v>
      </c>
      <c r="M10" s="44">
        <f>INT(HLOOKUP(M$4,資料索引!$B$4:$H$10,程式讀取頁!$K10+1,FALSE)*VLOOKUP($J10,資料索引!$B$14:E$22,3,FALSE))</f>
        <v>468</v>
      </c>
      <c r="N10" s="44">
        <f>INT(HLOOKUP(N$4,資料索引!$B$4:$H$10,程式讀取頁!$K10+1,FALSE)*VLOOKUP($J10,資料索引!$B$14:F$22,3,FALSE))</f>
        <v>741</v>
      </c>
    </row>
    <row r="11" spans="1:14">
      <c r="A11" s="46" t="s">
        <v>34</v>
      </c>
      <c r="B11" s="36"/>
      <c r="C11" s="36"/>
      <c r="D11" s="36"/>
      <c r="J11" s="62">
        <v>2</v>
      </c>
      <c r="K11" s="62">
        <v>1</v>
      </c>
      <c r="L11" s="44">
        <f>INT(HLOOKUP(L$4,資料索引!$B$4:$H$10,程式讀取頁!$K11+1,FALSE)*VLOOKUP($J11,資料索引!$B$14:D$22,3,FALSE))</f>
        <v>264</v>
      </c>
      <c r="M11" s="44">
        <f>INT(HLOOKUP(M$4,資料索引!$B$4:$H$10,程式讀取頁!$K11+1,FALSE)*VLOOKUP($J11,資料索引!$B$14:E$22,3,FALSE))</f>
        <v>385</v>
      </c>
      <c r="N11" s="44">
        <f>INT(HLOOKUP(N$4,資料索引!$B$4:$H$10,程式讀取頁!$K11+1,FALSE)*VLOOKUP($J11,資料索引!$B$14:F$22,3,FALSE))</f>
        <v>440</v>
      </c>
    </row>
    <row r="12" spans="1:14">
      <c r="B12" s="36"/>
      <c r="C12" s="36"/>
      <c r="D12" s="36"/>
      <c r="J12" s="62">
        <v>2</v>
      </c>
      <c r="K12" s="62">
        <v>2</v>
      </c>
      <c r="L12" s="44">
        <f>INT(HLOOKUP(L$4,資料索引!$B$4:$H$10,程式讀取頁!$K12+1,FALSE)*VLOOKUP($J12,資料索引!$B$14:D$22,3,FALSE))</f>
        <v>299</v>
      </c>
      <c r="M12" s="44">
        <f>INT(HLOOKUP(M$4,資料索引!$B$4:$H$10,程式讀取頁!$K12+1,FALSE)*VLOOKUP($J12,資料索引!$B$14:E$22,3,FALSE))</f>
        <v>468</v>
      </c>
      <c r="N12" s="44">
        <f>INT(HLOOKUP(N$4,資料索引!$B$4:$H$10,程式讀取頁!$K12+1,FALSE)*VLOOKUP($J12,資料索引!$B$14:F$22,3,FALSE))</f>
        <v>572</v>
      </c>
    </row>
    <row r="13" spans="1:14">
      <c r="B13" s="36"/>
      <c r="C13" s="36"/>
      <c r="D13" s="36"/>
      <c r="J13" s="62">
        <v>2</v>
      </c>
      <c r="K13" s="62">
        <v>3</v>
      </c>
      <c r="L13" s="44">
        <f>INT(HLOOKUP(L$4,資料索引!$B$4:$H$10,程式讀取頁!$K13+1,FALSE)*VLOOKUP($J13,資料索引!$B$14:D$22,3,FALSE))</f>
        <v>341</v>
      </c>
      <c r="M13" s="44">
        <f>INT(HLOOKUP(M$4,資料索引!$B$4:$H$10,程式讀取頁!$K13+1,FALSE)*VLOOKUP($J13,資料索引!$B$14:E$22,3,FALSE))</f>
        <v>569</v>
      </c>
      <c r="N13" s="44">
        <f>INT(HLOOKUP(N$4,資料索引!$B$4:$H$10,程式讀取頁!$K13+1,FALSE)*VLOOKUP($J13,資料索引!$B$14:F$22,3,FALSE))</f>
        <v>743</v>
      </c>
    </row>
    <row r="14" spans="1:14">
      <c r="B14" s="36"/>
      <c r="C14" s="36"/>
      <c r="D14" s="36"/>
      <c r="J14" s="62">
        <v>2</v>
      </c>
      <c r="K14" s="62">
        <v>4</v>
      </c>
      <c r="L14" s="44">
        <f>INT(HLOOKUP(L$4,資料索引!$B$4:$H$10,程式讀取頁!$K14+1,FALSE)*VLOOKUP($J14,資料索引!$B$14:D$22,3,FALSE))</f>
        <v>387</v>
      </c>
      <c r="M14" s="44">
        <f>INT(HLOOKUP(M$4,資料索引!$B$4:$H$10,程式讀取頁!$K14+1,FALSE)*VLOOKUP($J14,資料索引!$B$14:E$22,3,FALSE))</f>
        <v>693</v>
      </c>
      <c r="N14" s="44">
        <f>INT(HLOOKUP(N$4,資料索引!$B$4:$H$10,程式讀取頁!$K14+1,FALSE)*VLOOKUP($J14,資料索引!$B$14:F$22,3,FALSE))</f>
        <v>965</v>
      </c>
    </row>
    <row r="15" spans="1:14">
      <c r="B15" s="36"/>
      <c r="C15" s="36"/>
      <c r="D15" s="36"/>
      <c r="J15" s="62">
        <v>2</v>
      </c>
      <c r="K15" s="62">
        <v>5</v>
      </c>
      <c r="L15" s="44">
        <f>INT(HLOOKUP(L$4,資料索引!$B$4:$H$10,程式讀取頁!$K15+1,FALSE)*VLOOKUP($J15,資料索引!$B$14:D$22,3,FALSE))</f>
        <v>440</v>
      </c>
      <c r="M15" s="44">
        <f>INT(HLOOKUP(M$4,資料索引!$B$4:$H$10,程式讀取頁!$K15+1,FALSE)*VLOOKUP($J15,資料索引!$B$14:E$22,3,FALSE))</f>
        <v>844</v>
      </c>
      <c r="N15" s="44">
        <f>INT(HLOOKUP(N$4,資料索引!$B$4:$H$10,程式讀取頁!$K15+1,FALSE)*VLOOKUP($J15,資料索引!$B$14:F$22,3,FALSE))</f>
        <v>1254</v>
      </c>
    </row>
    <row r="16" spans="1:14">
      <c r="B16" s="36"/>
      <c r="C16" s="36"/>
      <c r="D16" s="36"/>
      <c r="J16" s="62">
        <v>2</v>
      </c>
      <c r="K16" s="62">
        <v>6</v>
      </c>
      <c r="L16" s="44">
        <f>INT(HLOOKUP(L$4,資料索引!$B$4:$H$10,程式讀取頁!$K16+1,FALSE)*VLOOKUP($J16,資料索引!$B$14:D$22,3,FALSE))</f>
        <v>501</v>
      </c>
      <c r="M16" s="44">
        <f>INT(HLOOKUP(M$4,資料索引!$B$4:$H$10,程式讀取頁!$K16+1,FALSE)*VLOOKUP($J16,資料索引!$B$14:E$22,3,FALSE))</f>
        <v>1029</v>
      </c>
      <c r="N16" s="44">
        <f>INT(HLOOKUP(N$4,資料索引!$B$4:$H$10,程式讀取頁!$K16+1,FALSE)*VLOOKUP($J16,資料索引!$B$14:F$22,3,FALSE))</f>
        <v>1630</v>
      </c>
    </row>
    <row r="17" spans="2:14">
      <c r="B17" s="36"/>
      <c r="C17" s="36"/>
      <c r="D17" s="36"/>
      <c r="J17" s="62">
        <v>3</v>
      </c>
      <c r="K17" s="62">
        <v>1</v>
      </c>
      <c r="L17" s="44">
        <f>INT(HLOOKUP(L$4,資料索引!$B$4:$H$10,程式讀取頁!$K17+1,FALSE)*VLOOKUP($J17,資料索引!$B$14:D$22,3,FALSE))</f>
        <v>120</v>
      </c>
      <c r="M17" s="44">
        <f>INT(HLOOKUP(M$4,資料索引!$B$4:$H$10,程式讀取頁!$K17+1,FALSE)*VLOOKUP($J17,資料索引!$B$14:E$22,3,FALSE))</f>
        <v>175</v>
      </c>
      <c r="N17" s="44">
        <f>INT(HLOOKUP(N$4,資料索引!$B$4:$H$10,程式讀取頁!$K17+1,FALSE)*VLOOKUP($J17,資料索引!$B$14:F$22,3,FALSE))</f>
        <v>200</v>
      </c>
    </row>
    <row r="18" spans="2:14">
      <c r="B18" s="36"/>
      <c r="C18" s="36"/>
      <c r="D18" s="36"/>
      <c r="J18" s="62">
        <v>3</v>
      </c>
      <c r="K18" s="62">
        <v>2</v>
      </c>
      <c r="L18" s="44">
        <f>INT(HLOOKUP(L$4,資料索引!$B$4:$H$10,程式讀取頁!$K18+1,FALSE)*VLOOKUP($J18,資料索引!$B$14:D$22,3,FALSE))</f>
        <v>136</v>
      </c>
      <c r="M18" s="44">
        <f>INT(HLOOKUP(M$4,資料索引!$B$4:$H$10,程式讀取頁!$K18+1,FALSE)*VLOOKUP($J18,資料索引!$B$14:E$22,3,FALSE))</f>
        <v>213</v>
      </c>
      <c r="N18" s="44">
        <f>INT(HLOOKUP(N$4,資料索引!$B$4:$H$10,程式讀取頁!$K18+1,FALSE)*VLOOKUP($J18,資料索引!$B$14:F$22,3,FALSE))</f>
        <v>260</v>
      </c>
    </row>
    <row r="19" spans="2:14">
      <c r="B19" s="36"/>
      <c r="C19" s="36"/>
      <c r="D19" s="36"/>
      <c r="J19" s="62">
        <v>3</v>
      </c>
      <c r="K19" s="62">
        <v>3</v>
      </c>
      <c r="L19" s="44">
        <f>INT(HLOOKUP(L$4,資料索引!$B$4:$H$10,程式讀取頁!$K19+1,FALSE)*VLOOKUP($J19,資料索引!$B$14:D$22,3,FALSE))</f>
        <v>155</v>
      </c>
      <c r="M19" s="44">
        <f>INT(HLOOKUP(M$4,資料索引!$B$4:$H$10,程式讀取頁!$K19+1,FALSE)*VLOOKUP($J19,資料索引!$B$14:E$22,3,FALSE))</f>
        <v>259</v>
      </c>
      <c r="N19" s="44">
        <f>INT(HLOOKUP(N$4,資料索引!$B$4:$H$10,程式讀取頁!$K19+1,FALSE)*VLOOKUP($J19,資料索引!$B$14:F$22,3,FALSE))</f>
        <v>338</v>
      </c>
    </row>
    <row r="20" spans="2:14">
      <c r="J20" s="62">
        <v>3</v>
      </c>
      <c r="K20" s="62">
        <v>4</v>
      </c>
      <c r="L20" s="44">
        <f>INT(HLOOKUP(L$4,資料索引!$B$4:$H$10,程式讀取頁!$K20+1,FALSE)*VLOOKUP($J20,資料索引!$B$14:D$22,3,FALSE))</f>
        <v>176</v>
      </c>
      <c r="M20" s="44">
        <f>INT(HLOOKUP(M$4,資料索引!$B$4:$H$10,程式讀取頁!$K20+1,FALSE)*VLOOKUP($J20,資料索引!$B$14:E$22,3,FALSE))</f>
        <v>315</v>
      </c>
      <c r="N20" s="44">
        <f>INT(HLOOKUP(N$4,資料索引!$B$4:$H$10,程式讀取頁!$K20+1,FALSE)*VLOOKUP($J20,資料索引!$B$14:F$22,3,FALSE))</f>
        <v>439</v>
      </c>
    </row>
    <row r="21" spans="2:14">
      <c r="J21" s="62">
        <v>3</v>
      </c>
      <c r="K21" s="62">
        <v>5</v>
      </c>
      <c r="L21" s="44">
        <f>INT(HLOOKUP(L$4,資料索引!$B$4:$H$10,程式讀取頁!$K21+1,FALSE)*VLOOKUP($J21,資料索引!$B$14:D$22,3,FALSE))</f>
        <v>200</v>
      </c>
      <c r="M21" s="44">
        <f>INT(HLOOKUP(M$4,資料索引!$B$4:$H$10,程式讀取頁!$K21+1,FALSE)*VLOOKUP($J21,資料索引!$B$14:E$22,3,FALSE))</f>
        <v>384</v>
      </c>
      <c r="N21" s="44">
        <f>INT(HLOOKUP(N$4,資料索引!$B$4:$H$10,程式讀取頁!$K21+1,FALSE)*VLOOKUP($J21,資料索引!$B$14:F$22,3,FALSE))</f>
        <v>570</v>
      </c>
    </row>
    <row r="22" spans="2:14">
      <c r="J22" s="62">
        <v>3</v>
      </c>
      <c r="K22" s="62">
        <v>6</v>
      </c>
      <c r="L22" s="44">
        <f>INT(HLOOKUP(L$4,資料索引!$B$4:$H$10,程式讀取頁!$K22+1,FALSE)*VLOOKUP($J22,資料索引!$B$14:D$22,3,FALSE))</f>
        <v>228</v>
      </c>
      <c r="M22" s="44">
        <f>INT(HLOOKUP(M$4,資料索引!$B$4:$H$10,程式讀取頁!$K22+1,FALSE)*VLOOKUP($J22,資料索引!$B$14:E$22,3,FALSE))</f>
        <v>468</v>
      </c>
      <c r="N22" s="44">
        <f>INT(HLOOKUP(N$4,資料索引!$B$4:$H$10,程式讀取頁!$K22+1,FALSE)*VLOOKUP($J22,資料索引!$B$14:F$22,3,FALSE))</f>
        <v>741</v>
      </c>
    </row>
    <row r="23" spans="2:14">
      <c r="J23" s="62">
        <v>4</v>
      </c>
      <c r="K23" s="62">
        <v>1</v>
      </c>
      <c r="L23" s="44">
        <f>INT(HLOOKUP(L$4,資料索引!$B$4:$H$10,程式讀取頁!$K23+1,FALSE)*VLOOKUP($J23,資料索引!$B$14:D$22,3,FALSE))</f>
        <v>120</v>
      </c>
      <c r="M23" s="44">
        <f>INT(HLOOKUP(M$4,資料索引!$B$4:$H$10,程式讀取頁!$K23+1,FALSE)*VLOOKUP($J23,資料索引!$B$14:E$22,3,FALSE))</f>
        <v>175</v>
      </c>
      <c r="N23" s="44">
        <f>INT(HLOOKUP(N$4,資料索引!$B$4:$H$10,程式讀取頁!$K23+1,FALSE)*VLOOKUP($J23,資料索引!$B$14:F$22,3,FALSE))</f>
        <v>200</v>
      </c>
    </row>
    <row r="24" spans="2:14">
      <c r="J24" s="62">
        <v>4</v>
      </c>
      <c r="K24" s="62">
        <v>2</v>
      </c>
      <c r="L24" s="44">
        <f>INT(HLOOKUP(L$4,資料索引!$B$4:$H$10,程式讀取頁!$K24+1,FALSE)*VLOOKUP($J24,資料索引!$B$14:D$22,3,FALSE))</f>
        <v>136</v>
      </c>
      <c r="M24" s="44">
        <f>INT(HLOOKUP(M$4,資料索引!$B$4:$H$10,程式讀取頁!$K24+1,FALSE)*VLOOKUP($J24,資料索引!$B$14:E$22,3,FALSE))</f>
        <v>213</v>
      </c>
      <c r="N24" s="44">
        <f>INT(HLOOKUP(N$4,資料索引!$B$4:$H$10,程式讀取頁!$K24+1,FALSE)*VLOOKUP($J24,資料索引!$B$14:F$22,3,FALSE))</f>
        <v>260</v>
      </c>
    </row>
    <row r="25" spans="2:14">
      <c r="J25" s="62">
        <v>4</v>
      </c>
      <c r="K25" s="62">
        <v>3</v>
      </c>
      <c r="L25" s="44">
        <f>INT(HLOOKUP(L$4,資料索引!$B$4:$H$10,程式讀取頁!$K25+1,FALSE)*VLOOKUP($J25,資料索引!$B$14:D$22,3,FALSE))</f>
        <v>155</v>
      </c>
      <c r="M25" s="44">
        <f>INT(HLOOKUP(M$4,資料索引!$B$4:$H$10,程式讀取頁!$K25+1,FALSE)*VLOOKUP($J25,資料索引!$B$14:E$22,3,FALSE))</f>
        <v>259</v>
      </c>
      <c r="N25" s="44">
        <f>INT(HLOOKUP(N$4,資料索引!$B$4:$H$10,程式讀取頁!$K25+1,FALSE)*VLOOKUP($J25,資料索引!$B$14:F$22,3,FALSE))</f>
        <v>338</v>
      </c>
    </row>
    <row r="26" spans="2:14">
      <c r="J26" s="62">
        <v>4</v>
      </c>
      <c r="K26" s="62">
        <v>4</v>
      </c>
      <c r="L26" s="44">
        <f>INT(HLOOKUP(L$4,資料索引!$B$4:$H$10,程式讀取頁!$K26+1,FALSE)*VLOOKUP($J26,資料索引!$B$14:D$22,3,FALSE))</f>
        <v>176</v>
      </c>
      <c r="M26" s="44">
        <f>INT(HLOOKUP(M$4,資料索引!$B$4:$H$10,程式讀取頁!$K26+1,FALSE)*VLOOKUP($J26,資料索引!$B$14:E$22,3,FALSE))</f>
        <v>315</v>
      </c>
      <c r="N26" s="44">
        <f>INT(HLOOKUP(N$4,資料索引!$B$4:$H$10,程式讀取頁!$K26+1,FALSE)*VLOOKUP($J26,資料索引!$B$14:F$22,3,FALSE))</f>
        <v>439</v>
      </c>
    </row>
    <row r="27" spans="2:14">
      <c r="J27" s="62">
        <v>4</v>
      </c>
      <c r="K27" s="62">
        <v>5</v>
      </c>
      <c r="L27" s="44">
        <f>INT(HLOOKUP(L$4,資料索引!$B$4:$H$10,程式讀取頁!$K27+1,FALSE)*VLOOKUP($J27,資料索引!$B$14:D$22,3,FALSE))</f>
        <v>200</v>
      </c>
      <c r="M27" s="44">
        <f>INT(HLOOKUP(M$4,資料索引!$B$4:$H$10,程式讀取頁!$K27+1,FALSE)*VLOOKUP($J27,資料索引!$B$14:E$22,3,FALSE))</f>
        <v>384</v>
      </c>
      <c r="N27" s="44">
        <f>INT(HLOOKUP(N$4,資料索引!$B$4:$H$10,程式讀取頁!$K27+1,FALSE)*VLOOKUP($J27,資料索引!$B$14:F$22,3,FALSE))</f>
        <v>570</v>
      </c>
    </row>
    <row r="28" spans="2:14">
      <c r="J28" s="62">
        <v>4</v>
      </c>
      <c r="K28" s="62">
        <v>6</v>
      </c>
      <c r="L28" s="44">
        <f>INT(HLOOKUP(L$4,資料索引!$B$4:$H$10,程式讀取頁!$K28+1,FALSE)*VLOOKUP($J28,資料索引!$B$14:D$22,3,FALSE))</f>
        <v>228</v>
      </c>
      <c r="M28" s="44">
        <f>INT(HLOOKUP(M$4,資料索引!$B$4:$H$10,程式讀取頁!$K28+1,FALSE)*VLOOKUP($J28,資料索引!$B$14:E$22,3,FALSE))</f>
        <v>468</v>
      </c>
      <c r="N28" s="44">
        <f>INT(HLOOKUP(N$4,資料索引!$B$4:$H$10,程式讀取頁!$K28+1,FALSE)*VLOOKUP($J28,資料索引!$B$14:F$22,3,FALSE))</f>
        <v>741</v>
      </c>
    </row>
    <row r="29" spans="2:14">
      <c r="J29" s="62">
        <v>5</v>
      </c>
      <c r="K29" s="62">
        <v>1</v>
      </c>
      <c r="L29" s="44">
        <f>INT(HLOOKUP(L$4,資料索引!$B$4:$H$10,程式讀取頁!$K29+1,FALSE)*VLOOKUP($J29,資料索引!$B$14:D$22,3,FALSE))</f>
        <v>84</v>
      </c>
      <c r="M29" s="44">
        <f>INT(HLOOKUP(M$4,資料索引!$B$4:$H$10,程式讀取頁!$K29+1,FALSE)*VLOOKUP($J29,資料索引!$B$14:E$22,3,FALSE))</f>
        <v>122</v>
      </c>
      <c r="N29" s="44">
        <f>INT(HLOOKUP(N$4,資料索引!$B$4:$H$10,程式讀取頁!$K29+1,FALSE)*VLOOKUP($J29,資料索引!$B$14:F$22,3,FALSE))</f>
        <v>140</v>
      </c>
    </row>
    <row r="30" spans="2:14">
      <c r="J30" s="62">
        <v>5</v>
      </c>
      <c r="K30" s="62">
        <v>2</v>
      </c>
      <c r="L30" s="44">
        <f>INT(HLOOKUP(L$4,資料索引!$B$4:$H$10,程式讀取頁!$K30+1,FALSE)*VLOOKUP($J30,資料索引!$B$14:D$22,3,FALSE))</f>
        <v>95</v>
      </c>
      <c r="M30" s="44">
        <f>INT(HLOOKUP(M$4,資料索引!$B$4:$H$10,程式讀取頁!$K30+1,FALSE)*VLOOKUP($J30,資料索引!$B$14:E$22,3,FALSE))</f>
        <v>149</v>
      </c>
      <c r="N30" s="44">
        <f>INT(HLOOKUP(N$4,資料索引!$B$4:$H$10,程式讀取頁!$K30+1,FALSE)*VLOOKUP($J30,資料索引!$B$14:F$22,3,FALSE))</f>
        <v>182</v>
      </c>
    </row>
    <row r="31" spans="2:14">
      <c r="J31" s="62">
        <v>5</v>
      </c>
      <c r="K31" s="62">
        <v>3</v>
      </c>
      <c r="L31" s="44">
        <f>INT(HLOOKUP(L$4,資料索引!$B$4:$H$10,程式讀取頁!$K31+1,FALSE)*VLOOKUP($J31,資料索引!$B$14:D$22,3,FALSE))</f>
        <v>108</v>
      </c>
      <c r="M31" s="44">
        <f>INT(HLOOKUP(M$4,資料索引!$B$4:$H$10,程式讀取頁!$K31+1,FALSE)*VLOOKUP($J31,資料索引!$B$14:E$22,3,FALSE))</f>
        <v>181</v>
      </c>
      <c r="N31" s="44">
        <f>INT(HLOOKUP(N$4,資料索引!$B$4:$H$10,程式讀取頁!$K31+1,FALSE)*VLOOKUP($J31,資料索引!$B$14:F$22,3,FALSE))</f>
        <v>236</v>
      </c>
    </row>
    <row r="32" spans="2:14">
      <c r="J32" s="62">
        <v>5</v>
      </c>
      <c r="K32" s="62">
        <v>4</v>
      </c>
      <c r="L32" s="44">
        <f>INT(HLOOKUP(L$4,資料索引!$B$4:$H$10,程式讀取頁!$K32+1,FALSE)*VLOOKUP($J32,資料索引!$B$14:D$22,3,FALSE))</f>
        <v>123</v>
      </c>
      <c r="M32" s="44">
        <f>INT(HLOOKUP(M$4,資料索引!$B$4:$H$10,程式讀取頁!$K32+1,FALSE)*VLOOKUP($J32,資料索引!$B$14:E$22,3,FALSE))</f>
        <v>220</v>
      </c>
      <c r="N32" s="44">
        <f>INT(HLOOKUP(N$4,資料索引!$B$4:$H$10,程式讀取頁!$K32+1,FALSE)*VLOOKUP($J32,資料索引!$B$14:F$22,3,FALSE))</f>
        <v>307</v>
      </c>
    </row>
    <row r="33" spans="10:14">
      <c r="J33" s="62">
        <v>5</v>
      </c>
      <c r="K33" s="62">
        <v>5</v>
      </c>
      <c r="L33" s="44">
        <f>INT(HLOOKUP(L$4,資料索引!$B$4:$H$10,程式讀取頁!$K33+1,FALSE)*VLOOKUP($J33,資料索引!$B$14:D$22,3,FALSE))</f>
        <v>140</v>
      </c>
      <c r="M33" s="44">
        <f>INT(HLOOKUP(M$4,資料索引!$B$4:$H$10,程式讀取頁!$K33+1,FALSE)*VLOOKUP($J33,資料索引!$B$14:E$22,3,FALSE))</f>
        <v>268</v>
      </c>
      <c r="N33" s="44">
        <f>INT(HLOOKUP(N$4,資料索引!$B$4:$H$10,程式讀取頁!$K33+1,FALSE)*VLOOKUP($J33,資料索引!$B$14:F$22,3,FALSE))</f>
        <v>399</v>
      </c>
    </row>
    <row r="34" spans="10:14">
      <c r="J34" s="62">
        <v>5</v>
      </c>
      <c r="K34" s="62">
        <v>6</v>
      </c>
      <c r="L34" s="44">
        <f>INT(HLOOKUP(L$4,資料索引!$B$4:$H$10,程式讀取頁!$K34+1,FALSE)*VLOOKUP($J34,資料索引!$B$14:D$22,3,FALSE))</f>
        <v>159</v>
      </c>
      <c r="M34" s="44">
        <f>INT(HLOOKUP(M$4,資料索引!$B$4:$H$10,程式讀取頁!$K34+1,FALSE)*VLOOKUP($J34,資料索引!$B$14:E$22,3,FALSE))</f>
        <v>327</v>
      </c>
      <c r="N34" s="44">
        <f>INT(HLOOKUP(N$4,資料索引!$B$4:$H$10,程式讀取頁!$K34+1,FALSE)*VLOOKUP($J34,資料索引!$B$14:F$22,3,FALSE))</f>
        <v>518</v>
      </c>
    </row>
    <row r="35" spans="10:14">
      <c r="J35" s="62">
        <v>6</v>
      </c>
      <c r="K35" s="62">
        <v>1</v>
      </c>
      <c r="L35" s="44">
        <f>INT(HLOOKUP(L$4,資料索引!$B$4:$H$10,程式讀取頁!$K35+1,FALSE)*VLOOKUP($J35,資料索引!$B$14:D$22,3,FALSE))</f>
        <v>60</v>
      </c>
      <c r="M35" s="44">
        <f>INT(HLOOKUP(M$4,資料索引!$B$4:$H$10,程式讀取頁!$K35+1,FALSE)*VLOOKUP($J35,資料索引!$B$14:E$22,3,FALSE))</f>
        <v>87</v>
      </c>
      <c r="N35" s="44">
        <f>INT(HLOOKUP(N$4,資料索引!$B$4:$H$10,程式讀取頁!$K35+1,FALSE)*VLOOKUP($J35,資料索引!$B$14:F$22,3,FALSE))</f>
        <v>100</v>
      </c>
    </row>
    <row r="36" spans="10:14">
      <c r="J36" s="62">
        <v>6</v>
      </c>
      <c r="K36" s="62">
        <v>2</v>
      </c>
      <c r="L36" s="44">
        <f>INT(HLOOKUP(L$4,資料索引!$B$4:$H$10,程式讀取頁!$K36+1,FALSE)*VLOOKUP($J36,資料索引!$B$14:D$22,3,FALSE))</f>
        <v>68</v>
      </c>
      <c r="M36" s="44">
        <f>INT(HLOOKUP(M$4,資料索引!$B$4:$H$10,程式讀取頁!$K36+1,FALSE)*VLOOKUP($J36,資料索引!$B$14:E$22,3,FALSE))</f>
        <v>106</v>
      </c>
      <c r="N36" s="44">
        <f>INT(HLOOKUP(N$4,資料索引!$B$4:$H$10,程式讀取頁!$K36+1,FALSE)*VLOOKUP($J36,資料索引!$B$14:F$22,3,FALSE))</f>
        <v>130</v>
      </c>
    </row>
    <row r="37" spans="10:14">
      <c r="J37" s="62">
        <v>6</v>
      </c>
      <c r="K37" s="62">
        <v>3</v>
      </c>
      <c r="L37" s="44">
        <f>INT(HLOOKUP(L$4,資料索引!$B$4:$H$10,程式讀取頁!$K37+1,FALSE)*VLOOKUP($J37,資料索引!$B$14:D$22,3,FALSE))</f>
        <v>77</v>
      </c>
      <c r="M37" s="44">
        <f>INT(HLOOKUP(M$4,資料索引!$B$4:$H$10,程式讀取頁!$K37+1,FALSE)*VLOOKUP($J37,資料索引!$B$14:E$22,3,FALSE))</f>
        <v>129</v>
      </c>
      <c r="N37" s="44">
        <f>INT(HLOOKUP(N$4,資料索引!$B$4:$H$10,程式讀取頁!$K37+1,FALSE)*VLOOKUP($J37,資料索引!$B$14:F$22,3,FALSE))</f>
        <v>169</v>
      </c>
    </row>
    <row r="38" spans="10:14">
      <c r="J38" s="62">
        <v>6</v>
      </c>
      <c r="K38" s="62">
        <v>4</v>
      </c>
      <c r="L38" s="44">
        <f>INT(HLOOKUP(L$4,資料索引!$B$4:$H$10,程式讀取頁!$K38+1,FALSE)*VLOOKUP($J38,資料索引!$B$14:D$22,3,FALSE))</f>
        <v>88</v>
      </c>
      <c r="M38" s="44">
        <f>INT(HLOOKUP(M$4,資料索引!$B$4:$H$10,程式讀取頁!$K38+1,FALSE)*VLOOKUP($J38,資料索引!$B$14:E$22,3,FALSE))</f>
        <v>157</v>
      </c>
      <c r="N38" s="44">
        <f>INT(HLOOKUP(N$4,資料索引!$B$4:$H$10,程式讀取頁!$K38+1,FALSE)*VLOOKUP($J38,資料索引!$B$14:F$22,3,FALSE))</f>
        <v>219</v>
      </c>
    </row>
    <row r="39" spans="10:14">
      <c r="J39" s="62">
        <v>6</v>
      </c>
      <c r="K39" s="62">
        <v>5</v>
      </c>
      <c r="L39" s="44">
        <f>INT(HLOOKUP(L$4,資料索引!$B$4:$H$10,程式讀取頁!$K39+1,FALSE)*VLOOKUP($J39,資料索引!$B$14:D$22,3,FALSE))</f>
        <v>100</v>
      </c>
      <c r="M39" s="44">
        <f>INT(HLOOKUP(M$4,資料索引!$B$4:$H$10,程式讀取頁!$K39+1,FALSE)*VLOOKUP($J39,資料索引!$B$14:E$22,3,FALSE))</f>
        <v>192</v>
      </c>
      <c r="N39" s="44">
        <f>INT(HLOOKUP(N$4,資料索引!$B$4:$H$10,程式讀取頁!$K39+1,FALSE)*VLOOKUP($J39,資料索引!$B$14:F$22,3,FALSE))</f>
        <v>285</v>
      </c>
    </row>
    <row r="40" spans="10:14">
      <c r="J40" s="62">
        <v>6</v>
      </c>
      <c r="K40" s="62">
        <v>6</v>
      </c>
      <c r="L40" s="44">
        <f>INT(HLOOKUP(L$4,資料索引!$B$4:$H$10,程式讀取頁!$K40+1,FALSE)*VLOOKUP($J40,資料索引!$B$14:D$22,3,FALSE))</f>
        <v>114</v>
      </c>
      <c r="M40" s="44">
        <f>INT(HLOOKUP(M$4,資料索引!$B$4:$H$10,程式讀取頁!$K40+1,FALSE)*VLOOKUP($J40,資料索引!$B$14:E$22,3,FALSE))</f>
        <v>234</v>
      </c>
      <c r="N40" s="44">
        <f>INT(HLOOKUP(N$4,資料索引!$B$4:$H$10,程式讀取頁!$K40+1,FALSE)*VLOOKUP($J40,資料索引!$B$14:F$22,3,FALSE))</f>
        <v>370</v>
      </c>
    </row>
    <row r="41" spans="10:14">
      <c r="J41" s="62">
        <v>7</v>
      </c>
      <c r="K41" s="62">
        <v>1</v>
      </c>
      <c r="L41" s="44">
        <f>INT(HLOOKUP(L$4,資料索引!$B$4:$H$10,程式讀取頁!$K41+1,FALSE)*VLOOKUP($J41,資料索引!$B$14:D$22,3,FALSE))</f>
        <v>84</v>
      </c>
      <c r="M41" s="44">
        <f>INT(HLOOKUP(M$4,資料索引!$B$4:$H$10,程式讀取頁!$K41+1,FALSE)*VLOOKUP($J41,資料索引!$B$14:E$22,3,FALSE))</f>
        <v>122</v>
      </c>
      <c r="N41" s="44">
        <f>INT(HLOOKUP(N$4,資料索引!$B$4:$H$10,程式讀取頁!$K41+1,FALSE)*VLOOKUP($J41,資料索引!$B$14:F$22,3,FALSE))</f>
        <v>140</v>
      </c>
    </row>
    <row r="42" spans="10:14">
      <c r="J42" s="62">
        <v>7</v>
      </c>
      <c r="K42" s="62">
        <v>2</v>
      </c>
      <c r="L42" s="44">
        <f>INT(HLOOKUP(L$4,資料索引!$B$4:$H$10,程式讀取頁!$K42+1,FALSE)*VLOOKUP($J42,資料索引!$B$14:D$22,3,FALSE))</f>
        <v>95</v>
      </c>
      <c r="M42" s="44">
        <f>INT(HLOOKUP(M$4,資料索引!$B$4:$H$10,程式讀取頁!$K42+1,FALSE)*VLOOKUP($J42,資料索引!$B$14:E$22,3,FALSE))</f>
        <v>149</v>
      </c>
      <c r="N42" s="44">
        <f>INT(HLOOKUP(N$4,資料索引!$B$4:$H$10,程式讀取頁!$K42+1,FALSE)*VLOOKUP($J42,資料索引!$B$14:F$22,3,FALSE))</f>
        <v>182</v>
      </c>
    </row>
    <row r="43" spans="10:14">
      <c r="J43" s="62">
        <v>7</v>
      </c>
      <c r="K43" s="62">
        <v>3</v>
      </c>
      <c r="L43" s="44">
        <f>INT(HLOOKUP(L$4,資料索引!$B$4:$H$10,程式讀取頁!$K43+1,FALSE)*VLOOKUP($J43,資料索引!$B$14:D$22,3,FALSE))</f>
        <v>108</v>
      </c>
      <c r="M43" s="44">
        <f>INT(HLOOKUP(M$4,資料索引!$B$4:$H$10,程式讀取頁!$K43+1,FALSE)*VLOOKUP($J43,資料索引!$B$14:E$22,3,FALSE))</f>
        <v>181</v>
      </c>
      <c r="N43" s="44">
        <f>INT(HLOOKUP(N$4,資料索引!$B$4:$H$10,程式讀取頁!$K43+1,FALSE)*VLOOKUP($J43,資料索引!$B$14:F$22,3,FALSE))</f>
        <v>236</v>
      </c>
    </row>
    <row r="44" spans="10:14">
      <c r="J44" s="62">
        <v>7</v>
      </c>
      <c r="K44" s="62">
        <v>4</v>
      </c>
      <c r="L44" s="44">
        <f>INT(HLOOKUP(L$4,資料索引!$B$4:$H$10,程式讀取頁!$K44+1,FALSE)*VLOOKUP($J44,資料索引!$B$14:D$22,3,FALSE))</f>
        <v>123</v>
      </c>
      <c r="M44" s="44">
        <f>INT(HLOOKUP(M$4,資料索引!$B$4:$H$10,程式讀取頁!$K44+1,FALSE)*VLOOKUP($J44,資料索引!$B$14:E$22,3,FALSE))</f>
        <v>220</v>
      </c>
      <c r="N44" s="44">
        <f>INT(HLOOKUP(N$4,資料索引!$B$4:$H$10,程式讀取頁!$K44+1,FALSE)*VLOOKUP($J44,資料索引!$B$14:F$22,3,FALSE))</f>
        <v>307</v>
      </c>
    </row>
    <row r="45" spans="10:14">
      <c r="J45" s="62">
        <v>7</v>
      </c>
      <c r="K45" s="62">
        <v>5</v>
      </c>
      <c r="L45" s="44">
        <f>INT(HLOOKUP(L$4,資料索引!$B$4:$H$10,程式讀取頁!$K45+1,FALSE)*VLOOKUP($J45,資料索引!$B$14:D$22,3,FALSE))</f>
        <v>140</v>
      </c>
      <c r="M45" s="44">
        <f>INT(HLOOKUP(M$4,資料索引!$B$4:$H$10,程式讀取頁!$K45+1,FALSE)*VLOOKUP($J45,資料索引!$B$14:E$22,3,FALSE))</f>
        <v>268</v>
      </c>
      <c r="N45" s="44">
        <f>INT(HLOOKUP(N$4,資料索引!$B$4:$H$10,程式讀取頁!$K45+1,FALSE)*VLOOKUP($J45,資料索引!$B$14:F$22,3,FALSE))</f>
        <v>399</v>
      </c>
    </row>
    <row r="46" spans="10:14">
      <c r="J46" s="62">
        <v>7</v>
      </c>
      <c r="K46" s="62">
        <v>6</v>
      </c>
      <c r="L46" s="44">
        <f>INT(HLOOKUP(L$4,資料索引!$B$4:$H$10,程式讀取頁!$K46+1,FALSE)*VLOOKUP($J46,資料索引!$B$14:D$22,3,FALSE))</f>
        <v>159</v>
      </c>
      <c r="M46" s="44">
        <f>INT(HLOOKUP(M$4,資料索引!$B$4:$H$10,程式讀取頁!$K46+1,FALSE)*VLOOKUP($J46,資料索引!$B$14:E$22,3,FALSE))</f>
        <v>327</v>
      </c>
      <c r="N46" s="44">
        <f>INT(HLOOKUP(N$4,資料索引!$B$4:$H$10,程式讀取頁!$K46+1,FALSE)*VLOOKUP($J46,資料索引!$B$14:F$22,3,FALSE))</f>
        <v>518</v>
      </c>
    </row>
    <row r="47" spans="10:14">
      <c r="J47" s="62">
        <v>8</v>
      </c>
      <c r="K47" s="62">
        <v>1</v>
      </c>
      <c r="L47" s="44">
        <f>INT(HLOOKUP(L$4,資料索引!$B$4:$H$10,程式讀取頁!$K47+1,FALSE)*VLOOKUP($J47,資料索引!$B$14:D$22,3,FALSE))</f>
        <v>120</v>
      </c>
      <c r="M47" s="44">
        <f>INT(HLOOKUP(M$4,資料索引!$B$4:$H$10,程式讀取頁!$K47+1,FALSE)*VLOOKUP($J47,資料索引!$B$14:E$22,3,FALSE))</f>
        <v>175</v>
      </c>
      <c r="N47" s="44">
        <f>INT(HLOOKUP(N$4,資料索引!$B$4:$H$10,程式讀取頁!$K47+1,FALSE)*VLOOKUP($J47,資料索引!$B$14:F$22,3,FALSE))</f>
        <v>200</v>
      </c>
    </row>
    <row r="48" spans="10:14">
      <c r="J48" s="62">
        <v>8</v>
      </c>
      <c r="K48" s="62">
        <v>2</v>
      </c>
      <c r="L48" s="44">
        <f>INT(HLOOKUP(L$4,資料索引!$B$4:$H$10,程式讀取頁!$K48+1,FALSE)*VLOOKUP($J48,資料索引!$B$14:D$22,3,FALSE))</f>
        <v>136</v>
      </c>
      <c r="M48" s="44">
        <f>INT(HLOOKUP(M$4,資料索引!$B$4:$H$10,程式讀取頁!$K48+1,FALSE)*VLOOKUP($J48,資料索引!$B$14:E$22,3,FALSE))</f>
        <v>213</v>
      </c>
      <c r="N48" s="44">
        <f>INT(HLOOKUP(N$4,資料索引!$B$4:$H$10,程式讀取頁!$K48+1,FALSE)*VLOOKUP($J48,資料索引!$B$14:F$22,3,FALSE))</f>
        <v>260</v>
      </c>
    </row>
    <row r="49" spans="10:14">
      <c r="J49" s="62">
        <v>8</v>
      </c>
      <c r="K49" s="62">
        <v>3</v>
      </c>
      <c r="L49" s="44">
        <f>INT(HLOOKUP(L$4,資料索引!$B$4:$H$10,程式讀取頁!$K49+1,FALSE)*VLOOKUP($J49,資料索引!$B$14:D$22,3,FALSE))</f>
        <v>155</v>
      </c>
      <c r="M49" s="44">
        <f>INT(HLOOKUP(M$4,資料索引!$B$4:$H$10,程式讀取頁!$K49+1,FALSE)*VLOOKUP($J49,資料索引!$B$14:E$22,3,FALSE))</f>
        <v>259</v>
      </c>
      <c r="N49" s="44">
        <f>INT(HLOOKUP(N$4,資料索引!$B$4:$H$10,程式讀取頁!$K49+1,FALSE)*VLOOKUP($J49,資料索引!$B$14:F$22,3,FALSE))</f>
        <v>338</v>
      </c>
    </row>
    <row r="50" spans="10:14">
      <c r="J50" s="62">
        <v>8</v>
      </c>
      <c r="K50" s="62">
        <v>4</v>
      </c>
      <c r="L50" s="44">
        <f>INT(HLOOKUP(L$4,資料索引!$B$4:$H$10,程式讀取頁!$K50+1,FALSE)*VLOOKUP($J50,資料索引!$B$14:D$22,3,FALSE))</f>
        <v>176</v>
      </c>
      <c r="M50" s="44">
        <f>INT(HLOOKUP(M$4,資料索引!$B$4:$H$10,程式讀取頁!$K50+1,FALSE)*VLOOKUP($J50,資料索引!$B$14:E$22,3,FALSE))</f>
        <v>315</v>
      </c>
      <c r="N50" s="44">
        <f>INT(HLOOKUP(N$4,資料索引!$B$4:$H$10,程式讀取頁!$K50+1,FALSE)*VLOOKUP($J50,資料索引!$B$14:F$22,3,FALSE))</f>
        <v>439</v>
      </c>
    </row>
    <row r="51" spans="10:14">
      <c r="J51" s="62">
        <v>8</v>
      </c>
      <c r="K51" s="62">
        <v>5</v>
      </c>
      <c r="L51" s="44">
        <f>INT(HLOOKUP(L$4,資料索引!$B$4:$H$10,程式讀取頁!$K51+1,FALSE)*VLOOKUP($J51,資料索引!$B$14:D$22,3,FALSE))</f>
        <v>200</v>
      </c>
      <c r="M51" s="44">
        <f>INT(HLOOKUP(M$4,資料索引!$B$4:$H$10,程式讀取頁!$K51+1,FALSE)*VLOOKUP($J51,資料索引!$B$14:E$22,3,FALSE))</f>
        <v>384</v>
      </c>
      <c r="N51" s="44">
        <f>INT(HLOOKUP(N$4,資料索引!$B$4:$H$10,程式讀取頁!$K51+1,FALSE)*VLOOKUP($J51,資料索引!$B$14:F$22,3,FALSE))</f>
        <v>570</v>
      </c>
    </row>
    <row r="52" spans="10:14">
      <c r="J52" s="62">
        <v>8</v>
      </c>
      <c r="K52" s="62">
        <v>6</v>
      </c>
      <c r="L52" s="44">
        <f>INT(HLOOKUP(L$4,資料索引!$B$4:$H$10,程式讀取頁!$K52+1,FALSE)*VLOOKUP($J52,資料索引!$B$14:D$22,3,FALSE))</f>
        <v>228</v>
      </c>
      <c r="M52" s="44">
        <f>INT(HLOOKUP(M$4,資料索引!$B$4:$H$10,程式讀取頁!$K52+1,FALSE)*VLOOKUP($J52,資料索引!$B$14:E$22,3,FALSE))</f>
        <v>468</v>
      </c>
      <c r="N52" s="44">
        <f>INT(HLOOKUP(N$4,資料索引!$B$4:$H$10,程式讀取頁!$K52+1,FALSE)*VLOOKUP($J52,資料索引!$B$14:F$22,3,FALSE))</f>
        <v>741</v>
      </c>
    </row>
    <row r="53" spans="10:14">
      <c r="J53" s="62">
        <v>9</v>
      </c>
      <c r="K53" s="62">
        <v>1</v>
      </c>
      <c r="L53" s="44">
        <f>INT(HLOOKUP(L$4,資料索引!$B$4:$H$10,程式讀取頁!$K53+1,FALSE)*VLOOKUP($J53,資料索引!$B$14:D$22,3,FALSE))</f>
        <v>60</v>
      </c>
      <c r="M53" s="44">
        <f>INT(HLOOKUP(M$4,資料索引!$B$4:$H$10,程式讀取頁!$K53+1,FALSE)*VLOOKUP($J53,資料索引!$B$14:E$22,3,FALSE))</f>
        <v>87</v>
      </c>
      <c r="N53" s="44">
        <f>INT(HLOOKUP(N$4,資料索引!$B$4:$H$10,程式讀取頁!$K53+1,FALSE)*VLOOKUP($J53,資料索引!$B$14:F$22,3,FALSE))</f>
        <v>100</v>
      </c>
    </row>
    <row r="54" spans="10:14">
      <c r="J54" s="62">
        <v>9</v>
      </c>
      <c r="K54" s="62">
        <v>2</v>
      </c>
      <c r="L54" s="44">
        <f>INT(HLOOKUP(L$4,資料索引!$B$4:$H$10,程式讀取頁!$K54+1,FALSE)*VLOOKUP($J54,資料索引!$B$14:D$22,3,FALSE))</f>
        <v>68</v>
      </c>
      <c r="M54" s="44">
        <f>INT(HLOOKUP(M$4,資料索引!$B$4:$H$10,程式讀取頁!$K54+1,FALSE)*VLOOKUP($J54,資料索引!$B$14:E$22,3,FALSE))</f>
        <v>106</v>
      </c>
      <c r="N54" s="44">
        <f>INT(HLOOKUP(N$4,資料索引!$B$4:$H$10,程式讀取頁!$K54+1,FALSE)*VLOOKUP($J54,資料索引!$B$14:F$22,3,FALSE))</f>
        <v>130</v>
      </c>
    </row>
    <row r="55" spans="10:14">
      <c r="J55" s="62">
        <v>9</v>
      </c>
      <c r="K55" s="62">
        <v>3</v>
      </c>
      <c r="L55" s="44">
        <f>INT(HLOOKUP(L$4,資料索引!$B$4:$H$10,程式讀取頁!$K55+1,FALSE)*VLOOKUP($J55,資料索引!$B$14:D$22,3,FALSE))</f>
        <v>77</v>
      </c>
      <c r="M55" s="44">
        <f>INT(HLOOKUP(M$4,資料索引!$B$4:$H$10,程式讀取頁!$K55+1,FALSE)*VLOOKUP($J55,資料索引!$B$14:E$22,3,FALSE))</f>
        <v>129</v>
      </c>
      <c r="N55" s="44">
        <f>INT(HLOOKUP(N$4,資料索引!$B$4:$H$10,程式讀取頁!$K55+1,FALSE)*VLOOKUP($J55,資料索引!$B$14:F$22,3,FALSE))</f>
        <v>169</v>
      </c>
    </row>
    <row r="56" spans="10:14">
      <c r="J56" s="62">
        <v>9</v>
      </c>
      <c r="K56" s="62">
        <v>4</v>
      </c>
      <c r="L56" s="44">
        <f>INT(HLOOKUP(L$4,資料索引!$B$4:$H$10,程式讀取頁!$K56+1,FALSE)*VLOOKUP($J56,資料索引!$B$14:D$22,3,FALSE))</f>
        <v>88</v>
      </c>
      <c r="M56" s="44">
        <f>INT(HLOOKUP(M$4,資料索引!$B$4:$H$10,程式讀取頁!$K56+1,FALSE)*VLOOKUP($J56,資料索引!$B$14:E$22,3,FALSE))</f>
        <v>157</v>
      </c>
      <c r="N56" s="44">
        <f>INT(HLOOKUP(N$4,資料索引!$B$4:$H$10,程式讀取頁!$K56+1,FALSE)*VLOOKUP($J56,資料索引!$B$14:F$22,3,FALSE))</f>
        <v>219</v>
      </c>
    </row>
    <row r="57" spans="10:14">
      <c r="J57" s="62">
        <v>9</v>
      </c>
      <c r="K57" s="62">
        <v>5</v>
      </c>
      <c r="L57" s="44">
        <f>INT(HLOOKUP(L$4,資料索引!$B$4:$H$10,程式讀取頁!$K57+1,FALSE)*VLOOKUP($J57,資料索引!$B$14:D$22,3,FALSE))</f>
        <v>100</v>
      </c>
      <c r="M57" s="44">
        <f>INT(HLOOKUP(M$4,資料索引!$B$4:$H$10,程式讀取頁!$K57+1,FALSE)*VLOOKUP($J57,資料索引!$B$14:E$22,3,FALSE))</f>
        <v>192</v>
      </c>
      <c r="N57" s="44">
        <f>INT(HLOOKUP(N$4,資料索引!$B$4:$H$10,程式讀取頁!$K57+1,FALSE)*VLOOKUP($J57,資料索引!$B$14:F$22,3,FALSE))</f>
        <v>285</v>
      </c>
    </row>
    <row r="58" spans="10:14">
      <c r="J58" s="62">
        <v>9</v>
      </c>
      <c r="K58" s="62">
        <v>6</v>
      </c>
      <c r="L58" s="44">
        <f>INT(HLOOKUP(L$4,資料索引!$B$4:$H$10,程式讀取頁!$K58+1,FALSE)*VLOOKUP($J58,資料索引!$B$14:D$22,3,FALSE))</f>
        <v>114</v>
      </c>
      <c r="M58" s="44">
        <f>INT(HLOOKUP(M$4,資料索引!$B$4:$H$10,程式讀取頁!$K58+1,FALSE)*VLOOKUP($J58,資料索引!$B$14:E$22,3,FALSE))</f>
        <v>234</v>
      </c>
      <c r="N58" s="44">
        <f>INT(HLOOKUP(N$4,資料索引!$B$4:$H$10,程式讀取頁!$K58+1,FALSE)*VLOOKUP($J58,資料索引!$B$14:F$22,3,FALSE))</f>
        <v>370</v>
      </c>
    </row>
  </sheetData>
  <phoneticPr fontId="1" type="noConversion"/>
  <conditionalFormatting sqref="B1:B2 B4:B1048576">
    <cfRule type="duplicateValues" dxfId="0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3" sqref="C3"/>
    </sheetView>
  </sheetViews>
  <sheetFormatPr defaultColWidth="8" defaultRowHeight="21.75"/>
  <cols>
    <col min="1" max="1" width="19.28515625" style="1" bestFit="1" customWidth="1"/>
    <col min="2" max="2" width="13.85546875" style="1" customWidth="1"/>
    <col min="3" max="3" width="62" style="1" bestFit="1" customWidth="1"/>
    <col min="4" max="16384" width="8" style="1"/>
  </cols>
  <sheetData>
    <row r="1" spans="1:3">
      <c r="A1" s="9" t="s">
        <v>26</v>
      </c>
      <c r="B1" s="9" t="s">
        <v>27</v>
      </c>
      <c r="C1" s="9" t="s">
        <v>28</v>
      </c>
    </row>
    <row r="2" spans="1:3">
      <c r="A2" s="22">
        <v>43507</v>
      </c>
      <c r="B2" s="10" t="s">
        <v>202</v>
      </c>
      <c r="C2" s="10" t="s">
        <v>203</v>
      </c>
    </row>
    <row r="3" spans="1:3">
      <c r="A3" s="22"/>
      <c r="B3" s="10"/>
      <c r="C3" s="10"/>
    </row>
    <row r="4" spans="1:3">
      <c r="A4" s="22"/>
      <c r="B4" s="10"/>
      <c r="C4" s="10"/>
    </row>
    <row r="5" spans="1:3">
      <c r="A5" s="22"/>
      <c r="B5" s="10"/>
      <c r="C5" s="10"/>
    </row>
    <row r="6" spans="1:3">
      <c r="A6" s="22"/>
      <c r="B6" s="10"/>
      <c r="C6" s="10"/>
    </row>
    <row r="7" spans="1:3">
      <c r="A7" s="22"/>
      <c r="B7" s="10"/>
      <c r="C7" s="10"/>
    </row>
    <row r="8" spans="1:3">
      <c r="A8" s="22"/>
      <c r="B8" s="10"/>
      <c r="C8" s="10"/>
    </row>
    <row r="9" spans="1:3">
      <c r="A9" s="22"/>
      <c r="B9" s="10"/>
      <c r="C9" s="10"/>
    </row>
    <row r="10" spans="1:3">
      <c r="A10" s="22"/>
      <c r="B10" s="10"/>
      <c r="C10" s="10"/>
    </row>
    <row r="11" spans="1:3">
      <c r="A11" s="22"/>
      <c r="B11" s="10"/>
      <c r="C11" s="10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9"/>
  <sheetViews>
    <sheetView zoomScaleNormal="100" workbookViewId="0">
      <selection activeCell="A17" sqref="A17:C17"/>
    </sheetView>
  </sheetViews>
  <sheetFormatPr defaultRowHeight="12.75"/>
  <cols>
    <col min="1" max="1" width="31.5703125" style="28" customWidth="1"/>
    <col min="2" max="2" width="33.28515625" style="28" bestFit="1" customWidth="1"/>
    <col min="3" max="3" width="84" style="28" customWidth="1"/>
    <col min="4" max="4" width="8.42578125" style="28" customWidth="1"/>
    <col min="5" max="16384" width="9.140625" style="28"/>
  </cols>
  <sheetData>
    <row r="3" spans="1:3" ht="21.75">
      <c r="A3" s="29" t="s">
        <v>181</v>
      </c>
      <c r="B3" s="29" t="s">
        <v>192</v>
      </c>
      <c r="C3" s="29" t="s">
        <v>193</v>
      </c>
    </row>
    <row r="4" spans="1:3" ht="21.75">
      <c r="A4" s="30" t="s">
        <v>182</v>
      </c>
      <c r="B4" s="31" t="s">
        <v>183</v>
      </c>
      <c r="C4" s="31" t="s">
        <v>188</v>
      </c>
    </row>
    <row r="5" spans="1:3" ht="21.75">
      <c r="A5" s="31" t="s">
        <v>184</v>
      </c>
      <c r="B5" s="31" t="s">
        <v>185</v>
      </c>
      <c r="C5" s="31" t="s">
        <v>189</v>
      </c>
    </row>
    <row r="6" spans="1:3" ht="21.75">
      <c r="A6" s="31" t="s">
        <v>198</v>
      </c>
      <c r="B6" s="31" t="s">
        <v>101</v>
      </c>
      <c r="C6" s="31"/>
    </row>
    <row r="7" spans="1:3" ht="21.75">
      <c r="A7" s="31" t="s">
        <v>74</v>
      </c>
      <c r="B7" s="31" t="s">
        <v>199</v>
      </c>
      <c r="C7" s="31"/>
    </row>
    <row r="8" spans="1:3" ht="21.75">
      <c r="A8" s="31" t="s">
        <v>200</v>
      </c>
      <c r="B8" s="31" t="s">
        <v>201</v>
      </c>
      <c r="C8" s="31"/>
    </row>
    <row r="10" spans="1:3" ht="21.75">
      <c r="A10" s="50" t="s">
        <v>195</v>
      </c>
      <c r="B10" s="51"/>
      <c r="C10" s="52"/>
    </row>
    <row r="11" spans="1:3" ht="21.75">
      <c r="A11" s="47" t="s">
        <v>190</v>
      </c>
      <c r="B11" s="48"/>
      <c r="C11" s="49"/>
    </row>
    <row r="12" spans="1:3" ht="21.75">
      <c r="A12" s="47" t="s">
        <v>197</v>
      </c>
      <c r="B12" s="48"/>
      <c r="C12" s="49"/>
    </row>
    <row r="13" spans="1:3">
      <c r="A13" s="32"/>
      <c r="B13" s="32"/>
      <c r="C13" s="32"/>
    </row>
    <row r="14" spans="1:3">
      <c r="A14" s="32"/>
      <c r="B14" s="32"/>
      <c r="C14" s="32"/>
    </row>
    <row r="15" spans="1:3">
      <c r="A15" s="32"/>
      <c r="B15" s="32"/>
      <c r="C15" s="32"/>
    </row>
    <row r="16" spans="1:3" ht="21.75">
      <c r="A16" s="50" t="s">
        <v>191</v>
      </c>
      <c r="B16" s="51"/>
      <c r="C16" s="52"/>
    </row>
    <row r="17" spans="1:3" ht="21.75">
      <c r="A17" s="47" t="s">
        <v>186</v>
      </c>
      <c r="B17" s="48"/>
      <c r="C17" s="49"/>
    </row>
    <row r="18" spans="1:3" ht="21.75">
      <c r="A18" s="47" t="s">
        <v>187</v>
      </c>
      <c r="B18" s="48"/>
      <c r="C18" s="49"/>
    </row>
    <row r="19" spans="1:3">
      <c r="A19" s="32"/>
      <c r="B19" s="32"/>
      <c r="C19" s="32"/>
    </row>
  </sheetData>
  <mergeCells count="6">
    <mergeCell ref="A18:C18"/>
    <mergeCell ref="A10:C10"/>
    <mergeCell ref="A11:C11"/>
    <mergeCell ref="A12:C12"/>
    <mergeCell ref="A16:C16"/>
    <mergeCell ref="A17:C17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workbookViewId="0">
      <selection activeCell="C42" sqref="C42"/>
    </sheetView>
  </sheetViews>
  <sheetFormatPr defaultColWidth="8" defaultRowHeight="21.75"/>
  <cols>
    <col min="1" max="1" width="1" style="1" customWidth="1"/>
    <col min="2" max="2" width="13.85546875" style="1" customWidth="1"/>
    <col min="3" max="3" width="79.28515625" style="1" customWidth="1"/>
    <col min="4" max="4" width="15" style="1" customWidth="1"/>
    <col min="5" max="5" width="1" style="1" customWidth="1"/>
    <col min="6" max="12" width="8" style="1"/>
    <col min="13" max="13" width="7.7109375" style="1" bestFit="1" customWidth="1"/>
    <col min="14" max="14" width="8" style="1"/>
    <col min="15" max="15" width="14.140625" style="1" customWidth="1"/>
    <col min="16" max="16" width="14.85546875" style="1" customWidth="1"/>
    <col min="17" max="19" width="14.28515625" style="1" customWidth="1"/>
    <col min="20" max="20" width="8" style="1"/>
    <col min="21" max="21" width="10.5703125" style="1" bestFit="1" customWidth="1"/>
    <col min="22" max="22" width="8" style="1"/>
    <col min="23" max="23" width="13.28515625" style="1" customWidth="1"/>
    <col min="24" max="24" width="8.85546875" style="1" bestFit="1" customWidth="1"/>
    <col min="25" max="28" width="8" style="1"/>
    <col min="29" max="30" width="8" style="1" customWidth="1"/>
    <col min="31" max="31" width="15.5703125" style="1" customWidth="1"/>
    <col min="32" max="16384" width="8" style="1"/>
  </cols>
  <sheetData>
    <row r="1" spans="1:5" ht="5.0999999999999996" customHeight="1" thickBot="1">
      <c r="A1" s="53"/>
      <c r="B1" s="53"/>
      <c r="C1" s="54"/>
      <c r="D1" s="19"/>
      <c r="E1" s="55"/>
    </row>
    <row r="2" spans="1:5" ht="22.5" thickBot="1">
      <c r="A2" s="18"/>
      <c r="B2" s="16" t="s">
        <v>11</v>
      </c>
      <c r="C2" s="8" t="s">
        <v>5</v>
      </c>
      <c r="D2" s="20" t="s">
        <v>25</v>
      </c>
      <c r="E2" s="54"/>
    </row>
    <row r="3" spans="1:5">
      <c r="A3" s="17"/>
      <c r="B3" s="11" t="s">
        <v>22</v>
      </c>
      <c r="C3" s="7" t="s">
        <v>6</v>
      </c>
      <c r="D3" s="15"/>
      <c r="E3" s="55"/>
    </row>
    <row r="4" spans="1:5">
      <c r="A4" s="17"/>
      <c r="B4" s="5" t="s">
        <v>23</v>
      </c>
      <c r="C4" s="2" t="s">
        <v>7</v>
      </c>
      <c r="D4" s="15"/>
      <c r="E4" s="55"/>
    </row>
    <row r="5" spans="1:5" ht="22.5" thickBot="1">
      <c r="A5" s="17"/>
      <c r="B5" s="6"/>
      <c r="C5" s="3" t="s">
        <v>18</v>
      </c>
      <c r="D5" s="15"/>
      <c r="E5" s="55"/>
    </row>
    <row r="6" spans="1:5">
      <c r="A6" s="17"/>
      <c r="B6" s="11">
        <v>1</v>
      </c>
      <c r="C6" s="12" t="s">
        <v>12</v>
      </c>
      <c r="D6" s="15"/>
      <c r="E6" s="55"/>
    </row>
    <row r="7" spans="1:5" ht="21.75" customHeight="1">
      <c r="A7" s="17"/>
      <c r="B7" s="13">
        <v>0</v>
      </c>
      <c r="C7" s="14" t="s">
        <v>14</v>
      </c>
      <c r="D7" s="15"/>
      <c r="E7" s="55"/>
    </row>
    <row r="8" spans="1:5">
      <c r="A8" s="54"/>
      <c r="B8" s="12">
        <v>1</v>
      </c>
      <c r="C8" s="12" t="s">
        <v>13</v>
      </c>
      <c r="D8" s="15"/>
      <c r="E8" s="55"/>
    </row>
    <row r="9" spans="1:5">
      <c r="A9" s="54"/>
      <c r="B9" s="21" t="s">
        <v>25</v>
      </c>
      <c r="C9" s="15"/>
      <c r="D9" s="15"/>
      <c r="E9" s="55"/>
    </row>
    <row r="10" spans="1:5" ht="5.0999999999999996" customHeight="1">
      <c r="A10" s="57"/>
      <c r="B10" s="57"/>
      <c r="C10" s="57"/>
      <c r="D10" s="58"/>
      <c r="E10" s="56"/>
    </row>
    <row r="11" spans="1:5">
      <c r="A11" s="4"/>
    </row>
    <row r="12" spans="1:5">
      <c r="A12" s="4"/>
      <c r="B12" s="1" t="s">
        <v>3</v>
      </c>
    </row>
    <row r="13" spans="1:5">
      <c r="A13" s="4"/>
      <c r="C13" s="1" t="s">
        <v>8</v>
      </c>
    </row>
    <row r="14" spans="1:5">
      <c r="C14" s="1" t="s">
        <v>9</v>
      </c>
    </row>
    <row r="15" spans="1:5">
      <c r="C15" s="1" t="s">
        <v>10</v>
      </c>
    </row>
    <row r="16" spans="1:5">
      <c r="C16" s="1" t="s">
        <v>19</v>
      </c>
    </row>
    <row r="17" spans="2:3">
      <c r="C17" s="1" t="s">
        <v>21</v>
      </c>
    </row>
    <row r="19" spans="2:3">
      <c r="B19" s="1" t="s">
        <v>4</v>
      </c>
    </row>
    <row r="20" spans="2:3">
      <c r="C20" s="1" t="s">
        <v>16</v>
      </c>
    </row>
    <row r="21" spans="2:3">
      <c r="C21" s="1" t="s">
        <v>24</v>
      </c>
    </row>
    <row r="23" spans="2:3">
      <c r="B23" s="1" t="s">
        <v>1</v>
      </c>
    </row>
    <row r="25" spans="2:3">
      <c r="B25" s="1" t="s">
        <v>0</v>
      </c>
    </row>
    <row r="26" spans="2:3">
      <c r="C26" s="1" t="s">
        <v>2</v>
      </c>
    </row>
    <row r="28" spans="2:3">
      <c r="B28" s="1" t="s">
        <v>15</v>
      </c>
    </row>
    <row r="30" spans="2:3">
      <c r="B30" s="1" t="s">
        <v>30</v>
      </c>
    </row>
    <row r="32" spans="2:3">
      <c r="B32" s="1" t="s">
        <v>17</v>
      </c>
    </row>
    <row r="34" spans="2:3">
      <c r="B34" s="1" t="s">
        <v>20</v>
      </c>
    </row>
    <row r="36" spans="2:3">
      <c r="B36" s="1" t="s">
        <v>31</v>
      </c>
    </row>
    <row r="38" spans="2:3">
      <c r="B38" s="25" t="s">
        <v>33</v>
      </c>
    </row>
    <row r="40" spans="2:3">
      <c r="B40" s="1" t="s">
        <v>96</v>
      </c>
    </row>
    <row r="41" spans="2:3">
      <c r="C41" s="1" t="s">
        <v>97</v>
      </c>
    </row>
    <row r="42" spans="2:3">
      <c r="C42" s="1" t="s">
        <v>98</v>
      </c>
    </row>
    <row r="43" spans="2:3">
      <c r="C43" s="1" t="s">
        <v>99</v>
      </c>
    </row>
    <row r="45" spans="2:3">
      <c r="B45" s="25"/>
      <c r="C45" s="25"/>
    </row>
    <row r="46" spans="2:3">
      <c r="B46" s="25"/>
      <c r="C46" s="25"/>
    </row>
    <row r="47" spans="2:3">
      <c r="B47" s="25"/>
      <c r="C47" s="25"/>
    </row>
    <row r="48" spans="2:3">
      <c r="B48" s="25"/>
      <c r="C48" s="25"/>
    </row>
    <row r="49" spans="2:3">
      <c r="B49" s="25"/>
      <c r="C49" s="25"/>
    </row>
    <row r="50" spans="2:3">
      <c r="B50" s="25"/>
      <c r="C50" s="25"/>
    </row>
    <row r="51" spans="2:3">
      <c r="B51" s="25"/>
      <c r="C51" s="25"/>
    </row>
    <row r="52" spans="2:3">
      <c r="B52" s="25"/>
      <c r="C52" s="25"/>
    </row>
    <row r="53" spans="2:3">
      <c r="B53" s="25"/>
      <c r="C53" s="25"/>
    </row>
    <row r="54" spans="2:3">
      <c r="B54" s="25"/>
      <c r="C54" s="25"/>
    </row>
    <row r="55" spans="2:3">
      <c r="B55" s="25"/>
      <c r="C55" s="25"/>
    </row>
    <row r="56" spans="2:3">
      <c r="B56" s="25"/>
      <c r="C56" s="25"/>
    </row>
  </sheetData>
  <mergeCells count="4">
    <mergeCell ref="A1:C1"/>
    <mergeCell ref="E1:E10"/>
    <mergeCell ref="A8:A9"/>
    <mergeCell ref="A10:D10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workbookViewId="0">
      <pane xSplit="1" ySplit="1" topLeftCell="B26" activePane="bottomRight" state="frozen"/>
      <selection pane="topRight" activeCell="B1" sqref="B1"/>
      <selection pane="bottomLeft" activeCell="A2" sqref="A2"/>
      <selection pane="bottomRight" activeCell="B38" sqref="A38:XFD38"/>
    </sheetView>
  </sheetViews>
  <sheetFormatPr defaultColWidth="8" defaultRowHeight="21.75"/>
  <cols>
    <col min="1" max="1" width="22" style="1" customWidth="1"/>
    <col min="2" max="2" width="15.85546875" style="1" customWidth="1"/>
    <col min="3" max="3" width="55" style="1" customWidth="1"/>
    <col min="4" max="4" width="38.140625" style="1" customWidth="1"/>
    <col min="5" max="6" width="42.140625" style="1" customWidth="1"/>
    <col min="7" max="7" width="25.5703125" style="1" customWidth="1"/>
    <col min="8" max="8" width="33.28515625" style="1" bestFit="1" customWidth="1"/>
    <col min="9" max="16384" width="8" style="1"/>
  </cols>
  <sheetData>
    <row r="1" spans="1:4">
      <c r="A1" s="9" t="s">
        <v>105</v>
      </c>
      <c r="B1" s="9" t="s">
        <v>106</v>
      </c>
      <c r="C1" s="9" t="s">
        <v>107</v>
      </c>
      <c r="D1" s="9" t="s">
        <v>108</v>
      </c>
    </row>
    <row r="2" spans="1:4">
      <c r="A2" s="10" t="s">
        <v>109</v>
      </c>
      <c r="B2" s="10" t="s">
        <v>111</v>
      </c>
      <c r="C2" s="10" t="s">
        <v>112</v>
      </c>
      <c r="D2" s="24" t="s">
        <v>113</v>
      </c>
    </row>
    <row r="3" spans="1:4">
      <c r="A3" s="10"/>
      <c r="B3" s="10" t="s">
        <v>111</v>
      </c>
      <c r="C3" s="10" t="s">
        <v>114</v>
      </c>
      <c r="D3" s="24" t="s">
        <v>116</v>
      </c>
    </row>
    <row r="4" spans="1:4">
      <c r="A4" s="10"/>
      <c r="B4" s="10" t="s">
        <v>111</v>
      </c>
      <c r="C4" s="10" t="s">
        <v>117</v>
      </c>
      <c r="D4" s="24" t="s">
        <v>118</v>
      </c>
    </row>
    <row r="5" spans="1:4">
      <c r="A5" s="10"/>
      <c r="B5" s="10" t="s">
        <v>111</v>
      </c>
      <c r="C5" s="10" t="s">
        <v>119</v>
      </c>
      <c r="D5" s="24" t="s">
        <v>121</v>
      </c>
    </row>
    <row r="6" spans="1:4">
      <c r="A6" s="10"/>
      <c r="B6" s="10" t="s">
        <v>111</v>
      </c>
      <c r="C6" s="10" t="s">
        <v>122</v>
      </c>
      <c r="D6" s="24" t="s">
        <v>123</v>
      </c>
    </row>
    <row r="7" spans="1:4">
      <c r="A7" s="10"/>
      <c r="B7" s="10" t="s">
        <v>111</v>
      </c>
      <c r="C7" s="10" t="s">
        <v>124</v>
      </c>
      <c r="D7" s="24" t="s">
        <v>126</v>
      </c>
    </row>
    <row r="8" spans="1:4">
      <c r="A8" s="10"/>
      <c r="B8" s="10" t="s">
        <v>110</v>
      </c>
      <c r="C8" s="10" t="s">
        <v>127</v>
      </c>
      <c r="D8" s="24" t="s">
        <v>128</v>
      </c>
    </row>
    <row r="9" spans="1:4">
      <c r="A9" s="10"/>
      <c r="B9" s="10" t="s">
        <v>110</v>
      </c>
      <c r="C9" s="10" t="s">
        <v>129</v>
      </c>
      <c r="D9" s="24" t="s">
        <v>130</v>
      </c>
    </row>
    <row r="10" spans="1:4">
      <c r="A10" s="10"/>
      <c r="B10" s="10" t="s">
        <v>110</v>
      </c>
      <c r="C10" s="10" t="s">
        <v>131</v>
      </c>
      <c r="D10" s="24" t="s">
        <v>37</v>
      </c>
    </row>
    <row r="11" spans="1:4">
      <c r="A11" s="10" t="s">
        <v>38</v>
      </c>
      <c r="B11" s="10" t="s">
        <v>110</v>
      </c>
      <c r="C11" s="10" t="s">
        <v>39</v>
      </c>
      <c r="D11" s="10"/>
    </row>
    <row r="13" spans="1:4">
      <c r="A13" s="9" t="s">
        <v>40</v>
      </c>
      <c r="B13" s="9" t="s">
        <v>88</v>
      </c>
      <c r="C13" s="9" t="s">
        <v>89</v>
      </c>
      <c r="D13" s="9" t="s">
        <v>29</v>
      </c>
    </row>
    <row r="14" spans="1:4">
      <c r="A14" s="10" t="s">
        <v>41</v>
      </c>
      <c r="B14" s="10" t="s">
        <v>42</v>
      </c>
      <c r="C14" s="10" t="s">
        <v>43</v>
      </c>
      <c r="D14" s="24" t="s">
        <v>44</v>
      </c>
    </row>
    <row r="15" spans="1:4">
      <c r="A15" s="10" t="s">
        <v>132</v>
      </c>
      <c r="B15" s="10" t="s">
        <v>42</v>
      </c>
      <c r="C15" s="10" t="s">
        <v>45</v>
      </c>
      <c r="D15" s="24" t="s">
        <v>46</v>
      </c>
    </row>
    <row r="16" spans="1:4">
      <c r="A16" s="10" t="s">
        <v>47</v>
      </c>
      <c r="B16" s="10" t="s">
        <v>42</v>
      </c>
      <c r="C16" s="10" t="s">
        <v>48</v>
      </c>
      <c r="D16" s="24" t="s">
        <v>115</v>
      </c>
    </row>
    <row r="17" spans="1:4">
      <c r="A17" s="10" t="s">
        <v>49</v>
      </c>
      <c r="B17" s="10" t="s">
        <v>42</v>
      </c>
      <c r="C17" s="10" t="s">
        <v>50</v>
      </c>
      <c r="D17" s="24" t="s">
        <v>36</v>
      </c>
    </row>
    <row r="18" spans="1:4">
      <c r="A18" s="10" t="s">
        <v>51</v>
      </c>
      <c r="B18" s="10" t="s">
        <v>42</v>
      </c>
      <c r="C18" s="10" t="s">
        <v>52</v>
      </c>
      <c r="D18" s="24" t="s">
        <v>53</v>
      </c>
    </row>
    <row r="19" spans="1:4">
      <c r="A19" s="10" t="s">
        <v>133</v>
      </c>
      <c r="B19" s="10" t="s">
        <v>42</v>
      </c>
      <c r="C19" s="10" t="s">
        <v>134</v>
      </c>
      <c r="D19" s="24" t="s">
        <v>135</v>
      </c>
    </row>
    <row r="20" spans="1:4">
      <c r="A20" s="10" t="s">
        <v>54</v>
      </c>
      <c r="B20" s="10" t="s">
        <v>42</v>
      </c>
      <c r="C20" s="10" t="s">
        <v>55</v>
      </c>
      <c r="D20" s="24" t="s">
        <v>56</v>
      </c>
    </row>
    <row r="21" spans="1:4">
      <c r="A21" s="10" t="s">
        <v>57</v>
      </c>
      <c r="B21" s="10" t="s">
        <v>42</v>
      </c>
      <c r="C21" s="10" t="s">
        <v>136</v>
      </c>
      <c r="D21" s="24" t="s">
        <v>137</v>
      </c>
    </row>
    <row r="23" spans="1:4">
      <c r="A23" s="9" t="s">
        <v>58</v>
      </c>
      <c r="B23" s="9" t="s">
        <v>88</v>
      </c>
      <c r="C23" s="9" t="s">
        <v>89</v>
      </c>
      <c r="D23" s="9" t="s">
        <v>29</v>
      </c>
    </row>
    <row r="24" spans="1:4">
      <c r="A24" s="10" t="s">
        <v>59</v>
      </c>
      <c r="B24" s="10" t="s">
        <v>60</v>
      </c>
      <c r="C24" s="10" t="s">
        <v>61</v>
      </c>
      <c r="D24" s="24" t="s">
        <v>120</v>
      </c>
    </row>
    <row r="25" spans="1:4">
      <c r="A25" s="10" t="s">
        <v>138</v>
      </c>
      <c r="B25" s="10" t="s">
        <v>60</v>
      </c>
      <c r="C25" s="10" t="s">
        <v>62</v>
      </c>
      <c r="D25" s="24" t="s">
        <v>63</v>
      </c>
    </row>
    <row r="26" spans="1:4">
      <c r="A26" s="10" t="s">
        <v>139</v>
      </c>
      <c r="B26" s="10" t="s">
        <v>60</v>
      </c>
      <c r="C26" s="10" t="s">
        <v>140</v>
      </c>
      <c r="D26" s="24" t="s">
        <v>125</v>
      </c>
    </row>
    <row r="27" spans="1:4">
      <c r="A27" s="23" t="s">
        <v>64</v>
      </c>
      <c r="B27" s="10" t="s">
        <v>60</v>
      </c>
      <c r="C27" s="10" t="s">
        <v>141</v>
      </c>
      <c r="D27" s="24" t="s">
        <v>128</v>
      </c>
    </row>
    <row r="28" spans="1:4">
      <c r="A28" s="10" t="s">
        <v>65</v>
      </c>
      <c r="B28" s="10" t="s">
        <v>60</v>
      </c>
      <c r="C28" s="10" t="s">
        <v>66</v>
      </c>
      <c r="D28" s="24" t="s">
        <v>67</v>
      </c>
    </row>
    <row r="29" spans="1:4">
      <c r="A29" s="10" t="s">
        <v>68</v>
      </c>
      <c r="B29" s="10" t="s">
        <v>60</v>
      </c>
      <c r="C29" s="10" t="s">
        <v>69</v>
      </c>
      <c r="D29" s="24" t="s">
        <v>70</v>
      </c>
    </row>
    <row r="30" spans="1:4">
      <c r="A30" s="10" t="s">
        <v>142</v>
      </c>
      <c r="B30" s="10" t="s">
        <v>60</v>
      </c>
      <c r="C30" s="10" t="s">
        <v>71</v>
      </c>
      <c r="D30" s="10"/>
    </row>
    <row r="32" spans="1:4">
      <c r="A32" s="9" t="s">
        <v>72</v>
      </c>
      <c r="B32" s="9" t="s">
        <v>88</v>
      </c>
      <c r="C32" s="9" t="s">
        <v>89</v>
      </c>
      <c r="D32" s="9" t="s">
        <v>29</v>
      </c>
    </row>
    <row r="33" spans="1:4">
      <c r="A33" s="10" t="s">
        <v>104</v>
      </c>
      <c r="B33" s="10" t="s">
        <v>78</v>
      </c>
      <c r="C33" s="10" t="s">
        <v>143</v>
      </c>
      <c r="D33" s="24" t="s">
        <v>100</v>
      </c>
    </row>
    <row r="34" spans="1:4">
      <c r="A34" s="59" t="s">
        <v>144</v>
      </c>
      <c r="B34" s="10" t="s">
        <v>78</v>
      </c>
      <c r="C34" s="10" t="s">
        <v>145</v>
      </c>
      <c r="D34" s="24" t="s">
        <v>146</v>
      </c>
    </row>
    <row r="35" spans="1:4">
      <c r="A35" s="60"/>
      <c r="B35" s="10" t="s">
        <v>78</v>
      </c>
      <c r="C35" s="10" t="s">
        <v>147</v>
      </c>
      <c r="D35" s="24" t="s">
        <v>148</v>
      </c>
    </row>
    <row r="36" spans="1:4">
      <c r="A36" s="60"/>
      <c r="B36" s="10" t="s">
        <v>78</v>
      </c>
      <c r="C36" s="10" t="s">
        <v>178</v>
      </c>
      <c r="D36" s="24" t="s">
        <v>149</v>
      </c>
    </row>
    <row r="37" spans="1:4">
      <c r="A37" s="61"/>
      <c r="B37" s="10" t="s">
        <v>78</v>
      </c>
      <c r="C37" s="10" t="s">
        <v>179</v>
      </c>
      <c r="D37" s="24" t="s">
        <v>150</v>
      </c>
    </row>
    <row r="38" spans="1:4">
      <c r="A38" s="59" t="s">
        <v>194</v>
      </c>
      <c r="B38" s="10" t="s">
        <v>78</v>
      </c>
      <c r="C38" s="10" t="s">
        <v>73</v>
      </c>
      <c r="D38" s="24" t="s">
        <v>180</v>
      </c>
    </row>
    <row r="39" spans="1:4">
      <c r="A39" s="60"/>
      <c r="B39" s="10" t="s">
        <v>78</v>
      </c>
      <c r="C39" s="10" t="s">
        <v>151</v>
      </c>
      <c r="D39" s="24" t="s">
        <v>101</v>
      </c>
    </row>
    <row r="40" spans="1:4">
      <c r="A40" s="61"/>
      <c r="B40" s="10" t="s">
        <v>78</v>
      </c>
      <c r="C40" s="10" t="s">
        <v>74</v>
      </c>
      <c r="D40" s="24" t="s">
        <v>102</v>
      </c>
    </row>
    <row r="41" spans="1:4">
      <c r="A41" s="10" t="s">
        <v>75</v>
      </c>
      <c r="B41" s="10" t="s">
        <v>78</v>
      </c>
      <c r="C41" s="10" t="s">
        <v>76</v>
      </c>
      <c r="D41" s="24" t="s">
        <v>77</v>
      </c>
    </row>
    <row r="42" spans="1:4">
      <c r="A42" s="10" t="s">
        <v>152</v>
      </c>
      <c r="B42" s="10" t="s">
        <v>78</v>
      </c>
      <c r="C42" s="10" t="s">
        <v>153</v>
      </c>
      <c r="D42" s="24" t="s">
        <v>154</v>
      </c>
    </row>
    <row r="43" spans="1:4">
      <c r="A43" s="10" t="s">
        <v>79</v>
      </c>
      <c r="B43" s="10" t="s">
        <v>78</v>
      </c>
      <c r="C43" s="10" t="s">
        <v>155</v>
      </c>
      <c r="D43" s="24" t="s">
        <v>156</v>
      </c>
    </row>
    <row r="44" spans="1:4">
      <c r="A44" s="10" t="s">
        <v>157</v>
      </c>
      <c r="B44" s="10" t="s">
        <v>78</v>
      </c>
      <c r="C44" s="10" t="s">
        <v>158</v>
      </c>
      <c r="D44" s="24" t="s">
        <v>159</v>
      </c>
    </row>
    <row r="45" spans="1:4">
      <c r="A45" s="10" t="s">
        <v>160</v>
      </c>
      <c r="B45" s="10" t="s">
        <v>78</v>
      </c>
      <c r="C45" s="10" t="s">
        <v>161</v>
      </c>
      <c r="D45" s="24" t="s">
        <v>162</v>
      </c>
    </row>
    <row r="46" spans="1:4">
      <c r="A46" s="10" t="s">
        <v>80</v>
      </c>
      <c r="B46" s="10" t="s">
        <v>78</v>
      </c>
      <c r="C46" s="10" t="s">
        <v>163</v>
      </c>
      <c r="D46" s="24" t="s">
        <v>164</v>
      </c>
    </row>
    <row r="47" spans="1:4">
      <c r="A47" s="26" t="s">
        <v>81</v>
      </c>
      <c r="B47" s="26" t="s">
        <v>78</v>
      </c>
      <c r="C47" s="26" t="s">
        <v>165</v>
      </c>
      <c r="D47" s="27" t="s">
        <v>166</v>
      </c>
    </row>
    <row r="48" spans="1:4">
      <c r="A48" s="26" t="s">
        <v>167</v>
      </c>
      <c r="B48" s="26" t="s">
        <v>78</v>
      </c>
      <c r="C48" s="26" t="s">
        <v>82</v>
      </c>
      <c r="D48" s="27" t="s">
        <v>83</v>
      </c>
    </row>
    <row r="49" spans="1:4">
      <c r="A49" s="26" t="s">
        <v>168</v>
      </c>
      <c r="B49" s="26" t="s">
        <v>78</v>
      </c>
      <c r="C49" s="26" t="s">
        <v>84</v>
      </c>
      <c r="D49" s="27" t="s">
        <v>85</v>
      </c>
    </row>
    <row r="50" spans="1:4">
      <c r="A50" s="26" t="s">
        <v>169</v>
      </c>
      <c r="B50" s="26" t="s">
        <v>78</v>
      </c>
      <c r="C50" s="26" t="s">
        <v>86</v>
      </c>
      <c r="D50" s="27" t="s">
        <v>87</v>
      </c>
    </row>
    <row r="51" spans="1:4">
      <c r="A51" s="10" t="s">
        <v>170</v>
      </c>
      <c r="B51" s="10" t="s">
        <v>78</v>
      </c>
      <c r="C51" s="10" t="s">
        <v>171</v>
      </c>
      <c r="D51" s="24" t="s">
        <v>103</v>
      </c>
    </row>
    <row r="52" spans="1:4">
      <c r="A52" s="10"/>
      <c r="B52" s="10"/>
      <c r="C52" s="10"/>
      <c r="D52" s="24"/>
    </row>
    <row r="53" spans="1:4">
      <c r="A53" s="10"/>
      <c r="B53" s="10"/>
      <c r="C53" s="10"/>
      <c r="D53" s="24"/>
    </row>
    <row r="55" spans="1:4">
      <c r="A55" s="9" t="s">
        <v>172</v>
      </c>
      <c r="B55" s="9" t="s">
        <v>88</v>
      </c>
      <c r="C55" s="9" t="s">
        <v>89</v>
      </c>
      <c r="D55" s="9" t="s">
        <v>29</v>
      </c>
    </row>
    <row r="56" spans="1:4">
      <c r="A56" s="10" t="s">
        <v>173</v>
      </c>
      <c r="B56" s="10" t="s">
        <v>110</v>
      </c>
      <c r="C56" s="10" t="s">
        <v>90</v>
      </c>
      <c r="D56" s="24" t="s">
        <v>91</v>
      </c>
    </row>
    <row r="57" spans="1:4">
      <c r="A57" s="10" t="s">
        <v>174</v>
      </c>
      <c r="B57" s="10" t="s">
        <v>110</v>
      </c>
      <c r="C57" s="10" t="s">
        <v>175</v>
      </c>
      <c r="D57" s="24" t="s">
        <v>91</v>
      </c>
    </row>
    <row r="58" spans="1:4">
      <c r="A58" s="10" t="s">
        <v>92</v>
      </c>
      <c r="B58" s="10" t="s">
        <v>110</v>
      </c>
      <c r="C58" s="10" t="s">
        <v>93</v>
      </c>
      <c r="D58" s="24" t="s">
        <v>91</v>
      </c>
    </row>
    <row r="59" spans="1:4">
      <c r="A59" s="10" t="s">
        <v>176</v>
      </c>
      <c r="B59" s="10" t="s">
        <v>110</v>
      </c>
      <c r="C59" s="10" t="s">
        <v>94</v>
      </c>
      <c r="D59" s="24" t="s">
        <v>91</v>
      </c>
    </row>
    <row r="60" spans="1:4">
      <c r="A60" s="10" t="s">
        <v>95</v>
      </c>
      <c r="B60" s="10" t="s">
        <v>60</v>
      </c>
      <c r="C60" s="10" t="s">
        <v>177</v>
      </c>
      <c r="D60" s="24" t="s">
        <v>91</v>
      </c>
    </row>
  </sheetData>
  <mergeCells count="2">
    <mergeCell ref="A34:A37"/>
    <mergeCell ref="A38:A40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2"/>
  <sheetViews>
    <sheetView workbookViewId="0">
      <selection activeCell="L15" sqref="L15"/>
    </sheetView>
  </sheetViews>
  <sheetFormatPr defaultRowHeight="12.75"/>
  <sheetData>
    <row r="1" spans="2:8" ht="13.5" thickBot="1"/>
    <row r="2" spans="2:8" ht="19.5">
      <c r="B2" s="64" t="s">
        <v>215</v>
      </c>
      <c r="C2" s="65"/>
      <c r="D2" s="65"/>
      <c r="E2" s="65"/>
      <c r="F2" s="65"/>
      <c r="G2" s="65"/>
      <c r="H2" s="66"/>
    </row>
    <row r="3" spans="2:8">
      <c r="B3" s="67"/>
      <c r="C3" s="68">
        <v>1.1000000000000001</v>
      </c>
      <c r="D3" s="68">
        <v>1.1399999999999999</v>
      </c>
      <c r="E3" s="68">
        <v>1.18</v>
      </c>
      <c r="F3" s="68">
        <v>1.22</v>
      </c>
      <c r="G3" s="68">
        <v>1.26</v>
      </c>
      <c r="H3" s="69">
        <v>1.3</v>
      </c>
    </row>
    <row r="4" spans="2:8" ht="21.75">
      <c r="B4" s="70"/>
      <c r="C4" s="71" t="s">
        <v>216</v>
      </c>
      <c r="D4" s="71" t="s">
        <v>217</v>
      </c>
      <c r="E4" s="71" t="s">
        <v>218</v>
      </c>
      <c r="F4" s="71" t="s">
        <v>219</v>
      </c>
      <c r="G4" s="71" t="s">
        <v>220</v>
      </c>
      <c r="H4" s="72" t="s">
        <v>221</v>
      </c>
    </row>
    <row r="5" spans="2:8" ht="21.75">
      <c r="B5" s="73">
        <v>1</v>
      </c>
      <c r="C5" s="39">
        <v>100</v>
      </c>
      <c r="D5" s="39">
        <v>120</v>
      </c>
      <c r="E5" s="39">
        <v>140</v>
      </c>
      <c r="F5" s="39">
        <v>175</v>
      </c>
      <c r="G5" s="39">
        <v>185</v>
      </c>
      <c r="H5" s="74">
        <v>200</v>
      </c>
    </row>
    <row r="6" spans="2:8" ht="21.75">
      <c r="B6" s="73">
        <v>2</v>
      </c>
      <c r="C6" s="39">
        <f>INT(C5*C$3)</f>
        <v>110</v>
      </c>
      <c r="D6" s="39">
        <f t="shared" ref="D6:H10" si="0">INT(D5*D$3)</f>
        <v>136</v>
      </c>
      <c r="E6" s="39">
        <f t="shared" si="0"/>
        <v>165</v>
      </c>
      <c r="F6" s="39">
        <f t="shared" si="0"/>
        <v>213</v>
      </c>
      <c r="G6" s="39">
        <f t="shared" si="0"/>
        <v>233</v>
      </c>
      <c r="H6" s="74">
        <f t="shared" si="0"/>
        <v>260</v>
      </c>
    </row>
    <row r="7" spans="2:8" ht="21.75">
      <c r="B7" s="73">
        <v>3</v>
      </c>
      <c r="C7" s="39">
        <f t="shared" ref="C7:C10" si="1">INT(C6*C$3)</f>
        <v>121</v>
      </c>
      <c r="D7" s="39">
        <f t="shared" si="0"/>
        <v>155</v>
      </c>
      <c r="E7" s="39">
        <f t="shared" si="0"/>
        <v>194</v>
      </c>
      <c r="F7" s="39">
        <f t="shared" si="0"/>
        <v>259</v>
      </c>
      <c r="G7" s="39">
        <f t="shared" si="0"/>
        <v>293</v>
      </c>
      <c r="H7" s="74">
        <f t="shared" si="0"/>
        <v>338</v>
      </c>
    </row>
    <row r="8" spans="2:8" ht="21.75">
      <c r="B8" s="73">
        <v>4</v>
      </c>
      <c r="C8" s="39">
        <f t="shared" si="1"/>
        <v>133</v>
      </c>
      <c r="D8" s="39">
        <f t="shared" si="0"/>
        <v>176</v>
      </c>
      <c r="E8" s="39">
        <f t="shared" si="0"/>
        <v>228</v>
      </c>
      <c r="F8" s="39">
        <f t="shared" si="0"/>
        <v>315</v>
      </c>
      <c r="G8" s="39">
        <f t="shared" si="0"/>
        <v>369</v>
      </c>
      <c r="H8" s="74">
        <f t="shared" si="0"/>
        <v>439</v>
      </c>
    </row>
    <row r="9" spans="2:8" ht="21.75">
      <c r="B9" s="73">
        <v>5</v>
      </c>
      <c r="C9" s="39">
        <f t="shared" si="1"/>
        <v>146</v>
      </c>
      <c r="D9" s="39">
        <f t="shared" si="0"/>
        <v>200</v>
      </c>
      <c r="E9" s="39">
        <f t="shared" si="0"/>
        <v>269</v>
      </c>
      <c r="F9" s="39">
        <f t="shared" si="0"/>
        <v>384</v>
      </c>
      <c r="G9" s="39">
        <f t="shared" si="0"/>
        <v>464</v>
      </c>
      <c r="H9" s="74">
        <f t="shared" si="0"/>
        <v>570</v>
      </c>
    </row>
    <row r="10" spans="2:8" ht="22.5" thickBot="1">
      <c r="B10" s="75">
        <v>6</v>
      </c>
      <c r="C10" s="76">
        <f t="shared" si="1"/>
        <v>160</v>
      </c>
      <c r="D10" s="76">
        <f t="shared" si="0"/>
        <v>228</v>
      </c>
      <c r="E10" s="76">
        <f t="shared" si="0"/>
        <v>317</v>
      </c>
      <c r="F10" s="76">
        <f t="shared" si="0"/>
        <v>468</v>
      </c>
      <c r="G10" s="76">
        <f t="shared" si="0"/>
        <v>584</v>
      </c>
      <c r="H10" s="77">
        <f t="shared" si="0"/>
        <v>741</v>
      </c>
    </row>
    <row r="12" spans="2:8" ht="13.5" thickBot="1"/>
    <row r="13" spans="2:8" ht="19.5">
      <c r="B13" s="78" t="s">
        <v>222</v>
      </c>
      <c r="C13" s="79"/>
      <c r="D13" s="80"/>
    </row>
    <row r="14" spans="2:8" ht="21.75">
      <c r="B14" s="81">
        <v>1</v>
      </c>
      <c r="C14" s="82" t="s">
        <v>223</v>
      </c>
      <c r="D14" s="83">
        <v>1</v>
      </c>
    </row>
    <row r="15" spans="2:8" ht="21.75">
      <c r="B15" s="81">
        <v>2</v>
      </c>
      <c r="C15" s="82" t="s">
        <v>224</v>
      </c>
      <c r="D15" s="83">
        <v>2.2000000000000002</v>
      </c>
    </row>
    <row r="16" spans="2:8" ht="21.75">
      <c r="B16" s="81">
        <v>3</v>
      </c>
      <c r="C16" s="82" t="s">
        <v>225</v>
      </c>
      <c r="D16" s="83">
        <v>1</v>
      </c>
      <c r="G16" s="84"/>
    </row>
    <row r="17" spans="2:7" ht="21.75">
      <c r="B17" s="81">
        <v>4</v>
      </c>
      <c r="C17" s="82" t="s">
        <v>226</v>
      </c>
      <c r="D17" s="83">
        <v>1</v>
      </c>
      <c r="G17" s="84"/>
    </row>
    <row r="18" spans="2:7" ht="21.75">
      <c r="B18" s="81">
        <v>5</v>
      </c>
      <c r="C18" s="82" t="s">
        <v>227</v>
      </c>
      <c r="D18" s="83">
        <v>0.7</v>
      </c>
      <c r="G18" s="84"/>
    </row>
    <row r="19" spans="2:7" ht="21.75">
      <c r="B19" s="81">
        <v>6</v>
      </c>
      <c r="C19" s="82" t="s">
        <v>228</v>
      </c>
      <c r="D19" s="83">
        <v>0.5</v>
      </c>
    </row>
    <row r="20" spans="2:7" ht="21.75">
      <c r="B20" s="81">
        <v>7</v>
      </c>
      <c r="C20" s="82" t="s">
        <v>229</v>
      </c>
      <c r="D20" s="83">
        <v>0.7</v>
      </c>
    </row>
    <row r="21" spans="2:7" ht="21.75">
      <c r="B21" s="81">
        <v>8</v>
      </c>
      <c r="C21" s="82" t="s">
        <v>230</v>
      </c>
      <c r="D21" s="83">
        <v>1</v>
      </c>
    </row>
    <row r="22" spans="2:7" ht="22.5" thickBot="1">
      <c r="B22" s="85">
        <v>9</v>
      </c>
      <c r="C22" s="86" t="s">
        <v>231</v>
      </c>
      <c r="D22" s="87">
        <v>0.5</v>
      </c>
    </row>
  </sheetData>
  <mergeCells count="2">
    <mergeCell ref="B2:H2"/>
    <mergeCell ref="B13:D13"/>
  </mergeCells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程式讀取頁</vt:lpstr>
      <vt:lpstr>更新歷程-必保留此頁</vt:lpstr>
      <vt:lpstr>備註</vt:lpstr>
      <vt:lpstr>表格製作提醒-必保留此頁</vt:lpstr>
      <vt:lpstr>對應名稱與負責人</vt:lpstr>
      <vt:lpstr>資料索引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user</cp:lastModifiedBy>
  <cp:revision/>
  <dcterms:created xsi:type="dcterms:W3CDTF">2018-09-29T14:08:29Z</dcterms:created>
  <dcterms:modified xsi:type="dcterms:W3CDTF">2019-03-18T03:46:01Z</dcterms:modified>
  <cp:category/>
  <dc:identifier/>
  <cp:contentStatus/>
  <dc:language/>
  <cp:version/>
</cp:coreProperties>
</file>