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備份暫存區\"/>
    </mc:Choice>
  </mc:AlternateContent>
  <bookViews>
    <workbookView xWindow="3735" yWindow="6000" windowWidth="25095" windowHeight="19305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  <sheet name="售價" sheetId="7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H28" i="2" l="1"/>
  <c r="H29" i="2"/>
  <c r="H30" i="2"/>
  <c r="H31" i="2"/>
  <c r="D28" i="2"/>
  <c r="E28" i="2"/>
  <c r="D29" i="2"/>
  <c r="E29" i="2"/>
  <c r="D30" i="2"/>
  <c r="E30" i="2"/>
  <c r="D31" i="2"/>
  <c r="E31" i="2"/>
  <c r="D128" i="2" l="1"/>
  <c r="E33" i="2" l="1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H46" i="2" s="1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H81" i="2" s="1"/>
  <c r="E82" i="2"/>
  <c r="H82" i="2" s="1"/>
  <c r="E83" i="2"/>
  <c r="H83" i="2" s="1"/>
  <c r="E84" i="2"/>
  <c r="H84" i="2" s="1"/>
  <c r="E85" i="2"/>
  <c r="H85" i="2" s="1"/>
  <c r="E86" i="2"/>
  <c r="H86" i="2" s="1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E94" i="2"/>
  <c r="H94" i="2" s="1"/>
  <c r="E95" i="2"/>
  <c r="H95" i="2" s="1"/>
  <c r="E96" i="2"/>
  <c r="H96" i="2" s="1"/>
  <c r="E97" i="2"/>
  <c r="H97" i="2" s="1"/>
  <c r="E98" i="2"/>
  <c r="H98" i="2" s="1"/>
  <c r="E99" i="2"/>
  <c r="H99" i="2" s="1"/>
  <c r="E100" i="2"/>
  <c r="H100" i="2" s="1"/>
  <c r="E101" i="2"/>
  <c r="H101" i="2" s="1"/>
  <c r="E102" i="2"/>
  <c r="H102" i="2" s="1"/>
  <c r="E103" i="2"/>
  <c r="H103" i="2" s="1"/>
  <c r="E104" i="2"/>
  <c r="H104" i="2" s="1"/>
  <c r="E105" i="2"/>
  <c r="H105" i="2" s="1"/>
  <c r="E106" i="2"/>
  <c r="H106" i="2" s="1"/>
  <c r="E107" i="2"/>
  <c r="H107" i="2" s="1"/>
  <c r="E108" i="2"/>
  <c r="H108" i="2" s="1"/>
  <c r="E109" i="2"/>
  <c r="H109" i="2" s="1"/>
  <c r="E110" i="2"/>
  <c r="H110" i="2" s="1"/>
  <c r="E111" i="2"/>
  <c r="H111" i="2" s="1"/>
  <c r="E112" i="2"/>
  <c r="H112" i="2" s="1"/>
  <c r="E113" i="2"/>
  <c r="H113" i="2" s="1"/>
  <c r="E114" i="2"/>
  <c r="H114" i="2" s="1"/>
  <c r="E115" i="2"/>
  <c r="H115" i="2" s="1"/>
  <c r="E116" i="2"/>
  <c r="H116" i="2" s="1"/>
  <c r="E117" i="2"/>
  <c r="H117" i="2" s="1"/>
  <c r="E118" i="2"/>
  <c r="H118" i="2" s="1"/>
  <c r="E119" i="2"/>
  <c r="H119" i="2" s="1"/>
  <c r="E120" i="2"/>
  <c r="H120" i="2" s="1"/>
  <c r="E121" i="2"/>
  <c r="H121" i="2" s="1"/>
  <c r="E122" i="2"/>
  <c r="H122" i="2" s="1"/>
  <c r="E123" i="2"/>
  <c r="H123" i="2" s="1"/>
  <c r="E124" i="2"/>
  <c r="H124" i="2" s="1"/>
  <c r="E125" i="2"/>
  <c r="H125" i="2" s="1"/>
  <c r="E126" i="2"/>
  <c r="H126" i="2" s="1"/>
  <c r="E127" i="2"/>
  <c r="H127" i="2" s="1"/>
  <c r="E128" i="2"/>
  <c r="H128" i="2" s="1"/>
  <c r="E129" i="2"/>
  <c r="H129" i="2" s="1"/>
  <c r="E130" i="2"/>
  <c r="H130" i="2" s="1"/>
  <c r="E131" i="2"/>
  <c r="H131" i="2" s="1"/>
  <c r="E132" i="2"/>
  <c r="H132" i="2" s="1"/>
  <c r="E133" i="2"/>
  <c r="H133" i="2" s="1"/>
  <c r="E134" i="2"/>
  <c r="H134" i="2" s="1"/>
  <c r="E135" i="2"/>
  <c r="H135" i="2" s="1"/>
  <c r="E136" i="2"/>
  <c r="H136" i="2" s="1"/>
  <c r="E137" i="2"/>
  <c r="H137" i="2" s="1"/>
  <c r="E138" i="2"/>
  <c r="H138" i="2" s="1"/>
  <c r="E139" i="2"/>
  <c r="H139" i="2" s="1"/>
  <c r="E140" i="2"/>
  <c r="H140" i="2" s="1"/>
  <c r="E141" i="2"/>
  <c r="H141" i="2" s="1"/>
  <c r="E142" i="2"/>
  <c r="H142" i="2" s="1"/>
  <c r="E143" i="2"/>
  <c r="H143" i="2" s="1"/>
  <c r="E144" i="2"/>
  <c r="H144" i="2" s="1"/>
  <c r="E145" i="2"/>
  <c r="H145" i="2" s="1"/>
  <c r="E146" i="2"/>
  <c r="H146" i="2" s="1"/>
  <c r="E147" i="2"/>
  <c r="H147" i="2" s="1"/>
  <c r="E148" i="2"/>
  <c r="H148" i="2" s="1"/>
  <c r="E149" i="2"/>
  <c r="H149" i="2" s="1"/>
  <c r="E150" i="2"/>
  <c r="H150" i="2" s="1"/>
  <c r="E151" i="2"/>
  <c r="H151" i="2" s="1"/>
  <c r="E152" i="2"/>
  <c r="H152" i="2" s="1"/>
  <c r="E153" i="2"/>
  <c r="H153" i="2" s="1"/>
  <c r="E154" i="2"/>
  <c r="H154" i="2" s="1"/>
  <c r="E155" i="2"/>
  <c r="H155" i="2" s="1"/>
  <c r="E156" i="2"/>
  <c r="H156" i="2" s="1"/>
  <c r="E157" i="2"/>
  <c r="H157" i="2" s="1"/>
  <c r="E158" i="2"/>
  <c r="H158" i="2" s="1"/>
  <c r="E159" i="2"/>
  <c r="H159" i="2" s="1"/>
  <c r="E160" i="2"/>
  <c r="H160" i="2" s="1"/>
  <c r="F2" i="7"/>
  <c r="F6" i="7" s="1"/>
  <c r="F4" i="7"/>
  <c r="F9" i="7"/>
  <c r="F13" i="7"/>
  <c r="F17" i="7"/>
  <c r="F21" i="7"/>
  <c r="F25" i="7"/>
  <c r="F29" i="7"/>
  <c r="F3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" i="7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5" i="2"/>
  <c r="H5" i="2" s="1"/>
  <c r="D17" i="2"/>
  <c r="D18" i="2"/>
  <c r="D19" i="2"/>
  <c r="D20" i="2"/>
  <c r="D21" i="2"/>
  <c r="D22" i="2"/>
  <c r="D23" i="2"/>
  <c r="D24" i="2"/>
  <c r="D25" i="2"/>
  <c r="D26" i="2"/>
  <c r="D27" i="2"/>
  <c r="F32" i="7" l="1"/>
  <c r="F28" i="7"/>
  <c r="F24" i="7"/>
  <c r="F20" i="7"/>
  <c r="F16" i="7"/>
  <c r="F12" i="7"/>
  <c r="F8" i="7"/>
  <c r="F3" i="7"/>
  <c r="F31" i="7"/>
  <c r="F27" i="7"/>
  <c r="F23" i="7"/>
  <c r="F19" i="7"/>
  <c r="F15" i="7"/>
  <c r="F11" i="7"/>
  <c r="F7" i="7"/>
  <c r="F34" i="7"/>
  <c r="F30" i="7"/>
  <c r="F26" i="7"/>
  <c r="F22" i="7"/>
  <c r="F18" i="7"/>
  <c r="F14" i="7"/>
  <c r="F10" i="7"/>
  <c r="F5" i="7"/>
  <c r="D16" i="2"/>
  <c r="D15" i="2"/>
  <c r="D14" i="2"/>
  <c r="D13" i="2"/>
  <c r="D12" i="2"/>
  <c r="D11" i="2"/>
  <c r="D10" i="2"/>
  <c r="D9" i="2"/>
  <c r="D8" i="2"/>
  <c r="D7" i="2"/>
  <c r="D6" i="2"/>
  <c r="D5" i="2"/>
  <c r="D33" i="2"/>
  <c r="D34" i="2"/>
  <c r="D35" i="2"/>
  <c r="D36" i="2"/>
  <c r="D37" i="2"/>
  <c r="D157" i="2" l="1"/>
  <c r="D158" i="2"/>
  <c r="D159" i="2"/>
  <c r="D160" i="2"/>
  <c r="D92" i="2" l="1"/>
  <c r="D88" i="2"/>
  <c r="D89" i="2"/>
  <c r="D90" i="2"/>
  <c r="D91" i="2"/>
  <c r="D93" i="2"/>
  <c r="D94" i="2"/>
  <c r="D74" i="2"/>
  <c r="D75" i="2"/>
  <c r="D76" i="2"/>
  <c r="D77" i="2"/>
  <c r="D78" i="2"/>
  <c r="D79" i="2"/>
  <c r="D80" i="2"/>
  <c r="D38" i="2" l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81" i="2"/>
  <c r="D82" i="2"/>
  <c r="D83" i="2"/>
  <c r="D84" i="2"/>
  <c r="D85" i="2"/>
  <c r="D86" i="2"/>
  <c r="D87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</calcChain>
</file>

<file path=xl/sharedStrings.xml><?xml version="1.0" encoding="utf-8"?>
<sst xmlns="http://schemas.openxmlformats.org/spreadsheetml/2006/main" count="365" uniqueCount="290">
  <si>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</si>
  <si>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</si>
  <si>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</si>
  <si>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</si>
  <si>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</si>
  <si>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</si>
  <si>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</si>
  <si>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</si>
  <si>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</si>
  <si>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</si>
  <si>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</si>
  <si>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</si>
  <si>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</si>
  <si>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</si>
  <si>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</si>
  <si>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</si>
  <si>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</si>
  <si>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關卡</t>
    <phoneticPr fontId="1" type="noConversion"/>
  </si>
  <si>
    <t>負責人</t>
    <phoneticPr fontId="1" type="noConversion"/>
  </si>
  <si>
    <t>Stage</t>
    <phoneticPr fontId="1" type="noConversion"/>
  </si>
  <si>
    <t>表格說明</t>
    <phoneticPr fontId="1" type="noConversion"/>
  </si>
  <si>
    <t>Chapter</t>
    <phoneticPr fontId="1" type="noConversion"/>
  </si>
  <si>
    <t>Item</t>
    <phoneticPr fontId="1" type="noConversion"/>
  </si>
  <si>
    <t>物品相關</t>
    <phoneticPr fontId="1" type="noConversion"/>
  </si>
  <si>
    <t>關卡相關</t>
    <phoneticPr fontId="1" type="noConversion"/>
  </si>
  <si>
    <t>Scott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</si>
  <si>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</si>
  <si>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</si>
  <si>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</si>
  <si>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</si>
  <si>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Text</t>
    <phoneticPr fontId="1" type="noConversion"/>
  </si>
  <si>
    <t>米莉</t>
    <phoneticPr fontId="1" type="noConversion"/>
  </si>
  <si>
    <t>Ruby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</si>
  <si>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</si>
  <si>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</si>
  <si>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</si>
  <si>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</si>
  <si>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</si>
  <si>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</si>
  <si>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</si>
  <si>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</si>
  <si>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Store</t>
    <phoneticPr fontId="1" type="noConversion"/>
  </si>
  <si>
    <t>通用相關</t>
    <phoneticPr fontId="1" type="noConversion"/>
  </si>
  <si>
    <t>戰鬥相關</t>
    <phoneticPr fontId="1" type="noConversion"/>
  </si>
  <si>
    <t>Elsa</t>
    <phoneticPr fontId="1" type="noConversion"/>
  </si>
  <si>
    <t>Mission</t>
    <phoneticPr fontId="1" type="noConversion"/>
  </si>
  <si>
    <t>Lotto</t>
    <phoneticPr fontId="1" type="noConversion"/>
  </si>
  <si>
    <t>FreeReward</t>
    <phoneticPr fontId="1" type="noConversion"/>
  </si>
  <si>
    <t>LottoDrop</t>
    <phoneticPr fontId="1" type="noConversion"/>
  </si>
  <si>
    <t>StageReward</t>
    <phoneticPr fontId="1" type="noConversion"/>
  </si>
  <si>
    <t>ChapterReward</t>
    <phoneticPr fontId="1" type="noConversion"/>
  </si>
  <si>
    <t>MissionReward</t>
    <phoneticPr fontId="1" type="noConversion"/>
  </si>
  <si>
    <t>LevelExp</t>
    <phoneticPr fontId="1" type="noConversion"/>
  </si>
  <si>
    <t>UIText</t>
    <phoneticPr fontId="1" type="noConversion"/>
  </si>
  <si>
    <t>MailText</t>
    <phoneticPr fontId="1" type="noConversion"/>
  </si>
  <si>
    <t>EventText</t>
    <phoneticPr fontId="1" type="noConversion"/>
  </si>
  <si>
    <t>StageText</t>
    <phoneticPr fontId="1" type="noConversion"/>
  </si>
  <si>
    <t>ChapterText</t>
    <phoneticPr fontId="1" type="noConversion"/>
  </si>
  <si>
    <t>MissionText</t>
    <phoneticPr fontId="1" type="noConversion"/>
  </si>
  <si>
    <t>ItemText</t>
    <phoneticPr fontId="1" type="noConversion"/>
  </si>
  <si>
    <t>編號區間</t>
    <phoneticPr fontId="1" type="noConversion"/>
  </si>
  <si>
    <t>TiroHelp</t>
    <phoneticPr fontId="1" type="noConversion"/>
  </si>
  <si>
    <t>新手教學</t>
    <phoneticPr fontId="1" type="noConversion"/>
  </si>
  <si>
    <t>主角升級公式與數值</t>
    <phoneticPr fontId="1" type="noConversion"/>
  </si>
  <si>
    <t>NPCExp</t>
    <phoneticPr fontId="1" type="noConversion"/>
  </si>
  <si>
    <t>NPC升級公式與數值</t>
    <phoneticPr fontId="1" type="noConversion"/>
  </si>
  <si>
    <t>NPCSetting</t>
    <phoneticPr fontId="1" type="noConversion"/>
  </si>
  <si>
    <t>NPCSeries</t>
    <phoneticPr fontId="1" type="noConversion"/>
  </si>
  <si>
    <t>NPCAlbum</t>
    <phoneticPr fontId="1" type="noConversion"/>
  </si>
  <si>
    <t>MobSetting</t>
    <phoneticPr fontId="1" type="noConversion"/>
  </si>
  <si>
    <t>MobAI</t>
    <phoneticPr fontId="1" type="noConversion"/>
  </si>
  <si>
    <t>NPC圖鑑</t>
    <phoneticPr fontId="1" type="noConversion"/>
  </si>
  <si>
    <t>NPC系列</t>
    <phoneticPr fontId="1" type="noConversion"/>
  </si>
  <si>
    <t>戰鬥時屬性設定與公式</t>
    <phoneticPr fontId="1" type="noConversion"/>
  </si>
  <si>
    <t>戰鬥時反應</t>
    <phoneticPr fontId="1" type="noConversion"/>
  </si>
  <si>
    <t>章節</t>
    <phoneticPr fontId="1" type="noConversion"/>
  </si>
  <si>
    <t>每日任務、成就</t>
    <phoneticPr fontId="1" type="noConversion"/>
  </si>
  <si>
    <t>Setting</t>
    <phoneticPr fontId="1" type="noConversion"/>
  </si>
  <si>
    <t>主角屬性設定</t>
    <phoneticPr fontId="1" type="noConversion"/>
  </si>
  <si>
    <t>NPC屬性設定</t>
    <phoneticPr fontId="1" type="noConversion"/>
  </si>
  <si>
    <t>商城</t>
    <phoneticPr fontId="1" type="noConversion"/>
  </si>
  <si>
    <t>禮包</t>
    <phoneticPr fontId="1" type="noConversion"/>
  </si>
  <si>
    <t>禮包內容物</t>
    <phoneticPr fontId="1" type="noConversion"/>
  </si>
  <si>
    <t>服裝</t>
    <phoneticPr fontId="1" type="noConversion"/>
  </si>
  <si>
    <t>關卡掉寶</t>
    <phoneticPr fontId="1" type="noConversion"/>
  </si>
  <si>
    <t>章節完成獎勵</t>
    <phoneticPr fontId="1" type="noConversion"/>
  </si>
  <si>
    <t>任務與成就完成獎勵</t>
    <phoneticPr fontId="1" type="noConversion"/>
  </si>
  <si>
    <t>廣告獎勵</t>
    <phoneticPr fontId="1" type="noConversion"/>
  </si>
  <si>
    <t>NPCText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</si>
  <si>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</si>
  <si>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</si>
  <si>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過場演出</t>
    <phoneticPr fontId="1" type="noConversion"/>
  </si>
  <si>
    <t>Cutscenes</t>
    <phoneticPr fontId="1" type="noConversion"/>
  </si>
  <si>
    <t>編號對照總表</t>
    <phoneticPr fontId="1" type="noConversion"/>
  </si>
  <si>
    <t>Mail</t>
    <phoneticPr fontId="1" type="noConversion"/>
  </si>
  <si>
    <t>官方系統通知</t>
    <phoneticPr fontId="1" type="noConversion"/>
  </si>
  <si>
    <t>AppleStore</t>
    <phoneticPr fontId="1" type="noConversion"/>
  </si>
  <si>
    <t>AndroidStore</t>
    <phoneticPr fontId="1" type="noConversion"/>
  </si>
  <si>
    <t>iOS儲值項目（iOS系統用儲值渠道）</t>
    <phoneticPr fontId="1" type="noConversion"/>
  </si>
  <si>
    <t>Android儲值項目（Andriod系統用儲值渠道）</t>
    <phoneticPr fontId="1" type="noConversion"/>
  </si>
  <si>
    <t>全部編號分配表</t>
    <phoneticPr fontId="1" type="noConversion"/>
  </si>
  <si>
    <t>30000000-30199999</t>
    <phoneticPr fontId="1" type="noConversion"/>
  </si>
  <si>
    <t>30200000-30399999</t>
    <phoneticPr fontId="1" type="noConversion"/>
  </si>
  <si>
    <t>30400000-30599999</t>
    <phoneticPr fontId="1" type="noConversion"/>
  </si>
  <si>
    <t>30600000-30799999</t>
    <phoneticPr fontId="1" type="noConversion"/>
  </si>
  <si>
    <t>30800000-30999999</t>
    <phoneticPr fontId="1" type="noConversion"/>
  </si>
  <si>
    <t>31000000-31099999</t>
    <phoneticPr fontId="1" type="noConversion"/>
  </si>
  <si>
    <t>20000000-20099999</t>
    <phoneticPr fontId="1" type="noConversion"/>
  </si>
  <si>
    <t>20100000-20199999</t>
    <phoneticPr fontId="1" type="noConversion"/>
  </si>
  <si>
    <t>20200000-20299999</t>
    <phoneticPr fontId="1" type="noConversion"/>
  </si>
  <si>
    <t>20300000-20399999</t>
    <phoneticPr fontId="1" type="noConversion"/>
  </si>
  <si>
    <t>20400000-20499999</t>
    <phoneticPr fontId="1" type="noConversion"/>
  </si>
  <si>
    <t>20500000-20599999</t>
    <phoneticPr fontId="1" type="noConversion"/>
  </si>
  <si>
    <t>31100000-31199999</t>
    <phoneticPr fontId="1" type="noConversion"/>
  </si>
  <si>
    <t>31200000-31399999</t>
    <phoneticPr fontId="1" type="noConversion"/>
  </si>
  <si>
    <t>31400000-31499999</t>
    <phoneticPr fontId="1" type="noConversion"/>
  </si>
  <si>
    <t>31500000-31599999</t>
    <phoneticPr fontId="1" type="noConversion"/>
  </si>
  <si>
    <t>31600000-31699999</t>
    <phoneticPr fontId="1" type="noConversion"/>
  </si>
  <si>
    <t>10000000-10099999</t>
    <phoneticPr fontId="1" type="noConversion"/>
  </si>
  <si>
    <t>10100000-10199999</t>
    <phoneticPr fontId="1" type="noConversion"/>
  </si>
  <si>
    <t>10200000-10299999</t>
    <phoneticPr fontId="1" type="noConversion"/>
  </si>
  <si>
    <t>10300000-10399999</t>
    <phoneticPr fontId="1" type="noConversion"/>
  </si>
  <si>
    <t>10400000-10499999</t>
    <phoneticPr fontId="1" type="noConversion"/>
  </si>
  <si>
    <t>10500000-10599999</t>
    <phoneticPr fontId="1" type="noConversion"/>
  </si>
  <si>
    <t>10600000-10699999</t>
    <phoneticPr fontId="1" type="noConversion"/>
  </si>
  <si>
    <t>10700000-10799999</t>
    <phoneticPr fontId="1" type="noConversion"/>
  </si>
  <si>
    <t>6.不可合併格。</t>
    <phoneticPr fontId="1" type="noConversion"/>
  </si>
  <si>
    <t>9.EndOfFile必填。</t>
    <phoneticPr fontId="1" type="noConversion"/>
  </si>
  <si>
    <t>編號區間-中文、英文、日文</t>
    <phoneticPr fontId="1" type="noConversion"/>
  </si>
  <si>
    <t>10000000-10199999</t>
    <phoneticPr fontId="1" type="noConversion"/>
  </si>
  <si>
    <t>30000000-30099999</t>
    <phoneticPr fontId="1" type="noConversion"/>
  </si>
  <si>
    <t>40000000-40099999</t>
    <phoneticPr fontId="1" type="noConversion"/>
  </si>
  <si>
    <t>50000000-50099999</t>
    <phoneticPr fontId="1" type="noConversion"/>
  </si>
  <si>
    <t>60000000-60099999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</si>
  <si>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</si>
  <si>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</si>
  <si>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 xml:space="preserve">10.欄位內，以數字代表種類時，要從1開始編輯；0統一代表「不使用」
</t>
    <phoneticPr fontId="1" type="noConversion"/>
  </si>
  <si>
    <t>開關
關:0
開:1
測試:2</t>
    <phoneticPr fontId="1" type="noConversion"/>
  </si>
  <si>
    <t>商品名稱</t>
    <phoneticPr fontId="1" type="noConversion"/>
  </si>
  <si>
    <t>商品數量</t>
    <phoneticPr fontId="1" type="noConversion"/>
  </si>
  <si>
    <t>限量販售
0:無限量
or限量數</t>
    <phoneticPr fontId="1" type="noConversion"/>
  </si>
  <si>
    <t>新品標示
0:無
1:有</t>
    <phoneticPr fontId="1" type="noConversion"/>
  </si>
  <si>
    <t>Ruby</t>
    <phoneticPr fontId="1" type="noConversion"/>
  </si>
  <si>
    <t>表格建立</t>
    <phoneticPr fontId="1" type="noConversion"/>
  </si>
  <si>
    <t>商店區間分類</t>
    <phoneticPr fontId="1" type="noConversion"/>
  </si>
  <si>
    <t>第四、五碼</t>
    <phoneticPr fontId="1" type="noConversion"/>
  </si>
  <si>
    <t>後三碼細分</t>
    <phoneticPr fontId="1" type="noConversion"/>
  </si>
  <si>
    <t>-</t>
    <phoneticPr fontId="1" type="noConversion"/>
  </si>
  <si>
    <t>各類商店</t>
    <phoneticPr fontId="1" type="noConversion"/>
  </si>
  <si>
    <t>32200000-32399999</t>
    <phoneticPr fontId="1" type="noConversion"/>
  </si>
  <si>
    <r>
      <t>322</t>
    </r>
    <r>
      <rPr>
        <sz val="15"/>
        <color rgb="FFFF0000"/>
        <rFont val="Arial"/>
        <family val="2"/>
      </rPr>
      <t>OO</t>
    </r>
    <r>
      <rPr>
        <sz val="15"/>
        <color rgb="FF000000"/>
        <rFont val="Arial"/>
        <family val="2"/>
      </rPr>
      <t>999</t>
    </r>
    <phoneticPr fontId="1" type="noConversion"/>
  </si>
  <si>
    <t>商店類別</t>
    <phoneticPr fontId="1" type="noConversion"/>
  </si>
  <si>
    <t>服裝店</t>
    <phoneticPr fontId="1" type="noConversion"/>
  </si>
  <si>
    <t>競技商店</t>
    <phoneticPr fontId="1" type="noConversion"/>
  </si>
  <si>
    <t>一般轉蛋兌換商店</t>
    <phoneticPr fontId="1" type="noConversion"/>
  </si>
  <si>
    <t>評選商店</t>
    <phoneticPr fontId="1" type="noConversion"/>
  </si>
  <si>
    <t>公會商店</t>
    <phoneticPr fontId="1" type="noConversion"/>
  </si>
  <si>
    <t>榮耀商店</t>
    <phoneticPr fontId="1" type="noConversion"/>
  </si>
  <si>
    <t>家具商店</t>
    <phoneticPr fontId="1" type="noConversion"/>
  </si>
  <si>
    <t>主題轉蛋兌換商店</t>
    <phoneticPr fontId="1" type="noConversion"/>
  </si>
  <si>
    <t>00~01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</si>
  <si>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</si>
  <si>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</si>
  <si>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</si>
  <si>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</si>
  <si>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</si>
  <si>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</si>
  <si>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</si>
  <si>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000~199 - 材料道具
200~999 - 製作圖</t>
    <phoneticPr fontId="1" type="noConversion"/>
  </si>
  <si>
    <t>32200000~32201999</t>
    <phoneticPr fontId="1" type="noConversion"/>
  </si>
  <si>
    <t>32202000~32202999</t>
    <phoneticPr fontId="1" type="noConversion"/>
  </si>
  <si>
    <t>30003000~32203999</t>
    <phoneticPr fontId="1" type="noConversion"/>
  </si>
  <si>
    <t>32204000~32204999</t>
    <phoneticPr fontId="1" type="noConversion"/>
  </si>
  <si>
    <t>32205000~32205999</t>
    <phoneticPr fontId="1" type="noConversion"/>
  </si>
  <si>
    <t>32206000~32206999</t>
    <phoneticPr fontId="1" type="noConversion"/>
  </si>
  <si>
    <t>32207000~32207999</t>
    <phoneticPr fontId="1" type="noConversion"/>
  </si>
  <si>
    <t>32208000~32208999</t>
    <phoneticPr fontId="1" type="noConversion"/>
  </si>
  <si>
    <t>幣值數量</t>
    <phoneticPr fontId="1" type="noConversion"/>
  </si>
  <si>
    <t>CS</t>
    <phoneticPr fontId="1" type="noConversion"/>
  </si>
  <si>
    <t>DWORD</t>
    <phoneticPr fontId="1" type="noConversion"/>
  </si>
  <si>
    <t>DWORD</t>
    <phoneticPr fontId="1" type="noConversion"/>
  </si>
  <si>
    <t>BYTE</t>
    <phoneticPr fontId="1" type="noConversion"/>
  </si>
  <si>
    <t>BYTE</t>
    <phoneticPr fontId="1" type="noConversion"/>
  </si>
  <si>
    <t>C</t>
    <phoneticPr fontId="1" type="noConversion"/>
  </si>
  <si>
    <t>C</t>
    <phoneticPr fontId="1" type="noConversion"/>
  </si>
  <si>
    <t>S</t>
    <phoneticPr fontId="1" type="noConversion"/>
  </si>
  <si>
    <t>WORD</t>
    <phoneticPr fontId="1" type="noConversion"/>
  </si>
  <si>
    <t>ID</t>
    <phoneticPr fontId="1" type="noConversion"/>
  </si>
  <si>
    <t>quantity</t>
    <phoneticPr fontId="1" type="noConversion"/>
  </si>
  <si>
    <t>coinType</t>
    <phoneticPr fontId="1" type="noConversion"/>
  </si>
  <si>
    <t>value</t>
    <phoneticPr fontId="1" type="noConversion"/>
  </si>
  <si>
    <t>tag1</t>
    <phoneticPr fontId="1" type="noConversion"/>
  </si>
  <si>
    <t>tag2</t>
    <phoneticPr fontId="1" type="noConversion"/>
  </si>
  <si>
    <t>randomType</t>
    <phoneticPr fontId="1" type="noConversion"/>
  </si>
  <si>
    <t>limits</t>
    <phoneticPr fontId="1" type="noConversion"/>
  </si>
  <si>
    <t>percent</t>
    <phoneticPr fontId="1" type="noConversion"/>
  </si>
  <si>
    <t>原價折數(0~100%)
100%即原價</t>
    <phoneticPr fontId="1" type="noConversion"/>
  </si>
  <si>
    <t>itemID</t>
    <phoneticPr fontId="1" type="noConversion"/>
  </si>
  <si>
    <t>是否隨機
0:無
1:高品質隨機
2:中品質隨機
3:低品質隨機</t>
    <phoneticPr fontId="1" type="noConversion"/>
  </si>
  <si>
    <t>商店品項編號</t>
    <phoneticPr fontId="1" type="noConversion"/>
  </si>
  <si>
    <t>timeLimit</t>
    <phoneticPr fontId="1" type="noConversion"/>
  </si>
  <si>
    <t>BYTE</t>
    <phoneticPr fontId="1" type="noConversion"/>
  </si>
  <si>
    <t>CS</t>
    <phoneticPr fontId="1" type="noConversion"/>
  </si>
  <si>
    <t>限時販售
0:無
1:有</t>
    <phoneticPr fontId="1" type="noConversion"/>
  </si>
  <si>
    <t>限時販售填1需至Schedule表新增該道具欄位</t>
    <phoneticPr fontId="1" type="noConversion"/>
  </si>
  <si>
    <r>
      <t>32200</t>
    </r>
    <r>
      <rPr>
        <sz val="15"/>
        <color rgb="FFFF0000"/>
        <rFont val="微软雅黑"/>
        <family val="2"/>
        <charset val="134"/>
      </rPr>
      <t>OOO</t>
    </r>
    <phoneticPr fontId="1" type="noConversion"/>
  </si>
  <si>
    <t>商店編號</t>
    <phoneticPr fontId="1" type="noConversion"/>
  </si>
  <si>
    <t>000~099 - 主題A
100~199 - 主題B
…</t>
    <phoneticPr fontId="1" type="noConversion"/>
  </si>
  <si>
    <t>103000
103100
103200
…</t>
    <phoneticPr fontId="1" type="noConversion"/>
  </si>
  <si>
    <t>104000</t>
    <phoneticPr fontId="1" type="noConversion"/>
  </si>
  <si>
    <t>105000</t>
    <phoneticPr fontId="1" type="noConversion"/>
  </si>
  <si>
    <t>106000</t>
    <phoneticPr fontId="1" type="noConversion"/>
  </si>
  <si>
    <t>107000</t>
    <phoneticPr fontId="1" type="noConversion"/>
  </si>
  <si>
    <t>108000</t>
    <phoneticPr fontId="1" type="noConversion"/>
  </si>
  <si>
    <t>分類標示
0:無特殊分類
1:推薦品
2:材料</t>
    <phoneticPr fontId="1" type="noConversion"/>
  </si>
  <si>
    <t>道具ID</t>
    <phoneticPr fontId="1" type="noConversion"/>
  </si>
  <si>
    <t>如未新增Schedule欄位，則該道具填1 = 永遠不會上架，該道具填0=不會有限時販售</t>
    <phoneticPr fontId="1" type="noConversion"/>
  </si>
  <si>
    <t>新增修改部份限時限量商品</t>
    <phoneticPr fontId="1" type="noConversion"/>
  </si>
  <si>
    <r>
      <t xml:space="preserve">購買幣值
</t>
    </r>
    <r>
      <rPr>
        <sz val="12"/>
        <color theme="0"/>
        <rFont val="微软雅黑"/>
        <family val="2"/>
        <charset val="134"/>
      </rPr>
      <t>遊戲幣30500000
商城幣30500004
競技幣30500006
公會幣30500007
評選幣30500008
主題轉蛋兌換幣A30500009
主題轉蛋兌換幣B30500010</t>
    </r>
    <phoneticPr fontId="1" type="noConversion"/>
  </si>
  <si>
    <t>顯示販售
前置關卡</t>
    <phoneticPr fontId="1" type="noConversion"/>
  </si>
  <si>
    <t>開放販售
前置關卡</t>
    <phoneticPr fontId="1" type="noConversion"/>
  </si>
  <si>
    <t>Kite</t>
    <phoneticPr fontId="1" type="noConversion"/>
  </si>
  <si>
    <t>刪減M2取消製作的服裝</t>
    <phoneticPr fontId="1" type="noConversion"/>
  </si>
  <si>
    <t>01.髮型</t>
  </si>
  <si>
    <t>02.連身裙</t>
  </si>
  <si>
    <t>03.上衣</t>
  </si>
  <si>
    <t>04.下著</t>
  </si>
  <si>
    <t>05.外套</t>
  </si>
  <si>
    <t>06.鞋子</t>
  </si>
  <si>
    <t>07.妝容</t>
  </si>
  <si>
    <t>08.襪子</t>
  </si>
  <si>
    <t>09.腿飾</t>
  </si>
  <si>
    <t>10.耳飾</t>
  </si>
  <si>
    <t>11.腰飾</t>
  </si>
  <si>
    <t>12.皮膚</t>
  </si>
  <si>
    <t>13.髮飾</t>
  </si>
  <si>
    <t>14.頭紗</t>
  </si>
  <si>
    <t>15.耳朵</t>
  </si>
  <si>
    <t>16.圍巾</t>
  </si>
  <si>
    <t>17.項鍊</t>
  </si>
  <si>
    <t>18.右手飾品</t>
  </si>
  <si>
    <t>19.左手飾品</t>
  </si>
  <si>
    <t>20.手套</t>
  </si>
  <si>
    <t>21.右手持物</t>
  </si>
  <si>
    <t>22.左手持物</t>
  </si>
  <si>
    <t>23.雙手持物</t>
  </si>
  <si>
    <t>24.面飾</t>
  </si>
  <si>
    <t>25.胸飾</t>
  </si>
  <si>
    <t>26.紋身</t>
  </si>
  <si>
    <t>27.翅膀</t>
  </si>
  <si>
    <t>28.尾巴</t>
  </si>
  <si>
    <t>29.前景</t>
  </si>
  <si>
    <t>30.後景</t>
  </si>
  <si>
    <t>31.頂飾</t>
  </si>
  <si>
    <t>32.地板</t>
  </si>
  <si>
    <t>3000</t>
    <phoneticPr fontId="14" type="noConversion"/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</si>
  <si>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</si>
  <si>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</si>
  <si>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</si>
  <si>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</si>
  <si>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</si>
  <si>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</si>
  <si>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</si>
  <si>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</si>
  <si>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</si>
  <si>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</si>
  <si>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</si>
  <si>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</si>
  <si>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</si>
  <si>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</si>
  <si>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</si>
  <si>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</si>
  <si>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</si>
  <si>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</si>
  <si>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</si>
  <si>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</si>
  <si>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</si>
  <si>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</si>
  <si>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</si>
  <si>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</si>
  <si>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</si>
  <si>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</si>
  <si>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</si>
  <si>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</si>
  <si>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</si>
  <si>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</si>
  <si>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</si>
  <si>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售價套用索引公式</t>
    <phoneticPr fontId="1" type="noConversion"/>
  </si>
  <si>
    <t>調整折價服裝</t>
    <phoneticPr fontId="1" type="noConversion"/>
  </si>
  <si>
    <t>以下為M2全服裝資料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</si>
</sst>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4"/>
      <color rgb="FF000000"/>
      <name val="微軟正黑體"/>
      <family val="2"/>
      <charset val="136"/>
    </font>
    <font>
      <sz val="10"/>
      <color rgb="FF000000"/>
      <name val="Arial"/>
      <family val="2"/>
    </font>
    <font>
      <sz val="15"/>
      <color rgb="FFFF0000"/>
      <name val="Arial"/>
      <family val="2"/>
    </font>
    <font>
      <sz val="15"/>
      <color rgb="FF000000"/>
      <name val="Arial"/>
      <family val="2"/>
    </font>
    <font>
      <sz val="12"/>
      <color theme="0"/>
      <name val="微软雅黑"/>
      <family val="2"/>
      <charset val="134"/>
    </font>
    <font>
      <b/>
      <sz val="14"/>
      <color rgb="FFC00000"/>
      <name val="微軟正黑體"/>
      <family val="2"/>
      <charset val="136"/>
    </font>
    <font>
      <sz val="9"/>
      <name val="細明體"/>
      <family val="3"/>
      <charset val="136"/>
    </font>
    <font>
      <sz val="15"/>
      <color rgb="FF000000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2" fillId="0" borderId="2" xfId="0" applyFont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3" fillId="9" borderId="10" xfId="0" applyFont="1" applyFill="1" applyBorder="1"/>
    <xf numFmtId="0" fontId="3" fillId="10" borderId="3" xfId="0" applyFont="1" applyFill="1" applyBorder="1"/>
    <xf numFmtId="0" fontId="3" fillId="7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3" xfId="0" applyFont="1" applyBorder="1" applyAlignment="1">
      <alignment horizontal="left" wrapText="1"/>
    </xf>
    <xf numFmtId="0" fontId="6" fillId="0" borderId="1" xfId="0" applyFont="1" applyBorder="1"/>
    <xf numFmtId="49" fontId="2" fillId="11" borderId="13" xfId="0" applyNumberFormat="1" applyFont="1" applyFill="1" applyBorder="1" applyAlignment="1">
      <alignment vertical="top" wrapText="1"/>
    </xf>
    <xf numFmtId="49" fontId="2" fillId="11" borderId="13" xfId="0" applyNumberFormat="1" applyFont="1" applyFill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center" vertical="top" wrapText="1"/>
    </xf>
    <xf numFmtId="0" fontId="2" fillId="8" borderId="1" xfId="1" applyFont="1" applyFill="1" applyBorder="1" applyAlignment="1">
      <alignment horizontal="right"/>
    </xf>
    <xf numFmtId="0" fontId="3" fillId="0" borderId="1" xfId="0" applyFont="1" applyBorder="1"/>
    <xf numFmtId="0" fontId="11" fillId="0" borderId="1" xfId="0" applyFont="1" applyBorder="1"/>
    <xf numFmtId="0" fontId="2" fillId="12" borderId="10" xfId="0" applyFont="1" applyFill="1" applyBorder="1"/>
    <xf numFmtId="0" fontId="3" fillId="7" borderId="0" xfId="0" applyFont="1" applyFill="1" applyBorder="1" applyAlignment="1">
      <alignment wrapText="1"/>
    </xf>
    <xf numFmtId="0" fontId="13" fillId="8" borderId="1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3" xfId="0" applyFont="1" applyBorder="1"/>
    <xf numFmtId="0" fontId="15" fillId="0" borderId="0" xfId="0" applyFont="1" applyAlignment="1">
      <alignment horizontal="center"/>
    </xf>
    <xf numFmtId="0" fontId="2" fillId="0" borderId="3" xfId="0" applyFont="1" applyBorder="1"/>
    <xf numFmtId="0" fontId="2" fillId="13" borderId="10" xfId="0" applyFont="1" applyFill="1" applyBorder="1"/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KimmieTest\KimmieDoc\&#20018;&#27284;&#25991;&#20214;&#21312;\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染色編號暫用記錄"/>
    </sheetNames>
    <sheetDataSet>
      <sheetData sheetId="0">
        <row r="1">
          <cell r="B1" t="str">
            <v>道具編號
(參考備註第1項)</v>
          </cell>
          <cell r="C1" t="str">
            <v>道具名稱
(索引text表)</v>
          </cell>
          <cell r="D1" t="str">
            <v>道具名稱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DWORD</v>
          </cell>
          <cell r="C3" t="str">
            <v>DWORD</v>
          </cell>
        </row>
        <row r="4">
          <cell r="B4" t="str">
            <v>CS</v>
          </cell>
          <cell r="C4" t="str">
            <v>C</v>
          </cell>
        </row>
        <row r="5">
          <cell r="B5" t="str">
            <v>服裝</v>
          </cell>
          <cell r="C5"/>
          <cell r="D5"/>
        </row>
        <row r="6">
          <cell r="B6">
            <v>30000000</v>
          </cell>
          <cell r="C6">
            <v>30000000</v>
          </cell>
          <cell r="D6" t="str">
            <v>預設髮型</v>
          </cell>
        </row>
        <row r="7">
          <cell r="B7">
            <v>30000010</v>
          </cell>
          <cell r="C7">
            <v>30000010</v>
          </cell>
          <cell r="D7" t="str">
            <v>寫意丸子頭</v>
          </cell>
        </row>
        <row r="8">
          <cell r="B8">
            <v>30000020</v>
          </cell>
          <cell r="C8">
            <v>30000020</v>
          </cell>
          <cell r="D8" t="str">
            <v>繾綣眷念</v>
          </cell>
        </row>
        <row r="9">
          <cell r="B9">
            <v>30000021</v>
          </cell>
          <cell r="C9">
            <v>30000021</v>
          </cell>
          <cell r="D9" t="str">
            <v>繾綣眷念·華麗</v>
          </cell>
        </row>
        <row r="10">
          <cell r="B10">
            <v>30000030</v>
          </cell>
          <cell r="C10">
            <v>30000030</v>
          </cell>
          <cell r="D10" t="str">
            <v>侍衛髮</v>
          </cell>
        </row>
        <row r="11">
          <cell r="B11">
            <v>30000040</v>
          </cell>
          <cell r="C11">
            <v>30000040</v>
          </cell>
          <cell r="D11" t="str">
            <v>側邊辮子髮</v>
          </cell>
        </row>
        <row r="12">
          <cell r="B12">
            <v>30000050</v>
          </cell>
          <cell r="C12">
            <v>30000050</v>
          </cell>
          <cell r="D12" t="str">
            <v>爭妍·華麗</v>
          </cell>
        </row>
        <row r="13">
          <cell r="B13">
            <v>30000051</v>
          </cell>
          <cell r="C13">
            <v>30000051</v>
          </cell>
          <cell r="D13" t="str">
            <v>爭妍</v>
          </cell>
        </row>
        <row r="14">
          <cell r="B14">
            <v>30000052</v>
          </cell>
          <cell r="C14">
            <v>30000052</v>
          </cell>
          <cell r="D14" t="str">
            <v>爭妍·珍稀</v>
          </cell>
        </row>
        <row r="15">
          <cell r="B15">
            <v>30000060</v>
          </cell>
          <cell r="C15">
            <v>30000060</v>
          </cell>
          <cell r="D15" t="str">
            <v>芭蕾舞髮</v>
          </cell>
        </row>
        <row r="16">
          <cell r="B16">
            <v>30000070</v>
          </cell>
          <cell r="C16">
            <v>30000070</v>
          </cell>
          <cell r="D16" t="str">
            <v>暖薑色</v>
          </cell>
        </row>
        <row r="17">
          <cell r="B17">
            <v>30000080</v>
          </cell>
          <cell r="C17">
            <v>30000080</v>
          </cell>
          <cell r="D17" t="str">
            <v>宴會髮</v>
          </cell>
        </row>
        <row r="18">
          <cell r="B18">
            <v>30000090</v>
          </cell>
          <cell r="C18">
            <v>30000090</v>
          </cell>
          <cell r="D18" t="str">
            <v>外出髮型3</v>
          </cell>
        </row>
        <row r="19">
          <cell r="B19">
            <v>30000100</v>
          </cell>
          <cell r="C19">
            <v>30000100</v>
          </cell>
          <cell r="D19" t="str">
            <v>漸遠</v>
          </cell>
        </row>
        <row r="20">
          <cell r="B20">
            <v>30000110</v>
          </cell>
          <cell r="C20">
            <v>30000110</v>
          </cell>
          <cell r="D20" t="str">
            <v>外出髮型2</v>
          </cell>
        </row>
        <row r="21">
          <cell r="B21">
            <v>30000120</v>
          </cell>
          <cell r="C21">
            <v>30000120</v>
          </cell>
          <cell r="D21" t="str">
            <v>日記情人節髮</v>
          </cell>
        </row>
        <row r="22">
          <cell r="B22">
            <v>30000130</v>
          </cell>
          <cell r="C22">
            <v>30000130</v>
          </cell>
          <cell r="D22" t="str">
            <v>西洋情人節髮</v>
          </cell>
        </row>
        <row r="23">
          <cell r="B23">
            <v>30000140</v>
          </cell>
          <cell r="C23">
            <v>30000140</v>
          </cell>
          <cell r="D23" t="str">
            <v>白色情人節髮</v>
          </cell>
        </row>
        <row r="24">
          <cell r="B24">
            <v>30000150</v>
          </cell>
          <cell r="C24">
            <v>30000150</v>
          </cell>
          <cell r="D24" t="str">
            <v>黑色情人節髮</v>
          </cell>
        </row>
        <row r="25">
          <cell r="B25">
            <v>30000160</v>
          </cell>
          <cell r="C25">
            <v>30000160</v>
          </cell>
          <cell r="D25" t="str">
            <v>黃色情人節髮</v>
          </cell>
        </row>
        <row r="26">
          <cell r="B26">
            <v>30000170</v>
          </cell>
          <cell r="C26">
            <v>30000170</v>
          </cell>
          <cell r="D26" t="str">
            <v>親吻情人節髮</v>
          </cell>
        </row>
        <row r="27">
          <cell r="B27">
            <v>30000180</v>
          </cell>
          <cell r="C27">
            <v>30000180</v>
          </cell>
          <cell r="D27" t="str">
            <v>銀色情人節髮</v>
          </cell>
        </row>
        <row r="28">
          <cell r="B28">
            <v>30000190</v>
          </cell>
          <cell r="C28">
            <v>30000190</v>
          </cell>
          <cell r="D28" t="str">
            <v>綠色情人節髮</v>
          </cell>
        </row>
        <row r="29">
          <cell r="B29">
            <v>30000200</v>
          </cell>
          <cell r="C29">
            <v>30000200</v>
          </cell>
          <cell r="D29" t="str">
            <v>音樂&amp;相片情人節髮</v>
          </cell>
        </row>
        <row r="30">
          <cell r="B30">
            <v>30000210</v>
          </cell>
          <cell r="C30">
            <v>30000210</v>
          </cell>
          <cell r="D30" t="str">
            <v>葡萄酒情人節短髮</v>
          </cell>
        </row>
        <row r="31">
          <cell r="B31">
            <v>30000220</v>
          </cell>
          <cell r="C31">
            <v>30000220</v>
          </cell>
          <cell r="D31" t="str">
            <v>橙色&amp;電影情人節髮</v>
          </cell>
        </row>
        <row r="32">
          <cell r="B32">
            <v>30000230</v>
          </cell>
          <cell r="C32">
            <v>30000230</v>
          </cell>
          <cell r="D32" t="str">
            <v>擁抱情人節髮</v>
          </cell>
        </row>
        <row r="33">
          <cell r="B33">
            <v>30000240</v>
          </cell>
          <cell r="C33">
            <v>30000240</v>
          </cell>
          <cell r="D33" t="str">
            <v>彌月中性髮</v>
          </cell>
        </row>
        <row r="34">
          <cell r="B34">
            <v>30000250</v>
          </cell>
          <cell r="C34">
            <v>30000250</v>
          </cell>
          <cell r="D34" t="str">
            <v>俏皮甜心髮</v>
          </cell>
        </row>
        <row r="35">
          <cell r="B35">
            <v>30000260</v>
          </cell>
          <cell r="C35">
            <v>30000260</v>
          </cell>
          <cell r="D35" t="str">
            <v>盛夏海灘髮</v>
          </cell>
        </row>
        <row r="36">
          <cell r="B36">
            <v>30000270</v>
          </cell>
          <cell r="C36">
            <v>30000270</v>
          </cell>
          <cell r="D36" t="str">
            <v>振袖髮</v>
          </cell>
        </row>
        <row r="37">
          <cell r="B37">
            <v>30000280</v>
          </cell>
          <cell r="C37">
            <v>30000280</v>
          </cell>
          <cell r="D37" t="str">
            <v>偶像宣言髮  (優雅長直髮‧紅)</v>
          </cell>
        </row>
        <row r="38">
          <cell r="B38">
            <v>30000290</v>
          </cell>
          <cell r="C38">
            <v>30000290</v>
          </cell>
          <cell r="D38" t="str">
            <v>馬戲團卷髮</v>
          </cell>
        </row>
        <row r="39">
          <cell r="B39">
            <v>30000300</v>
          </cell>
          <cell r="C39">
            <v>30000300</v>
          </cell>
          <cell r="D39" t="str">
            <v>蒸氣龐克長髮</v>
          </cell>
        </row>
        <row r="40">
          <cell r="B40">
            <v>30000310</v>
          </cell>
          <cell r="C40">
            <v>30000310</v>
          </cell>
          <cell r="D40" t="str">
            <v>星辰教皇髮</v>
          </cell>
        </row>
        <row r="41">
          <cell r="B41">
            <v>30000320</v>
          </cell>
          <cell r="C41">
            <v>30000320</v>
          </cell>
          <cell r="D41" t="str">
            <v>溫雅</v>
          </cell>
        </row>
        <row r="42">
          <cell r="B42">
            <v>30000330</v>
          </cell>
          <cell r="C42">
            <v>30000330</v>
          </cell>
          <cell r="D42" t="str">
            <v>高雅姊姊</v>
          </cell>
        </row>
        <row r="43">
          <cell r="B43">
            <v>30000340</v>
          </cell>
          <cell r="C43">
            <v>30000340</v>
          </cell>
          <cell r="D43" t="str">
            <v>花漾少女髮型</v>
          </cell>
        </row>
        <row r="44">
          <cell r="B44">
            <v>30000350</v>
          </cell>
          <cell r="C44">
            <v>30000350</v>
          </cell>
          <cell r="D44" t="str">
            <v>慕蓉髮型</v>
          </cell>
        </row>
        <row r="45">
          <cell r="B45">
            <v>30000360</v>
          </cell>
          <cell r="C45">
            <v>30000360</v>
          </cell>
          <cell r="D45" t="str">
            <v>千蕾名媛髮型</v>
          </cell>
        </row>
        <row r="46">
          <cell r="B46">
            <v>30000370</v>
          </cell>
          <cell r="C46">
            <v>30000370</v>
          </cell>
          <cell r="D46" t="str">
            <v>冰孤凝髮型</v>
          </cell>
        </row>
        <row r="47">
          <cell r="B47">
            <v>30000380</v>
          </cell>
          <cell r="C47">
            <v>30000380</v>
          </cell>
          <cell r="D47" t="str">
            <v>精靈長髮</v>
          </cell>
        </row>
        <row r="48">
          <cell r="B48">
            <v>30000390</v>
          </cell>
          <cell r="C48">
            <v>30000390</v>
          </cell>
          <cell r="D48" t="str">
            <v>率性中性髮</v>
          </cell>
        </row>
        <row r="49">
          <cell r="B49">
            <v>30000400</v>
          </cell>
          <cell r="C49">
            <v>30000400</v>
          </cell>
          <cell r="D49" t="str">
            <v>蓬鬆中長髮</v>
          </cell>
        </row>
        <row r="50">
          <cell r="B50">
            <v>30000410</v>
          </cell>
          <cell r="C50">
            <v>30000410</v>
          </cell>
          <cell r="D50" t="str">
            <v>優雅長直髮</v>
          </cell>
        </row>
        <row r="51">
          <cell r="B51">
            <v>30000420</v>
          </cell>
          <cell r="C51">
            <v>30000420</v>
          </cell>
          <cell r="D51" t="str">
            <v>乘風髮</v>
          </cell>
        </row>
        <row r="52">
          <cell r="B52">
            <v>30000421</v>
          </cell>
          <cell r="C52">
            <v>30000421</v>
          </cell>
          <cell r="D52" t="str">
            <v>乘風髮·華麗</v>
          </cell>
        </row>
        <row r="53">
          <cell r="B53">
            <v>30000422</v>
          </cell>
          <cell r="C53">
            <v>30000422</v>
          </cell>
          <cell r="D53" t="str">
            <v>乘風髮·珍稀</v>
          </cell>
        </row>
        <row r="54">
          <cell r="B54">
            <v>30010000</v>
          </cell>
          <cell r="C54">
            <v>30010000</v>
          </cell>
          <cell r="D54" t="str">
            <v>預設連身裙</v>
          </cell>
        </row>
        <row r="55">
          <cell r="B55">
            <v>30010010</v>
          </cell>
          <cell r="C55">
            <v>30010010</v>
          </cell>
          <cell r="D55" t="str">
            <v>古典繆思洋服</v>
          </cell>
        </row>
        <row r="56">
          <cell r="B56">
            <v>30010011</v>
          </cell>
          <cell r="C56">
            <v>30010011</v>
          </cell>
          <cell r="D56" t="str">
            <v>古典繆思洋服·華麗</v>
          </cell>
        </row>
        <row r="57">
          <cell r="B57">
            <v>30010020</v>
          </cell>
          <cell r="C57">
            <v>30010020</v>
          </cell>
          <cell r="D57" t="str">
            <v>連帽防水雨衣</v>
          </cell>
        </row>
        <row r="58">
          <cell r="B58">
            <v>30010030</v>
          </cell>
          <cell r="C58">
            <v>30010030</v>
          </cell>
          <cell r="D58" t="str">
            <v>紺藍花園·華麗</v>
          </cell>
        </row>
        <row r="59">
          <cell r="B59">
            <v>30010031</v>
          </cell>
          <cell r="C59">
            <v>30010031</v>
          </cell>
          <cell r="D59" t="str">
            <v>紺藍花園</v>
          </cell>
        </row>
        <row r="60">
          <cell r="B60">
            <v>30010032</v>
          </cell>
          <cell r="C60">
            <v>30010032</v>
          </cell>
          <cell r="D60" t="str">
            <v>紺藍花園·珍稀</v>
          </cell>
        </row>
        <row r="61">
          <cell r="B61">
            <v>30010040</v>
          </cell>
          <cell r="C61">
            <v>30010040</v>
          </cell>
          <cell r="D61" t="str">
            <v>芭蕾舞衣</v>
          </cell>
        </row>
        <row r="62">
          <cell r="B62">
            <v>30010050</v>
          </cell>
          <cell r="C62">
            <v>30010050</v>
          </cell>
          <cell r="D62" t="str">
            <v>宴會禮服</v>
          </cell>
        </row>
        <row r="63">
          <cell r="B63">
            <v>30010060</v>
          </cell>
          <cell r="C63">
            <v>30010060</v>
          </cell>
          <cell r="D63" t="str">
            <v>爍星</v>
          </cell>
        </row>
        <row r="64">
          <cell r="B64">
            <v>30010070</v>
          </cell>
          <cell r="C64">
            <v>30010070</v>
          </cell>
          <cell r="D64" t="str">
            <v>西洋情人節裙</v>
          </cell>
        </row>
        <row r="65">
          <cell r="B65">
            <v>30010080</v>
          </cell>
          <cell r="C65">
            <v>30010080</v>
          </cell>
          <cell r="D65" t="str">
            <v>白色情人節裙</v>
          </cell>
        </row>
        <row r="66">
          <cell r="B66">
            <v>30010090</v>
          </cell>
          <cell r="C66">
            <v>30010090</v>
          </cell>
          <cell r="D66" t="str">
            <v>黃色情人節裙</v>
          </cell>
        </row>
        <row r="67">
          <cell r="B67">
            <v>30010100</v>
          </cell>
          <cell r="C67">
            <v>30010100</v>
          </cell>
          <cell r="D67" t="str">
            <v>親吻情人節連身裙</v>
          </cell>
        </row>
        <row r="68">
          <cell r="B68">
            <v>30010110</v>
          </cell>
          <cell r="C68">
            <v>30010110</v>
          </cell>
          <cell r="D68" t="str">
            <v>葡萄酒情人節裙</v>
          </cell>
        </row>
        <row r="69">
          <cell r="B69">
            <v>30010120</v>
          </cell>
          <cell r="C69">
            <v>30010120</v>
          </cell>
          <cell r="D69" t="str">
            <v>橙色&amp;電影情人節裙</v>
          </cell>
        </row>
        <row r="70">
          <cell r="B70">
            <v>30010130</v>
          </cell>
          <cell r="C70">
            <v>30010130</v>
          </cell>
          <cell r="D70" t="str">
            <v>單拖尾連身裙</v>
          </cell>
        </row>
        <row r="71">
          <cell r="B71">
            <v>30010140</v>
          </cell>
          <cell r="C71">
            <v>30010140</v>
          </cell>
          <cell r="D71" t="str">
            <v>大振袖</v>
          </cell>
        </row>
        <row r="72">
          <cell r="B72">
            <v>30010150</v>
          </cell>
          <cell r="C72">
            <v>30010150</v>
          </cell>
          <cell r="D72" t="str">
            <v>偶像宣言裙</v>
          </cell>
        </row>
        <row r="73">
          <cell r="B73">
            <v>30010160</v>
          </cell>
          <cell r="C73">
            <v>30010160</v>
          </cell>
          <cell r="D73" t="str">
            <v>星辰教皇裙</v>
          </cell>
        </row>
        <row r="74">
          <cell r="B74">
            <v>30010170</v>
          </cell>
          <cell r="C74">
            <v>30010170</v>
          </cell>
          <cell r="D74" t="str">
            <v>花漾少女連身裙</v>
          </cell>
        </row>
        <row r="75">
          <cell r="B75">
            <v>30010180</v>
          </cell>
          <cell r="C75">
            <v>30010180</v>
          </cell>
          <cell r="D75" t="str">
            <v>慕蓉連身裙</v>
          </cell>
        </row>
        <row r="76">
          <cell r="B76">
            <v>30010190</v>
          </cell>
          <cell r="C76">
            <v>30010190</v>
          </cell>
          <cell r="D76" t="str">
            <v>千蕾名媛連身裙</v>
          </cell>
        </row>
        <row r="77">
          <cell r="B77">
            <v>30010200</v>
          </cell>
          <cell r="C77">
            <v>30010200</v>
          </cell>
          <cell r="D77" t="str">
            <v>精靈連身裙</v>
          </cell>
        </row>
        <row r="78">
          <cell r="B78">
            <v>30010210</v>
          </cell>
          <cell r="C78">
            <v>30010210</v>
          </cell>
          <cell r="D78" t="str">
            <v>無袖小禮服</v>
          </cell>
        </row>
        <row r="79">
          <cell r="B79">
            <v>30010220</v>
          </cell>
          <cell r="C79">
            <v>30010220</v>
          </cell>
          <cell r="D79" t="str">
            <v>夜點晚禮服</v>
          </cell>
        </row>
        <row r="80">
          <cell r="B80">
            <v>30010230</v>
          </cell>
          <cell r="C80">
            <v>30010230</v>
          </cell>
          <cell r="D80" t="str">
            <v>孔雀連身褲裝</v>
          </cell>
        </row>
        <row r="81">
          <cell r="B81">
            <v>30010240</v>
          </cell>
          <cell r="C81">
            <v>30010240</v>
          </cell>
          <cell r="D81" t="str">
            <v>瀑布長尾裙</v>
          </cell>
        </row>
        <row r="82">
          <cell r="B82">
            <v>30010250</v>
          </cell>
          <cell r="C82">
            <v>30010250</v>
          </cell>
          <cell r="D82" t="str">
            <v>乘風連身裙</v>
          </cell>
        </row>
        <row r="83">
          <cell r="B83">
            <v>30010251</v>
          </cell>
          <cell r="C83">
            <v>30010251</v>
          </cell>
          <cell r="D83" t="str">
            <v>乘風連身裙·華麗</v>
          </cell>
        </row>
        <row r="84">
          <cell r="B84">
            <v>30010252</v>
          </cell>
          <cell r="C84">
            <v>30010252</v>
          </cell>
          <cell r="D84" t="str">
            <v>乘風連身裙·珍稀</v>
          </cell>
        </row>
        <row r="85">
          <cell r="B85">
            <v>30020000</v>
          </cell>
          <cell r="C85">
            <v>30020000</v>
          </cell>
          <cell r="D85" t="str">
            <v>預設上衣</v>
          </cell>
        </row>
        <row r="86">
          <cell r="B86">
            <v>30020010</v>
          </cell>
          <cell r="C86">
            <v>30020010</v>
          </cell>
          <cell r="D86" t="str">
            <v>小熊T恤</v>
          </cell>
        </row>
        <row r="87">
          <cell r="B87">
            <v>30020020</v>
          </cell>
          <cell r="C87">
            <v>30020020</v>
          </cell>
          <cell r="D87" t="str">
            <v>侍衛裝上衣</v>
          </cell>
        </row>
        <row r="88">
          <cell r="B88">
            <v>30020030</v>
          </cell>
          <cell r="C88">
            <v>30020030</v>
          </cell>
          <cell r="D88" t="str">
            <v>北國圖騰</v>
          </cell>
        </row>
        <row r="89">
          <cell r="B89">
            <v>30020040</v>
          </cell>
          <cell r="C89">
            <v>30020040</v>
          </cell>
          <cell r="D89" t="str">
            <v>小熊換色2</v>
          </cell>
        </row>
        <row r="90">
          <cell r="B90">
            <v>30020050</v>
          </cell>
          <cell r="C90">
            <v>30020050</v>
          </cell>
          <cell r="D90" t="str">
            <v>小熊換色3</v>
          </cell>
        </row>
        <row r="91">
          <cell r="B91">
            <v>30020060</v>
          </cell>
          <cell r="C91">
            <v>30020060</v>
          </cell>
          <cell r="D91" t="str">
            <v>日記情人節上衣</v>
          </cell>
        </row>
        <row r="92">
          <cell r="B92">
            <v>30020070</v>
          </cell>
          <cell r="C92">
            <v>30020070</v>
          </cell>
          <cell r="D92" t="str">
            <v>黑色情人節上衣</v>
          </cell>
        </row>
        <row r="93">
          <cell r="B93">
            <v>30020080</v>
          </cell>
          <cell r="C93">
            <v>30020080</v>
          </cell>
          <cell r="D93" t="str">
            <v>銀色情人節上衣</v>
          </cell>
        </row>
        <row r="94">
          <cell r="B94">
            <v>30020090</v>
          </cell>
          <cell r="C94">
            <v>30020090</v>
          </cell>
          <cell r="D94" t="str">
            <v>綠色情人節上衣</v>
          </cell>
        </row>
        <row r="95">
          <cell r="B95">
            <v>30020100</v>
          </cell>
          <cell r="C95">
            <v>30020100</v>
          </cell>
          <cell r="D95" t="str">
            <v>音樂&amp;相片情人節上衣</v>
          </cell>
        </row>
        <row r="96">
          <cell r="B96">
            <v>30020110</v>
          </cell>
          <cell r="C96">
            <v>30020110</v>
          </cell>
          <cell r="D96" t="str">
            <v>擁抱情人節上衣</v>
          </cell>
        </row>
        <row r="97">
          <cell r="B97">
            <v>30020120</v>
          </cell>
          <cell r="C97">
            <v>30020120</v>
          </cell>
          <cell r="D97" t="str">
            <v>古典一字領上衣</v>
          </cell>
        </row>
        <row r="98">
          <cell r="B98">
            <v>30020130</v>
          </cell>
          <cell r="C98">
            <v>30020130</v>
          </cell>
          <cell r="D98" t="str">
            <v>盛夏海灘泳裝上衣</v>
          </cell>
        </row>
        <row r="99">
          <cell r="B99">
            <v>30020140</v>
          </cell>
          <cell r="C99">
            <v>30020140</v>
          </cell>
          <cell r="D99" t="str">
            <v>馬戲團馬甲上衣</v>
          </cell>
        </row>
        <row r="100">
          <cell r="B100">
            <v>30020150</v>
          </cell>
          <cell r="C100">
            <v>30020150</v>
          </cell>
          <cell r="D100" t="str">
            <v>龐克馬甲上衣</v>
          </cell>
        </row>
        <row r="101">
          <cell r="B101">
            <v>30020160</v>
          </cell>
          <cell r="C101">
            <v>30020160</v>
          </cell>
          <cell r="D101" t="str">
            <v>熟韻</v>
          </cell>
        </row>
        <row r="102">
          <cell r="B102">
            <v>30020170</v>
          </cell>
          <cell r="C102">
            <v>30020170</v>
          </cell>
          <cell r="D102" t="str">
            <v>漸層色毛衣</v>
          </cell>
        </row>
        <row r="103">
          <cell r="B103">
            <v>30020180</v>
          </cell>
          <cell r="C103">
            <v>30020180</v>
          </cell>
          <cell r="D103" t="str">
            <v>冰孤凝上衣</v>
          </cell>
        </row>
        <row r="104">
          <cell r="B104">
            <v>30020190</v>
          </cell>
          <cell r="C104">
            <v>30020190</v>
          </cell>
          <cell r="D104" t="str">
            <v>盛夏無袖上衣</v>
          </cell>
        </row>
        <row r="105">
          <cell r="B105">
            <v>30020200</v>
          </cell>
          <cell r="C105">
            <v>30020200</v>
          </cell>
          <cell r="D105" t="str">
            <v>立領無袖上衣</v>
          </cell>
        </row>
        <row r="106">
          <cell r="B106">
            <v>30020210</v>
          </cell>
          <cell r="C106">
            <v>30020210</v>
          </cell>
          <cell r="D106" t="str">
            <v>花紋短袖</v>
          </cell>
        </row>
        <row r="107">
          <cell r="B107">
            <v>30020220</v>
          </cell>
          <cell r="C107">
            <v>30020220</v>
          </cell>
          <cell r="D107" t="str">
            <v>波浪短袖</v>
          </cell>
        </row>
        <row r="108">
          <cell r="B108">
            <v>30020230</v>
          </cell>
          <cell r="C108">
            <v>30020230</v>
          </cell>
          <cell r="D108" t="str">
            <v>花袖長袖</v>
          </cell>
        </row>
        <row r="109">
          <cell r="B109">
            <v>30020240</v>
          </cell>
          <cell r="C109">
            <v>30020240</v>
          </cell>
          <cell r="D109" t="str">
            <v>條紋長袖</v>
          </cell>
        </row>
        <row r="110">
          <cell r="B110">
            <v>30020250</v>
          </cell>
          <cell r="C110">
            <v>30020250</v>
          </cell>
          <cell r="D110" t="str">
            <v>撞色連帽T恤</v>
          </cell>
        </row>
        <row r="111">
          <cell r="B111">
            <v>30020260</v>
          </cell>
          <cell r="C111">
            <v>30020260</v>
          </cell>
          <cell r="D111" t="str">
            <v>寬鬆版毛衣</v>
          </cell>
        </row>
        <row r="112">
          <cell r="B112">
            <v>30030000</v>
          </cell>
          <cell r="C112">
            <v>30030000</v>
          </cell>
          <cell r="D112" t="str">
            <v>預設下著</v>
          </cell>
        </row>
        <row r="113">
          <cell r="B113">
            <v>30030010</v>
          </cell>
          <cell r="C113">
            <v>30030010</v>
          </cell>
          <cell r="D113" t="str">
            <v>家居褲</v>
          </cell>
        </row>
        <row r="114">
          <cell r="B114">
            <v>30030020</v>
          </cell>
          <cell r="C114">
            <v>30030020</v>
          </cell>
          <cell r="D114" t="str">
            <v>侍衛裝長褲</v>
          </cell>
        </row>
        <row r="115">
          <cell r="B115">
            <v>30030030</v>
          </cell>
          <cell r="C115">
            <v>30030030</v>
          </cell>
          <cell r="D115" t="str">
            <v>冰藍迷彩</v>
          </cell>
        </row>
        <row r="116">
          <cell r="B116">
            <v>30030040</v>
          </cell>
          <cell r="C116">
            <v>30030040</v>
          </cell>
          <cell r="D116" t="str">
            <v>家居褲換色2</v>
          </cell>
        </row>
        <row r="117">
          <cell r="B117">
            <v>30030050</v>
          </cell>
          <cell r="C117">
            <v>30030050</v>
          </cell>
          <cell r="D117" t="str">
            <v>家居褲換色3</v>
          </cell>
        </row>
        <row r="118">
          <cell r="B118">
            <v>30030060</v>
          </cell>
          <cell r="C118">
            <v>30030060</v>
          </cell>
          <cell r="D118" t="str">
            <v>日記情人節裙</v>
          </cell>
        </row>
        <row r="119">
          <cell r="B119">
            <v>30030070</v>
          </cell>
          <cell r="C119">
            <v>30030070</v>
          </cell>
          <cell r="D119" t="str">
            <v>黑色情人節裙</v>
          </cell>
        </row>
        <row r="120">
          <cell r="B120">
            <v>30030080</v>
          </cell>
          <cell r="C120">
            <v>30030080</v>
          </cell>
          <cell r="D120" t="str">
            <v>銀色情人節短褲</v>
          </cell>
        </row>
        <row r="121">
          <cell r="B121">
            <v>30030090</v>
          </cell>
          <cell r="C121">
            <v>30030090</v>
          </cell>
          <cell r="D121" t="str">
            <v>綠色情人節短褲</v>
          </cell>
        </row>
        <row r="122">
          <cell r="B122">
            <v>30030100</v>
          </cell>
          <cell r="C122">
            <v>30030100</v>
          </cell>
          <cell r="D122" t="str">
            <v>音樂&amp;相片情人節褲</v>
          </cell>
        </row>
        <row r="123">
          <cell r="B123">
            <v>30030110</v>
          </cell>
          <cell r="C123">
            <v>30030110</v>
          </cell>
          <cell r="D123" t="str">
            <v>擁抱情人節七分褲</v>
          </cell>
        </row>
        <row r="124">
          <cell r="B124">
            <v>30030120</v>
          </cell>
          <cell r="C124">
            <v>30030120</v>
          </cell>
          <cell r="D124" t="str">
            <v>黑色迷你裙</v>
          </cell>
        </row>
        <row r="125">
          <cell r="B125">
            <v>30030130</v>
          </cell>
          <cell r="C125">
            <v>30030130</v>
          </cell>
          <cell r="D125" t="str">
            <v>盛夏海灘泳裝裙</v>
          </cell>
        </row>
        <row r="126">
          <cell r="B126">
            <v>30030140</v>
          </cell>
          <cell r="C126">
            <v>30030140</v>
          </cell>
          <cell r="D126" t="str">
            <v>馬戲團澎裙</v>
          </cell>
        </row>
        <row r="127">
          <cell r="B127">
            <v>30030150</v>
          </cell>
          <cell r="C127">
            <v>30030150</v>
          </cell>
          <cell r="D127" t="str">
            <v>龐克長褲</v>
          </cell>
        </row>
        <row r="128">
          <cell r="B128">
            <v>30030160</v>
          </cell>
          <cell r="C128">
            <v>30030160</v>
          </cell>
          <cell r="D128" t="str">
            <v>白領短裙</v>
          </cell>
        </row>
        <row r="129">
          <cell r="B129">
            <v>30030170</v>
          </cell>
          <cell r="C129">
            <v>30030170</v>
          </cell>
          <cell r="D129" t="str">
            <v>深色貼身褲</v>
          </cell>
        </row>
        <row r="130">
          <cell r="B130">
            <v>30030180</v>
          </cell>
          <cell r="C130">
            <v>30030180</v>
          </cell>
          <cell r="D130" t="str">
            <v>冰孤凝下著</v>
          </cell>
        </row>
        <row r="131">
          <cell r="B131">
            <v>30030190</v>
          </cell>
          <cell r="C131">
            <v>30030190</v>
          </cell>
          <cell r="D131" t="str">
            <v>格子短裙</v>
          </cell>
        </row>
        <row r="132">
          <cell r="B132">
            <v>30030200</v>
          </cell>
          <cell r="C132">
            <v>30030200</v>
          </cell>
          <cell r="D132" t="str">
            <v>運動緊身長褲</v>
          </cell>
        </row>
        <row r="133">
          <cell r="B133">
            <v>30030210</v>
          </cell>
          <cell r="C133">
            <v>30030210</v>
          </cell>
          <cell r="D133" t="str">
            <v>寬鬆個性垮褲</v>
          </cell>
        </row>
        <row r="134">
          <cell r="B134">
            <v>30030220</v>
          </cell>
          <cell r="C134">
            <v>30030220</v>
          </cell>
          <cell r="D134" t="str">
            <v>吊帶短褲</v>
          </cell>
        </row>
        <row r="135">
          <cell r="B135">
            <v>30030230</v>
          </cell>
          <cell r="C135">
            <v>30030230</v>
          </cell>
          <cell r="D135" t="str">
            <v>多層紗蓬裙</v>
          </cell>
        </row>
        <row r="136">
          <cell r="B136">
            <v>30040000</v>
          </cell>
          <cell r="C136">
            <v>30040000</v>
          </cell>
          <cell r="D136" t="str">
            <v>精靈薄翼</v>
          </cell>
        </row>
        <row r="137">
          <cell r="B137">
            <v>30040001</v>
          </cell>
          <cell r="C137">
            <v>30040001</v>
          </cell>
          <cell r="D137" t="str">
            <v>精靈薄翼·華麗</v>
          </cell>
        </row>
        <row r="138">
          <cell r="B138">
            <v>30040010</v>
          </cell>
          <cell r="C138">
            <v>30040010</v>
          </cell>
          <cell r="D138" t="str">
            <v>侍衛裝外套</v>
          </cell>
        </row>
        <row r="139">
          <cell r="B139">
            <v>30040020</v>
          </cell>
          <cell r="C139">
            <v>30040020</v>
          </cell>
          <cell r="D139" t="str">
            <v>極地長征</v>
          </cell>
        </row>
        <row r="140">
          <cell r="B140">
            <v>30040030</v>
          </cell>
          <cell r="C140">
            <v>30040030</v>
          </cell>
          <cell r="D140" t="str">
            <v>深色外套</v>
          </cell>
        </row>
        <row r="141">
          <cell r="B141">
            <v>30040040</v>
          </cell>
          <cell r="C141">
            <v>30040040</v>
          </cell>
          <cell r="D141" t="str">
            <v>舊的可愛披肩</v>
          </cell>
        </row>
        <row r="142">
          <cell r="B142">
            <v>30040050</v>
          </cell>
          <cell r="C142">
            <v>30040050</v>
          </cell>
          <cell r="D142" t="str">
            <v>黃色情人節外套</v>
          </cell>
        </row>
        <row r="143">
          <cell r="B143">
            <v>30040060</v>
          </cell>
          <cell r="C143">
            <v>30040060</v>
          </cell>
          <cell r="D143" t="str">
            <v>綠色情人節西裝外套</v>
          </cell>
        </row>
        <row r="144">
          <cell r="B144">
            <v>30040070</v>
          </cell>
          <cell r="C144">
            <v>30040070</v>
          </cell>
          <cell r="D144" t="str">
            <v>擁抱情人節外套</v>
          </cell>
        </row>
        <row r="145">
          <cell r="B145">
            <v>30040080</v>
          </cell>
          <cell r="C145">
            <v>30040080</v>
          </cell>
          <cell r="D145" t="str">
            <v>拼布背心</v>
          </cell>
        </row>
        <row r="146">
          <cell r="B146">
            <v>30040090</v>
          </cell>
          <cell r="C146">
            <v>30040090</v>
          </cell>
          <cell r="D146" t="str">
            <v>英式風衣外套</v>
          </cell>
        </row>
        <row r="147">
          <cell r="B147">
            <v>30040100</v>
          </cell>
          <cell r="C147">
            <v>30040100</v>
          </cell>
          <cell r="D147" t="str">
            <v>振袖毛披肩</v>
          </cell>
        </row>
        <row r="148">
          <cell r="B148">
            <v>30040110</v>
          </cell>
          <cell r="C148">
            <v>30040110</v>
          </cell>
          <cell r="D148" t="str">
            <v>可愛披肩</v>
          </cell>
        </row>
        <row r="149">
          <cell r="B149">
            <v>30040120</v>
          </cell>
          <cell r="C149">
            <v>30040120</v>
          </cell>
          <cell r="D149" t="str">
            <v>千蕾名媛外套</v>
          </cell>
        </row>
        <row r="150">
          <cell r="B150">
            <v>30040130</v>
          </cell>
          <cell r="C150">
            <v>30040130</v>
          </cell>
          <cell r="D150" t="str">
            <v>冰孤凝外套</v>
          </cell>
        </row>
        <row r="151">
          <cell r="B151">
            <v>30040140</v>
          </cell>
          <cell r="C151">
            <v>30040140</v>
          </cell>
          <cell r="D151" t="str">
            <v>無袖外套</v>
          </cell>
        </row>
        <row r="152">
          <cell r="B152">
            <v>30040150</v>
          </cell>
          <cell r="C152">
            <v>30040150</v>
          </cell>
          <cell r="D152" t="str">
            <v>連帽長袖外套</v>
          </cell>
        </row>
        <row r="153">
          <cell r="B153">
            <v>30040160</v>
          </cell>
          <cell r="C153">
            <v>30040160</v>
          </cell>
          <cell r="D153" t="str">
            <v>連帽無袖小背心</v>
          </cell>
        </row>
        <row r="154">
          <cell r="B154">
            <v>30040170</v>
          </cell>
          <cell r="C154">
            <v>30040170</v>
          </cell>
          <cell r="D154" t="str">
            <v>翻領長大衣</v>
          </cell>
        </row>
        <row r="155">
          <cell r="B155">
            <v>30040180</v>
          </cell>
          <cell r="C155">
            <v>30040180</v>
          </cell>
          <cell r="D155" t="str">
            <v>花紋披風</v>
          </cell>
        </row>
        <row r="156">
          <cell r="B156">
            <v>30050000</v>
          </cell>
          <cell r="C156">
            <v>30050000</v>
          </cell>
          <cell r="D156" t="str">
            <v>家居鞋</v>
          </cell>
        </row>
        <row r="157">
          <cell r="B157">
            <v>30050010</v>
          </cell>
          <cell r="C157">
            <v>30050010</v>
          </cell>
          <cell r="D157" t="str">
            <v>靛藍回憶</v>
          </cell>
        </row>
        <row r="158">
          <cell r="B158">
            <v>30050011</v>
          </cell>
          <cell r="C158">
            <v>30050011</v>
          </cell>
          <cell r="D158" t="str">
            <v>靛藍回憶·華麗</v>
          </cell>
        </row>
        <row r="159">
          <cell r="B159">
            <v>30050020</v>
          </cell>
          <cell r="C159">
            <v>30050020</v>
          </cell>
          <cell r="D159" t="str">
            <v>侍衛靴</v>
          </cell>
        </row>
        <row r="160">
          <cell r="B160">
            <v>30050030</v>
          </cell>
          <cell r="C160">
            <v>30050030</v>
          </cell>
          <cell r="D160" t="str">
            <v>防水雨鞋</v>
          </cell>
        </row>
        <row r="161">
          <cell r="B161">
            <v>30050040</v>
          </cell>
          <cell r="C161">
            <v>30050040</v>
          </cell>
          <cell r="D161" t="str">
            <v>原野漫步·華麗</v>
          </cell>
        </row>
        <row r="162">
          <cell r="B162">
            <v>30050041</v>
          </cell>
          <cell r="C162">
            <v>30050041</v>
          </cell>
          <cell r="D162" t="str">
            <v>原野漫步</v>
          </cell>
        </row>
        <row r="163">
          <cell r="B163">
            <v>30050042</v>
          </cell>
          <cell r="C163">
            <v>30050042</v>
          </cell>
          <cell r="D163" t="str">
            <v>原野漫步·珍稀</v>
          </cell>
        </row>
        <row r="164">
          <cell r="B164">
            <v>30050050</v>
          </cell>
          <cell r="C164">
            <v>30050050</v>
          </cell>
          <cell r="D164" t="str">
            <v>芭蕾舞鞋 (靛藍回憶‧紫)</v>
          </cell>
        </row>
        <row r="165">
          <cell r="B165">
            <v>30050060</v>
          </cell>
          <cell r="C165">
            <v>30050060</v>
          </cell>
          <cell r="D165" t="str">
            <v>踏雪</v>
          </cell>
        </row>
        <row r="166">
          <cell r="B166">
            <v>30050070</v>
          </cell>
          <cell r="C166">
            <v>30050070</v>
          </cell>
          <cell r="D166" t="str">
            <v>宴會高跟鞋</v>
          </cell>
        </row>
        <row r="167">
          <cell r="B167">
            <v>30050080</v>
          </cell>
          <cell r="C167">
            <v>30050080</v>
          </cell>
          <cell r="D167" t="str">
            <v>藍高跟換色1</v>
          </cell>
        </row>
        <row r="168">
          <cell r="B168">
            <v>30050090</v>
          </cell>
          <cell r="C168">
            <v>30050090</v>
          </cell>
          <cell r="D168" t="str">
            <v>舊的毛毛靴</v>
          </cell>
        </row>
        <row r="169">
          <cell r="B169">
            <v>30050100</v>
          </cell>
          <cell r="C169">
            <v>30050100</v>
          </cell>
          <cell r="D169" t="str">
            <v>日記情人節鞋</v>
          </cell>
        </row>
        <row r="170">
          <cell r="B170">
            <v>30050110</v>
          </cell>
          <cell r="C170">
            <v>30050110</v>
          </cell>
          <cell r="D170" t="str">
            <v>西洋情人節鞋</v>
          </cell>
        </row>
        <row r="171">
          <cell r="B171">
            <v>30050120</v>
          </cell>
          <cell r="C171">
            <v>30050120</v>
          </cell>
          <cell r="D171" t="str">
            <v>白色情人節鞋</v>
          </cell>
        </row>
        <row r="172">
          <cell r="B172">
            <v>30050130</v>
          </cell>
          <cell r="C172">
            <v>30050130</v>
          </cell>
          <cell r="D172" t="str">
            <v>黑色情人節鞋</v>
          </cell>
        </row>
        <row r="173">
          <cell r="B173">
            <v>30050140</v>
          </cell>
          <cell r="C173">
            <v>30050140</v>
          </cell>
          <cell r="D173" t="str">
            <v>黃色情人節鞋</v>
          </cell>
        </row>
        <row r="174">
          <cell r="B174">
            <v>30050150</v>
          </cell>
          <cell r="C174">
            <v>30050150</v>
          </cell>
          <cell r="D174" t="str">
            <v>親吻情人節鞋</v>
          </cell>
        </row>
        <row r="175">
          <cell r="B175">
            <v>30050160</v>
          </cell>
          <cell r="C175">
            <v>30050160</v>
          </cell>
          <cell r="D175" t="str">
            <v>銀色情人節靴</v>
          </cell>
        </row>
        <row r="176">
          <cell r="B176">
            <v>30050170</v>
          </cell>
          <cell r="C176">
            <v>30050170</v>
          </cell>
          <cell r="D176" t="str">
            <v>綠色情人節靴</v>
          </cell>
        </row>
        <row r="177">
          <cell r="B177">
            <v>30050180</v>
          </cell>
          <cell r="C177">
            <v>30050180</v>
          </cell>
          <cell r="D177" t="str">
            <v>音樂&amp;相片情人節鞋</v>
          </cell>
        </row>
        <row r="178">
          <cell r="B178">
            <v>30050190</v>
          </cell>
          <cell r="C178">
            <v>30050190</v>
          </cell>
          <cell r="D178" t="str">
            <v>葡萄酒情人節鞋</v>
          </cell>
        </row>
        <row r="179">
          <cell r="B179">
            <v>30050200</v>
          </cell>
          <cell r="C179">
            <v>30050200</v>
          </cell>
          <cell r="D179" t="str">
            <v>橙色&amp;電影情人節鞋</v>
          </cell>
        </row>
        <row r="180">
          <cell r="B180">
            <v>30050210</v>
          </cell>
          <cell r="C180">
            <v>30050210</v>
          </cell>
          <cell r="D180" t="str">
            <v>擁抱情人節鞋</v>
          </cell>
        </row>
        <row r="181">
          <cell r="B181">
            <v>30050220</v>
          </cell>
          <cell r="C181">
            <v>30050220</v>
          </cell>
          <cell r="D181" t="str">
            <v>藍洋魚口鞋</v>
          </cell>
        </row>
        <row r="182">
          <cell r="B182">
            <v>30050230</v>
          </cell>
          <cell r="C182">
            <v>30050230</v>
          </cell>
          <cell r="D182" t="str">
            <v>優雅鋼琴靴</v>
          </cell>
        </row>
        <row r="183">
          <cell r="B183">
            <v>30050240</v>
          </cell>
          <cell r="C183">
            <v>30050240</v>
          </cell>
          <cell r="D183" t="str">
            <v>盛夏海灘鞋 (靛藍回憶‧黑)</v>
          </cell>
        </row>
        <row r="184">
          <cell r="B184">
            <v>30050250</v>
          </cell>
          <cell r="C184">
            <v>30050250</v>
          </cell>
          <cell r="D184" t="str">
            <v>振袖木屐</v>
          </cell>
        </row>
        <row r="185">
          <cell r="B185">
            <v>30050260</v>
          </cell>
          <cell r="C185">
            <v>30050260</v>
          </cell>
          <cell r="D185" t="str">
            <v>偶像宣言靴 (運動風球鞋‧黑)</v>
          </cell>
        </row>
        <row r="186">
          <cell r="B186">
            <v>30050270</v>
          </cell>
          <cell r="C186">
            <v>30050270</v>
          </cell>
          <cell r="D186" t="str">
            <v>馬戲團鞋</v>
          </cell>
        </row>
        <row r="187">
          <cell r="B187">
            <v>30050280</v>
          </cell>
          <cell r="C187">
            <v>30050280</v>
          </cell>
          <cell r="D187" t="str">
            <v>蒸氣龐克風靴</v>
          </cell>
        </row>
        <row r="188">
          <cell r="B188">
            <v>30050290</v>
          </cell>
          <cell r="C188">
            <v>30050290</v>
          </cell>
          <cell r="D188" t="str">
            <v>星辰鞋</v>
          </cell>
        </row>
        <row r="189">
          <cell r="B189">
            <v>30050300</v>
          </cell>
          <cell r="C189">
            <v>30050300</v>
          </cell>
          <cell r="D189" t="str">
            <v>白領皮鞋</v>
          </cell>
        </row>
        <row r="190">
          <cell r="B190">
            <v>30050310</v>
          </cell>
          <cell r="C190">
            <v>30050310</v>
          </cell>
          <cell r="D190" t="str">
            <v>毛毛靴</v>
          </cell>
        </row>
        <row r="191">
          <cell r="B191">
            <v>30050320</v>
          </cell>
          <cell r="C191">
            <v>30050320</v>
          </cell>
          <cell r="D191" t="str">
            <v>花漾少女皮鞋</v>
          </cell>
        </row>
        <row r="192">
          <cell r="B192">
            <v>30050330</v>
          </cell>
          <cell r="C192">
            <v>30050330</v>
          </cell>
          <cell r="D192" t="str">
            <v>慕蓉鞋子</v>
          </cell>
        </row>
        <row r="193">
          <cell r="B193">
            <v>30050340</v>
          </cell>
          <cell r="C193">
            <v>30050340</v>
          </cell>
          <cell r="D193" t="str">
            <v>千蕾名媛子鞋子</v>
          </cell>
        </row>
        <row r="194">
          <cell r="B194">
            <v>30050350</v>
          </cell>
          <cell r="C194">
            <v>30050350</v>
          </cell>
          <cell r="D194" t="str">
            <v>冰孤凝靴子</v>
          </cell>
        </row>
        <row r="195">
          <cell r="B195">
            <v>30050360</v>
          </cell>
          <cell r="C195">
            <v>30050360</v>
          </cell>
          <cell r="D195" t="str">
            <v>精靈高跟鞋</v>
          </cell>
        </row>
        <row r="196">
          <cell r="B196">
            <v>30050370</v>
          </cell>
          <cell r="C196">
            <v>30050370</v>
          </cell>
          <cell r="D196" t="str">
            <v>百搭學生鞋</v>
          </cell>
        </row>
        <row r="197">
          <cell r="B197">
            <v>30050380</v>
          </cell>
          <cell r="C197">
            <v>30050380</v>
          </cell>
          <cell r="D197" t="str">
            <v>運動風球鞋</v>
          </cell>
        </row>
        <row r="198">
          <cell r="B198">
            <v>30050390</v>
          </cell>
          <cell r="C198">
            <v>30050390</v>
          </cell>
          <cell r="D198" t="str">
            <v>膝下馬汀鞋</v>
          </cell>
        </row>
        <row r="199">
          <cell r="B199">
            <v>30050400</v>
          </cell>
          <cell r="C199">
            <v>30050400</v>
          </cell>
          <cell r="D199" t="str">
            <v>雕紋膝上靴</v>
          </cell>
        </row>
        <row r="200">
          <cell r="B200">
            <v>30050410</v>
          </cell>
          <cell r="C200">
            <v>30050410</v>
          </cell>
          <cell r="D200" t="str">
            <v>乘風鞋</v>
          </cell>
        </row>
        <row r="201">
          <cell r="B201">
            <v>30050411</v>
          </cell>
          <cell r="C201">
            <v>30050411</v>
          </cell>
          <cell r="D201" t="str">
            <v>乘風鞋·華麗</v>
          </cell>
        </row>
        <row r="202">
          <cell r="B202">
            <v>30050412</v>
          </cell>
          <cell r="C202">
            <v>30050412</v>
          </cell>
          <cell r="D202" t="str">
            <v>乘風鞋·珍稀</v>
          </cell>
        </row>
        <row r="203">
          <cell r="B203">
            <v>30070000</v>
          </cell>
          <cell r="C203">
            <v>30070000</v>
          </cell>
          <cell r="D203" t="str">
            <v>蕾絲襪</v>
          </cell>
        </row>
        <row r="204">
          <cell r="B204">
            <v>30070001</v>
          </cell>
          <cell r="C204">
            <v>30070001</v>
          </cell>
          <cell r="D204" t="str">
            <v>蕾絲襪·華麗</v>
          </cell>
        </row>
        <row r="205">
          <cell r="B205">
            <v>30070010</v>
          </cell>
          <cell r="C205">
            <v>30070010</v>
          </cell>
          <cell r="D205" t="str">
            <v>芭蕾舞褲襪</v>
          </cell>
        </row>
        <row r="206">
          <cell r="B206">
            <v>30070020</v>
          </cell>
          <cell r="C206">
            <v>30070020</v>
          </cell>
          <cell r="D206" t="str">
            <v>厚底雪襪</v>
          </cell>
        </row>
        <row r="207">
          <cell r="B207">
            <v>30070030</v>
          </cell>
          <cell r="C207">
            <v>30070030</v>
          </cell>
          <cell r="D207" t="str">
            <v>宴會襪</v>
          </cell>
        </row>
        <row r="208">
          <cell r="B208">
            <v>30070040</v>
          </cell>
          <cell r="C208">
            <v>30070040</v>
          </cell>
          <cell r="D208" t="str">
            <v>素雅襪</v>
          </cell>
        </row>
        <row r="209">
          <cell r="B209">
            <v>30070050</v>
          </cell>
          <cell r="C209">
            <v>30070050</v>
          </cell>
          <cell r="D209" t="str">
            <v>黑色情人節襪</v>
          </cell>
        </row>
        <row r="210">
          <cell r="B210">
            <v>30070060</v>
          </cell>
          <cell r="C210">
            <v>30070060</v>
          </cell>
          <cell r="D210" t="str">
            <v>葡萄酒情人節黑絲襪</v>
          </cell>
        </row>
        <row r="211">
          <cell r="B211">
            <v>30070070</v>
          </cell>
          <cell r="C211">
            <v>30070070</v>
          </cell>
          <cell r="D211" t="str">
            <v>橙色&amp;電影情人節絲襪</v>
          </cell>
        </row>
        <row r="212">
          <cell r="B212">
            <v>30070080</v>
          </cell>
          <cell r="C212">
            <v>30070080</v>
          </cell>
          <cell r="D212" t="str">
            <v>菱格紋襪</v>
          </cell>
        </row>
        <row r="213">
          <cell r="B213">
            <v>30070090</v>
          </cell>
          <cell r="C213">
            <v>30070090</v>
          </cell>
          <cell r="D213" t="str">
            <v>振袖二趾襪</v>
          </cell>
        </row>
        <row r="214">
          <cell r="B214">
            <v>30070100</v>
          </cell>
          <cell r="C214">
            <v>30070100</v>
          </cell>
          <cell r="D214" t="str">
            <v>偶像宣言大腿襪</v>
          </cell>
        </row>
        <row r="215">
          <cell r="B215">
            <v>30070110</v>
          </cell>
          <cell r="C215">
            <v>30070110</v>
          </cell>
          <cell r="D215" t="str">
            <v>馬戲團大腿襪</v>
          </cell>
        </row>
        <row r="216">
          <cell r="B216">
            <v>30070120</v>
          </cell>
          <cell r="C216">
            <v>30070120</v>
          </cell>
          <cell r="D216" t="str">
            <v>花漾少女襪</v>
          </cell>
        </row>
        <row r="217">
          <cell r="B217">
            <v>30070130</v>
          </cell>
          <cell r="C217">
            <v>30070130</v>
          </cell>
          <cell r="D217" t="str">
            <v>慕蓉襪子</v>
          </cell>
        </row>
        <row r="218">
          <cell r="B218">
            <v>30070140</v>
          </cell>
          <cell r="C218">
            <v>30070140</v>
          </cell>
          <cell r="D218" t="str">
            <v>千蕾名媛長襪</v>
          </cell>
        </row>
        <row r="219">
          <cell r="B219">
            <v>30070150</v>
          </cell>
          <cell r="C219">
            <v>30070150</v>
          </cell>
          <cell r="D219" t="str">
            <v>動物膝下襪</v>
          </cell>
        </row>
        <row r="220">
          <cell r="B220">
            <v>30070160</v>
          </cell>
          <cell r="C220">
            <v>30070160</v>
          </cell>
          <cell r="D220" t="str">
            <v>蝴蝶裝飾泡泡襪</v>
          </cell>
        </row>
        <row r="221">
          <cell r="B221">
            <v>30070170</v>
          </cell>
          <cell r="C221">
            <v>30070170</v>
          </cell>
          <cell r="D221" t="str">
            <v>漸層絲襪</v>
          </cell>
        </row>
        <row r="222">
          <cell r="B222">
            <v>30070180</v>
          </cell>
          <cell r="C222">
            <v>30070180</v>
          </cell>
          <cell r="D222" t="str">
            <v>碎星褲襪</v>
          </cell>
        </row>
        <row r="223">
          <cell r="B223">
            <v>30080000</v>
          </cell>
          <cell r="C223">
            <v>30080000</v>
          </cell>
          <cell r="D223" t="str">
            <v>飾邊緞帶·華麗</v>
          </cell>
        </row>
        <row r="224">
          <cell r="B224">
            <v>30080001</v>
          </cell>
          <cell r="C224">
            <v>30080001</v>
          </cell>
          <cell r="D224" t="str">
            <v>飾邊緞帶</v>
          </cell>
        </row>
        <row r="225">
          <cell r="B225">
            <v>30080002</v>
          </cell>
          <cell r="C225">
            <v>30080002</v>
          </cell>
          <cell r="D225" t="str">
            <v>飾邊緞帶·珍稀</v>
          </cell>
        </row>
        <row r="226">
          <cell r="B226">
            <v>30090000</v>
          </cell>
          <cell r="C226">
            <v>30090000</v>
          </cell>
          <cell r="D226" t="str">
            <v>日記情人節耳環</v>
          </cell>
        </row>
        <row r="227">
          <cell r="B227">
            <v>30090010</v>
          </cell>
          <cell r="C227">
            <v>30090010</v>
          </cell>
          <cell r="D227" t="str">
            <v>西洋情人節耳環</v>
          </cell>
        </row>
        <row r="228">
          <cell r="B228">
            <v>30090020</v>
          </cell>
          <cell r="C228">
            <v>30090020</v>
          </cell>
          <cell r="D228" t="str">
            <v>黃色情人節耳環</v>
          </cell>
        </row>
        <row r="229">
          <cell r="B229">
            <v>30090030</v>
          </cell>
          <cell r="C229">
            <v>30090030</v>
          </cell>
          <cell r="D229" t="str">
            <v>親吻情人節耳飾</v>
          </cell>
        </row>
        <row r="230">
          <cell r="B230">
            <v>30090040</v>
          </cell>
          <cell r="C230">
            <v>30090040</v>
          </cell>
          <cell r="D230" t="str">
            <v>葡萄酒情人節耳環</v>
          </cell>
        </row>
        <row r="231">
          <cell r="B231">
            <v>30090050</v>
          </cell>
          <cell r="C231">
            <v>30090050</v>
          </cell>
          <cell r="D231" t="str">
            <v>橙色&amp;電影情人節耳環</v>
          </cell>
        </row>
        <row r="232">
          <cell r="B232">
            <v>30090060</v>
          </cell>
          <cell r="C232">
            <v>30090060</v>
          </cell>
          <cell r="D232" t="str">
            <v>祈願月亮貓耳環</v>
          </cell>
        </row>
        <row r="233">
          <cell r="B233">
            <v>30090070</v>
          </cell>
          <cell r="C233">
            <v>30090070</v>
          </cell>
          <cell r="D233" t="str">
            <v>彗星耳飾</v>
          </cell>
        </row>
        <row r="234">
          <cell r="B234">
            <v>30090080</v>
          </cell>
          <cell r="C234">
            <v>30090080</v>
          </cell>
          <cell r="D234" t="str">
            <v>盛夏海灘耳飾</v>
          </cell>
        </row>
        <row r="235">
          <cell r="B235">
            <v>30090090</v>
          </cell>
          <cell r="C235">
            <v>30090090</v>
          </cell>
          <cell r="D235" t="str">
            <v>偶像宣言耳環</v>
          </cell>
        </row>
        <row r="236">
          <cell r="B236">
            <v>30090100</v>
          </cell>
          <cell r="C236">
            <v>30090100</v>
          </cell>
          <cell r="D236" t="str">
            <v>旋轉木馬耳環</v>
          </cell>
        </row>
        <row r="237">
          <cell r="B237">
            <v>30090110</v>
          </cell>
          <cell r="C237">
            <v>30090110</v>
          </cell>
          <cell r="D237" t="str">
            <v>蒸氣龐克耳飾</v>
          </cell>
        </row>
        <row r="238">
          <cell r="B238">
            <v>30090120</v>
          </cell>
          <cell r="C238">
            <v>30090120</v>
          </cell>
          <cell r="D238" t="str">
            <v>星辰耳環</v>
          </cell>
        </row>
        <row r="239">
          <cell r="B239">
            <v>30090130</v>
          </cell>
          <cell r="C239">
            <v>30090130</v>
          </cell>
          <cell r="D239" t="str">
            <v>精靈耳環</v>
          </cell>
        </row>
        <row r="240">
          <cell r="B240">
            <v>30090140</v>
          </cell>
          <cell r="C240">
            <v>30090140</v>
          </cell>
          <cell r="D240" t="str">
            <v>宴會耳環</v>
          </cell>
        </row>
        <row r="241">
          <cell r="B241">
            <v>30100000</v>
          </cell>
          <cell r="C241">
            <v>30100000</v>
          </cell>
          <cell r="D241" t="str">
            <v>寬腰封</v>
          </cell>
        </row>
        <row r="242">
          <cell r="B242">
            <v>30100001</v>
          </cell>
          <cell r="C242">
            <v>30100001</v>
          </cell>
          <cell r="D242" t="str">
            <v>寬腰封·華麗</v>
          </cell>
        </row>
        <row r="243">
          <cell r="B243">
            <v>30100020</v>
          </cell>
          <cell r="C243">
            <v>30100020</v>
          </cell>
          <cell r="D243" t="str">
            <v>侍衛装皮帶</v>
          </cell>
        </row>
        <row r="244">
          <cell r="B244">
            <v>30100030</v>
          </cell>
          <cell r="C244">
            <v>30100030</v>
          </cell>
          <cell r="D244" t="str">
            <v>日記情人節腰帶</v>
          </cell>
        </row>
        <row r="245">
          <cell r="B245">
            <v>30100040</v>
          </cell>
          <cell r="C245">
            <v>30100040</v>
          </cell>
          <cell r="D245" t="str">
            <v>黑色情人節腰封</v>
          </cell>
        </row>
        <row r="246">
          <cell r="B246">
            <v>30100050</v>
          </cell>
          <cell r="C246">
            <v>30100050</v>
          </cell>
          <cell r="D246" t="str">
            <v>音樂&amp;相片情人節腰飾</v>
          </cell>
        </row>
        <row r="247">
          <cell r="B247">
            <v>30100060</v>
          </cell>
          <cell r="C247">
            <v>30100060</v>
          </cell>
          <cell r="D247" t="str">
            <v>簍空雕花腰封</v>
          </cell>
        </row>
        <row r="248">
          <cell r="B248">
            <v>30100070</v>
          </cell>
          <cell r="C248">
            <v>30100070</v>
          </cell>
          <cell r="D248" t="str">
            <v>盛夏海灘腰鍊</v>
          </cell>
        </row>
        <row r="249">
          <cell r="B249">
            <v>30100080</v>
          </cell>
          <cell r="C249">
            <v>30100080</v>
          </cell>
          <cell r="D249" t="str">
            <v>振袖腰帶</v>
          </cell>
        </row>
        <row r="250">
          <cell r="B250">
            <v>30100090</v>
          </cell>
          <cell r="C250">
            <v>30100090</v>
          </cell>
          <cell r="D250" t="str">
            <v>龐克腰飾</v>
          </cell>
        </row>
        <row r="251">
          <cell r="B251">
            <v>30100100</v>
          </cell>
          <cell r="C251">
            <v>30100100</v>
          </cell>
          <cell r="D251" t="str">
            <v>精靈腰帶</v>
          </cell>
        </row>
        <row r="252">
          <cell r="B252">
            <v>30100110</v>
          </cell>
          <cell r="C252">
            <v>30100110</v>
          </cell>
          <cell r="D252" t="str">
            <v>花坊馬鞍包·華麗</v>
          </cell>
        </row>
        <row r="253">
          <cell r="B253">
            <v>30100111</v>
          </cell>
          <cell r="C253">
            <v>30100111</v>
          </cell>
          <cell r="D253" t="str">
            <v>花坊馬鞍包</v>
          </cell>
        </row>
        <row r="254">
          <cell r="B254">
            <v>30100112</v>
          </cell>
          <cell r="C254">
            <v>30100112</v>
          </cell>
          <cell r="D254" t="str">
            <v>花坊馬鞍包·珍稀</v>
          </cell>
        </row>
        <row r="255">
          <cell r="B255">
            <v>30120000</v>
          </cell>
          <cell r="C255">
            <v>30120000</v>
          </cell>
          <cell r="D255" t="str">
            <v>大藝術家</v>
          </cell>
        </row>
        <row r="256">
          <cell r="B256">
            <v>30120001</v>
          </cell>
          <cell r="C256">
            <v>30120001</v>
          </cell>
          <cell r="D256" t="str">
            <v>大藝術家·華麗</v>
          </cell>
        </row>
        <row r="257">
          <cell r="B257">
            <v>30120020</v>
          </cell>
          <cell r="C257">
            <v>30120020</v>
          </cell>
          <cell r="D257" t="str">
            <v>侍衛頭盔</v>
          </cell>
        </row>
        <row r="258">
          <cell r="B258">
            <v>30120030</v>
          </cell>
          <cell r="C258">
            <v>30120030</v>
          </cell>
          <cell r="D258" t="str">
            <v>芭蕾舞髮飾</v>
          </cell>
        </row>
        <row r="259">
          <cell r="B259">
            <v>30120040</v>
          </cell>
          <cell r="C259">
            <v>30120040</v>
          </cell>
          <cell r="D259" t="str">
            <v>雪絨毛球</v>
          </cell>
        </row>
        <row r="260">
          <cell r="B260">
            <v>30120050</v>
          </cell>
          <cell r="C260">
            <v>30120050</v>
          </cell>
          <cell r="D260" t="str">
            <v>宴會蝴蝶結</v>
          </cell>
        </row>
        <row r="261">
          <cell r="B261">
            <v>30120060</v>
          </cell>
          <cell r="C261">
            <v>30120060</v>
          </cell>
          <cell r="D261" t="str">
            <v>白色情人節髮飾</v>
          </cell>
        </row>
        <row r="262">
          <cell r="B262">
            <v>30120070</v>
          </cell>
          <cell r="C262">
            <v>30120070</v>
          </cell>
          <cell r="D262" t="str">
            <v>親吻情人節髮飾</v>
          </cell>
        </row>
        <row r="263">
          <cell r="B263">
            <v>30120080</v>
          </cell>
          <cell r="C263">
            <v>30120080</v>
          </cell>
          <cell r="D263" t="str">
            <v>橙色&amp;電影情人節帽</v>
          </cell>
        </row>
        <row r="264">
          <cell r="B264">
            <v>30120090</v>
          </cell>
          <cell r="C264">
            <v>30120090</v>
          </cell>
          <cell r="D264" t="str">
            <v>小惡魔角帽</v>
          </cell>
        </row>
        <row r="265">
          <cell r="B265">
            <v>30120100</v>
          </cell>
          <cell r="C265">
            <v>30120100</v>
          </cell>
          <cell r="D265" t="str">
            <v>大貓耳帽</v>
          </cell>
        </row>
        <row r="266">
          <cell r="B266">
            <v>30120110</v>
          </cell>
          <cell r="C266">
            <v>30120110</v>
          </cell>
          <cell r="D266" t="str">
            <v>盛夏海灘髮飾</v>
          </cell>
        </row>
        <row r="267">
          <cell r="B267">
            <v>30120120</v>
          </cell>
          <cell r="C267">
            <v>30120120</v>
          </cell>
          <cell r="D267" t="str">
            <v>振袖髮飾</v>
          </cell>
        </row>
        <row r="268">
          <cell r="B268">
            <v>30120130</v>
          </cell>
          <cell r="C268">
            <v>30120130</v>
          </cell>
          <cell r="D268" t="str">
            <v>偶像宣言髮飾</v>
          </cell>
        </row>
        <row r="269">
          <cell r="B269">
            <v>30120140</v>
          </cell>
          <cell r="C269">
            <v>30120140</v>
          </cell>
          <cell r="D269" t="str">
            <v>馬戲團帽</v>
          </cell>
        </row>
        <row r="270">
          <cell r="B270">
            <v>30120150</v>
          </cell>
          <cell r="C270">
            <v>30120150</v>
          </cell>
          <cell r="D270" t="str">
            <v>蒸氣龐克帽</v>
          </cell>
        </row>
        <row r="271">
          <cell r="B271">
            <v>30120160</v>
          </cell>
          <cell r="C271">
            <v>30120160</v>
          </cell>
          <cell r="D271" t="str">
            <v>星辰教皇帽</v>
          </cell>
        </row>
        <row r="272">
          <cell r="B272">
            <v>30120170</v>
          </cell>
          <cell r="C272">
            <v>30120170</v>
          </cell>
          <cell r="D272" t="str">
            <v>花漾少女髮飾</v>
          </cell>
        </row>
        <row r="273">
          <cell r="B273">
            <v>30120180</v>
          </cell>
          <cell r="C273">
            <v>30120180</v>
          </cell>
          <cell r="D273" t="str">
            <v>精靈髮飾</v>
          </cell>
        </row>
        <row r="274">
          <cell r="B274">
            <v>30120190</v>
          </cell>
          <cell r="C274">
            <v>30120190</v>
          </cell>
          <cell r="D274" t="str">
            <v>乘風帽</v>
          </cell>
        </row>
        <row r="275">
          <cell r="B275">
            <v>30120191</v>
          </cell>
          <cell r="C275">
            <v>30120191</v>
          </cell>
          <cell r="D275" t="str">
            <v>乘風帽·華麗</v>
          </cell>
        </row>
        <row r="276">
          <cell r="B276">
            <v>30120192</v>
          </cell>
          <cell r="C276">
            <v>30120192</v>
          </cell>
          <cell r="D276" t="str">
            <v>乘風帽·珍稀</v>
          </cell>
        </row>
        <row r="277">
          <cell r="B277">
            <v>30150000</v>
          </cell>
          <cell r="C277">
            <v>30150000</v>
          </cell>
          <cell r="D277" t="str">
            <v>玫瑰墜圍巾</v>
          </cell>
        </row>
        <row r="278">
          <cell r="B278">
            <v>30150010</v>
          </cell>
          <cell r="C278">
            <v>30150010</v>
          </cell>
          <cell r="D278" t="str">
            <v>海洋圍巾</v>
          </cell>
        </row>
        <row r="279">
          <cell r="B279">
            <v>30160000</v>
          </cell>
          <cell r="C279">
            <v>30160000</v>
          </cell>
          <cell r="D279" t="str">
            <v>千珠淚</v>
          </cell>
        </row>
        <row r="280">
          <cell r="B280">
            <v>30160001</v>
          </cell>
          <cell r="C280">
            <v>30160001</v>
          </cell>
          <cell r="D280" t="str">
            <v>千珠淚·華麗</v>
          </cell>
        </row>
        <row r="281">
          <cell r="B281">
            <v>30160010</v>
          </cell>
          <cell r="C281">
            <v>30160010</v>
          </cell>
          <cell r="D281" t="str">
            <v>宴會鑽石鍊</v>
          </cell>
        </row>
        <row r="282">
          <cell r="B282">
            <v>30160020</v>
          </cell>
          <cell r="C282">
            <v>30160020</v>
          </cell>
          <cell r="D282" t="str">
            <v>可愛項鍊</v>
          </cell>
        </row>
        <row r="283">
          <cell r="B283">
            <v>30160030</v>
          </cell>
          <cell r="C283">
            <v>30160030</v>
          </cell>
          <cell r="D283" t="str">
            <v>西洋情人節項練</v>
          </cell>
        </row>
        <row r="284">
          <cell r="B284">
            <v>30160040</v>
          </cell>
          <cell r="C284">
            <v>30160040</v>
          </cell>
          <cell r="D284" t="str">
            <v>銀色情人節項鍊</v>
          </cell>
        </row>
        <row r="285">
          <cell r="B285">
            <v>30160050</v>
          </cell>
          <cell r="C285">
            <v>30160050</v>
          </cell>
          <cell r="D285" t="str">
            <v>綠色情人節項練</v>
          </cell>
        </row>
        <row r="286">
          <cell r="B286">
            <v>30160060</v>
          </cell>
          <cell r="C286">
            <v>30160060</v>
          </cell>
          <cell r="D286" t="str">
            <v>音樂&amp;相片情人節項鍊</v>
          </cell>
        </row>
        <row r="287">
          <cell r="B287">
            <v>30160070</v>
          </cell>
          <cell r="C287">
            <v>30160070</v>
          </cell>
          <cell r="D287" t="str">
            <v>蕾絲雕花項鍊</v>
          </cell>
        </row>
        <row r="288">
          <cell r="B288">
            <v>30160080</v>
          </cell>
          <cell r="C288">
            <v>30160080</v>
          </cell>
          <cell r="D288" t="str">
            <v>馬戲團頸飾</v>
          </cell>
        </row>
        <row r="289">
          <cell r="B289">
            <v>30160090</v>
          </cell>
          <cell r="C289">
            <v>30160090</v>
          </cell>
          <cell r="D289" t="str">
            <v>蒸氣龐克項鍊</v>
          </cell>
        </row>
        <row r="290">
          <cell r="B290">
            <v>30160100</v>
          </cell>
          <cell r="C290">
            <v>30160100</v>
          </cell>
          <cell r="D290" t="str">
            <v>星辰頸飾</v>
          </cell>
        </row>
        <row r="291">
          <cell r="B291">
            <v>30160110</v>
          </cell>
          <cell r="C291">
            <v>30160110</v>
          </cell>
          <cell r="D291" t="str">
            <v>花漾少女項鍊</v>
          </cell>
        </row>
        <row r="292">
          <cell r="B292">
            <v>30160120</v>
          </cell>
          <cell r="C292">
            <v>30160120</v>
          </cell>
          <cell r="D292" t="str">
            <v>慕蓉項鍊</v>
          </cell>
        </row>
        <row r="293">
          <cell r="B293">
            <v>30160130</v>
          </cell>
          <cell r="C293">
            <v>30160130</v>
          </cell>
          <cell r="D293" t="str">
            <v>冰孤凝項鍊</v>
          </cell>
        </row>
        <row r="294">
          <cell r="B294">
            <v>30170000</v>
          </cell>
          <cell r="C294">
            <v>30170000</v>
          </cell>
          <cell r="D294" t="str">
            <v>金絲細環</v>
          </cell>
        </row>
        <row r="295">
          <cell r="B295">
            <v>30170010</v>
          </cell>
          <cell r="C295">
            <v>30170010</v>
          </cell>
          <cell r="D295" t="str">
            <v>繫花手環·華麗</v>
          </cell>
        </row>
        <row r="296">
          <cell r="B296">
            <v>30170011</v>
          </cell>
          <cell r="C296">
            <v>30170011</v>
          </cell>
          <cell r="D296" t="str">
            <v>繫花手環</v>
          </cell>
        </row>
        <row r="297">
          <cell r="B297">
            <v>30170012</v>
          </cell>
          <cell r="C297">
            <v>30170012</v>
          </cell>
          <cell r="D297" t="str">
            <v>繫花手環·珍稀</v>
          </cell>
        </row>
        <row r="298">
          <cell r="B298">
            <v>30170020</v>
          </cell>
          <cell r="C298">
            <v>30170020</v>
          </cell>
          <cell r="D298" t="str">
            <v>白色情人節右手飾</v>
          </cell>
        </row>
        <row r="299">
          <cell r="B299">
            <v>30170030</v>
          </cell>
          <cell r="C299">
            <v>30170030</v>
          </cell>
          <cell r="D299" t="str">
            <v>親吻情人節手環</v>
          </cell>
        </row>
        <row r="300">
          <cell r="B300">
            <v>30170040</v>
          </cell>
          <cell r="C300">
            <v>30170040</v>
          </cell>
          <cell r="D300" t="str">
            <v>盛夏海灘右手飾</v>
          </cell>
        </row>
        <row r="301">
          <cell r="B301">
            <v>30170050</v>
          </cell>
          <cell r="C301">
            <v>30170050</v>
          </cell>
          <cell r="D301" t="str">
            <v>偶像宣言右手飾</v>
          </cell>
        </row>
        <row r="302">
          <cell r="B302">
            <v>30170060</v>
          </cell>
          <cell r="C302">
            <v>30170060</v>
          </cell>
          <cell r="D302" t="str">
            <v>花漾少女的手錶</v>
          </cell>
        </row>
        <row r="303">
          <cell r="B303">
            <v>30170070</v>
          </cell>
          <cell r="C303">
            <v>30170070</v>
          </cell>
          <cell r="D303" t="str">
            <v>千蕾名媛手飾</v>
          </cell>
        </row>
        <row r="304">
          <cell r="B304">
            <v>30170080</v>
          </cell>
          <cell r="C304">
            <v>30170080</v>
          </cell>
          <cell r="D304" t="str">
            <v>乘風手環</v>
          </cell>
        </row>
        <row r="305">
          <cell r="B305">
            <v>30170081</v>
          </cell>
          <cell r="C305">
            <v>30170081</v>
          </cell>
          <cell r="D305" t="str">
            <v>乘風手環·華麗</v>
          </cell>
        </row>
        <row r="306">
          <cell r="B306">
            <v>30170082</v>
          </cell>
          <cell r="C306">
            <v>30170082</v>
          </cell>
          <cell r="D306" t="str">
            <v>乘風手環·珍稀</v>
          </cell>
        </row>
        <row r="307">
          <cell r="B307">
            <v>30180001</v>
          </cell>
          <cell r="C307">
            <v>30180001</v>
          </cell>
          <cell r="D307" t="str">
            <v>金絲細環·華麗</v>
          </cell>
        </row>
        <row r="308">
          <cell r="B308">
            <v>30180010</v>
          </cell>
          <cell r="C308">
            <v>30180010</v>
          </cell>
          <cell r="D308" t="str">
            <v>盛夏海灘左手飾</v>
          </cell>
        </row>
        <row r="309">
          <cell r="B309">
            <v>30180020</v>
          </cell>
          <cell r="C309">
            <v>30180020</v>
          </cell>
          <cell r="D309" t="str">
            <v>偶像宣言左手飾</v>
          </cell>
        </row>
        <row r="310">
          <cell r="B310">
            <v>30180030</v>
          </cell>
          <cell r="C310">
            <v>30180030</v>
          </cell>
          <cell r="D310" t="str">
            <v>蒸氣龐克手錶</v>
          </cell>
        </row>
        <row r="311">
          <cell r="B311">
            <v>30180040</v>
          </cell>
          <cell r="C311">
            <v>30180040</v>
          </cell>
          <cell r="D311" t="str">
            <v>冰孤凝手飾</v>
          </cell>
        </row>
        <row r="312">
          <cell r="B312">
            <v>30180050</v>
          </cell>
          <cell r="C312">
            <v>30180050</v>
          </cell>
          <cell r="D312" t="str">
            <v>精靈左手飾</v>
          </cell>
        </row>
        <row r="313">
          <cell r="B313">
            <v>30180060</v>
          </cell>
          <cell r="C313">
            <v>30180060</v>
          </cell>
          <cell r="D313" t="str">
            <v>白色情人節左手飾</v>
          </cell>
        </row>
        <row r="314">
          <cell r="B314">
            <v>30190000</v>
          </cell>
          <cell r="C314">
            <v>30190000</v>
          </cell>
          <cell r="D314" t="str">
            <v>優雅指尖</v>
          </cell>
        </row>
        <row r="315">
          <cell r="B315">
            <v>30190001</v>
          </cell>
          <cell r="C315">
            <v>30190001</v>
          </cell>
          <cell r="D315" t="str">
            <v>優雅指尖·華麗</v>
          </cell>
        </row>
        <row r="316">
          <cell r="B316">
            <v>30190010</v>
          </cell>
          <cell r="C316">
            <v>30190010</v>
          </cell>
          <cell r="D316" t="str">
            <v>侍衛裝手套</v>
          </cell>
        </row>
        <row r="317">
          <cell r="B317">
            <v>30190020</v>
          </cell>
          <cell r="C317">
            <v>30190020</v>
          </cell>
          <cell r="D317" t="str">
            <v>黑色情人節手套</v>
          </cell>
        </row>
        <row r="318">
          <cell r="B318">
            <v>30190030</v>
          </cell>
          <cell r="C318">
            <v>30190030</v>
          </cell>
          <cell r="D318" t="str">
            <v>西洋情人節手套</v>
          </cell>
        </row>
        <row r="319">
          <cell r="B319">
            <v>30190040</v>
          </cell>
          <cell r="C319">
            <v>30190040</v>
          </cell>
          <cell r="D319" t="str">
            <v>擁抱情人節長手套</v>
          </cell>
        </row>
        <row r="320">
          <cell r="B320">
            <v>30190050</v>
          </cell>
          <cell r="C320">
            <v>30190050</v>
          </cell>
          <cell r="D320" t="str">
            <v>蕾絲手套 (優雅指尖‧黑)</v>
          </cell>
        </row>
        <row r="321">
          <cell r="B321">
            <v>30190060</v>
          </cell>
          <cell r="C321">
            <v>30190060</v>
          </cell>
          <cell r="D321" t="str">
            <v>貓掌手套</v>
          </cell>
        </row>
        <row r="322">
          <cell r="B322">
            <v>30190070</v>
          </cell>
          <cell r="C322">
            <v>30190070</v>
          </cell>
          <cell r="D322" t="str">
            <v>馬戲團手套</v>
          </cell>
        </row>
        <row r="323">
          <cell r="B323">
            <v>30190080</v>
          </cell>
          <cell r="C323">
            <v>30190080</v>
          </cell>
          <cell r="D323" t="str">
            <v>龐克長手套</v>
          </cell>
        </row>
        <row r="324">
          <cell r="B324">
            <v>30190090</v>
          </cell>
          <cell r="C324">
            <v>30190090</v>
          </cell>
          <cell r="D324" t="str">
            <v>星辰護腕</v>
          </cell>
        </row>
        <row r="325">
          <cell r="B325">
            <v>30190100</v>
          </cell>
          <cell r="C325">
            <v>30190100</v>
          </cell>
          <cell r="D325" t="str">
            <v>慕蓉手套</v>
          </cell>
        </row>
        <row r="326">
          <cell r="B326">
            <v>30200000</v>
          </cell>
          <cell r="C326">
            <v>30200000</v>
          </cell>
          <cell r="D326" t="str">
            <v>古典羽毛筆</v>
          </cell>
        </row>
        <row r="327">
          <cell r="B327">
            <v>30200001</v>
          </cell>
          <cell r="C327">
            <v>30200001</v>
          </cell>
          <cell r="D327" t="str">
            <v>古典羽毛筆·華麗</v>
          </cell>
        </row>
        <row r="328">
          <cell r="B328">
            <v>30200020</v>
          </cell>
          <cell r="C328">
            <v>30200020</v>
          </cell>
          <cell r="D328" t="str">
            <v>仲夏花團·華麗</v>
          </cell>
        </row>
        <row r="329">
          <cell r="B329">
            <v>30200021</v>
          </cell>
          <cell r="C329">
            <v>30200021</v>
          </cell>
          <cell r="D329" t="str">
            <v>仲夏花團</v>
          </cell>
        </row>
        <row r="330">
          <cell r="B330">
            <v>30200022</v>
          </cell>
          <cell r="C330">
            <v>30200022</v>
          </cell>
          <cell r="D330" t="str">
            <v>仲夏花團·珍稀</v>
          </cell>
        </row>
        <row r="331">
          <cell r="B331">
            <v>30200030</v>
          </cell>
          <cell r="C331">
            <v>30200030</v>
          </cell>
          <cell r="D331" t="str">
            <v>碎冰鍬</v>
          </cell>
        </row>
        <row r="332">
          <cell r="B332">
            <v>30200060</v>
          </cell>
          <cell r="C332">
            <v>30200060</v>
          </cell>
          <cell r="D332" t="str">
            <v>海灘游泳圈</v>
          </cell>
        </row>
        <row r="333">
          <cell r="B333">
            <v>30200070</v>
          </cell>
          <cell r="C333">
            <v>30200070</v>
          </cell>
          <cell r="D333" t="str">
            <v>振袖破魔矢</v>
          </cell>
        </row>
        <row r="334">
          <cell r="B334">
            <v>30200080</v>
          </cell>
          <cell r="C334">
            <v>30200080</v>
          </cell>
          <cell r="D334" t="str">
            <v>偶像宣言麥克風</v>
          </cell>
        </row>
        <row r="335">
          <cell r="B335">
            <v>30200090</v>
          </cell>
          <cell r="C335">
            <v>30200090</v>
          </cell>
          <cell r="D335" t="str">
            <v>馬戲團撲克迷宮瓶</v>
          </cell>
        </row>
        <row r="336">
          <cell r="B336">
            <v>30200100</v>
          </cell>
          <cell r="C336">
            <v>30200100</v>
          </cell>
          <cell r="D336" t="str">
            <v>星辰杖</v>
          </cell>
        </row>
        <row r="337">
          <cell r="B337">
            <v>30200110</v>
          </cell>
          <cell r="C337">
            <v>30200110</v>
          </cell>
          <cell r="D337" t="str">
            <v>慕蓉手持</v>
          </cell>
        </row>
        <row r="338">
          <cell r="B338">
            <v>30200120</v>
          </cell>
          <cell r="C338">
            <v>30200120</v>
          </cell>
          <cell r="D338" t="str">
            <v>精靈燈</v>
          </cell>
        </row>
        <row r="339">
          <cell r="B339">
            <v>30200130</v>
          </cell>
          <cell r="C339">
            <v>30200130</v>
          </cell>
          <cell r="D339" t="str">
            <v>乘風小相機</v>
          </cell>
        </row>
        <row r="340">
          <cell r="B340">
            <v>30200131</v>
          </cell>
          <cell r="C340">
            <v>30200131</v>
          </cell>
          <cell r="D340" t="str">
            <v>乘風小相機·華麗</v>
          </cell>
        </row>
        <row r="341">
          <cell r="B341">
            <v>30200132</v>
          </cell>
          <cell r="C341">
            <v>30200132</v>
          </cell>
          <cell r="D341" t="str">
            <v>乘風小相機·珍稀</v>
          </cell>
        </row>
        <row r="342">
          <cell r="B342">
            <v>30210000</v>
          </cell>
          <cell r="C342">
            <v>30210000</v>
          </cell>
          <cell r="D342" t="str">
            <v>靈感收藏</v>
          </cell>
        </row>
        <row r="343">
          <cell r="B343">
            <v>30210001</v>
          </cell>
          <cell r="C343">
            <v>30210001</v>
          </cell>
          <cell r="D343" t="str">
            <v>靈感收藏·華麗</v>
          </cell>
        </row>
        <row r="344">
          <cell r="B344">
            <v>30210010</v>
          </cell>
          <cell r="C344">
            <v>30210010</v>
          </cell>
          <cell r="D344" t="str">
            <v>小雨傘</v>
          </cell>
        </row>
        <row r="345">
          <cell r="B345">
            <v>30210020</v>
          </cell>
          <cell r="C345">
            <v>30210020</v>
          </cell>
          <cell r="D345" t="str">
            <v>情人節日記本</v>
          </cell>
        </row>
        <row r="346">
          <cell r="B346">
            <v>30210030</v>
          </cell>
          <cell r="C346">
            <v>30210030</v>
          </cell>
          <cell r="D346" t="str">
            <v>黃色情人節提燈</v>
          </cell>
        </row>
        <row r="347">
          <cell r="B347">
            <v>30210040</v>
          </cell>
          <cell r="C347">
            <v>30210040</v>
          </cell>
          <cell r="D347" t="str">
            <v>振袖和服手袋</v>
          </cell>
        </row>
        <row r="348">
          <cell r="B348">
            <v>30210050</v>
          </cell>
          <cell r="C348">
            <v>30210050</v>
          </cell>
          <cell r="D348" t="str">
            <v>星辰時鐘儀</v>
          </cell>
        </row>
        <row r="349">
          <cell r="B349">
            <v>30210060</v>
          </cell>
          <cell r="C349">
            <v>30210060</v>
          </cell>
          <cell r="D349" t="str">
            <v>手提包</v>
          </cell>
        </row>
        <row r="350">
          <cell r="B350">
            <v>30210070</v>
          </cell>
          <cell r="C350">
            <v>30210070</v>
          </cell>
          <cell r="D350" t="str">
            <v>花漾少女氣球</v>
          </cell>
        </row>
        <row r="351">
          <cell r="B351">
            <v>30210080</v>
          </cell>
          <cell r="C351">
            <v>30210080</v>
          </cell>
          <cell r="D351" t="str">
            <v>乘風行李箱</v>
          </cell>
        </row>
        <row r="352">
          <cell r="B352">
            <v>30210081</v>
          </cell>
          <cell r="C352">
            <v>30210081</v>
          </cell>
          <cell r="D352" t="str">
            <v>乘風行李箱·華麗</v>
          </cell>
        </row>
        <row r="353">
          <cell r="B353">
            <v>30210082</v>
          </cell>
          <cell r="C353">
            <v>30210082</v>
          </cell>
          <cell r="D353" t="str">
            <v>乘風行李箱·珍稀</v>
          </cell>
        </row>
        <row r="354">
          <cell r="B354">
            <v>30210090</v>
          </cell>
          <cell r="C354">
            <v>30210090</v>
          </cell>
          <cell r="D354" t="str">
            <v>侍衛劍</v>
          </cell>
        </row>
        <row r="355">
          <cell r="B355">
            <v>30210100</v>
          </cell>
          <cell r="C355">
            <v>30210100</v>
          </cell>
          <cell r="D355" t="str">
            <v>銀色情人節手提包</v>
          </cell>
        </row>
        <row r="356">
          <cell r="B356">
            <v>30210110</v>
          </cell>
          <cell r="C356">
            <v>30210110</v>
          </cell>
          <cell r="D356" t="str">
            <v>葡萄酒情人節手提包</v>
          </cell>
        </row>
        <row r="357">
          <cell r="B357" t="str">
            <v>道具</v>
          </cell>
          <cell r="C357"/>
          <cell r="D357"/>
        </row>
        <row r="358">
          <cell r="B358">
            <v>30400000</v>
          </cell>
          <cell r="C358">
            <v>30400000</v>
          </cell>
          <cell r="D358" t="str">
            <v>魔法粉末</v>
          </cell>
        </row>
        <row r="359">
          <cell r="B359">
            <v>30400001</v>
          </cell>
          <cell r="C359">
            <v>30400001</v>
          </cell>
          <cell r="D359" t="str">
            <v>三星重構材料</v>
          </cell>
        </row>
        <row r="360">
          <cell r="B360">
            <v>30400002</v>
          </cell>
          <cell r="C360">
            <v>30400002</v>
          </cell>
          <cell r="D360" t="str">
            <v>四星重構材料</v>
          </cell>
        </row>
        <row r="361">
          <cell r="B361">
            <v>30400003</v>
          </cell>
          <cell r="C361">
            <v>30400003</v>
          </cell>
          <cell r="D361" t="str">
            <v>五星重構材料</v>
          </cell>
        </row>
        <row r="362">
          <cell r="B362">
            <v>30400004</v>
          </cell>
          <cell r="C362">
            <v>30400004</v>
          </cell>
          <cell r="D362" t="str">
            <v>紅色染劑</v>
          </cell>
        </row>
        <row r="363">
          <cell r="B363">
            <v>30400005</v>
          </cell>
          <cell r="C363">
            <v>30400005</v>
          </cell>
          <cell r="D363" t="str">
            <v>澄色染劑</v>
          </cell>
        </row>
        <row r="364">
          <cell r="B364">
            <v>30400006</v>
          </cell>
          <cell r="C364">
            <v>30400006</v>
          </cell>
          <cell r="D364" t="str">
            <v>黃色染劑</v>
          </cell>
        </row>
        <row r="365">
          <cell r="B365">
            <v>30400007</v>
          </cell>
          <cell r="C365">
            <v>30400007</v>
          </cell>
          <cell r="D365" t="str">
            <v>綠色染劑</v>
          </cell>
        </row>
        <row r="366">
          <cell r="B366">
            <v>30400008</v>
          </cell>
          <cell r="C366">
            <v>30400008</v>
          </cell>
          <cell r="D366" t="str">
            <v>藍色染劑</v>
          </cell>
        </row>
        <row r="367">
          <cell r="B367">
            <v>30400009</v>
          </cell>
          <cell r="C367">
            <v>30400009</v>
          </cell>
          <cell r="D367" t="str">
            <v>粉色染劑</v>
          </cell>
        </row>
        <row r="368">
          <cell r="B368">
            <v>30400010</v>
          </cell>
          <cell r="C368">
            <v>30400010</v>
          </cell>
          <cell r="D368" t="str">
            <v>紫色染劑</v>
          </cell>
        </row>
        <row r="369">
          <cell r="B369">
            <v>30400011</v>
          </cell>
          <cell r="C369">
            <v>30400011</v>
          </cell>
          <cell r="D369" t="str">
            <v>白色染劑</v>
          </cell>
        </row>
        <row r="370">
          <cell r="B370">
            <v>30400012</v>
          </cell>
          <cell r="C370">
            <v>30400012</v>
          </cell>
          <cell r="D370" t="str">
            <v>黑色染劑</v>
          </cell>
        </row>
        <row r="371">
          <cell r="B371">
            <v>30400013</v>
          </cell>
          <cell r="C371">
            <v>30400013</v>
          </cell>
          <cell r="D371" t="str">
            <v>炫彩染劑</v>
          </cell>
        </row>
        <row r="372">
          <cell r="B372">
            <v>30400014</v>
          </cell>
          <cell r="C372">
            <v>30400014</v>
          </cell>
          <cell r="D372" t="str">
            <v>俏皮點點</v>
          </cell>
        </row>
        <row r="373">
          <cell r="B373">
            <v>30400015</v>
          </cell>
          <cell r="C373">
            <v>30400015</v>
          </cell>
          <cell r="D373" t="str">
            <v>學院菱紋</v>
          </cell>
        </row>
        <row r="374">
          <cell r="B374">
            <v>30400016</v>
          </cell>
          <cell r="C374">
            <v>30400016</v>
          </cell>
          <cell r="D374" t="str">
            <v>清新橫紋</v>
          </cell>
        </row>
        <row r="375">
          <cell r="B375">
            <v>30400017</v>
          </cell>
          <cell r="C375">
            <v>30400017</v>
          </cell>
          <cell r="D375" t="str">
            <v>甜美碎花</v>
          </cell>
        </row>
        <row r="376">
          <cell r="B376">
            <v>30400018</v>
          </cell>
          <cell r="C376">
            <v>30400018</v>
          </cell>
          <cell r="D376" t="str">
            <v>經典格子</v>
          </cell>
        </row>
        <row r="377">
          <cell r="B377">
            <v>30400100</v>
          </cell>
          <cell r="C377">
            <v>30400100</v>
          </cell>
          <cell r="D377" t="str">
            <v>星星兌換道具</v>
          </cell>
        </row>
        <row r="378">
          <cell r="B378">
            <v>30401000</v>
          </cell>
          <cell r="C378">
            <v>30401000</v>
          </cell>
          <cell r="D378" t="str">
            <v>章節重置券</v>
          </cell>
        </row>
        <row r="379">
          <cell r="B379">
            <v>30401001</v>
          </cell>
          <cell r="C379">
            <v>30401001</v>
          </cell>
          <cell r="D379" t="str">
            <v>關卡重置券</v>
          </cell>
        </row>
        <row r="380">
          <cell r="B380">
            <v>30401100</v>
          </cell>
          <cell r="C380">
            <v>30401100</v>
          </cell>
          <cell r="D380" t="str">
            <v>改名券</v>
          </cell>
        </row>
        <row r="381">
          <cell r="B381">
            <v>30402000</v>
          </cell>
          <cell r="C381">
            <v>30402000</v>
          </cell>
          <cell r="D381" t="str">
            <v>轉蛋券</v>
          </cell>
        </row>
        <row r="382">
          <cell r="B382">
            <v>30402001</v>
          </cell>
          <cell r="C382">
            <v>30402001</v>
          </cell>
          <cell r="D382" t="str">
            <v>金幣轉蛋券</v>
          </cell>
        </row>
        <row r="383">
          <cell r="B383">
            <v>30402300</v>
          </cell>
          <cell r="C383">
            <v>30402300</v>
          </cell>
          <cell r="D383" t="str">
            <v>線軸(閒置中)</v>
          </cell>
        </row>
        <row r="384">
          <cell r="B384">
            <v>30402301</v>
          </cell>
          <cell r="C384">
            <v>30402301</v>
          </cell>
          <cell r="D384" t="str">
            <v>線軸碎片(閒置中)</v>
          </cell>
        </row>
        <row r="385">
          <cell r="B385">
            <v>30403000</v>
          </cell>
          <cell r="C385">
            <v>30403000</v>
          </cell>
          <cell r="D385" t="str">
            <v>占星石</v>
          </cell>
        </row>
        <row r="386">
          <cell r="B386">
            <v>30403001</v>
          </cell>
          <cell r="C386">
            <v>30403001</v>
          </cell>
          <cell r="D386" t="str">
            <v>骰子碎片</v>
          </cell>
        </row>
        <row r="387">
          <cell r="B387">
            <v>30403002</v>
          </cell>
          <cell r="C387">
            <v>30403002</v>
          </cell>
          <cell r="D387" t="str">
            <v>藝術筆記</v>
          </cell>
        </row>
        <row r="388">
          <cell r="B388">
            <v>30403003</v>
          </cell>
          <cell r="C388">
            <v>30403003</v>
          </cell>
          <cell r="D388" t="str">
            <v>出遊系統道具4</v>
          </cell>
        </row>
        <row r="389">
          <cell r="B389">
            <v>30403004</v>
          </cell>
          <cell r="C389">
            <v>30403004</v>
          </cell>
          <cell r="D389" t="str">
            <v>出遊系統道具5</v>
          </cell>
        </row>
        <row r="390">
          <cell r="B390">
            <v>30403005</v>
          </cell>
          <cell r="C390">
            <v>30403005</v>
          </cell>
          <cell r="D390" t="str">
            <v>出遊系統道具6</v>
          </cell>
        </row>
        <row r="391">
          <cell r="B391">
            <v>30403006</v>
          </cell>
          <cell r="C391">
            <v>30403006</v>
          </cell>
          <cell r="D391" t="str">
            <v>出遊系統道具7</v>
          </cell>
        </row>
        <row r="392">
          <cell r="B392">
            <v>30403007</v>
          </cell>
          <cell r="C392">
            <v>30403007</v>
          </cell>
          <cell r="D392" t="str">
            <v>出遊系統道具8</v>
          </cell>
        </row>
        <row r="393">
          <cell r="B393">
            <v>30403008</v>
          </cell>
          <cell r="C393">
            <v>30403008</v>
          </cell>
          <cell r="D393" t="str">
            <v>出遊系統道具9</v>
          </cell>
        </row>
        <row r="394">
          <cell r="B394">
            <v>30403009</v>
          </cell>
          <cell r="C394">
            <v>30403009</v>
          </cell>
          <cell r="D394" t="str">
            <v>出遊系統道具10</v>
          </cell>
        </row>
        <row r="395">
          <cell r="B395">
            <v>30403010</v>
          </cell>
          <cell r="C395">
            <v>30403010</v>
          </cell>
          <cell r="D395" t="str">
            <v>出遊系統道具11</v>
          </cell>
        </row>
        <row r="396">
          <cell r="B396">
            <v>30403011</v>
          </cell>
          <cell r="C396">
            <v>30403011</v>
          </cell>
          <cell r="D396" t="str">
            <v>出遊系統道具12</v>
          </cell>
        </row>
        <row r="397">
          <cell r="B397">
            <v>30403012</v>
          </cell>
          <cell r="C397">
            <v>30403012</v>
          </cell>
          <cell r="D397" t="str">
            <v>出遊系統道具13</v>
          </cell>
        </row>
        <row r="398">
          <cell r="B398">
            <v>30403013</v>
          </cell>
          <cell r="C398">
            <v>30403013</v>
          </cell>
          <cell r="D398" t="str">
            <v>出遊系統道具14</v>
          </cell>
        </row>
        <row r="399">
          <cell r="B399">
            <v>30403014</v>
          </cell>
          <cell r="C399">
            <v>30403014</v>
          </cell>
          <cell r="D399" t="str">
            <v>出遊系統道具15</v>
          </cell>
        </row>
        <row r="400">
          <cell r="B400">
            <v>30403015</v>
          </cell>
          <cell r="C400">
            <v>30403015</v>
          </cell>
          <cell r="D400" t="str">
            <v>出遊系統道具16</v>
          </cell>
        </row>
        <row r="401">
          <cell r="B401">
            <v>30403016</v>
          </cell>
          <cell r="C401">
            <v>30403016</v>
          </cell>
          <cell r="D401" t="str">
            <v>出遊系統道具17</v>
          </cell>
        </row>
        <row r="402">
          <cell r="B402">
            <v>30403017</v>
          </cell>
          <cell r="C402">
            <v>30403017</v>
          </cell>
          <cell r="D402" t="str">
            <v>出遊系統道具18</v>
          </cell>
        </row>
        <row r="403">
          <cell r="B403">
            <v>30403018</v>
          </cell>
          <cell r="C403">
            <v>30403018</v>
          </cell>
          <cell r="D403" t="str">
            <v>出遊系統道具19</v>
          </cell>
        </row>
        <row r="404">
          <cell r="B404">
            <v>30403019</v>
          </cell>
          <cell r="C404">
            <v>30403019</v>
          </cell>
          <cell r="D404" t="str">
            <v>出遊系統道具20</v>
          </cell>
        </row>
        <row r="405">
          <cell r="B405">
            <v>30403020</v>
          </cell>
          <cell r="C405">
            <v>30403020</v>
          </cell>
          <cell r="D405" t="str">
            <v>出遊系統道具21</v>
          </cell>
        </row>
        <row r="406">
          <cell r="B406">
            <v>30403021</v>
          </cell>
          <cell r="C406">
            <v>30403021</v>
          </cell>
          <cell r="D406" t="str">
            <v>出遊系統道具22</v>
          </cell>
        </row>
        <row r="407">
          <cell r="B407">
            <v>30403022</v>
          </cell>
          <cell r="C407">
            <v>30403022</v>
          </cell>
          <cell r="D407" t="str">
            <v>出遊系統道具23</v>
          </cell>
        </row>
        <row r="408">
          <cell r="B408">
            <v>30403023</v>
          </cell>
          <cell r="C408">
            <v>30403023</v>
          </cell>
          <cell r="D408" t="str">
            <v>出遊系統道具24</v>
          </cell>
        </row>
        <row r="409">
          <cell r="B409">
            <v>30403024</v>
          </cell>
          <cell r="C409">
            <v>30403024</v>
          </cell>
          <cell r="D409" t="str">
            <v>出遊系統道具25</v>
          </cell>
        </row>
        <row r="410">
          <cell r="B410">
            <v>30403025</v>
          </cell>
          <cell r="C410">
            <v>30403025</v>
          </cell>
          <cell r="D410" t="str">
            <v>出遊系統道具26</v>
          </cell>
        </row>
        <row r="411">
          <cell r="B411">
            <v>30403026</v>
          </cell>
          <cell r="C411">
            <v>30403026</v>
          </cell>
          <cell r="D411" t="str">
            <v>出遊系統道具27</v>
          </cell>
        </row>
        <row r="412">
          <cell r="B412">
            <v>30403027</v>
          </cell>
          <cell r="C412">
            <v>30403027</v>
          </cell>
          <cell r="D412" t="str">
            <v>出遊系統道具28</v>
          </cell>
        </row>
        <row r="413">
          <cell r="B413">
            <v>30403028</v>
          </cell>
          <cell r="C413">
            <v>30403028</v>
          </cell>
          <cell r="D413" t="str">
            <v>出遊系統道具29</v>
          </cell>
        </row>
        <row r="414">
          <cell r="B414">
            <v>30403029</v>
          </cell>
          <cell r="C414">
            <v>30403029</v>
          </cell>
          <cell r="D414" t="str">
            <v>出遊系統道具30</v>
          </cell>
        </row>
        <row r="415">
          <cell r="B415">
            <v>30403030</v>
          </cell>
          <cell r="C415">
            <v>30403030</v>
          </cell>
          <cell r="D415" t="str">
            <v>出遊系統道具31</v>
          </cell>
        </row>
        <row r="416">
          <cell r="B416">
            <v>30403031</v>
          </cell>
          <cell r="C416">
            <v>30403031</v>
          </cell>
          <cell r="D416" t="str">
            <v>出遊系統道具32</v>
          </cell>
        </row>
        <row r="417">
          <cell r="B417">
            <v>30403032</v>
          </cell>
          <cell r="C417">
            <v>30403032</v>
          </cell>
          <cell r="D417" t="str">
            <v>出遊系統道具33</v>
          </cell>
        </row>
        <row r="418">
          <cell r="B418">
            <v>30403033</v>
          </cell>
          <cell r="C418">
            <v>30403033</v>
          </cell>
          <cell r="D418" t="str">
            <v>出遊系統道具34</v>
          </cell>
        </row>
        <row r="419">
          <cell r="B419">
            <v>30403034</v>
          </cell>
          <cell r="C419">
            <v>30403034</v>
          </cell>
          <cell r="D419" t="str">
            <v>出遊系統道具35</v>
          </cell>
        </row>
        <row r="420">
          <cell r="B420">
            <v>30403035</v>
          </cell>
          <cell r="C420">
            <v>30403035</v>
          </cell>
          <cell r="D420" t="str">
            <v>出遊系統道具36</v>
          </cell>
        </row>
        <row r="421">
          <cell r="B421">
            <v>30403036</v>
          </cell>
          <cell r="C421">
            <v>30403036</v>
          </cell>
          <cell r="D421" t="str">
            <v>出遊系統道具37</v>
          </cell>
        </row>
        <row r="422">
          <cell r="B422">
            <v>30403037</v>
          </cell>
          <cell r="C422">
            <v>30403037</v>
          </cell>
          <cell r="D422" t="str">
            <v>出遊系統道具38</v>
          </cell>
        </row>
        <row r="423">
          <cell r="B423">
            <v>30403038</v>
          </cell>
          <cell r="C423">
            <v>30403038</v>
          </cell>
          <cell r="D423" t="str">
            <v>出遊系統道具39</v>
          </cell>
        </row>
        <row r="424">
          <cell r="B424">
            <v>30403039</v>
          </cell>
          <cell r="C424">
            <v>30403039</v>
          </cell>
          <cell r="D424" t="str">
            <v>出遊系統道具40</v>
          </cell>
        </row>
        <row r="425">
          <cell r="B425">
            <v>30403040</v>
          </cell>
          <cell r="C425">
            <v>30403040</v>
          </cell>
          <cell r="D425" t="str">
            <v>出遊系統道具41</v>
          </cell>
        </row>
        <row r="426">
          <cell r="B426">
            <v>30403041</v>
          </cell>
          <cell r="C426">
            <v>30403041</v>
          </cell>
          <cell r="D426" t="str">
            <v>出遊系統道具42</v>
          </cell>
        </row>
        <row r="427">
          <cell r="B427">
            <v>30403042</v>
          </cell>
          <cell r="C427">
            <v>30403042</v>
          </cell>
          <cell r="D427" t="str">
            <v>出遊系統道具43</v>
          </cell>
        </row>
        <row r="428">
          <cell r="B428">
            <v>30403043</v>
          </cell>
          <cell r="C428">
            <v>30403043</v>
          </cell>
          <cell r="D428" t="str">
            <v>出遊系統道具44</v>
          </cell>
        </row>
        <row r="429">
          <cell r="B429">
            <v>30403044</v>
          </cell>
          <cell r="C429">
            <v>30403044</v>
          </cell>
          <cell r="D429" t="str">
            <v>出遊系統道具45</v>
          </cell>
        </row>
        <row r="430">
          <cell r="B430">
            <v>30403045</v>
          </cell>
          <cell r="C430">
            <v>30403045</v>
          </cell>
          <cell r="D430" t="str">
            <v>出遊系統道具46</v>
          </cell>
        </row>
        <row r="431">
          <cell r="B431">
            <v>30403046</v>
          </cell>
          <cell r="C431">
            <v>30403046</v>
          </cell>
          <cell r="D431" t="str">
            <v>出遊系統道具47</v>
          </cell>
        </row>
        <row r="432">
          <cell r="B432">
            <v>30403047</v>
          </cell>
          <cell r="C432">
            <v>30403047</v>
          </cell>
          <cell r="D432" t="str">
            <v>出遊系統道具48</v>
          </cell>
        </row>
        <row r="433">
          <cell r="B433">
            <v>30403048</v>
          </cell>
          <cell r="C433">
            <v>30403048</v>
          </cell>
          <cell r="D433" t="str">
            <v>出遊系統道具49</v>
          </cell>
        </row>
        <row r="434">
          <cell r="B434">
            <v>30403049</v>
          </cell>
          <cell r="C434">
            <v>30403049</v>
          </cell>
          <cell r="D434" t="str">
            <v>出遊系統道具50</v>
          </cell>
        </row>
        <row r="435">
          <cell r="B435">
            <v>30403050</v>
          </cell>
          <cell r="C435">
            <v>30403050</v>
          </cell>
          <cell r="D435" t="str">
            <v>出遊系統道具51</v>
          </cell>
        </row>
        <row r="436">
          <cell r="B436">
            <v>30403051</v>
          </cell>
          <cell r="C436">
            <v>30403051</v>
          </cell>
          <cell r="D436" t="str">
            <v>出遊系統道具52</v>
          </cell>
        </row>
        <row r="437">
          <cell r="B437">
            <v>30403052</v>
          </cell>
          <cell r="C437">
            <v>30403052</v>
          </cell>
          <cell r="D437" t="str">
            <v>出遊系統道具53</v>
          </cell>
        </row>
        <row r="438">
          <cell r="B438">
            <v>30403053</v>
          </cell>
          <cell r="C438">
            <v>30403053</v>
          </cell>
          <cell r="D438" t="str">
            <v>出遊系統道具54</v>
          </cell>
        </row>
        <row r="439">
          <cell r="B439">
            <v>30403054</v>
          </cell>
          <cell r="C439">
            <v>30403054</v>
          </cell>
          <cell r="D439" t="str">
            <v>出遊系統道具55</v>
          </cell>
        </row>
        <row r="440">
          <cell r="B440">
            <v>30403055</v>
          </cell>
          <cell r="C440">
            <v>30403055</v>
          </cell>
          <cell r="D440" t="str">
            <v>出遊系統道具56</v>
          </cell>
        </row>
        <row r="441">
          <cell r="B441">
            <v>30403056</v>
          </cell>
          <cell r="C441">
            <v>30403056</v>
          </cell>
          <cell r="D441" t="str">
            <v>出遊系統道具57</v>
          </cell>
        </row>
        <row r="442">
          <cell r="B442">
            <v>30403057</v>
          </cell>
          <cell r="C442">
            <v>30403057</v>
          </cell>
          <cell r="D442" t="str">
            <v>出遊系統道具58</v>
          </cell>
        </row>
        <row r="443">
          <cell r="B443">
            <v>30403058</v>
          </cell>
          <cell r="C443">
            <v>30403058</v>
          </cell>
          <cell r="D443" t="str">
            <v>出遊系統道具59</v>
          </cell>
        </row>
        <row r="444">
          <cell r="B444">
            <v>30403059</v>
          </cell>
          <cell r="C444">
            <v>30403059</v>
          </cell>
          <cell r="D444" t="str">
            <v>出遊系統道具60</v>
          </cell>
        </row>
        <row r="445">
          <cell r="B445">
            <v>30403060</v>
          </cell>
          <cell r="C445">
            <v>30403060</v>
          </cell>
          <cell r="D445" t="str">
            <v>金羽毛</v>
          </cell>
        </row>
        <row r="446">
          <cell r="B446">
            <v>30403061</v>
          </cell>
          <cell r="C446">
            <v>30403061</v>
          </cell>
          <cell r="D446" t="str">
            <v>記憶結晶</v>
          </cell>
        </row>
        <row r="447">
          <cell r="B447">
            <v>30403600</v>
          </cell>
          <cell r="C447">
            <v>30403600</v>
          </cell>
          <cell r="D447" t="str">
            <v>釉紋玉碎片</v>
          </cell>
        </row>
        <row r="448">
          <cell r="B448">
            <v>30403601</v>
          </cell>
          <cell r="C448">
            <v>30403601</v>
          </cell>
          <cell r="D448" t="str">
            <v>巴特婁碎片</v>
          </cell>
        </row>
        <row r="449">
          <cell r="B449">
            <v>30403602</v>
          </cell>
          <cell r="C449">
            <v>30403602</v>
          </cell>
          <cell r="D449" t="str">
            <v>修復材料</v>
          </cell>
        </row>
        <row r="450">
          <cell r="B450">
            <v>30404000</v>
          </cell>
          <cell r="C450">
            <v>30404000</v>
          </cell>
          <cell r="D450" t="str">
            <v>預設背景</v>
          </cell>
        </row>
        <row r="451">
          <cell r="B451">
            <v>30404001</v>
          </cell>
          <cell r="C451">
            <v>30404001</v>
          </cell>
          <cell r="D451" t="str">
            <v>更換背景1</v>
          </cell>
        </row>
        <row r="452">
          <cell r="B452">
            <v>30500000</v>
          </cell>
          <cell r="C452">
            <v>30500000</v>
          </cell>
          <cell r="D452" t="str">
            <v>遊戲幣</v>
          </cell>
        </row>
        <row r="453">
          <cell r="B453">
            <v>30500001</v>
          </cell>
          <cell r="C453">
            <v>30500001</v>
          </cell>
          <cell r="D453" t="str">
            <v>體力</v>
          </cell>
        </row>
        <row r="454">
          <cell r="B454">
            <v>30500002</v>
          </cell>
          <cell r="C454">
            <v>30500002</v>
          </cell>
          <cell r="D454" t="str">
            <v>太陽幣(真鑽/不准用)</v>
          </cell>
        </row>
        <row r="455">
          <cell r="B455">
            <v>30500003</v>
          </cell>
          <cell r="C455">
            <v>30500003</v>
          </cell>
          <cell r="D455" t="str">
            <v>月亮幣(假鑽/獎勵給)</v>
          </cell>
        </row>
        <row r="456">
          <cell r="B456">
            <v>30500004</v>
          </cell>
          <cell r="C456">
            <v>30500004</v>
          </cell>
          <cell r="D456" t="str">
            <v>太月幣(真假鑽/消耗用)</v>
          </cell>
        </row>
        <row r="457">
          <cell r="B457">
            <v>30500005</v>
          </cell>
          <cell r="C457">
            <v>30500005</v>
          </cell>
          <cell r="D457" t="str">
            <v>經驗值</v>
          </cell>
        </row>
        <row r="458">
          <cell r="B458">
            <v>30500006</v>
          </cell>
          <cell r="C458">
            <v>30500006</v>
          </cell>
          <cell r="D458" t="str">
            <v>競技幣</v>
          </cell>
        </row>
        <row r="459">
          <cell r="B459">
            <v>30500007</v>
          </cell>
          <cell r="C459">
            <v>30500007</v>
          </cell>
          <cell r="D459" t="str">
            <v>公會幣</v>
          </cell>
        </row>
        <row r="460">
          <cell r="B460">
            <v>30500008</v>
          </cell>
          <cell r="C460">
            <v>30500008</v>
          </cell>
          <cell r="D460" t="str">
            <v>評選幣</v>
          </cell>
        </row>
        <row r="461">
          <cell r="B461">
            <v>30500009</v>
          </cell>
          <cell r="C461">
            <v>30500009</v>
          </cell>
          <cell r="D461" t="str">
            <v>線軸</v>
          </cell>
        </row>
        <row r="462">
          <cell r="B462">
            <v>30500010</v>
          </cell>
          <cell r="C462">
            <v>30500010</v>
          </cell>
          <cell r="D462" t="str">
            <v>線軸碎片</v>
          </cell>
        </row>
        <row r="463">
          <cell r="B463">
            <v>30500011</v>
          </cell>
          <cell r="C463">
            <v>30500011</v>
          </cell>
          <cell r="D463" t="str">
            <v>靈感</v>
          </cell>
        </row>
        <row r="464">
          <cell r="B464">
            <v>31800001</v>
          </cell>
          <cell r="C464">
            <v>31800001</v>
          </cell>
          <cell r="D464" t="str">
            <v>花紋短袖製作圖</v>
          </cell>
        </row>
        <row r="465">
          <cell r="B465">
            <v>31800002</v>
          </cell>
          <cell r="C465">
            <v>31800002</v>
          </cell>
          <cell r="D465" t="str">
            <v>吊帶短褲製作圖</v>
          </cell>
        </row>
        <row r="466">
          <cell r="B466">
            <v>31800003</v>
          </cell>
          <cell r="C466">
            <v>31800003</v>
          </cell>
          <cell r="D466" t="str">
            <v>拼布背心製作圖</v>
          </cell>
        </row>
        <row r="467">
          <cell r="B467">
            <v>31800004</v>
          </cell>
          <cell r="C467">
            <v>31800004</v>
          </cell>
          <cell r="D467" t="str">
            <v>菱格紋襪製作圖</v>
          </cell>
        </row>
        <row r="468">
          <cell r="B468">
            <v>31800005</v>
          </cell>
          <cell r="C468">
            <v>31800005</v>
          </cell>
          <cell r="D468" t="str">
            <v>侍衛髮製作圖</v>
          </cell>
        </row>
        <row r="469">
          <cell r="B469">
            <v>31800006</v>
          </cell>
          <cell r="C469">
            <v>31800006</v>
          </cell>
          <cell r="D469" t="str">
            <v>侍衛劍製作圖</v>
          </cell>
        </row>
        <row r="470">
          <cell r="B470">
            <v>31800101</v>
          </cell>
          <cell r="C470">
            <v>31800101</v>
          </cell>
          <cell r="D470" t="str">
            <v>條紋長袖製作圖</v>
          </cell>
        </row>
        <row r="471">
          <cell r="B471">
            <v>31800102</v>
          </cell>
          <cell r="C471">
            <v>31800102</v>
          </cell>
          <cell r="D471" t="str">
            <v>多層紗蓬裙製作圖</v>
          </cell>
        </row>
        <row r="472">
          <cell r="B472">
            <v>31800103</v>
          </cell>
          <cell r="C472">
            <v>31800103</v>
          </cell>
          <cell r="D472" t="str">
            <v>膝下馬汀鞋製作圖</v>
          </cell>
        </row>
        <row r="473">
          <cell r="B473">
            <v>31800104</v>
          </cell>
          <cell r="C473">
            <v>31800104</v>
          </cell>
          <cell r="D473" t="str">
            <v>古典一字領上衣製作圖</v>
          </cell>
        </row>
        <row r="474">
          <cell r="B474">
            <v>31800105</v>
          </cell>
          <cell r="C474">
            <v>31800105</v>
          </cell>
          <cell r="D474" t="str">
            <v>黑色迷你裙製作圖</v>
          </cell>
        </row>
        <row r="475">
          <cell r="B475">
            <v>31800106</v>
          </cell>
          <cell r="C475">
            <v>31800106</v>
          </cell>
          <cell r="D475" t="str">
            <v>英式風衣外套製作圖</v>
          </cell>
        </row>
        <row r="476">
          <cell r="B476">
            <v>31800107</v>
          </cell>
          <cell r="C476">
            <v>31800107</v>
          </cell>
          <cell r="D476" t="str">
            <v>侍衛装皮帶製作圖</v>
          </cell>
        </row>
        <row r="477">
          <cell r="B477">
            <v>31800108</v>
          </cell>
          <cell r="C477">
            <v>31800108</v>
          </cell>
          <cell r="D477" t="str">
            <v>側邊辮子髮製作圖</v>
          </cell>
        </row>
        <row r="478">
          <cell r="B478">
            <v>31800109</v>
          </cell>
          <cell r="C478">
            <v>31800109</v>
          </cell>
          <cell r="D478" t="str">
            <v>連帽防水雨衣製作圖</v>
          </cell>
        </row>
        <row r="479">
          <cell r="B479">
            <v>31800201</v>
          </cell>
          <cell r="C479">
            <v>31800201</v>
          </cell>
          <cell r="D479" t="str">
            <v>瀑布長尾裙製作圖</v>
          </cell>
        </row>
        <row r="480">
          <cell r="B480">
            <v>31800202</v>
          </cell>
          <cell r="C480">
            <v>31800202</v>
          </cell>
          <cell r="D480" t="str">
            <v>寬鬆版毛衣製作圖</v>
          </cell>
        </row>
        <row r="481">
          <cell r="B481">
            <v>31800203</v>
          </cell>
          <cell r="C481">
            <v>31800203</v>
          </cell>
          <cell r="D481" t="str">
            <v>花紋披風製作圖</v>
          </cell>
        </row>
        <row r="482">
          <cell r="B482">
            <v>31800204</v>
          </cell>
          <cell r="C482">
            <v>31800204</v>
          </cell>
          <cell r="D482" t="str">
            <v>俏皮甜心髮製作圖</v>
          </cell>
        </row>
        <row r="483">
          <cell r="B483">
            <v>31800205</v>
          </cell>
          <cell r="C483">
            <v>31800205</v>
          </cell>
          <cell r="D483" t="str">
            <v>優雅鋼琴靴製作圖</v>
          </cell>
        </row>
        <row r="484">
          <cell r="B484">
            <v>31800206</v>
          </cell>
          <cell r="C484">
            <v>31800206</v>
          </cell>
          <cell r="D484" t="str">
            <v>彗星耳飾製作圖</v>
          </cell>
        </row>
        <row r="485">
          <cell r="B485">
            <v>31800207</v>
          </cell>
          <cell r="C485">
            <v>31800207</v>
          </cell>
          <cell r="D485" t="str">
            <v>宴會蝴蝶結製作圖</v>
          </cell>
        </row>
        <row r="486">
          <cell r="B486">
            <v>31800208</v>
          </cell>
          <cell r="C486">
            <v>31800208</v>
          </cell>
          <cell r="D486" t="str">
            <v>宴會鑽石鍊製作圖</v>
          </cell>
        </row>
        <row r="487">
          <cell r="B487">
            <v>33000000</v>
          </cell>
          <cell r="C487">
            <v>33000000</v>
          </cell>
          <cell r="D487" t="str">
            <v>幕夏套裝</v>
          </cell>
        </row>
        <row r="488">
          <cell r="B488">
            <v>33000001</v>
          </cell>
          <cell r="C488">
            <v>33000001</v>
          </cell>
          <cell r="D488" t="str">
            <v>復古紅墨套裝</v>
          </cell>
        </row>
        <row r="489">
          <cell r="B489">
            <v>33400001</v>
          </cell>
          <cell r="C489">
            <v>30600001</v>
          </cell>
          <cell r="D489" t="str">
            <v>巴特婁‧瓦爾迦斯的溫度</v>
          </cell>
        </row>
        <row r="490">
          <cell r="B490">
            <v>33400002</v>
          </cell>
          <cell r="C490">
            <v>30600002</v>
          </cell>
          <cell r="D490" t="str">
            <v>霍伯特‧海爾的溫度</v>
          </cell>
        </row>
        <row r="491">
          <cell r="B491">
            <v>33400003</v>
          </cell>
          <cell r="C491">
            <v>30600003</v>
          </cell>
          <cell r="D491" t="str">
            <v>大倉海斗的溫度</v>
          </cell>
        </row>
        <row r="492">
          <cell r="B492">
            <v>33400004</v>
          </cell>
          <cell r="C492">
            <v>30600004</v>
          </cell>
          <cell r="D492" t="str">
            <v>滝崎連恩的溫度</v>
          </cell>
        </row>
        <row r="493">
          <cell r="B493">
            <v>33400005</v>
          </cell>
          <cell r="C493">
            <v>30600005</v>
          </cell>
          <cell r="D493" t="str">
            <v>洛斯‧佛德里克的溫度</v>
          </cell>
        </row>
        <row r="494">
          <cell r="B494">
            <v>33400006</v>
          </cell>
          <cell r="C494">
            <v>30600006</v>
          </cell>
          <cell r="D494" t="str">
            <v>尚的溫度</v>
          </cell>
        </row>
        <row r="495">
          <cell r="B495">
            <v>33400007</v>
          </cell>
          <cell r="C495">
            <v>30600007</v>
          </cell>
          <cell r="D495" t="str">
            <v>娜塔莉‧埃文斯的溫度</v>
          </cell>
        </row>
        <row r="496">
          <cell r="B496">
            <v>33400008</v>
          </cell>
          <cell r="C496">
            <v>30600008</v>
          </cell>
          <cell r="D496" t="str">
            <v>葛麗葉的溫度</v>
          </cell>
        </row>
        <row r="497">
          <cell r="B497">
            <v>33400009</v>
          </cell>
          <cell r="C497">
            <v>30600009</v>
          </cell>
          <cell r="D497" t="str">
            <v>蘭廷的溫度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abSelected="1" workbookViewId="0">
      <selection activeCell="F25" sqref="F25"/>
    </sheetView>
  </sheetViews>
  <sheetFormatPr defaultColWidth="8" defaultRowHeight="21.75"/>
  <cols>
    <col min="1" max="1" width="16.85546875" style="1" customWidth="1"/>
    <col min="2" max="2" width="21.85546875" style="1" customWidth="1"/>
    <col min="3" max="3" width="17.28515625" style="1" customWidth="1"/>
    <col min="4" max="4" width="21" style="1" bestFit="1" customWidth="1"/>
    <col min="5" max="5" width="21" style="1" customWidth="1"/>
    <col min="6" max="6" width="17.140625" style="1" customWidth="1"/>
    <col min="7" max="7" width="28.28515625" style="1" customWidth="1"/>
    <col min="8" max="8" width="15" style="1" customWidth="1"/>
    <col min="9" max="9" width="24.28515625" style="1" customWidth="1"/>
    <col min="10" max="10" width="17.140625" style="1" customWidth="1"/>
    <col min="11" max="11" width="25.5703125" style="1" customWidth="1"/>
    <col min="12" max="12" width="37.140625" style="1" customWidth="1"/>
    <col min="13" max="16" width="21.42578125" style="1" customWidth="1"/>
    <col min="17" max="17" width="8.140625" style="1" customWidth="1"/>
    <col min="18" max="16384" width="8" style="1"/>
  </cols>
  <sheetData>
    <row r="1" spans="1:17" s="30" customFormat="1" ht="179.25" thickBot="1">
      <c r="A1" s="32" t="s">
        <v>137</v>
      </c>
      <c r="B1" s="29" t="s">
        <v>199</v>
      </c>
      <c r="C1" s="29" t="s">
        <v>215</v>
      </c>
      <c r="D1" s="29" t="s">
        <v>138</v>
      </c>
      <c r="E1" s="29"/>
      <c r="F1" s="29" t="s">
        <v>139</v>
      </c>
      <c r="G1" s="29" t="s">
        <v>218</v>
      </c>
      <c r="H1" s="29" t="s">
        <v>177</v>
      </c>
      <c r="I1" s="29" t="s">
        <v>196</v>
      </c>
      <c r="J1" s="29" t="s">
        <v>141</v>
      </c>
      <c r="K1" s="29" t="s">
        <v>214</v>
      </c>
      <c r="L1" s="29" t="s">
        <v>140</v>
      </c>
      <c r="M1" s="29" t="s">
        <v>198</v>
      </c>
      <c r="N1" s="29" t="s">
        <v>203</v>
      </c>
      <c r="O1" s="42" t="s">
        <v>219</v>
      </c>
      <c r="P1" s="29" t="s">
        <v>220</v>
      </c>
      <c r="Q1" s="22" t="s">
        <v>37</v>
      </c>
    </row>
    <row r="2" spans="1:17">
      <c r="A2" s="12"/>
      <c r="B2" s="27" t="s">
        <v>187</v>
      </c>
      <c r="C2" s="27" t="s">
        <v>197</v>
      </c>
      <c r="D2" s="39"/>
      <c r="E2" s="45"/>
      <c r="F2" s="27" t="s">
        <v>188</v>
      </c>
      <c r="G2" s="27" t="s">
        <v>189</v>
      </c>
      <c r="H2" s="27" t="s">
        <v>190</v>
      </c>
      <c r="I2" s="27" t="s">
        <v>195</v>
      </c>
      <c r="J2" s="27" t="s">
        <v>191</v>
      </c>
      <c r="K2" s="27" t="s">
        <v>192</v>
      </c>
      <c r="L2" s="27" t="s">
        <v>194</v>
      </c>
      <c r="M2" s="27" t="s">
        <v>193</v>
      </c>
      <c r="N2" s="27" t="s">
        <v>200</v>
      </c>
      <c r="O2" s="27"/>
      <c r="P2" s="27"/>
      <c r="Q2" s="22"/>
    </row>
    <row r="3" spans="1:17">
      <c r="A3" s="5"/>
      <c r="B3" s="28" t="s">
        <v>180</v>
      </c>
      <c r="C3" s="28" t="s">
        <v>180</v>
      </c>
      <c r="D3" s="39"/>
      <c r="E3" s="46"/>
      <c r="F3" s="28" t="s">
        <v>182</v>
      </c>
      <c r="G3" s="28" t="s">
        <v>179</v>
      </c>
      <c r="H3" s="28" t="s">
        <v>186</v>
      </c>
      <c r="I3" s="28" t="s">
        <v>182</v>
      </c>
      <c r="J3" s="28" t="s">
        <v>182</v>
      </c>
      <c r="K3" s="28" t="s">
        <v>182</v>
      </c>
      <c r="L3" s="28" t="s">
        <v>182</v>
      </c>
      <c r="M3" s="28" t="s">
        <v>181</v>
      </c>
      <c r="N3" s="28" t="s">
        <v>201</v>
      </c>
      <c r="O3" s="28" t="s">
        <v>179</v>
      </c>
      <c r="P3" s="28" t="s">
        <v>179</v>
      </c>
      <c r="Q3" s="17"/>
    </row>
    <row r="4" spans="1:17" ht="22.5" thickBot="1">
      <c r="A4" s="6"/>
      <c r="B4" s="3" t="s">
        <v>178</v>
      </c>
      <c r="C4" s="3" t="s">
        <v>178</v>
      </c>
      <c r="D4" s="39"/>
      <c r="E4" s="46"/>
      <c r="F4" s="3" t="s">
        <v>178</v>
      </c>
      <c r="G4" s="3" t="s">
        <v>178</v>
      </c>
      <c r="H4" s="3" t="s">
        <v>178</v>
      </c>
      <c r="I4" s="3" t="s">
        <v>178</v>
      </c>
      <c r="J4" s="3" t="s">
        <v>183</v>
      </c>
      <c r="K4" s="3" t="s">
        <v>184</v>
      </c>
      <c r="L4" s="3" t="s">
        <v>178</v>
      </c>
      <c r="M4" s="3" t="s">
        <v>185</v>
      </c>
      <c r="N4" s="3" t="s">
        <v>202</v>
      </c>
      <c r="O4" s="3"/>
      <c r="P4" s="3"/>
      <c r="Q4" s="17"/>
    </row>
    <row r="5" spans="1:17">
      <c r="A5" s="41">
        <v>1</v>
      </c>
      <c r="B5" s="12">
        <v>32200000</v>
      </c>
      <c r="C5" s="41">
        <v>30210090</v>
      </c>
      <c r="D5" s="41" t="str">
        <f>VLOOKUP(C5,[1]程式讀取頁!$B:$D,3,0)</f>
        <v>侍衛劍</v>
      </c>
      <c r="E5" s="41" t="str">
        <f>VLOOKUP(LEFT(C5,4),售價!B:C,2,0)</f>
        <v>22.左手持物</v>
      </c>
      <c r="F5" s="41">
        <v>1</v>
      </c>
      <c r="G5" s="41">
        <v>30500004</v>
      </c>
      <c r="H5" s="41">
        <f>VLOOKUP(E5,售價!C:F,3,FALSE)*VLOOKUP(G5,售價!I:J,2,FALSE)</f>
        <v>12</v>
      </c>
      <c r="I5" s="41">
        <v>100</v>
      </c>
      <c r="J5" s="41">
        <v>0</v>
      </c>
      <c r="K5" s="41">
        <v>1</v>
      </c>
      <c r="L5" s="41">
        <v>0</v>
      </c>
      <c r="M5" s="41">
        <v>0</v>
      </c>
      <c r="N5" s="41"/>
      <c r="O5" s="41"/>
      <c r="P5" s="41">
        <v>0</v>
      </c>
    </row>
    <row r="6" spans="1:17">
      <c r="A6" s="41">
        <v>1</v>
      </c>
      <c r="B6" s="12">
        <v>32200001</v>
      </c>
      <c r="C6" s="41">
        <v>30040010</v>
      </c>
      <c r="D6" s="41" t="str">
        <f>VLOOKUP(C6,[1]程式讀取頁!$B:$D,3,0)</f>
        <v>侍衛裝外套</v>
      </c>
      <c r="E6" s="41" t="str">
        <f>VLOOKUP(LEFT(C6,4),售價!B:C,2,0)</f>
        <v>05.外套</v>
      </c>
      <c r="F6" s="41">
        <v>1</v>
      </c>
      <c r="G6" s="41">
        <v>30500000</v>
      </c>
      <c r="H6" s="41">
        <f>VLOOKUP(E6,售價!C:F,3,FALSE)*VLOOKUP(G6,售價!I:J,2,FALSE)</f>
        <v>2640</v>
      </c>
      <c r="I6" s="41">
        <v>100</v>
      </c>
      <c r="J6" s="41">
        <v>0</v>
      </c>
      <c r="K6" s="41">
        <v>1</v>
      </c>
      <c r="L6" s="41">
        <v>0</v>
      </c>
      <c r="M6" s="41">
        <v>0</v>
      </c>
      <c r="N6" s="41"/>
      <c r="O6" s="41"/>
      <c r="P6" s="41">
        <v>0</v>
      </c>
    </row>
    <row r="7" spans="1:17">
      <c r="A7" s="41">
        <v>1</v>
      </c>
      <c r="B7" s="12">
        <v>32200002</v>
      </c>
      <c r="C7" s="41">
        <v>30030020</v>
      </c>
      <c r="D7" s="41" t="str">
        <f>VLOOKUP(C7,[1]程式讀取頁!$B:$D,3,0)</f>
        <v>侍衛裝長褲</v>
      </c>
      <c r="E7" s="41" t="str">
        <f>VLOOKUP(LEFT(C7,4),售價!B:C,2,0)</f>
        <v>04.下著</v>
      </c>
      <c r="F7" s="41">
        <v>1</v>
      </c>
      <c r="G7" s="41">
        <v>30500000</v>
      </c>
      <c r="H7" s="41">
        <f>VLOOKUP(E7,售價!C:F,3,FALSE)*VLOOKUP(G7,售價!I:J,2,FALSE)</f>
        <v>2400</v>
      </c>
      <c r="I7" s="41">
        <v>100</v>
      </c>
      <c r="J7" s="41">
        <v>0</v>
      </c>
      <c r="K7" s="41">
        <v>1</v>
      </c>
      <c r="L7" s="41">
        <v>0</v>
      </c>
      <c r="M7" s="41">
        <v>0</v>
      </c>
      <c r="N7" s="41"/>
      <c r="O7" s="41"/>
      <c r="P7" s="41">
        <v>0</v>
      </c>
    </row>
    <row r="8" spans="1:17">
      <c r="A8" s="41">
        <v>1</v>
      </c>
      <c r="B8" s="12">
        <v>32200003</v>
      </c>
      <c r="C8" s="41">
        <v>30000040</v>
      </c>
      <c r="D8" s="41" t="str">
        <f>VLOOKUP(C8,[1]程式讀取頁!$B:$D,3,0)</f>
        <v>側邊辮子髮</v>
      </c>
      <c r="E8" s="41" t="str">
        <f>VLOOKUP(LEFT(C8,4),售價!B:C,2,0)</f>
        <v>01.髮型</v>
      </c>
      <c r="F8" s="41">
        <v>1</v>
      </c>
      <c r="G8" s="41">
        <v>30500004</v>
      </c>
      <c r="H8" s="41">
        <f>VLOOKUP(E8,售價!C:F,3,FALSE)*VLOOKUP(G8,售價!I:J,2,FALSE)</f>
        <v>25</v>
      </c>
      <c r="I8" s="41">
        <v>100</v>
      </c>
      <c r="J8" s="41">
        <v>0</v>
      </c>
      <c r="K8" s="41">
        <v>1</v>
      </c>
      <c r="L8" s="41">
        <v>0</v>
      </c>
      <c r="M8" s="41">
        <v>0</v>
      </c>
      <c r="N8" s="41"/>
      <c r="O8" s="41"/>
      <c r="P8" s="41">
        <v>0</v>
      </c>
    </row>
    <row r="9" spans="1:17">
      <c r="A9" s="41">
        <v>1</v>
      </c>
      <c r="B9" s="12">
        <v>32200006</v>
      </c>
      <c r="C9" s="41">
        <v>30050070</v>
      </c>
      <c r="D9" s="41" t="str">
        <f>VLOOKUP(C9,[1]程式讀取頁!$B:$D,3,0)</f>
        <v>宴會高跟鞋</v>
      </c>
      <c r="E9" s="41" t="str">
        <f>VLOOKUP(LEFT(C9,4),售價!B:C,2,0)</f>
        <v>06.鞋子</v>
      </c>
      <c r="F9" s="41">
        <v>1</v>
      </c>
      <c r="G9" s="41">
        <v>30500004</v>
      </c>
      <c r="H9" s="41">
        <f>VLOOKUP(E9,售價!C:F,3,FALSE)*VLOOKUP(G9,售價!I:J,2,FALSE)</f>
        <v>17</v>
      </c>
      <c r="I9" s="41">
        <v>100</v>
      </c>
      <c r="J9" s="41">
        <v>0</v>
      </c>
      <c r="K9" s="41">
        <v>1</v>
      </c>
      <c r="L9" s="41">
        <v>0</v>
      </c>
      <c r="M9" s="41">
        <v>0</v>
      </c>
      <c r="N9" s="41"/>
      <c r="O9" s="41"/>
      <c r="P9" s="41">
        <v>0</v>
      </c>
    </row>
    <row r="10" spans="1:17">
      <c r="A10" s="41">
        <v>1</v>
      </c>
      <c r="B10" s="12">
        <v>32200007</v>
      </c>
      <c r="C10" s="41">
        <v>30000080</v>
      </c>
      <c r="D10" s="41" t="str">
        <f>VLOOKUP(C10,[1]程式讀取頁!$B:$D,3,0)</f>
        <v>宴會髮</v>
      </c>
      <c r="E10" s="41" t="str">
        <f>VLOOKUP(LEFT(C10,4),售價!B:C,2,0)</f>
        <v>01.髮型</v>
      </c>
      <c r="F10" s="41">
        <v>1</v>
      </c>
      <c r="G10" s="41">
        <v>30500000</v>
      </c>
      <c r="H10" s="41">
        <f>VLOOKUP(E10,售價!C:F,3,FALSE)*VLOOKUP(G10,售價!I:J,2,FALSE)</f>
        <v>3000</v>
      </c>
      <c r="I10" s="41">
        <v>100</v>
      </c>
      <c r="J10" s="41">
        <v>0</v>
      </c>
      <c r="K10" s="41">
        <v>1</v>
      </c>
      <c r="L10" s="41">
        <v>0</v>
      </c>
      <c r="M10" s="41">
        <v>0</v>
      </c>
      <c r="N10" s="41"/>
      <c r="O10" s="41"/>
      <c r="P10" s="41">
        <v>0</v>
      </c>
    </row>
    <row r="11" spans="1:17">
      <c r="A11" s="41">
        <v>1</v>
      </c>
      <c r="B11" s="12">
        <v>32200008</v>
      </c>
      <c r="C11" s="41">
        <v>30000410</v>
      </c>
      <c r="D11" s="41" t="str">
        <f>VLOOKUP(C11,[1]程式讀取頁!$B:$D,3,0)</f>
        <v>優雅長直髮</v>
      </c>
      <c r="E11" s="41" t="str">
        <f>VLOOKUP(LEFT(C11,4),售價!B:C,2,0)</f>
        <v>01.髮型</v>
      </c>
      <c r="F11" s="41">
        <v>1</v>
      </c>
      <c r="G11" s="41">
        <v>30500000</v>
      </c>
      <c r="H11" s="41">
        <f>VLOOKUP(E11,售價!C:F,3,FALSE)*VLOOKUP(G11,售價!I:J,2,FALSE)</f>
        <v>3000</v>
      </c>
      <c r="I11" s="41">
        <v>100</v>
      </c>
      <c r="J11" s="41">
        <v>0</v>
      </c>
      <c r="K11" s="41">
        <v>0</v>
      </c>
      <c r="L11" s="41">
        <v>0</v>
      </c>
      <c r="M11" s="41">
        <v>0</v>
      </c>
      <c r="N11" s="41"/>
      <c r="O11" s="41"/>
      <c r="P11" s="41">
        <v>0</v>
      </c>
    </row>
    <row r="12" spans="1:17">
      <c r="A12" s="41">
        <v>1</v>
      </c>
      <c r="B12" s="12">
        <v>32200009</v>
      </c>
      <c r="C12" s="41">
        <v>30010230</v>
      </c>
      <c r="D12" s="41" t="str">
        <f>VLOOKUP(C12,[1]程式讀取頁!$B:$D,3,0)</f>
        <v>孔雀連身褲裝</v>
      </c>
      <c r="E12" s="41" t="str">
        <f>VLOOKUP(LEFT(C12,4),售價!B:C,2,0)</f>
        <v>02.連身裙</v>
      </c>
      <c r="F12" s="41">
        <v>1</v>
      </c>
      <c r="G12" s="41">
        <v>30500004</v>
      </c>
      <c r="H12" s="41">
        <f>VLOOKUP(E12,售價!C:F,3,FALSE)*VLOOKUP(G12,售價!I:J,2,FALSE)</f>
        <v>37</v>
      </c>
      <c r="I12" s="41">
        <v>100</v>
      </c>
      <c r="J12" s="41">
        <v>0</v>
      </c>
      <c r="K12" s="41">
        <v>0</v>
      </c>
      <c r="L12" s="41">
        <v>0</v>
      </c>
      <c r="M12" s="41">
        <v>0</v>
      </c>
      <c r="N12" s="41"/>
      <c r="O12" s="41"/>
      <c r="P12" s="41">
        <v>0</v>
      </c>
    </row>
    <row r="13" spans="1:17">
      <c r="A13" s="41">
        <v>1</v>
      </c>
      <c r="B13" s="12">
        <v>32200010</v>
      </c>
      <c r="C13" s="41">
        <v>30020010</v>
      </c>
      <c r="D13" s="41" t="str">
        <f>VLOOKUP(C13,[1]程式讀取頁!$B:$D,3,0)</f>
        <v>小熊T恤</v>
      </c>
      <c r="E13" s="41" t="str">
        <f>VLOOKUP(LEFT(C13,4),售價!B:C,2,0)</f>
        <v>03.上衣</v>
      </c>
      <c r="F13" s="41">
        <v>1</v>
      </c>
      <c r="G13" s="41">
        <v>30500000</v>
      </c>
      <c r="H13" s="41">
        <f>VLOOKUP(E13,售價!C:F,3,FALSE)*VLOOKUP(G13,售價!I:J,2,FALSE)</f>
        <v>3000</v>
      </c>
      <c r="I13" s="41">
        <v>100</v>
      </c>
      <c r="J13" s="41">
        <v>0</v>
      </c>
      <c r="K13" s="41">
        <v>0</v>
      </c>
      <c r="L13" s="41">
        <v>0</v>
      </c>
      <c r="M13" s="41">
        <v>0</v>
      </c>
      <c r="N13" s="41"/>
      <c r="O13" s="41"/>
      <c r="P13" s="41">
        <v>0</v>
      </c>
    </row>
    <row r="14" spans="1:17">
      <c r="A14" s="41">
        <v>1</v>
      </c>
      <c r="B14" s="12">
        <v>32200011</v>
      </c>
      <c r="C14" s="41">
        <v>30020220</v>
      </c>
      <c r="D14" s="41" t="str">
        <f>VLOOKUP(C14,[1]程式讀取頁!$B:$D,3,0)</f>
        <v>波浪短袖</v>
      </c>
      <c r="E14" s="41" t="str">
        <f>VLOOKUP(LEFT(C14,4),售價!B:C,2,0)</f>
        <v>03.上衣</v>
      </c>
      <c r="F14" s="41">
        <v>1</v>
      </c>
      <c r="G14" s="41">
        <v>30500004</v>
      </c>
      <c r="H14" s="41">
        <f>VLOOKUP(E14,售價!C:F,3,FALSE)*VLOOKUP(G14,售價!I:J,2,FALSE)</f>
        <v>25</v>
      </c>
      <c r="I14" s="41">
        <v>100</v>
      </c>
      <c r="J14" s="41">
        <v>0</v>
      </c>
      <c r="K14" s="41">
        <v>0</v>
      </c>
      <c r="L14" s="41">
        <v>0</v>
      </c>
      <c r="M14" s="41">
        <v>0</v>
      </c>
      <c r="N14" s="41"/>
      <c r="O14" s="41"/>
      <c r="P14" s="41">
        <v>0</v>
      </c>
    </row>
    <row r="15" spans="1:17">
      <c r="A15" s="41">
        <v>1</v>
      </c>
      <c r="B15" s="12">
        <v>32200013</v>
      </c>
      <c r="C15" s="41">
        <v>30020240</v>
      </c>
      <c r="D15" s="41" t="str">
        <f>VLOOKUP(C15,[1]程式讀取頁!$B:$D,3,0)</f>
        <v>條紋長袖</v>
      </c>
      <c r="E15" s="41" t="str">
        <f>VLOOKUP(LEFT(C15,4),售價!B:C,2,0)</f>
        <v>03.上衣</v>
      </c>
      <c r="F15" s="41">
        <v>1</v>
      </c>
      <c r="G15" s="41">
        <v>30500000</v>
      </c>
      <c r="H15" s="41">
        <f>VLOOKUP(E15,售價!C:F,3,FALSE)*VLOOKUP(G15,售價!I:J,2,FALSE)</f>
        <v>3000</v>
      </c>
      <c r="I15" s="41">
        <v>100</v>
      </c>
      <c r="J15" s="41">
        <v>0</v>
      </c>
      <c r="K15" s="41">
        <v>0</v>
      </c>
      <c r="L15" s="41">
        <v>0</v>
      </c>
      <c r="M15" s="41">
        <v>0</v>
      </c>
      <c r="N15" s="41"/>
      <c r="O15" s="41"/>
      <c r="P15" s="41">
        <v>0</v>
      </c>
    </row>
    <row r="16" spans="1:17">
      <c r="A16" s="41">
        <v>1</v>
      </c>
      <c r="B16" s="12">
        <v>32200014</v>
      </c>
      <c r="C16" s="41">
        <v>30030190</v>
      </c>
      <c r="D16" s="41" t="str">
        <f>VLOOKUP(C16,[1]程式讀取頁!$B:$D,3,0)</f>
        <v>格子短裙</v>
      </c>
      <c r="E16" s="41" t="str">
        <f>VLOOKUP(LEFT(C16,4),售價!B:C,2,0)</f>
        <v>04.下著</v>
      </c>
      <c r="F16" s="41">
        <v>1</v>
      </c>
      <c r="G16" s="41">
        <v>30500000</v>
      </c>
      <c r="H16" s="41">
        <f>VLOOKUP(E16,售價!C:F,3,FALSE)*VLOOKUP(G16,售價!I:J,2,FALSE)</f>
        <v>2400</v>
      </c>
      <c r="I16" s="41">
        <v>100</v>
      </c>
      <c r="J16" s="41">
        <v>0</v>
      </c>
      <c r="K16" s="41">
        <v>0</v>
      </c>
      <c r="L16" s="41">
        <v>0</v>
      </c>
      <c r="M16" s="41">
        <v>0</v>
      </c>
      <c r="N16" s="41"/>
      <c r="O16" s="41"/>
      <c r="P16" s="41">
        <v>0</v>
      </c>
    </row>
    <row r="17" spans="1:17">
      <c r="A17" s="41">
        <v>1</v>
      </c>
      <c r="B17" s="12">
        <v>32200015</v>
      </c>
      <c r="C17" s="41">
        <v>30030220</v>
      </c>
      <c r="D17" s="41" t="str">
        <f>VLOOKUP(C17,[1]程式讀取頁!$B:$D,3,0)</f>
        <v>吊帶短褲</v>
      </c>
      <c r="E17" s="41" t="str">
        <f>VLOOKUP(LEFT(C17,4),售價!B:C,2,0)</f>
        <v>04.下著</v>
      </c>
      <c r="F17" s="41">
        <v>1</v>
      </c>
      <c r="G17" s="41">
        <v>30500000</v>
      </c>
      <c r="H17" s="41">
        <f>VLOOKUP(E17,售價!C:F,3,FALSE)*VLOOKUP(G17,售價!I:J,2,FALSE)</f>
        <v>2400</v>
      </c>
      <c r="I17" s="41">
        <v>100</v>
      </c>
      <c r="J17" s="41">
        <v>0</v>
      </c>
      <c r="K17" s="41">
        <v>0</v>
      </c>
      <c r="L17" s="41">
        <v>0</v>
      </c>
      <c r="M17" s="41">
        <v>0</v>
      </c>
      <c r="N17" s="41"/>
      <c r="O17" s="41"/>
      <c r="P17" s="41"/>
    </row>
    <row r="18" spans="1:17">
      <c r="A18" s="41">
        <v>1</v>
      </c>
      <c r="B18" s="12">
        <v>32200016</v>
      </c>
      <c r="C18" s="41">
        <v>30030010</v>
      </c>
      <c r="D18" s="41" t="str">
        <f>VLOOKUP(C18,[1]程式讀取頁!$B:$D,3,0)</f>
        <v>家居褲</v>
      </c>
      <c r="E18" s="41" t="str">
        <f>VLOOKUP(LEFT(C18,4),售價!B:C,2,0)</f>
        <v>04.下著</v>
      </c>
      <c r="F18" s="41">
        <v>1</v>
      </c>
      <c r="G18" s="41">
        <v>30500000</v>
      </c>
      <c r="H18" s="41">
        <f>VLOOKUP(E18,售價!C:F,3,FALSE)*VLOOKUP(G18,售價!I:J,2,FALSE)</f>
        <v>2400</v>
      </c>
      <c r="I18" s="41">
        <v>100</v>
      </c>
      <c r="J18" s="41">
        <v>0</v>
      </c>
      <c r="K18" s="41">
        <v>0</v>
      </c>
      <c r="L18" s="41">
        <v>0</v>
      </c>
      <c r="M18" s="41">
        <v>0</v>
      </c>
      <c r="N18" s="41"/>
      <c r="O18" s="41"/>
      <c r="P18" s="41"/>
    </row>
    <row r="19" spans="1:17">
      <c r="A19" s="41">
        <v>1</v>
      </c>
      <c r="B19" s="12">
        <v>32200017</v>
      </c>
      <c r="C19" s="41">
        <v>30040160</v>
      </c>
      <c r="D19" s="41" t="str">
        <f>VLOOKUP(C19,[1]程式讀取頁!$B:$D,3,0)</f>
        <v>連帽無袖小背心</v>
      </c>
      <c r="E19" s="41" t="str">
        <f>VLOOKUP(LEFT(C19,4),售價!B:C,2,0)</f>
        <v>05.外套</v>
      </c>
      <c r="F19" s="41">
        <v>1</v>
      </c>
      <c r="G19" s="41">
        <v>30500000</v>
      </c>
      <c r="H19" s="41">
        <f>VLOOKUP(E19,售價!C:F,3,FALSE)*VLOOKUP(G19,售價!I:J,2,FALSE)</f>
        <v>2640</v>
      </c>
      <c r="I19" s="41">
        <v>100</v>
      </c>
      <c r="J19" s="41">
        <v>0</v>
      </c>
      <c r="K19" s="41">
        <v>0</v>
      </c>
      <c r="L19" s="41">
        <v>0</v>
      </c>
      <c r="M19" s="41">
        <v>0</v>
      </c>
      <c r="N19" s="41"/>
      <c r="O19" s="41"/>
      <c r="P19" s="41"/>
    </row>
    <row r="20" spans="1:17">
      <c r="A20" s="41">
        <v>1</v>
      </c>
      <c r="B20" s="12">
        <v>32200018</v>
      </c>
      <c r="C20" s="41">
        <v>30040180</v>
      </c>
      <c r="D20" s="41" t="str">
        <f>VLOOKUP(C20,[1]程式讀取頁!$B:$D,3,0)</f>
        <v>花紋披風</v>
      </c>
      <c r="E20" s="41" t="str">
        <f>VLOOKUP(LEFT(C20,4),售價!B:C,2,0)</f>
        <v>05.外套</v>
      </c>
      <c r="F20" s="41">
        <v>1</v>
      </c>
      <c r="G20" s="41">
        <v>30500004</v>
      </c>
      <c r="H20" s="41">
        <f>VLOOKUP(E20,售價!C:F,3,FALSE)*VLOOKUP(G20,售價!I:J,2,FALSE)</f>
        <v>22</v>
      </c>
      <c r="I20" s="41">
        <v>100</v>
      </c>
      <c r="J20" s="41">
        <v>0</v>
      </c>
      <c r="K20" s="41">
        <v>0</v>
      </c>
      <c r="L20" s="41">
        <v>0</v>
      </c>
      <c r="M20" s="41">
        <v>0</v>
      </c>
      <c r="N20" s="41"/>
      <c r="O20" s="41"/>
      <c r="P20" s="41"/>
    </row>
    <row r="21" spans="1:17">
      <c r="A21" s="41">
        <v>1</v>
      </c>
      <c r="B21" s="12">
        <v>32200019</v>
      </c>
      <c r="C21" s="41">
        <v>30070160</v>
      </c>
      <c r="D21" s="41" t="str">
        <f>VLOOKUP(C21,[1]程式讀取頁!$B:$D,3,0)</f>
        <v>蝴蝶裝飾泡泡襪</v>
      </c>
      <c r="E21" s="41" t="str">
        <f>VLOOKUP(LEFT(C21,4),售價!B:C,2,0)</f>
        <v>08.襪子</v>
      </c>
      <c r="F21" s="41">
        <v>1</v>
      </c>
      <c r="G21" s="41">
        <v>30500000</v>
      </c>
      <c r="H21" s="41">
        <f>VLOOKUP(E21,售價!C:F,3,FALSE)*VLOOKUP(G21,售價!I:J,2,FALSE)</f>
        <v>1800</v>
      </c>
      <c r="I21" s="41">
        <v>100</v>
      </c>
      <c r="J21" s="41">
        <v>0</v>
      </c>
      <c r="K21" s="41">
        <v>0</v>
      </c>
      <c r="L21" s="41">
        <v>0</v>
      </c>
      <c r="M21" s="41">
        <v>0</v>
      </c>
      <c r="N21" s="41"/>
      <c r="O21" s="41"/>
      <c r="P21" s="41"/>
    </row>
    <row r="22" spans="1:17">
      <c r="A22" s="41">
        <v>1</v>
      </c>
      <c r="B22" s="12">
        <v>32200020</v>
      </c>
      <c r="C22" s="41">
        <v>30070170</v>
      </c>
      <c r="D22" s="41" t="str">
        <f>VLOOKUP(C22,[1]程式讀取頁!$B:$D,3,0)</f>
        <v>漸層絲襪</v>
      </c>
      <c r="E22" s="41" t="str">
        <f>VLOOKUP(LEFT(C22,4),售價!B:C,2,0)</f>
        <v>08.襪子</v>
      </c>
      <c r="F22" s="41">
        <v>1</v>
      </c>
      <c r="G22" s="41">
        <v>30500004</v>
      </c>
      <c r="H22" s="41">
        <f>VLOOKUP(E22,售價!C:F,3,FALSE)*VLOOKUP(G22,售價!I:J,2,FALSE)</f>
        <v>15</v>
      </c>
      <c r="I22" s="41">
        <v>100</v>
      </c>
      <c r="J22" s="41">
        <v>0</v>
      </c>
      <c r="K22" s="41">
        <v>0</v>
      </c>
      <c r="L22" s="41">
        <v>0</v>
      </c>
      <c r="M22" s="41">
        <v>0</v>
      </c>
      <c r="N22" s="41"/>
      <c r="O22" s="41"/>
      <c r="P22" s="41"/>
    </row>
    <row r="23" spans="1:17">
      <c r="A23" s="41">
        <v>1</v>
      </c>
      <c r="B23" s="12">
        <v>32200021</v>
      </c>
      <c r="C23" s="41">
        <v>30050000</v>
      </c>
      <c r="D23" s="41" t="str">
        <f>VLOOKUP(C23,[1]程式讀取頁!$B:$D,3,0)</f>
        <v>家居鞋</v>
      </c>
      <c r="E23" s="41" t="str">
        <f>VLOOKUP(LEFT(C23,4),售價!B:C,2,0)</f>
        <v>06.鞋子</v>
      </c>
      <c r="F23" s="41">
        <v>1</v>
      </c>
      <c r="G23" s="41">
        <v>30500000</v>
      </c>
      <c r="H23" s="41">
        <f>VLOOKUP(E23,售價!C:F,3,FALSE)*VLOOKUP(G23,售價!I:J,2,FALSE)</f>
        <v>2040</v>
      </c>
      <c r="I23" s="41">
        <v>100</v>
      </c>
      <c r="J23" s="41">
        <v>0</v>
      </c>
      <c r="K23" s="41">
        <v>0</v>
      </c>
      <c r="L23" s="41">
        <v>0</v>
      </c>
      <c r="M23" s="41">
        <v>0</v>
      </c>
      <c r="N23" s="41"/>
      <c r="O23" s="41"/>
      <c r="P23" s="41"/>
    </row>
    <row r="24" spans="1:17">
      <c r="A24" s="41">
        <v>1</v>
      </c>
      <c r="B24" s="12">
        <v>32200022</v>
      </c>
      <c r="C24" s="41">
        <v>30050370</v>
      </c>
      <c r="D24" s="41" t="str">
        <f>VLOOKUP(C24,[1]程式讀取頁!$B:$D,3,0)</f>
        <v>百搭學生鞋</v>
      </c>
      <c r="E24" s="41" t="str">
        <f>VLOOKUP(LEFT(C24,4),售價!B:C,2,0)</f>
        <v>06.鞋子</v>
      </c>
      <c r="F24" s="41">
        <v>1</v>
      </c>
      <c r="G24" s="41">
        <v>30500000</v>
      </c>
      <c r="H24" s="41">
        <f>VLOOKUP(E24,售價!C:F,3,FALSE)*VLOOKUP(G24,售價!I:J,2,FALSE)</f>
        <v>2040</v>
      </c>
      <c r="I24" s="41">
        <v>100</v>
      </c>
      <c r="J24" s="41">
        <v>0</v>
      </c>
      <c r="K24" s="41">
        <v>0</v>
      </c>
      <c r="L24" s="41">
        <v>0</v>
      </c>
      <c r="M24" s="41">
        <v>0</v>
      </c>
      <c r="N24" s="41"/>
      <c r="O24" s="41"/>
      <c r="P24" s="41"/>
    </row>
    <row r="25" spans="1:17">
      <c r="A25" s="41">
        <v>1</v>
      </c>
      <c r="B25" s="12">
        <v>32200023</v>
      </c>
      <c r="C25" s="41">
        <v>30150000</v>
      </c>
      <c r="D25" s="41" t="str">
        <f>VLOOKUP(C25,[1]程式讀取頁!$B:$D,3,0)</f>
        <v>玫瑰墜圍巾</v>
      </c>
      <c r="E25" s="41" t="str">
        <f>VLOOKUP(LEFT(C25,4),售價!B:C,2,0)</f>
        <v>16.圍巾</v>
      </c>
      <c r="F25" s="41">
        <v>1</v>
      </c>
      <c r="G25" s="41">
        <v>30500000</v>
      </c>
      <c r="H25" s="41">
        <f>VLOOKUP(E25,售價!C:F,3,FALSE)*VLOOKUP(G25,售價!I:J,2,FALSE)</f>
        <v>1440</v>
      </c>
      <c r="I25" s="41">
        <v>100</v>
      </c>
      <c r="J25" s="41">
        <v>0</v>
      </c>
      <c r="K25" s="41">
        <v>0</v>
      </c>
      <c r="L25" s="41">
        <v>0</v>
      </c>
      <c r="M25" s="41">
        <v>0</v>
      </c>
      <c r="N25" s="41"/>
      <c r="O25" s="41"/>
      <c r="P25" s="41"/>
    </row>
    <row r="26" spans="1:17">
      <c r="A26" s="41">
        <v>1</v>
      </c>
      <c r="B26" s="12">
        <v>32200024</v>
      </c>
      <c r="C26" s="41">
        <v>30160070</v>
      </c>
      <c r="D26" s="41" t="str">
        <f>VLOOKUP(C26,[1]程式讀取頁!$B:$D,3,0)</f>
        <v>蕾絲雕花項鍊</v>
      </c>
      <c r="E26" s="41" t="str">
        <f>VLOOKUP(LEFT(C26,4),售價!B:C,2,0)</f>
        <v>17.項鍊</v>
      </c>
      <c r="F26" s="41">
        <v>1</v>
      </c>
      <c r="G26" s="41">
        <v>30500004</v>
      </c>
      <c r="H26" s="41">
        <f>VLOOKUP(E26,售價!C:F,3,FALSE)*VLOOKUP(G26,售價!I:J,2,FALSE)</f>
        <v>12</v>
      </c>
      <c r="I26" s="41">
        <v>100</v>
      </c>
      <c r="J26" s="41">
        <v>0</v>
      </c>
      <c r="K26" s="41">
        <v>0</v>
      </c>
      <c r="L26" s="41">
        <v>0</v>
      </c>
      <c r="M26" s="41">
        <v>0</v>
      </c>
      <c r="N26" s="41"/>
      <c r="O26" s="41"/>
      <c r="P26" s="41"/>
    </row>
    <row r="27" spans="1:17">
      <c r="A27" s="41">
        <v>1</v>
      </c>
      <c r="B27" s="12">
        <v>32200025</v>
      </c>
      <c r="C27" s="41">
        <v>30100060</v>
      </c>
      <c r="D27" s="41" t="str">
        <f>VLOOKUP(C27,[1]程式讀取頁!$B:$D,3,0)</f>
        <v>簍空雕花腰封</v>
      </c>
      <c r="E27" s="41" t="str">
        <f>VLOOKUP(LEFT(C27,4),售價!B:C,2,0)</f>
        <v>11.腰飾</v>
      </c>
      <c r="F27" s="41">
        <v>1</v>
      </c>
      <c r="G27" s="41">
        <v>30500000</v>
      </c>
      <c r="H27" s="41">
        <f>VLOOKUP(E27,售價!C:F,3,FALSE)*VLOOKUP(G27,售價!I:J,2,FALSE)</f>
        <v>1440</v>
      </c>
      <c r="I27" s="41">
        <v>100</v>
      </c>
      <c r="J27" s="41">
        <v>0</v>
      </c>
      <c r="K27" s="41">
        <v>0</v>
      </c>
      <c r="L27" s="41">
        <v>0</v>
      </c>
      <c r="M27" s="41">
        <v>0</v>
      </c>
      <c r="N27" s="41"/>
      <c r="O27" s="41"/>
      <c r="P27" s="41"/>
    </row>
    <row r="28" spans="1:17">
      <c r="A28" s="41">
        <v>1</v>
      </c>
      <c r="B28" s="12">
        <v>32200026</v>
      </c>
      <c r="C28" s="41">
        <v>30090070</v>
      </c>
      <c r="D28" s="41" t="str">
        <f>VLOOKUP(C28,[1]程式讀取頁!$B:$D,3,0)</f>
        <v>彗星耳飾</v>
      </c>
      <c r="E28" s="41" t="str">
        <f>VLOOKUP(LEFT(C28,4),售價!B:C,2,0)</f>
        <v>10.耳飾</v>
      </c>
      <c r="F28" s="41">
        <v>2</v>
      </c>
      <c r="G28" s="41">
        <v>30500000</v>
      </c>
      <c r="H28" s="41">
        <f>VLOOKUP(E28,售價!C:F,3,FALSE)*VLOOKUP(G28,售價!I:J,2,FALSE)</f>
        <v>1440</v>
      </c>
      <c r="I28" s="41">
        <v>100</v>
      </c>
      <c r="J28" s="41">
        <v>0</v>
      </c>
      <c r="K28" s="41">
        <v>0</v>
      </c>
      <c r="L28" s="41">
        <v>0</v>
      </c>
      <c r="M28" s="41">
        <v>0</v>
      </c>
      <c r="N28" s="41"/>
      <c r="O28" s="41"/>
      <c r="P28" s="41"/>
      <c r="Q28" s="48"/>
    </row>
    <row r="29" spans="1:17">
      <c r="A29" s="41">
        <v>1</v>
      </c>
      <c r="B29" s="12">
        <v>32200027</v>
      </c>
      <c r="C29" s="41">
        <v>30190060</v>
      </c>
      <c r="D29" s="41" t="str">
        <f>VLOOKUP(C29,[1]程式讀取頁!$B:$D,3,0)</f>
        <v>貓掌手套</v>
      </c>
      <c r="E29" s="41" t="str">
        <f>VLOOKUP(LEFT(C29,4),售價!B:C,2,0)</f>
        <v>20.手套</v>
      </c>
      <c r="F29" s="41">
        <v>3</v>
      </c>
      <c r="G29" s="41">
        <v>30500004</v>
      </c>
      <c r="H29" s="41">
        <f>VLOOKUP(E29,售價!C:F,3,FALSE)*VLOOKUP(G29,售價!I:J,2,FALSE)</f>
        <v>12</v>
      </c>
      <c r="I29" s="41">
        <v>100</v>
      </c>
      <c r="J29" s="41">
        <v>0</v>
      </c>
      <c r="K29" s="41">
        <v>0</v>
      </c>
      <c r="L29" s="41">
        <v>0</v>
      </c>
      <c r="M29" s="41">
        <v>0</v>
      </c>
      <c r="N29" s="41"/>
      <c r="O29" s="41"/>
      <c r="P29" s="41"/>
      <c r="Q29" s="48"/>
    </row>
    <row r="30" spans="1:17">
      <c r="A30" s="41">
        <v>1</v>
      </c>
      <c r="B30" s="12">
        <v>32200028</v>
      </c>
      <c r="C30" s="41">
        <v>30030160</v>
      </c>
      <c r="D30" s="41" t="str">
        <f>VLOOKUP(C30,[1]程式讀取頁!$B:$D,3,0)</f>
        <v>白領短裙</v>
      </c>
      <c r="E30" s="41" t="str">
        <f>VLOOKUP(LEFT(C30,4),售價!B:C,2,0)</f>
        <v>04.下著</v>
      </c>
      <c r="F30" s="41">
        <v>4</v>
      </c>
      <c r="G30" s="41">
        <v>30500004</v>
      </c>
      <c r="H30" s="41">
        <f>VLOOKUP(E30,售價!C:F,3,FALSE)*VLOOKUP(G30,售價!I:J,2,FALSE)</f>
        <v>20</v>
      </c>
      <c r="I30" s="41">
        <v>100</v>
      </c>
      <c r="J30" s="41">
        <v>0</v>
      </c>
      <c r="K30" s="41">
        <v>0</v>
      </c>
      <c r="L30" s="41">
        <v>0</v>
      </c>
      <c r="M30" s="41">
        <v>0</v>
      </c>
      <c r="N30" s="41"/>
      <c r="O30" s="41"/>
      <c r="P30" s="41"/>
      <c r="Q30" s="48"/>
    </row>
    <row r="31" spans="1:17">
      <c r="A31" s="41">
        <v>1</v>
      </c>
      <c r="B31" s="12">
        <v>32200029</v>
      </c>
      <c r="C31" s="41">
        <v>30050300</v>
      </c>
      <c r="D31" s="41" t="str">
        <f>VLOOKUP(C31,[1]程式讀取頁!$B:$D,3,0)</f>
        <v>白領皮鞋</v>
      </c>
      <c r="E31" s="41" t="str">
        <f>VLOOKUP(LEFT(C31,4),售價!B:C,2,0)</f>
        <v>06.鞋子</v>
      </c>
      <c r="F31" s="41">
        <v>5</v>
      </c>
      <c r="G31" s="41">
        <v>30500000</v>
      </c>
      <c r="H31" s="41">
        <f>VLOOKUP(E31,售價!C:F,3,FALSE)*VLOOKUP(G31,售價!I:J,2,FALSE)</f>
        <v>2040</v>
      </c>
      <c r="I31" s="41">
        <v>100</v>
      </c>
      <c r="J31" s="41">
        <v>0</v>
      </c>
      <c r="K31" s="41">
        <v>0</v>
      </c>
      <c r="L31" s="41">
        <v>0</v>
      </c>
      <c r="M31" s="41">
        <v>0</v>
      </c>
      <c r="N31" s="41"/>
      <c r="O31" s="41"/>
      <c r="P31" s="41"/>
      <c r="Q31" s="48"/>
    </row>
    <row r="32" spans="1:17">
      <c r="A32" s="49">
        <v>0</v>
      </c>
      <c r="B32" s="49" t="s">
        <v>289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8"/>
    </row>
    <row r="33" spans="1:17">
      <c r="A33" s="41">
        <v>0</v>
      </c>
      <c r="B33" s="41">
        <v>32200000</v>
      </c>
      <c r="C33" s="41">
        <v>30000010</v>
      </c>
      <c r="D33" s="41" t="str">
        <f>VLOOKUP(C33,[1]程式讀取頁!$B:$D,3,0)</f>
        <v>寫意丸子頭</v>
      </c>
      <c r="E33" s="41" t="str">
        <f>VLOOKUP(LEFT(C33,4),售價!B:C,2,0)</f>
        <v>01.髮型</v>
      </c>
      <c r="F33" s="41">
        <v>1</v>
      </c>
      <c r="G33" s="41">
        <v>30500000</v>
      </c>
      <c r="H33" s="41">
        <f>VLOOKUP(E33,售價!C:F,3,FALSE)*VLOOKUP(G33,售價!I:J,2,FALSE)</f>
        <v>3000</v>
      </c>
      <c r="I33" s="41">
        <v>100</v>
      </c>
      <c r="J33" s="41">
        <v>0</v>
      </c>
      <c r="K33" s="41">
        <v>1</v>
      </c>
      <c r="L33" s="41">
        <v>0</v>
      </c>
      <c r="M33" s="41">
        <v>0</v>
      </c>
      <c r="N33" s="41">
        <v>0</v>
      </c>
      <c r="O33" s="41"/>
      <c r="P33" s="41"/>
      <c r="Q33" s="17"/>
    </row>
    <row r="34" spans="1:17">
      <c r="A34" s="41">
        <v>0</v>
      </c>
      <c r="B34" s="41">
        <v>32200001</v>
      </c>
      <c r="C34" s="41">
        <v>30020010</v>
      </c>
      <c r="D34" s="41" t="str">
        <f>VLOOKUP(C34,[1]程式讀取頁!$B:$D,3,0)</f>
        <v>小熊T恤</v>
      </c>
      <c r="E34" s="41" t="str">
        <f>VLOOKUP(LEFT(C34,4),售價!B:C,2,0)</f>
        <v>03.上衣</v>
      </c>
      <c r="F34" s="41">
        <v>1</v>
      </c>
      <c r="G34" s="41">
        <v>30500000</v>
      </c>
      <c r="H34" s="41">
        <f>VLOOKUP(E34,售價!C:F,3,FALSE)*VLOOKUP(G34,售價!I:J,2,FALSE)</f>
        <v>3000</v>
      </c>
      <c r="I34" s="41">
        <v>100</v>
      </c>
      <c r="J34" s="41">
        <v>0</v>
      </c>
      <c r="K34" s="41">
        <v>1</v>
      </c>
      <c r="L34" s="41">
        <v>0</v>
      </c>
      <c r="M34" s="41">
        <v>0</v>
      </c>
      <c r="N34" s="41">
        <v>0</v>
      </c>
      <c r="O34" s="41"/>
      <c r="P34" s="41"/>
      <c r="Q34" s="17"/>
    </row>
    <row r="35" spans="1:17">
      <c r="A35" s="41">
        <v>0</v>
      </c>
      <c r="B35" s="41">
        <v>32200002</v>
      </c>
      <c r="C35" s="41">
        <v>30030010</v>
      </c>
      <c r="D35" s="41" t="str">
        <f>VLOOKUP(C35,[1]程式讀取頁!$B:$D,3,0)</f>
        <v>家居褲</v>
      </c>
      <c r="E35" s="41" t="str">
        <f>VLOOKUP(LEFT(C35,4),售價!B:C,2,0)</f>
        <v>04.下著</v>
      </c>
      <c r="F35" s="41">
        <v>1</v>
      </c>
      <c r="G35" s="41">
        <v>30500000</v>
      </c>
      <c r="H35" s="41">
        <f>VLOOKUP(E35,售價!C:F,3,FALSE)*VLOOKUP(G35,售價!I:J,2,FALSE)</f>
        <v>2400</v>
      </c>
      <c r="I35" s="41">
        <v>100</v>
      </c>
      <c r="J35" s="41">
        <v>0</v>
      </c>
      <c r="K35" s="41">
        <v>1</v>
      </c>
      <c r="L35" s="41">
        <v>0</v>
      </c>
      <c r="M35" s="41">
        <v>0</v>
      </c>
      <c r="N35" s="41">
        <v>0</v>
      </c>
      <c r="O35" s="41"/>
      <c r="P35" s="41"/>
      <c r="Q35" s="17"/>
    </row>
    <row r="36" spans="1:17">
      <c r="A36" s="41">
        <v>0</v>
      </c>
      <c r="B36" s="41">
        <v>32200003</v>
      </c>
      <c r="C36" s="41">
        <v>30050000</v>
      </c>
      <c r="D36" s="41" t="str">
        <f>VLOOKUP(C36,[1]程式讀取頁!$B:$D,3,0)</f>
        <v>家居鞋</v>
      </c>
      <c r="E36" s="41" t="str">
        <f>VLOOKUP(LEFT(C36,4),售價!B:C,2,0)</f>
        <v>06.鞋子</v>
      </c>
      <c r="F36" s="41">
        <v>1</v>
      </c>
      <c r="G36" s="41">
        <v>30500000</v>
      </c>
      <c r="H36" s="41">
        <f>VLOOKUP(E36,售價!C:F,3,FALSE)*VLOOKUP(G36,售價!I:J,2,FALSE)</f>
        <v>2040</v>
      </c>
      <c r="I36" s="41">
        <v>100</v>
      </c>
      <c r="J36" s="41">
        <v>0</v>
      </c>
      <c r="K36" s="41">
        <v>1</v>
      </c>
      <c r="L36" s="41">
        <v>0</v>
      </c>
      <c r="M36" s="41">
        <v>0</v>
      </c>
      <c r="N36" s="41">
        <v>0</v>
      </c>
      <c r="O36" s="41"/>
      <c r="P36" s="41"/>
      <c r="Q36" s="17"/>
    </row>
    <row r="37" spans="1:17">
      <c r="A37" s="41">
        <v>0</v>
      </c>
      <c r="B37" s="41">
        <v>32200004</v>
      </c>
      <c r="C37" s="41">
        <v>30000020</v>
      </c>
      <c r="D37" s="41" t="str">
        <f>VLOOKUP(C37,[1]程式讀取頁!$B:$D,3,0)</f>
        <v>繾綣眷念</v>
      </c>
      <c r="E37" s="41" t="str">
        <f>VLOOKUP(LEFT(C37,4),售價!B:C,2,0)</f>
        <v>01.髮型</v>
      </c>
      <c r="F37" s="41">
        <v>1</v>
      </c>
      <c r="G37" s="41">
        <v>30500000</v>
      </c>
      <c r="H37" s="41">
        <f>VLOOKUP(E37,售價!C:F,3,FALSE)*VLOOKUP(G37,售價!I:J,2,FALSE)</f>
        <v>3000</v>
      </c>
      <c r="I37" s="41">
        <v>100</v>
      </c>
      <c r="J37" s="41">
        <v>1</v>
      </c>
      <c r="K37" s="41">
        <v>1</v>
      </c>
      <c r="L37" s="41">
        <v>0</v>
      </c>
      <c r="M37" s="41">
        <v>0</v>
      </c>
      <c r="N37" s="41">
        <v>0</v>
      </c>
      <c r="O37" s="41"/>
      <c r="P37" s="41"/>
      <c r="Q37" s="17"/>
    </row>
    <row r="38" spans="1:17">
      <c r="A38" s="41">
        <v>0</v>
      </c>
      <c r="B38" s="41">
        <v>32200005</v>
      </c>
      <c r="C38" s="41">
        <v>30040000</v>
      </c>
      <c r="D38" s="41" t="str">
        <f>VLOOKUP(C38,[1]程式讀取頁!$B:$D,3,0)</f>
        <v>精靈薄翼</v>
      </c>
      <c r="E38" s="41" t="str">
        <f>VLOOKUP(LEFT(C38,4),售價!B:C,2,0)</f>
        <v>05.外套</v>
      </c>
      <c r="F38" s="41">
        <v>1</v>
      </c>
      <c r="G38" s="41">
        <v>30500000</v>
      </c>
      <c r="H38" s="41">
        <f>VLOOKUP(E38,售價!C:F,3,FALSE)*VLOOKUP(G38,售價!I:J,2,FALSE)</f>
        <v>2640</v>
      </c>
      <c r="I38" s="41">
        <v>100</v>
      </c>
      <c r="J38" s="41">
        <v>1</v>
      </c>
      <c r="K38" s="41">
        <v>1</v>
      </c>
      <c r="L38" s="41">
        <v>0</v>
      </c>
      <c r="M38" s="41">
        <v>0</v>
      </c>
      <c r="N38" s="41">
        <v>0</v>
      </c>
      <c r="O38" s="41"/>
      <c r="P38" s="41"/>
      <c r="Q38" s="17"/>
    </row>
    <row r="39" spans="1:17">
      <c r="A39" s="41">
        <v>0</v>
      </c>
      <c r="B39" s="41">
        <v>32200006</v>
      </c>
      <c r="C39" s="41">
        <v>30010010</v>
      </c>
      <c r="D39" s="41" t="str">
        <f>VLOOKUP(C39,[1]程式讀取頁!$B:$D,3,0)</f>
        <v>古典繆思洋服</v>
      </c>
      <c r="E39" s="41" t="str">
        <f>VLOOKUP(LEFT(C39,4),售價!B:C,2,0)</f>
        <v>02.連身裙</v>
      </c>
      <c r="F39" s="41">
        <v>1</v>
      </c>
      <c r="G39" s="41">
        <v>30500000</v>
      </c>
      <c r="H39" s="41">
        <f>VLOOKUP(E39,售價!C:F,3,FALSE)*VLOOKUP(G39,售價!I:J,2,FALSE)</f>
        <v>4440</v>
      </c>
      <c r="I39" s="41">
        <v>100</v>
      </c>
      <c r="J39" s="41">
        <v>1</v>
      </c>
      <c r="K39" s="41">
        <v>1</v>
      </c>
      <c r="L39" s="41">
        <v>0</v>
      </c>
      <c r="M39" s="41">
        <v>0</v>
      </c>
      <c r="N39" s="41">
        <v>0</v>
      </c>
      <c r="O39" s="41"/>
      <c r="P39" s="41"/>
      <c r="Q39" s="17"/>
    </row>
    <row r="40" spans="1:17">
      <c r="A40" s="41">
        <v>0</v>
      </c>
      <c r="B40" s="41">
        <v>32200007</v>
      </c>
      <c r="C40" s="41">
        <v>30100000</v>
      </c>
      <c r="D40" s="41" t="str">
        <f>VLOOKUP(C40,[1]程式讀取頁!$B:$D,3,0)</f>
        <v>寬腰封</v>
      </c>
      <c r="E40" s="41" t="str">
        <f>VLOOKUP(LEFT(C40,4),售價!B:C,2,0)</f>
        <v>11.腰飾</v>
      </c>
      <c r="F40" s="41">
        <v>1</v>
      </c>
      <c r="G40" s="41">
        <v>30500000</v>
      </c>
      <c r="H40" s="41">
        <f>VLOOKUP(E40,售價!C:F,3,FALSE)*VLOOKUP(G40,售價!I:J,2,FALSE)</f>
        <v>1440</v>
      </c>
      <c r="I40" s="41">
        <v>100</v>
      </c>
      <c r="J40" s="41">
        <v>1</v>
      </c>
      <c r="K40" s="41">
        <v>1</v>
      </c>
      <c r="L40" s="41">
        <v>0</v>
      </c>
      <c r="M40" s="41">
        <v>0</v>
      </c>
      <c r="N40" s="41">
        <v>0</v>
      </c>
      <c r="O40" s="41"/>
      <c r="P40" s="41"/>
      <c r="Q40" s="17"/>
    </row>
    <row r="41" spans="1:17">
      <c r="A41" s="41">
        <v>0</v>
      </c>
      <c r="B41" s="41">
        <v>32200008</v>
      </c>
      <c r="C41" s="41">
        <v>30190000</v>
      </c>
      <c r="D41" s="41" t="str">
        <f>VLOOKUP(C41,[1]程式讀取頁!$B:$D,3,0)</f>
        <v>優雅指尖</v>
      </c>
      <c r="E41" s="41" t="str">
        <f>VLOOKUP(LEFT(C41,4),售價!B:C,2,0)</f>
        <v>20.手套</v>
      </c>
      <c r="F41" s="41">
        <v>1</v>
      </c>
      <c r="G41" s="41">
        <v>30500000</v>
      </c>
      <c r="H41" s="41">
        <f>VLOOKUP(E41,售價!C:F,3,FALSE)*VLOOKUP(G41,售價!I:J,2,FALSE)</f>
        <v>1440</v>
      </c>
      <c r="I41" s="41">
        <v>100</v>
      </c>
      <c r="J41" s="41">
        <v>1</v>
      </c>
      <c r="K41" s="41">
        <v>1</v>
      </c>
      <c r="L41" s="41">
        <v>0</v>
      </c>
      <c r="M41" s="41">
        <v>0</v>
      </c>
      <c r="N41" s="41">
        <v>0</v>
      </c>
      <c r="O41" s="41"/>
      <c r="P41" s="41"/>
    </row>
    <row r="42" spans="1:17">
      <c r="A42" s="41">
        <v>0</v>
      </c>
      <c r="B42" s="41">
        <v>32200009</v>
      </c>
      <c r="C42" s="41">
        <v>30170000</v>
      </c>
      <c r="D42" s="41" t="str">
        <f>VLOOKUP(C42,[1]程式讀取頁!$B:$D,3,0)</f>
        <v>金絲細環</v>
      </c>
      <c r="E42" s="41" t="str">
        <f>VLOOKUP(LEFT(C42,4),售價!B:C,2,0)</f>
        <v>18.右手飾品</v>
      </c>
      <c r="F42" s="41">
        <v>1</v>
      </c>
      <c r="G42" s="41">
        <v>30500000</v>
      </c>
      <c r="H42" s="41">
        <f>VLOOKUP(E42,售價!C:F,3,FALSE)*VLOOKUP(G42,售價!I:J,2,FALSE)</f>
        <v>1440</v>
      </c>
      <c r="I42" s="41">
        <v>100</v>
      </c>
      <c r="J42" s="41">
        <v>1</v>
      </c>
      <c r="K42" s="41">
        <v>1</v>
      </c>
      <c r="L42" s="41">
        <v>0</v>
      </c>
      <c r="M42" s="41">
        <v>0</v>
      </c>
      <c r="N42" s="41">
        <v>0</v>
      </c>
      <c r="O42" s="41"/>
      <c r="P42" s="41"/>
    </row>
    <row r="43" spans="1:17">
      <c r="A43" s="41">
        <v>0</v>
      </c>
      <c r="B43" s="41">
        <v>32200010</v>
      </c>
      <c r="C43" s="41">
        <v>30200000</v>
      </c>
      <c r="D43" s="41" t="str">
        <f>VLOOKUP(C43,[1]程式讀取頁!$B:$D,3,0)</f>
        <v>古典羽毛筆</v>
      </c>
      <c r="E43" s="41" t="str">
        <f>VLOOKUP(LEFT(C43,4),售價!B:C,2,0)</f>
        <v>21.右手持物</v>
      </c>
      <c r="F43" s="41">
        <v>1</v>
      </c>
      <c r="G43" s="41">
        <v>30500000</v>
      </c>
      <c r="H43" s="41">
        <f>VLOOKUP(E43,售價!C:F,3,FALSE)*VLOOKUP(G43,售價!I:J,2,FALSE)</f>
        <v>1440</v>
      </c>
      <c r="I43" s="41">
        <v>100</v>
      </c>
      <c r="J43" s="41">
        <v>1</v>
      </c>
      <c r="K43" s="41">
        <v>1</v>
      </c>
      <c r="L43" s="41">
        <v>0</v>
      </c>
      <c r="M43" s="41">
        <v>0</v>
      </c>
      <c r="N43" s="41">
        <v>0</v>
      </c>
      <c r="O43" s="41"/>
      <c r="P43" s="41"/>
    </row>
    <row r="44" spans="1:17">
      <c r="A44" s="41">
        <v>0</v>
      </c>
      <c r="B44" s="41">
        <v>32200011</v>
      </c>
      <c r="C44" s="41">
        <v>30210000</v>
      </c>
      <c r="D44" s="41" t="str">
        <f>VLOOKUP(C44,[1]程式讀取頁!$B:$D,3,0)</f>
        <v>靈感收藏</v>
      </c>
      <c r="E44" s="41" t="str">
        <f>VLOOKUP(LEFT(C44,4),售價!B:C,2,0)</f>
        <v>22.左手持物</v>
      </c>
      <c r="F44" s="41">
        <v>1</v>
      </c>
      <c r="G44" s="41">
        <v>30500000</v>
      </c>
      <c r="H44" s="41">
        <f>VLOOKUP(E44,售價!C:F,3,FALSE)*VLOOKUP(G44,售價!I:J,2,FALSE)</f>
        <v>1440</v>
      </c>
      <c r="I44" s="41">
        <v>100</v>
      </c>
      <c r="J44" s="41">
        <v>1</v>
      </c>
      <c r="K44" s="41">
        <v>1</v>
      </c>
      <c r="L44" s="41">
        <v>0</v>
      </c>
      <c r="M44" s="41">
        <v>0</v>
      </c>
      <c r="N44" s="41">
        <v>0</v>
      </c>
      <c r="O44" s="41"/>
      <c r="P44" s="41"/>
    </row>
    <row r="45" spans="1:17">
      <c r="A45" s="41">
        <v>0</v>
      </c>
      <c r="B45" s="41">
        <v>32200012</v>
      </c>
      <c r="C45" s="41">
        <v>30160000</v>
      </c>
      <c r="D45" s="41" t="str">
        <f>VLOOKUP(C45,[1]程式讀取頁!$B:$D,3,0)</f>
        <v>千珠淚</v>
      </c>
      <c r="E45" s="41" t="str">
        <f>VLOOKUP(LEFT(C45,4),售價!B:C,2,0)</f>
        <v>17.項鍊</v>
      </c>
      <c r="F45" s="41">
        <v>1</v>
      </c>
      <c r="G45" s="41">
        <v>30500000</v>
      </c>
      <c r="H45" s="41">
        <f>VLOOKUP(E45,售價!C:F,3,FALSE)*VLOOKUP(G45,售價!I:J,2,FALSE)</f>
        <v>1440</v>
      </c>
      <c r="I45" s="41">
        <v>100</v>
      </c>
      <c r="J45" s="41">
        <v>1</v>
      </c>
      <c r="K45" s="41">
        <v>1</v>
      </c>
      <c r="L45" s="41">
        <v>0</v>
      </c>
      <c r="M45" s="41">
        <v>0</v>
      </c>
      <c r="N45" s="41">
        <v>0</v>
      </c>
      <c r="O45" s="41"/>
      <c r="P45" s="41"/>
    </row>
    <row r="46" spans="1:17">
      <c r="A46" s="41">
        <v>0</v>
      </c>
      <c r="B46" s="41">
        <v>32200013</v>
      </c>
      <c r="C46" s="41">
        <v>30120000</v>
      </c>
      <c r="D46" s="41" t="str">
        <f>VLOOKUP(C46,[1]程式讀取頁!$B:$D,3,0)</f>
        <v>大藝術家</v>
      </c>
      <c r="E46" s="41" t="str">
        <f>VLOOKUP(LEFT(C46,4),售價!B:C,2,0)</f>
        <v>13.髮飾</v>
      </c>
      <c r="F46" s="41">
        <v>1</v>
      </c>
      <c r="G46" s="41">
        <v>30500000</v>
      </c>
      <c r="H46" s="41">
        <f>VLOOKUP(E46,售價!C:F,3,FALSE)*VLOOKUP(G46,售價!I:J,2,FALSE)</f>
        <v>1440</v>
      </c>
      <c r="I46" s="41">
        <v>100</v>
      </c>
      <c r="J46" s="41">
        <v>1</v>
      </c>
      <c r="K46" s="41">
        <v>1</v>
      </c>
      <c r="L46" s="41">
        <v>0</v>
      </c>
      <c r="M46" s="41">
        <v>0</v>
      </c>
      <c r="N46" s="41">
        <v>0</v>
      </c>
      <c r="O46" s="41"/>
      <c r="P46" s="41"/>
    </row>
    <row r="47" spans="1:17">
      <c r="A47" s="41">
        <v>0</v>
      </c>
      <c r="B47" s="41">
        <v>32200014</v>
      </c>
      <c r="C47" s="41">
        <v>30070000</v>
      </c>
      <c r="D47" s="41" t="str">
        <f>VLOOKUP(C47,[1]程式讀取頁!$B:$D,3,0)</f>
        <v>蕾絲襪</v>
      </c>
      <c r="E47" s="41" t="str">
        <f>VLOOKUP(LEFT(C47,4),售價!B:C,2,0)</f>
        <v>08.襪子</v>
      </c>
      <c r="F47" s="41">
        <v>1</v>
      </c>
      <c r="G47" s="41">
        <v>30500000</v>
      </c>
      <c r="H47" s="41">
        <f>VLOOKUP(E47,售價!C:F,3,FALSE)*VLOOKUP(G47,售價!I:J,2,FALSE)</f>
        <v>1800</v>
      </c>
      <c r="I47" s="41">
        <v>100</v>
      </c>
      <c r="J47" s="41">
        <v>1</v>
      </c>
      <c r="K47" s="41">
        <v>1</v>
      </c>
      <c r="L47" s="41">
        <v>0</v>
      </c>
      <c r="M47" s="41">
        <v>0</v>
      </c>
      <c r="N47" s="41">
        <v>0</v>
      </c>
      <c r="O47" s="41"/>
      <c r="P47" s="41"/>
    </row>
    <row r="48" spans="1:17">
      <c r="A48" s="41">
        <v>0</v>
      </c>
      <c r="B48" s="41">
        <v>32200015</v>
      </c>
      <c r="C48" s="41">
        <v>30050010</v>
      </c>
      <c r="D48" s="41" t="str">
        <f>VLOOKUP(C48,[1]程式讀取頁!$B:$D,3,0)</f>
        <v>靛藍回憶</v>
      </c>
      <c r="E48" s="41" t="str">
        <f>VLOOKUP(LEFT(C48,4),售價!B:C,2,0)</f>
        <v>06.鞋子</v>
      </c>
      <c r="F48" s="41">
        <v>1</v>
      </c>
      <c r="G48" s="41">
        <v>30500000</v>
      </c>
      <c r="H48" s="41">
        <f>VLOOKUP(E48,售價!C:F,3,FALSE)*VLOOKUP(G48,售價!I:J,2,FALSE)</f>
        <v>2040</v>
      </c>
      <c r="I48" s="41">
        <v>100</v>
      </c>
      <c r="J48" s="41">
        <v>1</v>
      </c>
      <c r="K48" s="41">
        <v>1</v>
      </c>
      <c r="L48" s="41">
        <v>0</v>
      </c>
      <c r="M48" s="41">
        <v>0</v>
      </c>
      <c r="N48" s="41">
        <v>0</v>
      </c>
      <c r="O48" s="41"/>
      <c r="P48" s="41"/>
    </row>
    <row r="49" spans="1:16">
      <c r="A49" s="41">
        <v>0</v>
      </c>
      <c r="B49" s="41">
        <v>32200016</v>
      </c>
      <c r="C49" s="41">
        <v>30000021</v>
      </c>
      <c r="D49" s="41" t="str">
        <f>VLOOKUP(C49,[1]程式讀取頁!$B:$D,3,0)</f>
        <v>繾綣眷念·華麗</v>
      </c>
      <c r="E49" s="41" t="str">
        <f>VLOOKUP(LEFT(C49,4),售價!B:C,2,0)</f>
        <v>01.髮型</v>
      </c>
      <c r="F49" s="41">
        <v>1</v>
      </c>
      <c r="G49" s="41">
        <v>30500000</v>
      </c>
      <c r="H49" s="41">
        <f>VLOOKUP(E49,售價!C:F,3,FALSE)*VLOOKUP(G49,售價!I:J,2,FALSE)</f>
        <v>3000</v>
      </c>
      <c r="I49" s="41">
        <v>100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/>
      <c r="P49" s="41"/>
    </row>
    <row r="50" spans="1:16">
      <c r="A50" s="41">
        <v>0</v>
      </c>
      <c r="B50" s="41">
        <v>32200017</v>
      </c>
      <c r="C50" s="41">
        <v>30040001</v>
      </c>
      <c r="D50" s="41" t="str">
        <f>VLOOKUP(C50,[1]程式讀取頁!$B:$D,3,0)</f>
        <v>精靈薄翼·華麗</v>
      </c>
      <c r="E50" s="41" t="str">
        <f>VLOOKUP(LEFT(C50,4),售價!B:C,2,0)</f>
        <v>05.外套</v>
      </c>
      <c r="F50" s="41">
        <v>1</v>
      </c>
      <c r="G50" s="41">
        <v>30500000</v>
      </c>
      <c r="H50" s="41">
        <f>VLOOKUP(E50,售價!C:F,3,FALSE)*VLOOKUP(G50,售價!I:J,2,FALSE)</f>
        <v>2640</v>
      </c>
      <c r="I50" s="41">
        <v>100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/>
      <c r="P50" s="41"/>
    </row>
    <row r="51" spans="1:16">
      <c r="A51" s="41">
        <v>0</v>
      </c>
      <c r="B51" s="41">
        <v>32200018</v>
      </c>
      <c r="C51" s="41">
        <v>30010011</v>
      </c>
      <c r="D51" s="41" t="str">
        <f>VLOOKUP(C51,[1]程式讀取頁!$B:$D,3,0)</f>
        <v>古典繆思洋服·華麗</v>
      </c>
      <c r="E51" s="41" t="str">
        <f>VLOOKUP(LEFT(C51,4),售價!B:C,2,0)</f>
        <v>02.連身裙</v>
      </c>
      <c r="F51" s="41">
        <v>1</v>
      </c>
      <c r="G51" s="41">
        <v>30500000</v>
      </c>
      <c r="H51" s="41">
        <f>VLOOKUP(E51,售價!C:F,3,FALSE)*VLOOKUP(G51,售價!I:J,2,FALSE)</f>
        <v>4440</v>
      </c>
      <c r="I51" s="41">
        <v>100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/>
      <c r="P51" s="41"/>
    </row>
    <row r="52" spans="1:16">
      <c r="A52" s="41">
        <v>0</v>
      </c>
      <c r="B52" s="41">
        <v>32200019</v>
      </c>
      <c r="C52" s="41">
        <v>30100001</v>
      </c>
      <c r="D52" s="41" t="str">
        <f>VLOOKUP(C52,[1]程式讀取頁!$B:$D,3,0)</f>
        <v>寬腰封·華麗</v>
      </c>
      <c r="E52" s="41" t="str">
        <f>VLOOKUP(LEFT(C52,4),售價!B:C,2,0)</f>
        <v>11.腰飾</v>
      </c>
      <c r="F52" s="41">
        <v>1</v>
      </c>
      <c r="G52" s="41">
        <v>30500000</v>
      </c>
      <c r="H52" s="41">
        <f>VLOOKUP(E52,售價!C:F,3,FALSE)*VLOOKUP(G52,售價!I:J,2,FALSE)</f>
        <v>1440</v>
      </c>
      <c r="I52" s="41">
        <v>100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/>
      <c r="P52" s="41"/>
    </row>
    <row r="53" spans="1:16">
      <c r="A53" s="41">
        <v>0</v>
      </c>
      <c r="B53" s="41">
        <v>32200020</v>
      </c>
      <c r="C53" s="41">
        <v>30190001</v>
      </c>
      <c r="D53" s="41" t="str">
        <f>VLOOKUP(C53,[1]程式讀取頁!$B:$D,3,0)</f>
        <v>優雅指尖·華麗</v>
      </c>
      <c r="E53" s="41" t="str">
        <f>VLOOKUP(LEFT(C53,4),售價!B:C,2,0)</f>
        <v>20.手套</v>
      </c>
      <c r="F53" s="41">
        <v>1</v>
      </c>
      <c r="G53" s="41">
        <v>30500000</v>
      </c>
      <c r="H53" s="41">
        <f>VLOOKUP(E53,售價!C:F,3,FALSE)*VLOOKUP(G53,售價!I:J,2,FALSE)</f>
        <v>1440</v>
      </c>
      <c r="I53" s="41">
        <v>100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/>
      <c r="P53" s="41"/>
    </row>
    <row r="54" spans="1:16">
      <c r="A54" s="41">
        <v>0</v>
      </c>
      <c r="B54" s="41">
        <v>32200021</v>
      </c>
      <c r="C54" s="41">
        <v>30180001</v>
      </c>
      <c r="D54" s="41" t="str">
        <f>VLOOKUP(C54,[1]程式讀取頁!$B:$D,3,0)</f>
        <v>金絲細環·華麗</v>
      </c>
      <c r="E54" s="41" t="str">
        <f>VLOOKUP(LEFT(C54,4),售價!B:C,2,0)</f>
        <v>19.左手飾品</v>
      </c>
      <c r="F54" s="41">
        <v>1</v>
      </c>
      <c r="G54" s="41">
        <v>30500000</v>
      </c>
      <c r="H54" s="41">
        <f>VLOOKUP(E54,售價!C:F,3,FALSE)*VLOOKUP(G54,售價!I:J,2,FALSE)</f>
        <v>1440</v>
      </c>
      <c r="I54" s="41">
        <v>100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/>
      <c r="P54" s="41"/>
    </row>
    <row r="55" spans="1:16">
      <c r="A55" s="41">
        <v>0</v>
      </c>
      <c r="B55" s="41">
        <v>32200022</v>
      </c>
      <c r="C55" s="41">
        <v>30200001</v>
      </c>
      <c r="D55" s="41" t="str">
        <f>VLOOKUP(C55,[1]程式讀取頁!$B:$D,3,0)</f>
        <v>古典羽毛筆·華麗</v>
      </c>
      <c r="E55" s="41" t="str">
        <f>VLOOKUP(LEFT(C55,4),售價!B:C,2,0)</f>
        <v>21.右手持物</v>
      </c>
      <c r="F55" s="41">
        <v>1</v>
      </c>
      <c r="G55" s="41">
        <v>30500000</v>
      </c>
      <c r="H55" s="41">
        <f>VLOOKUP(E55,售價!C:F,3,FALSE)*VLOOKUP(G55,售價!I:J,2,FALSE)</f>
        <v>1440</v>
      </c>
      <c r="I55" s="41">
        <v>100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/>
      <c r="P55" s="41"/>
    </row>
    <row r="56" spans="1:16">
      <c r="A56" s="41">
        <v>0</v>
      </c>
      <c r="B56" s="41">
        <v>32200023</v>
      </c>
      <c r="C56" s="41">
        <v>30210001</v>
      </c>
      <c r="D56" s="41" t="str">
        <f>VLOOKUP(C56,[1]程式讀取頁!$B:$D,3,0)</f>
        <v>靈感收藏·華麗</v>
      </c>
      <c r="E56" s="41" t="str">
        <f>VLOOKUP(LEFT(C56,4),售價!B:C,2,0)</f>
        <v>22.左手持物</v>
      </c>
      <c r="F56" s="41">
        <v>1</v>
      </c>
      <c r="G56" s="41">
        <v>30500000</v>
      </c>
      <c r="H56" s="41">
        <f>VLOOKUP(E56,售價!C:F,3,FALSE)*VLOOKUP(G56,售價!I:J,2,FALSE)</f>
        <v>1440</v>
      </c>
      <c r="I56" s="41">
        <v>100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/>
      <c r="P56" s="41"/>
    </row>
    <row r="57" spans="1:16">
      <c r="A57" s="41">
        <v>0</v>
      </c>
      <c r="B57" s="41">
        <v>32200024</v>
      </c>
      <c r="C57" s="41">
        <v>30160001</v>
      </c>
      <c r="D57" s="41" t="str">
        <f>VLOOKUP(C57,[1]程式讀取頁!$B:$D,3,0)</f>
        <v>千珠淚·華麗</v>
      </c>
      <c r="E57" s="41" t="str">
        <f>VLOOKUP(LEFT(C57,4),售價!B:C,2,0)</f>
        <v>17.項鍊</v>
      </c>
      <c r="F57" s="41">
        <v>1</v>
      </c>
      <c r="G57" s="41">
        <v>30500000</v>
      </c>
      <c r="H57" s="41">
        <f>VLOOKUP(E57,售價!C:F,3,FALSE)*VLOOKUP(G57,售價!I:J,2,FALSE)</f>
        <v>1440</v>
      </c>
      <c r="I57" s="41">
        <v>100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/>
      <c r="P57" s="41"/>
    </row>
    <row r="58" spans="1:16">
      <c r="A58" s="41">
        <v>0</v>
      </c>
      <c r="B58" s="41">
        <v>32200025</v>
      </c>
      <c r="C58" s="41">
        <v>30120001</v>
      </c>
      <c r="D58" s="41" t="str">
        <f>VLOOKUP(C58,[1]程式讀取頁!$B:$D,3,0)</f>
        <v>大藝術家·華麗</v>
      </c>
      <c r="E58" s="41" t="str">
        <f>VLOOKUP(LEFT(C58,4),售價!B:C,2,0)</f>
        <v>13.髮飾</v>
      </c>
      <c r="F58" s="41">
        <v>1</v>
      </c>
      <c r="G58" s="41">
        <v>30500000</v>
      </c>
      <c r="H58" s="41">
        <f>VLOOKUP(E58,售價!C:F,3,FALSE)*VLOOKUP(G58,售價!I:J,2,FALSE)</f>
        <v>1440</v>
      </c>
      <c r="I58" s="41">
        <v>100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/>
      <c r="P58" s="41"/>
    </row>
    <row r="59" spans="1:16">
      <c r="A59" s="41">
        <v>0</v>
      </c>
      <c r="B59" s="41">
        <v>32200026</v>
      </c>
      <c r="C59" s="41">
        <v>30070001</v>
      </c>
      <c r="D59" s="41" t="str">
        <f>VLOOKUP(C59,[1]程式讀取頁!$B:$D,3,0)</f>
        <v>蕾絲襪·華麗</v>
      </c>
      <c r="E59" s="41" t="str">
        <f>VLOOKUP(LEFT(C59,4),售價!B:C,2,0)</f>
        <v>08.襪子</v>
      </c>
      <c r="F59" s="41">
        <v>1</v>
      </c>
      <c r="G59" s="41">
        <v>30500000</v>
      </c>
      <c r="H59" s="41">
        <f>VLOOKUP(E59,售價!C:F,3,FALSE)*VLOOKUP(G59,售價!I:J,2,FALSE)</f>
        <v>1800</v>
      </c>
      <c r="I59" s="41">
        <v>100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/>
      <c r="P59" s="41"/>
    </row>
    <row r="60" spans="1:16">
      <c r="A60" s="41">
        <v>0</v>
      </c>
      <c r="B60" s="41">
        <v>32200027</v>
      </c>
      <c r="C60" s="41">
        <v>30050011</v>
      </c>
      <c r="D60" s="41" t="str">
        <f>VLOOKUP(C60,[1]程式讀取頁!$B:$D,3,0)</f>
        <v>靛藍回憶·華麗</v>
      </c>
      <c r="E60" s="41" t="str">
        <f>VLOOKUP(LEFT(C60,4),售價!B:C,2,0)</f>
        <v>06.鞋子</v>
      </c>
      <c r="F60" s="41">
        <v>1</v>
      </c>
      <c r="G60" s="41">
        <v>30500000</v>
      </c>
      <c r="H60" s="41">
        <f>VLOOKUP(E60,售價!C:F,3,FALSE)*VLOOKUP(G60,售價!I:J,2,FALSE)</f>
        <v>2040</v>
      </c>
      <c r="I60" s="41">
        <v>100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/>
      <c r="P60" s="41"/>
    </row>
    <row r="61" spans="1:16">
      <c r="A61" s="41">
        <v>0</v>
      </c>
      <c r="B61" s="41">
        <v>32200028</v>
      </c>
      <c r="C61" s="41">
        <v>30120020</v>
      </c>
      <c r="D61" s="41" t="str">
        <f>VLOOKUP(C61,[1]程式讀取頁!$B:$D,3,0)</f>
        <v>侍衛頭盔</v>
      </c>
      <c r="E61" s="41" t="str">
        <f>VLOOKUP(LEFT(C61,4),售價!B:C,2,0)</f>
        <v>13.髮飾</v>
      </c>
      <c r="F61" s="41">
        <v>1</v>
      </c>
      <c r="G61" s="41">
        <v>30500000</v>
      </c>
      <c r="H61" s="41">
        <f>VLOOKUP(E61,售價!C:F,3,FALSE)*VLOOKUP(G61,售價!I:J,2,FALSE)</f>
        <v>1440</v>
      </c>
      <c r="I61" s="41">
        <v>100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/>
      <c r="P61" s="41"/>
    </row>
    <row r="62" spans="1:16">
      <c r="A62" s="41">
        <v>0</v>
      </c>
      <c r="B62" s="41">
        <v>32200029</v>
      </c>
      <c r="C62" s="41">
        <v>30000030</v>
      </c>
      <c r="D62" s="41" t="str">
        <f>VLOOKUP(C62,[1]程式讀取頁!$B:$D,3,0)</f>
        <v>侍衛髮</v>
      </c>
      <c r="E62" s="41" t="str">
        <f>VLOOKUP(LEFT(C62,4),售價!B:C,2,0)</f>
        <v>01.髮型</v>
      </c>
      <c r="F62" s="41">
        <v>1</v>
      </c>
      <c r="G62" s="41">
        <v>30500000</v>
      </c>
      <c r="H62" s="41">
        <f>VLOOKUP(E62,售價!C:F,3,FALSE)*VLOOKUP(G62,售價!I:J,2,FALSE)</f>
        <v>3000</v>
      </c>
      <c r="I62" s="41">
        <v>100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/>
      <c r="P62" s="41"/>
    </row>
    <row r="63" spans="1:16">
      <c r="A63" s="41">
        <v>0</v>
      </c>
      <c r="B63" s="41">
        <v>32200030</v>
      </c>
      <c r="C63" s="41">
        <v>30040010</v>
      </c>
      <c r="D63" s="41" t="str">
        <f>VLOOKUP(C63,[1]程式讀取頁!$B:$D,3,0)</f>
        <v>侍衛裝外套</v>
      </c>
      <c r="E63" s="41" t="str">
        <f>VLOOKUP(LEFT(C63,4),售價!B:C,2,0)</f>
        <v>05.外套</v>
      </c>
      <c r="F63" s="41">
        <v>1</v>
      </c>
      <c r="G63" s="41">
        <v>30500000</v>
      </c>
      <c r="H63" s="41">
        <f>VLOOKUP(E63,售價!C:F,3,FALSE)*VLOOKUP(G63,售價!I:J,2,FALSE)</f>
        <v>2640</v>
      </c>
      <c r="I63" s="41">
        <v>100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/>
      <c r="P63" s="41"/>
    </row>
    <row r="64" spans="1:16">
      <c r="A64" s="41">
        <v>0</v>
      </c>
      <c r="B64" s="41">
        <v>32200031</v>
      </c>
      <c r="C64" s="41">
        <v>30020020</v>
      </c>
      <c r="D64" s="41" t="str">
        <f>VLOOKUP(C64,[1]程式讀取頁!$B:$D,3,0)</f>
        <v>侍衛裝上衣</v>
      </c>
      <c r="E64" s="41" t="str">
        <f>VLOOKUP(LEFT(C64,4),售價!B:C,2,0)</f>
        <v>03.上衣</v>
      </c>
      <c r="F64" s="41">
        <v>1</v>
      </c>
      <c r="G64" s="41">
        <v>30500000</v>
      </c>
      <c r="H64" s="41">
        <f>VLOOKUP(E64,售價!C:F,3,FALSE)*VLOOKUP(G64,售價!I:J,2,FALSE)</f>
        <v>3000</v>
      </c>
      <c r="I64" s="41">
        <v>100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/>
      <c r="P64" s="41"/>
    </row>
    <row r="65" spans="1:16">
      <c r="A65" s="41">
        <v>0</v>
      </c>
      <c r="B65" s="41">
        <v>32200032</v>
      </c>
      <c r="C65" s="41">
        <v>30190010</v>
      </c>
      <c r="D65" s="41" t="str">
        <f>VLOOKUP(C65,[1]程式讀取頁!$B:$D,3,0)</f>
        <v>侍衛裝手套</v>
      </c>
      <c r="E65" s="41" t="str">
        <f>VLOOKUP(LEFT(C65,4),售價!B:C,2,0)</f>
        <v>20.手套</v>
      </c>
      <c r="F65" s="41">
        <v>1</v>
      </c>
      <c r="G65" s="41">
        <v>30500000</v>
      </c>
      <c r="H65" s="41">
        <f>VLOOKUP(E65,售價!C:F,3,FALSE)*VLOOKUP(G65,售價!I:J,2,FALSE)</f>
        <v>1440</v>
      </c>
      <c r="I65" s="41">
        <v>100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/>
      <c r="P65" s="41"/>
    </row>
    <row r="66" spans="1:16">
      <c r="A66" s="41">
        <v>0</v>
      </c>
      <c r="B66" s="41">
        <v>32200033</v>
      </c>
      <c r="C66" s="41">
        <v>30100020</v>
      </c>
      <c r="D66" s="41" t="str">
        <f>VLOOKUP(C66,[1]程式讀取頁!$B:$D,3,0)</f>
        <v>侍衛装皮帶</v>
      </c>
      <c r="E66" s="41" t="str">
        <f>VLOOKUP(LEFT(C66,4),售價!B:C,2,0)</f>
        <v>11.腰飾</v>
      </c>
      <c r="F66" s="41">
        <v>1</v>
      </c>
      <c r="G66" s="41">
        <v>30500000</v>
      </c>
      <c r="H66" s="41">
        <f>VLOOKUP(E66,售價!C:F,3,FALSE)*VLOOKUP(G66,售價!I:J,2,FALSE)</f>
        <v>1440</v>
      </c>
      <c r="I66" s="41">
        <v>100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/>
      <c r="P66" s="41"/>
    </row>
    <row r="67" spans="1:16">
      <c r="A67" s="41">
        <v>0</v>
      </c>
      <c r="B67" s="41">
        <v>32200034</v>
      </c>
      <c r="C67" s="41">
        <v>30030020</v>
      </c>
      <c r="D67" s="41" t="str">
        <f>VLOOKUP(C67,[1]程式讀取頁!$B:$D,3,0)</f>
        <v>侍衛裝長褲</v>
      </c>
      <c r="E67" s="41" t="str">
        <f>VLOOKUP(LEFT(C67,4),售價!B:C,2,0)</f>
        <v>04.下著</v>
      </c>
      <c r="F67" s="41">
        <v>1</v>
      </c>
      <c r="G67" s="41">
        <v>30500000</v>
      </c>
      <c r="H67" s="41">
        <f>VLOOKUP(E67,售價!C:F,3,FALSE)*VLOOKUP(G67,售價!I:J,2,FALSE)</f>
        <v>2400</v>
      </c>
      <c r="I67" s="41">
        <v>100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/>
      <c r="P67" s="41"/>
    </row>
    <row r="68" spans="1:16">
      <c r="A68" s="41">
        <v>0</v>
      </c>
      <c r="B68" s="41">
        <v>32200035</v>
      </c>
      <c r="C68" s="41">
        <v>30050020</v>
      </c>
      <c r="D68" s="41" t="str">
        <f>VLOOKUP(C68,[1]程式讀取頁!$B:$D,3,0)</f>
        <v>侍衛靴</v>
      </c>
      <c r="E68" s="41" t="str">
        <f>VLOOKUP(LEFT(C68,4),售價!B:C,2,0)</f>
        <v>06.鞋子</v>
      </c>
      <c r="F68" s="41">
        <v>1</v>
      </c>
      <c r="G68" s="41">
        <v>30500000</v>
      </c>
      <c r="H68" s="41">
        <f>VLOOKUP(E68,售價!C:F,3,FALSE)*VLOOKUP(G68,售價!I:J,2,FALSE)</f>
        <v>2040</v>
      </c>
      <c r="I68" s="41">
        <v>100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/>
      <c r="P68" s="41"/>
    </row>
    <row r="69" spans="1:16">
      <c r="A69" s="41">
        <v>0</v>
      </c>
      <c r="B69" s="41">
        <v>32200036</v>
      </c>
      <c r="C69" s="41">
        <v>30210090</v>
      </c>
      <c r="D69" s="41" t="str">
        <f>VLOOKUP(C69,[1]程式讀取頁!$B:$D,3,0)</f>
        <v>侍衛劍</v>
      </c>
      <c r="E69" s="41" t="str">
        <f>VLOOKUP(LEFT(C69,4),售價!B:C,2,0)</f>
        <v>22.左手持物</v>
      </c>
      <c r="F69" s="41">
        <v>1</v>
      </c>
      <c r="G69" s="41">
        <v>30500000</v>
      </c>
      <c r="H69" s="41">
        <f>VLOOKUP(E69,售價!C:F,3,FALSE)*VLOOKUP(G69,售價!I:J,2,FALSE)</f>
        <v>1440</v>
      </c>
      <c r="I69" s="41">
        <v>100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/>
      <c r="P69" s="41"/>
    </row>
    <row r="70" spans="1:16">
      <c r="A70" s="41">
        <v>0</v>
      </c>
      <c r="B70" s="41">
        <v>32200037</v>
      </c>
      <c r="C70" s="41">
        <v>30000040</v>
      </c>
      <c r="D70" s="41" t="str">
        <f>VLOOKUP(C70,[1]程式讀取頁!$B:$D,3,0)</f>
        <v>側邊辮子髮</v>
      </c>
      <c r="E70" s="41" t="str">
        <f>VLOOKUP(LEFT(C70,4),售價!B:C,2,0)</f>
        <v>01.髮型</v>
      </c>
      <c r="F70" s="41">
        <v>1</v>
      </c>
      <c r="G70" s="41">
        <v>30500000</v>
      </c>
      <c r="H70" s="41">
        <f>VLOOKUP(E70,售價!C:F,3,FALSE)*VLOOKUP(G70,售價!I:J,2,FALSE)</f>
        <v>3000</v>
      </c>
      <c r="I70" s="41">
        <v>100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/>
      <c r="P70" s="41"/>
    </row>
    <row r="71" spans="1:16">
      <c r="A71" s="41">
        <v>0</v>
      </c>
      <c r="B71" s="41">
        <v>32200038</v>
      </c>
      <c r="C71" s="41">
        <v>30010020</v>
      </c>
      <c r="D71" s="41" t="str">
        <f>VLOOKUP(C71,[1]程式讀取頁!$B:$D,3,0)</f>
        <v>連帽防水雨衣</v>
      </c>
      <c r="E71" s="41" t="str">
        <f>VLOOKUP(LEFT(C71,4),售價!B:C,2,0)</f>
        <v>02.連身裙</v>
      </c>
      <c r="F71" s="41">
        <v>1</v>
      </c>
      <c r="G71" s="41">
        <v>30500000</v>
      </c>
      <c r="H71" s="41">
        <f>VLOOKUP(E71,售價!C:F,3,FALSE)*VLOOKUP(G71,售價!I:J,2,FALSE)</f>
        <v>4440</v>
      </c>
      <c r="I71" s="41">
        <v>100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/>
      <c r="P71" s="41"/>
    </row>
    <row r="72" spans="1:16">
      <c r="A72" s="41">
        <v>0</v>
      </c>
      <c r="B72" s="41">
        <v>32200039</v>
      </c>
      <c r="C72" s="41">
        <v>30050030</v>
      </c>
      <c r="D72" s="41" t="str">
        <f>VLOOKUP(C72,[1]程式讀取頁!$B:$D,3,0)</f>
        <v>防水雨鞋</v>
      </c>
      <c r="E72" s="41" t="str">
        <f>VLOOKUP(LEFT(C72,4),售價!B:C,2,0)</f>
        <v>06.鞋子</v>
      </c>
      <c r="F72" s="41">
        <v>1</v>
      </c>
      <c r="G72" s="41">
        <v>30500000</v>
      </c>
      <c r="H72" s="41">
        <f>VLOOKUP(E72,售價!C:F,3,FALSE)*VLOOKUP(G72,售價!I:J,2,FALSE)</f>
        <v>2040</v>
      </c>
      <c r="I72" s="41">
        <v>100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/>
      <c r="P72" s="41"/>
    </row>
    <row r="73" spans="1:16">
      <c r="A73" s="41">
        <v>0</v>
      </c>
      <c r="B73" s="41">
        <v>32200040</v>
      </c>
      <c r="C73" s="41">
        <v>30210010</v>
      </c>
      <c r="D73" s="41" t="str">
        <f>VLOOKUP(C73,[1]程式讀取頁!$B:$D,3,0)</f>
        <v>小雨傘</v>
      </c>
      <c r="E73" s="41" t="str">
        <f>VLOOKUP(LEFT(C73,4),售價!B:C,2,0)</f>
        <v>22.左手持物</v>
      </c>
      <c r="F73" s="41">
        <v>1</v>
      </c>
      <c r="G73" s="41">
        <v>30500000</v>
      </c>
      <c r="H73" s="41">
        <f>VLOOKUP(E73,售價!C:F,3,FALSE)*VLOOKUP(G73,售價!I:J,2,FALSE)</f>
        <v>1440</v>
      </c>
      <c r="I73" s="41">
        <v>100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/>
      <c r="P73" s="41"/>
    </row>
    <row r="74" spans="1:16">
      <c r="A74" s="41">
        <v>0</v>
      </c>
      <c r="B74" s="41">
        <v>32200041</v>
      </c>
      <c r="C74" s="41">
        <v>30000051</v>
      </c>
      <c r="D74" s="41" t="str">
        <f>VLOOKUP(C74,[1]程式讀取頁!$B:$D,3,0)</f>
        <v>爭妍</v>
      </c>
      <c r="E74" s="41" t="str">
        <f>VLOOKUP(LEFT(C74,4),售價!B:C,2,0)</f>
        <v>01.髮型</v>
      </c>
      <c r="F74" s="41">
        <v>1</v>
      </c>
      <c r="G74" s="41">
        <v>30500000</v>
      </c>
      <c r="H74" s="41">
        <f>VLOOKUP(E74,售價!C:F,3,FALSE)*VLOOKUP(G74,售價!I:J,2,FALSE)</f>
        <v>3000</v>
      </c>
      <c r="I74" s="41">
        <v>100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/>
      <c r="P74" s="41"/>
    </row>
    <row r="75" spans="1:16">
      <c r="A75" s="41">
        <v>0</v>
      </c>
      <c r="B75" s="41">
        <v>32200042</v>
      </c>
      <c r="C75" s="41">
        <v>30170011</v>
      </c>
      <c r="D75" s="41" t="str">
        <f>VLOOKUP(C75,[1]程式讀取頁!$B:$D,3,0)</f>
        <v>繫花手環</v>
      </c>
      <c r="E75" s="41" t="str">
        <f>VLOOKUP(LEFT(C75,4),售價!B:C,2,0)</f>
        <v>18.右手飾品</v>
      </c>
      <c r="F75" s="41">
        <v>1</v>
      </c>
      <c r="G75" s="41">
        <v>30500000</v>
      </c>
      <c r="H75" s="41">
        <f>VLOOKUP(E75,售價!C:F,3,FALSE)*VLOOKUP(G75,售價!I:J,2,FALSE)</f>
        <v>1440</v>
      </c>
      <c r="I75" s="41">
        <v>100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/>
      <c r="P75" s="41"/>
    </row>
    <row r="76" spans="1:16">
      <c r="A76" s="41">
        <v>0</v>
      </c>
      <c r="B76" s="41">
        <v>32200043</v>
      </c>
      <c r="C76" s="41">
        <v>30010031</v>
      </c>
      <c r="D76" s="41" t="str">
        <f>VLOOKUP(C76,[1]程式讀取頁!$B:$D,3,0)</f>
        <v>紺藍花園</v>
      </c>
      <c r="E76" s="41" t="str">
        <f>VLOOKUP(LEFT(C76,4),售價!B:C,2,0)</f>
        <v>02.連身裙</v>
      </c>
      <c r="F76" s="41">
        <v>1</v>
      </c>
      <c r="G76" s="41">
        <v>30500000</v>
      </c>
      <c r="H76" s="41">
        <f>VLOOKUP(E76,售價!C:F,3,FALSE)*VLOOKUP(G76,售價!I:J,2,FALSE)</f>
        <v>4440</v>
      </c>
      <c r="I76" s="41">
        <v>100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/>
      <c r="P76" s="41"/>
    </row>
    <row r="77" spans="1:16">
      <c r="A77" s="41">
        <v>0</v>
      </c>
      <c r="B77" s="41">
        <v>32200044</v>
      </c>
      <c r="C77" s="41">
        <v>30100111</v>
      </c>
      <c r="D77" s="41" t="str">
        <f>VLOOKUP(C77,[1]程式讀取頁!$B:$D,3,0)</f>
        <v>花坊馬鞍包</v>
      </c>
      <c r="E77" s="41" t="str">
        <f>VLOOKUP(LEFT(C77,4),售價!B:C,2,0)</f>
        <v>11.腰飾</v>
      </c>
      <c r="F77" s="41">
        <v>1</v>
      </c>
      <c r="G77" s="41">
        <v>30500000</v>
      </c>
      <c r="H77" s="41">
        <f>VLOOKUP(E77,售價!C:F,3,FALSE)*VLOOKUP(G77,售價!I:J,2,FALSE)</f>
        <v>1440</v>
      </c>
      <c r="I77" s="41">
        <v>100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/>
      <c r="P77" s="41"/>
    </row>
    <row r="78" spans="1:16">
      <c r="A78" s="41">
        <v>0</v>
      </c>
      <c r="B78" s="41">
        <v>32200045</v>
      </c>
      <c r="C78" s="41">
        <v>30080001</v>
      </c>
      <c r="D78" s="41" t="str">
        <f>VLOOKUP(C78,[1]程式讀取頁!$B:$D,3,0)</f>
        <v>飾邊緞帶</v>
      </c>
      <c r="E78" s="41" t="str">
        <f>VLOOKUP(LEFT(C78,4),售價!B:C,2,0)</f>
        <v>09.腿飾</v>
      </c>
      <c r="F78" s="41">
        <v>1</v>
      </c>
      <c r="G78" s="41">
        <v>30500000</v>
      </c>
      <c r="H78" s="41">
        <f>VLOOKUP(E78,售價!C:F,3,FALSE)*VLOOKUP(G78,售價!I:J,2,FALSE)</f>
        <v>1440</v>
      </c>
      <c r="I78" s="41">
        <v>100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/>
      <c r="P78" s="41"/>
    </row>
    <row r="79" spans="1:16">
      <c r="A79" s="41">
        <v>0</v>
      </c>
      <c r="B79" s="41">
        <v>32200046</v>
      </c>
      <c r="C79" s="41">
        <v>30050041</v>
      </c>
      <c r="D79" s="41" t="str">
        <f>VLOOKUP(C79,[1]程式讀取頁!$B:$D,3,0)</f>
        <v>原野漫步</v>
      </c>
      <c r="E79" s="41" t="str">
        <f>VLOOKUP(LEFT(C79,4),售價!B:C,2,0)</f>
        <v>06.鞋子</v>
      </c>
      <c r="F79" s="41">
        <v>1</v>
      </c>
      <c r="G79" s="41">
        <v>30500000</v>
      </c>
      <c r="H79" s="41">
        <f>VLOOKUP(E79,售價!C:F,3,FALSE)*VLOOKUP(G79,售價!I:J,2,FALSE)</f>
        <v>2040</v>
      </c>
      <c r="I79" s="41">
        <v>100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/>
      <c r="P79" s="41"/>
    </row>
    <row r="80" spans="1:16">
      <c r="A80" s="41">
        <v>0</v>
      </c>
      <c r="B80" s="41">
        <v>32200047</v>
      </c>
      <c r="C80" s="41">
        <v>30200021</v>
      </c>
      <c r="D80" s="41" t="str">
        <f>VLOOKUP(C80,[1]程式讀取頁!$B:$D,3,0)</f>
        <v>仲夏花團</v>
      </c>
      <c r="E80" s="41" t="str">
        <f>VLOOKUP(LEFT(C80,4),售價!B:C,2,0)</f>
        <v>21.右手持物</v>
      </c>
      <c r="F80" s="41">
        <v>1</v>
      </c>
      <c r="G80" s="41">
        <v>30500000</v>
      </c>
      <c r="H80" s="41">
        <f>VLOOKUP(E80,售價!C:F,3,FALSE)*VLOOKUP(G80,售價!I:J,2,FALSE)</f>
        <v>1440</v>
      </c>
      <c r="I80" s="41">
        <v>100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/>
      <c r="P80" s="41"/>
    </row>
    <row r="81" spans="1:16">
      <c r="A81" s="41">
        <v>0</v>
      </c>
      <c r="B81" s="41">
        <v>32200048</v>
      </c>
      <c r="C81" s="41">
        <v>30000050</v>
      </c>
      <c r="D81" s="41" t="str">
        <f>VLOOKUP(C81,[1]程式讀取頁!$B:$D,3,0)</f>
        <v>爭妍·華麗</v>
      </c>
      <c r="E81" s="41" t="str">
        <f>VLOOKUP(LEFT(C81,4),售價!B:C,2,0)</f>
        <v>01.髮型</v>
      </c>
      <c r="F81" s="41">
        <v>1</v>
      </c>
      <c r="G81" s="41">
        <v>30500000</v>
      </c>
      <c r="H81" s="41">
        <f>VLOOKUP(E81,售價!C:F,3,FALSE)*VLOOKUP(G81,售價!I:J,2,FALSE)</f>
        <v>3000</v>
      </c>
      <c r="I81" s="41">
        <v>100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/>
      <c r="P81" s="41"/>
    </row>
    <row r="82" spans="1:16">
      <c r="A82" s="41">
        <v>0</v>
      </c>
      <c r="B82" s="41">
        <v>32200049</v>
      </c>
      <c r="C82" s="41">
        <v>30170010</v>
      </c>
      <c r="D82" s="41" t="str">
        <f>VLOOKUP(C82,[1]程式讀取頁!$B:$D,3,0)</f>
        <v>繫花手環·華麗</v>
      </c>
      <c r="E82" s="41" t="str">
        <f>VLOOKUP(LEFT(C82,4),售價!B:C,2,0)</f>
        <v>18.右手飾品</v>
      </c>
      <c r="F82" s="41">
        <v>1</v>
      </c>
      <c r="G82" s="41">
        <v>30500000</v>
      </c>
      <c r="H82" s="41">
        <f>VLOOKUP(E82,售價!C:F,3,FALSE)*VLOOKUP(G82,售價!I:J,2,FALSE)</f>
        <v>1440</v>
      </c>
      <c r="I82" s="41">
        <v>100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/>
      <c r="P82" s="41"/>
    </row>
    <row r="83" spans="1:16">
      <c r="A83" s="41">
        <v>0</v>
      </c>
      <c r="B83" s="41">
        <v>32200050</v>
      </c>
      <c r="C83" s="41">
        <v>30010030</v>
      </c>
      <c r="D83" s="41" t="str">
        <f>VLOOKUP(C83,[1]程式讀取頁!$B:$D,3,0)</f>
        <v>紺藍花園·華麗</v>
      </c>
      <c r="E83" s="41" t="str">
        <f>VLOOKUP(LEFT(C83,4),售價!B:C,2,0)</f>
        <v>02.連身裙</v>
      </c>
      <c r="F83" s="41">
        <v>1</v>
      </c>
      <c r="G83" s="41">
        <v>30500000</v>
      </c>
      <c r="H83" s="41">
        <f>VLOOKUP(E83,售價!C:F,3,FALSE)*VLOOKUP(G83,售價!I:J,2,FALSE)</f>
        <v>4440</v>
      </c>
      <c r="I83" s="41">
        <v>100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/>
      <c r="P83" s="41"/>
    </row>
    <row r="84" spans="1:16">
      <c r="A84" s="41">
        <v>0</v>
      </c>
      <c r="B84" s="41">
        <v>32200051</v>
      </c>
      <c r="C84" s="41">
        <v>30100110</v>
      </c>
      <c r="D84" s="41" t="str">
        <f>VLOOKUP(C84,[1]程式讀取頁!$B:$D,3,0)</f>
        <v>花坊馬鞍包·華麗</v>
      </c>
      <c r="E84" s="41" t="str">
        <f>VLOOKUP(LEFT(C84,4),售價!B:C,2,0)</f>
        <v>11.腰飾</v>
      </c>
      <c r="F84" s="41">
        <v>1</v>
      </c>
      <c r="G84" s="41">
        <v>30500000</v>
      </c>
      <c r="H84" s="41">
        <f>VLOOKUP(E84,售價!C:F,3,FALSE)*VLOOKUP(G84,售價!I:J,2,FALSE)</f>
        <v>1440</v>
      </c>
      <c r="I84" s="41">
        <v>100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/>
      <c r="P84" s="41"/>
    </row>
    <row r="85" spans="1:16">
      <c r="A85" s="41">
        <v>0</v>
      </c>
      <c r="B85" s="41">
        <v>32200052</v>
      </c>
      <c r="C85" s="41">
        <v>30080000</v>
      </c>
      <c r="D85" s="41" t="str">
        <f>VLOOKUP(C85,[1]程式讀取頁!$B:$D,3,0)</f>
        <v>飾邊緞帶·華麗</v>
      </c>
      <c r="E85" s="41" t="str">
        <f>VLOOKUP(LEFT(C85,4),售價!B:C,2,0)</f>
        <v>09.腿飾</v>
      </c>
      <c r="F85" s="41">
        <v>1</v>
      </c>
      <c r="G85" s="41">
        <v>30500000</v>
      </c>
      <c r="H85" s="41">
        <f>VLOOKUP(E85,售價!C:F,3,FALSE)*VLOOKUP(G85,售價!I:J,2,FALSE)</f>
        <v>1440</v>
      </c>
      <c r="I85" s="41">
        <v>100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/>
      <c r="P85" s="41"/>
    </row>
    <row r="86" spans="1:16">
      <c r="A86" s="41">
        <v>0</v>
      </c>
      <c r="B86" s="41">
        <v>32200053</v>
      </c>
      <c r="C86" s="41">
        <v>30050040</v>
      </c>
      <c r="D86" s="41" t="str">
        <f>VLOOKUP(C86,[1]程式讀取頁!$B:$D,3,0)</f>
        <v>原野漫步·華麗</v>
      </c>
      <c r="E86" s="41" t="str">
        <f>VLOOKUP(LEFT(C86,4),售價!B:C,2,0)</f>
        <v>06.鞋子</v>
      </c>
      <c r="F86" s="41">
        <v>1</v>
      </c>
      <c r="G86" s="41">
        <v>30500000</v>
      </c>
      <c r="H86" s="41">
        <f>VLOOKUP(E86,售價!C:F,3,FALSE)*VLOOKUP(G86,售價!I:J,2,FALSE)</f>
        <v>2040</v>
      </c>
      <c r="I86" s="41">
        <v>100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/>
      <c r="P86" s="41"/>
    </row>
    <row r="87" spans="1:16">
      <c r="A87" s="41">
        <v>0</v>
      </c>
      <c r="B87" s="41">
        <v>32200054</v>
      </c>
      <c r="C87" s="41">
        <v>30200020</v>
      </c>
      <c r="D87" s="41" t="str">
        <f>VLOOKUP(C87,[1]程式讀取頁!$B:$D,3,0)</f>
        <v>仲夏花團·華麗</v>
      </c>
      <c r="E87" s="41" t="str">
        <f>VLOOKUP(LEFT(C87,4),售價!B:C,2,0)</f>
        <v>21.右手持物</v>
      </c>
      <c r="F87" s="41">
        <v>1</v>
      </c>
      <c r="G87" s="41">
        <v>30500000</v>
      </c>
      <c r="H87" s="41">
        <f>VLOOKUP(E87,售價!C:F,3,FALSE)*VLOOKUP(G87,售價!I:J,2,FALSE)</f>
        <v>1440</v>
      </c>
      <c r="I87" s="41">
        <v>100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/>
      <c r="P87" s="41"/>
    </row>
    <row r="88" spans="1:16">
      <c r="A88" s="41">
        <v>0</v>
      </c>
      <c r="B88" s="41">
        <v>32200055</v>
      </c>
      <c r="C88" s="41">
        <v>30000052</v>
      </c>
      <c r="D88" s="41" t="str">
        <f>VLOOKUP(C88,[1]程式讀取頁!$B:$D,3,0)</f>
        <v>爭妍·珍稀</v>
      </c>
      <c r="E88" s="41" t="str">
        <f>VLOOKUP(LEFT(C88,4),售價!B:C,2,0)</f>
        <v>01.髮型</v>
      </c>
      <c r="F88" s="41">
        <v>1</v>
      </c>
      <c r="G88" s="41">
        <v>30500000</v>
      </c>
      <c r="H88" s="41">
        <f>VLOOKUP(E88,售價!C:F,3,FALSE)*VLOOKUP(G88,售價!I:J,2,FALSE)</f>
        <v>3000</v>
      </c>
      <c r="I88" s="41">
        <v>100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/>
      <c r="P88" s="41"/>
    </row>
    <row r="89" spans="1:16">
      <c r="A89" s="41">
        <v>0</v>
      </c>
      <c r="B89" s="41">
        <v>32200056</v>
      </c>
      <c r="C89" s="41">
        <v>30170012</v>
      </c>
      <c r="D89" s="41" t="str">
        <f>VLOOKUP(C89,[1]程式讀取頁!$B:$D,3,0)</f>
        <v>繫花手環·珍稀</v>
      </c>
      <c r="E89" s="41" t="str">
        <f>VLOOKUP(LEFT(C89,4),售價!B:C,2,0)</f>
        <v>18.右手飾品</v>
      </c>
      <c r="F89" s="41">
        <v>1</v>
      </c>
      <c r="G89" s="41">
        <v>30500000</v>
      </c>
      <c r="H89" s="41">
        <f>VLOOKUP(E89,售價!C:F,3,FALSE)*VLOOKUP(G89,售價!I:J,2,FALSE)</f>
        <v>1440</v>
      </c>
      <c r="I89" s="41">
        <v>100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/>
      <c r="P89" s="41"/>
    </row>
    <row r="90" spans="1:16">
      <c r="A90" s="41">
        <v>0</v>
      </c>
      <c r="B90" s="41">
        <v>32200057</v>
      </c>
      <c r="C90" s="41">
        <v>30010032</v>
      </c>
      <c r="D90" s="41" t="str">
        <f>VLOOKUP(C90,[1]程式讀取頁!$B:$D,3,0)</f>
        <v>紺藍花園·珍稀</v>
      </c>
      <c r="E90" s="41" t="str">
        <f>VLOOKUP(LEFT(C90,4),售價!B:C,2,0)</f>
        <v>02.連身裙</v>
      </c>
      <c r="F90" s="41">
        <v>1</v>
      </c>
      <c r="G90" s="41">
        <v>30500000</v>
      </c>
      <c r="H90" s="41">
        <f>VLOOKUP(E90,售價!C:F,3,FALSE)*VLOOKUP(G90,售價!I:J,2,FALSE)</f>
        <v>4440</v>
      </c>
      <c r="I90" s="41">
        <v>100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/>
      <c r="P90" s="41"/>
    </row>
    <row r="91" spans="1:16">
      <c r="A91" s="41">
        <v>0</v>
      </c>
      <c r="B91" s="41">
        <v>32200058</v>
      </c>
      <c r="C91" s="41">
        <v>30100112</v>
      </c>
      <c r="D91" s="41" t="str">
        <f>VLOOKUP(C91,[1]程式讀取頁!$B:$D,3,0)</f>
        <v>花坊馬鞍包·珍稀</v>
      </c>
      <c r="E91" s="41" t="str">
        <f>VLOOKUP(LEFT(C91,4),售價!B:C,2,0)</f>
        <v>11.腰飾</v>
      </c>
      <c r="F91" s="41">
        <v>1</v>
      </c>
      <c r="G91" s="41">
        <v>30500000</v>
      </c>
      <c r="H91" s="41">
        <f>VLOOKUP(E91,售價!C:F,3,FALSE)*VLOOKUP(G91,售價!I:J,2,FALSE)</f>
        <v>1440</v>
      </c>
      <c r="I91" s="41">
        <v>100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/>
      <c r="P91" s="41"/>
    </row>
    <row r="92" spans="1:16">
      <c r="A92" s="41">
        <v>0</v>
      </c>
      <c r="B92" s="41">
        <v>32200059</v>
      </c>
      <c r="C92" s="41">
        <v>30080002</v>
      </c>
      <c r="D92" s="41" t="str">
        <f>VLOOKUP(C92,[1]程式讀取頁!$B:$D,3,0)</f>
        <v>飾邊緞帶·珍稀</v>
      </c>
      <c r="E92" s="41" t="str">
        <f>VLOOKUP(LEFT(C92,4),售價!B:C,2,0)</f>
        <v>09.腿飾</v>
      </c>
      <c r="F92" s="41">
        <v>1</v>
      </c>
      <c r="G92" s="41">
        <v>30500000</v>
      </c>
      <c r="H92" s="41">
        <f>VLOOKUP(E92,售價!C:F,3,FALSE)*VLOOKUP(G92,售價!I:J,2,FALSE)</f>
        <v>1440</v>
      </c>
      <c r="I92" s="41">
        <v>100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/>
      <c r="P92" s="41"/>
    </row>
    <row r="93" spans="1:16">
      <c r="A93" s="41">
        <v>0</v>
      </c>
      <c r="B93" s="41">
        <v>32200060</v>
      </c>
      <c r="C93" s="41">
        <v>30050042</v>
      </c>
      <c r="D93" s="41" t="str">
        <f>VLOOKUP(C93,[1]程式讀取頁!$B:$D,3,0)</f>
        <v>原野漫步·珍稀</v>
      </c>
      <c r="E93" s="41" t="str">
        <f>VLOOKUP(LEFT(C93,4),售價!B:C,2,0)</f>
        <v>06.鞋子</v>
      </c>
      <c r="F93" s="41">
        <v>1</v>
      </c>
      <c r="G93" s="41">
        <v>30500000</v>
      </c>
      <c r="H93" s="41">
        <f>VLOOKUP(E93,售價!C:F,3,FALSE)*VLOOKUP(G93,售價!I:J,2,FALSE)</f>
        <v>2040</v>
      </c>
      <c r="I93" s="41">
        <v>100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/>
      <c r="P93" s="41"/>
    </row>
    <row r="94" spans="1:16">
      <c r="A94" s="41">
        <v>0</v>
      </c>
      <c r="B94" s="41">
        <v>32200061</v>
      </c>
      <c r="C94" s="41">
        <v>30200022</v>
      </c>
      <c r="D94" s="41" t="str">
        <f>VLOOKUP(C94,[1]程式讀取頁!$B:$D,3,0)</f>
        <v>仲夏花團·珍稀</v>
      </c>
      <c r="E94" s="41" t="str">
        <f>VLOOKUP(LEFT(C94,4),售價!B:C,2,0)</f>
        <v>21.右手持物</v>
      </c>
      <c r="F94" s="41">
        <v>1</v>
      </c>
      <c r="G94" s="41">
        <v>30500000</v>
      </c>
      <c r="H94" s="41">
        <f>VLOOKUP(E94,售價!C:F,3,FALSE)*VLOOKUP(G94,售價!I:J,2,FALSE)</f>
        <v>1440</v>
      </c>
      <c r="I94" s="41">
        <v>100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/>
      <c r="P94" s="41"/>
    </row>
    <row r="95" spans="1:16">
      <c r="A95" s="41">
        <v>0</v>
      </c>
      <c r="B95" s="41">
        <v>32200067</v>
      </c>
      <c r="C95" s="41">
        <v>30120040</v>
      </c>
      <c r="D95" s="41" t="str">
        <f>VLOOKUP(C95,[1]程式讀取頁!$B:$D,3,0)</f>
        <v>雪絨毛球</v>
      </c>
      <c r="E95" s="41" t="str">
        <f>VLOOKUP(LEFT(C95,4),售價!B:C,2,0)</f>
        <v>13.髮飾</v>
      </c>
      <c r="F95" s="41">
        <v>1</v>
      </c>
      <c r="G95" s="41">
        <v>30500000</v>
      </c>
      <c r="H95" s="41">
        <f>VLOOKUP(E95,售價!C:F,3,FALSE)*VLOOKUP(G95,售價!I:J,2,FALSE)</f>
        <v>1440</v>
      </c>
      <c r="I95" s="41">
        <v>100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/>
      <c r="P95" s="41"/>
    </row>
    <row r="96" spans="1:16">
      <c r="A96" s="41">
        <v>0</v>
      </c>
      <c r="B96" s="41">
        <v>32200068</v>
      </c>
      <c r="C96" s="41">
        <v>30000070</v>
      </c>
      <c r="D96" s="41" t="str">
        <f>VLOOKUP(C96,[1]程式讀取頁!$B:$D,3,0)</f>
        <v>暖薑色</v>
      </c>
      <c r="E96" s="41" t="str">
        <f>VLOOKUP(LEFT(C96,4),售價!B:C,2,0)</f>
        <v>01.髮型</v>
      </c>
      <c r="F96" s="41">
        <v>1</v>
      </c>
      <c r="G96" s="41">
        <v>30500000</v>
      </c>
      <c r="H96" s="41">
        <f>VLOOKUP(E96,售價!C:F,3,FALSE)*VLOOKUP(G96,售價!I:J,2,FALSE)</f>
        <v>3000</v>
      </c>
      <c r="I96" s="41">
        <v>100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/>
      <c r="P96" s="41"/>
    </row>
    <row r="97" spans="1:16">
      <c r="A97" s="41">
        <v>0</v>
      </c>
      <c r="B97" s="41">
        <v>32200069</v>
      </c>
      <c r="C97" s="41">
        <v>30020030</v>
      </c>
      <c r="D97" s="41" t="str">
        <f>VLOOKUP(C97,[1]程式讀取頁!$B:$D,3,0)</f>
        <v>北國圖騰</v>
      </c>
      <c r="E97" s="41" t="str">
        <f>VLOOKUP(LEFT(C97,4),售價!B:C,2,0)</f>
        <v>03.上衣</v>
      </c>
      <c r="F97" s="41">
        <v>1</v>
      </c>
      <c r="G97" s="41">
        <v>30500000</v>
      </c>
      <c r="H97" s="41">
        <f>VLOOKUP(E97,售價!C:F,3,FALSE)*VLOOKUP(G97,售價!I:J,2,FALSE)</f>
        <v>3000</v>
      </c>
      <c r="I97" s="41">
        <v>100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/>
      <c r="P97" s="41"/>
    </row>
    <row r="98" spans="1:16">
      <c r="A98" s="41">
        <v>0</v>
      </c>
      <c r="B98" s="41">
        <v>32200070</v>
      </c>
      <c r="C98" s="41">
        <v>30040020</v>
      </c>
      <c r="D98" s="41" t="str">
        <f>VLOOKUP(C98,[1]程式讀取頁!$B:$D,3,0)</f>
        <v>極地長征</v>
      </c>
      <c r="E98" s="41" t="str">
        <f>VLOOKUP(LEFT(C98,4),售價!B:C,2,0)</f>
        <v>05.外套</v>
      </c>
      <c r="F98" s="41">
        <v>1</v>
      </c>
      <c r="G98" s="41">
        <v>30500000</v>
      </c>
      <c r="H98" s="41">
        <f>VLOOKUP(E98,售價!C:F,3,FALSE)*VLOOKUP(G98,售價!I:J,2,FALSE)</f>
        <v>2640</v>
      </c>
      <c r="I98" s="41">
        <v>100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/>
      <c r="P98" s="41"/>
    </row>
    <row r="99" spans="1:16">
      <c r="A99" s="41">
        <v>0</v>
      </c>
      <c r="B99" s="41">
        <v>32200071</v>
      </c>
      <c r="C99" s="41">
        <v>30030030</v>
      </c>
      <c r="D99" s="41" t="str">
        <f>VLOOKUP(C99,[1]程式讀取頁!$B:$D,3,0)</f>
        <v>冰藍迷彩</v>
      </c>
      <c r="E99" s="41" t="str">
        <f>VLOOKUP(LEFT(C99,4),售價!B:C,2,0)</f>
        <v>04.下著</v>
      </c>
      <c r="F99" s="41">
        <v>1</v>
      </c>
      <c r="G99" s="41">
        <v>30500000</v>
      </c>
      <c r="H99" s="41">
        <f>VLOOKUP(E99,售價!C:F,3,FALSE)*VLOOKUP(G99,售價!I:J,2,FALSE)</f>
        <v>2400</v>
      </c>
      <c r="I99" s="41">
        <v>100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/>
      <c r="P99" s="41"/>
    </row>
    <row r="100" spans="1:16">
      <c r="A100" s="41">
        <v>0</v>
      </c>
      <c r="B100" s="41">
        <v>32200072</v>
      </c>
      <c r="C100" s="41">
        <v>30070020</v>
      </c>
      <c r="D100" s="41" t="str">
        <f>VLOOKUP(C100,[1]程式讀取頁!$B:$D,3,0)</f>
        <v>厚底雪襪</v>
      </c>
      <c r="E100" s="41" t="str">
        <f>VLOOKUP(LEFT(C100,4),售價!B:C,2,0)</f>
        <v>08.襪子</v>
      </c>
      <c r="F100" s="41">
        <v>1</v>
      </c>
      <c r="G100" s="41">
        <v>30500000</v>
      </c>
      <c r="H100" s="41">
        <f>VLOOKUP(E100,售價!C:F,3,FALSE)*VLOOKUP(G100,售價!I:J,2,FALSE)</f>
        <v>1800</v>
      </c>
      <c r="I100" s="41">
        <v>100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/>
      <c r="P100" s="41"/>
    </row>
    <row r="101" spans="1:16">
      <c r="A101" s="41">
        <v>0</v>
      </c>
      <c r="B101" s="41">
        <v>32200073</v>
      </c>
      <c r="C101" s="41">
        <v>30050060</v>
      </c>
      <c r="D101" s="41" t="str">
        <f>VLOOKUP(C101,[1]程式讀取頁!$B:$D,3,0)</f>
        <v>踏雪</v>
      </c>
      <c r="E101" s="41" t="str">
        <f>VLOOKUP(LEFT(C101,4),售價!B:C,2,0)</f>
        <v>06.鞋子</v>
      </c>
      <c r="F101" s="41">
        <v>1</v>
      </c>
      <c r="G101" s="41">
        <v>30500000</v>
      </c>
      <c r="H101" s="41">
        <f>VLOOKUP(E101,售價!C:F,3,FALSE)*VLOOKUP(G101,售價!I:J,2,FALSE)</f>
        <v>2040</v>
      </c>
      <c r="I101" s="41">
        <v>100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/>
      <c r="P101" s="41"/>
    </row>
    <row r="102" spans="1:16">
      <c r="A102" s="41">
        <v>0</v>
      </c>
      <c r="B102" s="41">
        <v>32200074</v>
      </c>
      <c r="C102" s="41">
        <v>30200030</v>
      </c>
      <c r="D102" s="41" t="str">
        <f>VLOOKUP(C102,[1]程式讀取頁!$B:$D,3,0)</f>
        <v>碎冰鍬</v>
      </c>
      <c r="E102" s="41" t="str">
        <f>VLOOKUP(LEFT(C102,4),售價!B:C,2,0)</f>
        <v>21.右手持物</v>
      </c>
      <c r="F102" s="41">
        <v>1</v>
      </c>
      <c r="G102" s="41">
        <v>30500000</v>
      </c>
      <c r="H102" s="41">
        <f>VLOOKUP(E102,售價!C:F,3,FALSE)*VLOOKUP(G102,售價!I:J,2,FALSE)</f>
        <v>1440</v>
      </c>
      <c r="I102" s="41">
        <v>100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/>
      <c r="P102" s="41"/>
    </row>
    <row r="103" spans="1:16">
      <c r="A103" s="41">
        <v>0</v>
      </c>
      <c r="B103" s="41">
        <v>32200075</v>
      </c>
      <c r="C103" s="41">
        <v>30000080</v>
      </c>
      <c r="D103" s="41" t="str">
        <f>VLOOKUP(C103,[1]程式讀取頁!$B:$D,3,0)</f>
        <v>宴會髮</v>
      </c>
      <c r="E103" s="41" t="str">
        <f>VLOOKUP(LEFT(C103,4),售價!B:C,2,0)</f>
        <v>01.髮型</v>
      </c>
      <c r="F103" s="41">
        <v>1</v>
      </c>
      <c r="G103" s="41">
        <v>30500000</v>
      </c>
      <c r="H103" s="41">
        <f>VLOOKUP(E103,售價!C:F,3,FALSE)*VLOOKUP(G103,售價!I:J,2,FALSE)</f>
        <v>3000</v>
      </c>
      <c r="I103" s="41">
        <v>100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/>
      <c r="P103" s="41"/>
    </row>
    <row r="104" spans="1:16">
      <c r="A104" s="41">
        <v>0</v>
      </c>
      <c r="B104" s="41">
        <v>32200076</v>
      </c>
      <c r="C104" s="41">
        <v>30120050</v>
      </c>
      <c r="D104" s="41" t="str">
        <f>VLOOKUP(C104,[1]程式讀取頁!$B:$D,3,0)</f>
        <v>宴會蝴蝶結</v>
      </c>
      <c r="E104" s="41" t="str">
        <f>VLOOKUP(LEFT(C104,4),售價!B:C,2,0)</f>
        <v>13.髮飾</v>
      </c>
      <c r="F104" s="41">
        <v>1</v>
      </c>
      <c r="G104" s="41">
        <v>30500000</v>
      </c>
      <c r="H104" s="41">
        <f>VLOOKUP(E104,售價!C:F,3,FALSE)*VLOOKUP(G104,售價!I:J,2,FALSE)</f>
        <v>1440</v>
      </c>
      <c r="I104" s="41">
        <v>100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/>
      <c r="P104" s="41"/>
    </row>
    <row r="105" spans="1:16">
      <c r="A105" s="41">
        <v>0</v>
      </c>
      <c r="B105" s="41">
        <v>32200077</v>
      </c>
      <c r="C105" s="41">
        <v>30160010</v>
      </c>
      <c r="D105" s="41" t="str">
        <f>VLOOKUP(C105,[1]程式讀取頁!$B:$D,3,0)</f>
        <v>宴會鑽石鍊</v>
      </c>
      <c r="E105" s="41" t="str">
        <f>VLOOKUP(LEFT(C105,4),售價!B:C,2,0)</f>
        <v>17.項鍊</v>
      </c>
      <c r="F105" s="41">
        <v>1</v>
      </c>
      <c r="G105" s="41">
        <v>30500000</v>
      </c>
      <c r="H105" s="41">
        <f>VLOOKUP(E105,售價!C:F,3,FALSE)*VLOOKUP(G105,售價!I:J,2,FALSE)</f>
        <v>1440</v>
      </c>
      <c r="I105" s="41">
        <v>100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/>
      <c r="P105" s="41"/>
    </row>
    <row r="106" spans="1:16">
      <c r="A106" s="41">
        <v>0</v>
      </c>
      <c r="B106" s="41">
        <v>32200078</v>
      </c>
      <c r="C106" s="41">
        <v>30010050</v>
      </c>
      <c r="D106" s="41" t="str">
        <f>VLOOKUP(C106,[1]程式讀取頁!$B:$D,3,0)</f>
        <v>宴會禮服</v>
      </c>
      <c r="E106" s="41" t="str">
        <f>VLOOKUP(LEFT(C106,4),售價!B:C,2,0)</f>
        <v>02.連身裙</v>
      </c>
      <c r="F106" s="41">
        <v>1</v>
      </c>
      <c r="G106" s="41">
        <v>30500000</v>
      </c>
      <c r="H106" s="41">
        <f>VLOOKUP(E106,售價!C:F,3,FALSE)*VLOOKUP(G106,售價!I:J,2,FALSE)</f>
        <v>4440</v>
      </c>
      <c r="I106" s="41">
        <v>100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/>
      <c r="P106" s="41"/>
    </row>
    <row r="107" spans="1:16">
      <c r="A107" s="41">
        <v>0</v>
      </c>
      <c r="B107" s="41">
        <v>32200079</v>
      </c>
      <c r="C107" s="41">
        <v>30070030</v>
      </c>
      <c r="D107" s="41" t="str">
        <f>VLOOKUP(C107,[1]程式讀取頁!$B:$D,3,0)</f>
        <v>宴會襪</v>
      </c>
      <c r="E107" s="41" t="str">
        <f>VLOOKUP(LEFT(C107,4),售價!B:C,2,0)</f>
        <v>08.襪子</v>
      </c>
      <c r="F107" s="41">
        <v>1</v>
      </c>
      <c r="G107" s="41">
        <v>30500000</v>
      </c>
      <c r="H107" s="41">
        <f>VLOOKUP(E107,售價!C:F,3,FALSE)*VLOOKUP(G107,售價!I:J,2,FALSE)</f>
        <v>1800</v>
      </c>
      <c r="I107" s="41">
        <v>100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/>
      <c r="P107" s="41"/>
    </row>
    <row r="108" spans="1:16">
      <c r="A108" s="41">
        <v>0</v>
      </c>
      <c r="B108" s="41">
        <v>32200080</v>
      </c>
      <c r="C108" s="41">
        <v>30050070</v>
      </c>
      <c r="D108" s="41" t="str">
        <f>VLOOKUP(C108,[1]程式讀取頁!$B:$D,3,0)</f>
        <v>宴會高跟鞋</v>
      </c>
      <c r="E108" s="41" t="str">
        <f>VLOOKUP(LEFT(C108,4),售價!B:C,2,0)</f>
        <v>06.鞋子</v>
      </c>
      <c r="F108" s="41">
        <v>1</v>
      </c>
      <c r="G108" s="41">
        <v>30500000</v>
      </c>
      <c r="H108" s="41">
        <f>VLOOKUP(E108,售價!C:F,3,FALSE)*VLOOKUP(G108,售價!I:J,2,FALSE)</f>
        <v>2040</v>
      </c>
      <c r="I108" s="41">
        <v>100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/>
      <c r="P108" s="41"/>
    </row>
    <row r="109" spans="1:16">
      <c r="A109" s="41">
        <v>0</v>
      </c>
      <c r="B109" s="41">
        <v>32200090</v>
      </c>
      <c r="C109" s="41">
        <v>30000270</v>
      </c>
      <c r="D109" s="41" t="str">
        <f>VLOOKUP(C109,[1]程式讀取頁!$B:$D,3,0)</f>
        <v>振袖髮</v>
      </c>
      <c r="E109" s="41" t="str">
        <f>VLOOKUP(LEFT(C109,4),售價!B:C,2,0)</f>
        <v>01.髮型</v>
      </c>
      <c r="F109" s="41">
        <v>1</v>
      </c>
      <c r="G109" s="41">
        <v>30500000</v>
      </c>
      <c r="H109" s="41">
        <f>VLOOKUP(E109,售價!C:F,3,FALSE)*VLOOKUP(G109,售價!I:J,2,FALSE)</f>
        <v>3000</v>
      </c>
      <c r="I109" s="41">
        <v>100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/>
      <c r="P109" s="41"/>
    </row>
    <row r="110" spans="1:16">
      <c r="A110" s="41">
        <v>0</v>
      </c>
      <c r="B110" s="41">
        <v>32200091</v>
      </c>
      <c r="C110" s="41">
        <v>30010140</v>
      </c>
      <c r="D110" s="41" t="str">
        <f>VLOOKUP(C110,[1]程式讀取頁!$B:$D,3,0)</f>
        <v>大振袖</v>
      </c>
      <c r="E110" s="41" t="str">
        <f>VLOOKUP(LEFT(C110,4),售價!B:C,2,0)</f>
        <v>02.連身裙</v>
      </c>
      <c r="F110" s="41">
        <v>1</v>
      </c>
      <c r="G110" s="41">
        <v>30500000</v>
      </c>
      <c r="H110" s="41">
        <f>VLOOKUP(E110,售價!C:F,3,FALSE)*VLOOKUP(G110,售價!I:J,2,FALSE)</f>
        <v>4440</v>
      </c>
      <c r="I110" s="41">
        <v>100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/>
      <c r="P110" s="41"/>
    </row>
    <row r="111" spans="1:16">
      <c r="A111" s="41">
        <v>0</v>
      </c>
      <c r="B111" s="41">
        <v>32200092</v>
      </c>
      <c r="C111" s="41">
        <v>30050250</v>
      </c>
      <c r="D111" s="41" t="str">
        <f>VLOOKUP(C111,[1]程式讀取頁!$B:$D,3,0)</f>
        <v>振袖木屐</v>
      </c>
      <c r="E111" s="41" t="str">
        <f>VLOOKUP(LEFT(C111,4),售價!B:C,2,0)</f>
        <v>06.鞋子</v>
      </c>
      <c r="F111" s="41">
        <v>1</v>
      </c>
      <c r="G111" s="41">
        <v>30500000</v>
      </c>
      <c r="H111" s="41">
        <f>VLOOKUP(E111,售價!C:F,3,FALSE)*VLOOKUP(G111,售價!I:J,2,FALSE)</f>
        <v>2040</v>
      </c>
      <c r="I111" s="41">
        <v>100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/>
      <c r="P111" s="41"/>
    </row>
    <row r="112" spans="1:16">
      <c r="A112" s="41">
        <v>0</v>
      </c>
      <c r="B112" s="41">
        <v>32200093</v>
      </c>
      <c r="C112" s="41">
        <v>30070090</v>
      </c>
      <c r="D112" s="41" t="str">
        <f>VLOOKUP(C112,[1]程式讀取頁!$B:$D,3,0)</f>
        <v>振袖二趾襪</v>
      </c>
      <c r="E112" s="41" t="str">
        <f>VLOOKUP(LEFT(C112,4),售價!B:C,2,0)</f>
        <v>08.襪子</v>
      </c>
      <c r="F112" s="41">
        <v>1</v>
      </c>
      <c r="G112" s="41">
        <v>30500000</v>
      </c>
      <c r="H112" s="41">
        <f>VLOOKUP(E112,售價!C:F,3,FALSE)*VLOOKUP(G112,售價!I:J,2,FALSE)</f>
        <v>1800</v>
      </c>
      <c r="I112" s="41">
        <v>100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/>
      <c r="P112" s="41"/>
    </row>
    <row r="113" spans="1:16">
      <c r="A113" s="41">
        <v>0</v>
      </c>
      <c r="B113" s="41">
        <v>32200094</v>
      </c>
      <c r="C113" s="41">
        <v>30100080</v>
      </c>
      <c r="D113" s="41" t="str">
        <f>VLOOKUP(C113,[1]程式讀取頁!$B:$D,3,0)</f>
        <v>振袖腰帶</v>
      </c>
      <c r="E113" s="41" t="str">
        <f>VLOOKUP(LEFT(C113,4),售價!B:C,2,0)</f>
        <v>11.腰飾</v>
      </c>
      <c r="F113" s="41">
        <v>1</v>
      </c>
      <c r="G113" s="41">
        <v>30500000</v>
      </c>
      <c r="H113" s="41">
        <f>VLOOKUP(E113,售價!C:F,3,FALSE)*VLOOKUP(G113,售價!I:J,2,FALSE)</f>
        <v>1440</v>
      </c>
      <c r="I113" s="41">
        <v>100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/>
      <c r="P113" s="41"/>
    </row>
    <row r="114" spans="1:16">
      <c r="A114" s="41">
        <v>0</v>
      </c>
      <c r="B114" s="41">
        <v>32200095</v>
      </c>
      <c r="C114" s="41">
        <v>30120120</v>
      </c>
      <c r="D114" s="41" t="str">
        <f>VLOOKUP(C114,[1]程式讀取頁!$B:$D,3,0)</f>
        <v>振袖髮飾</v>
      </c>
      <c r="E114" s="41" t="str">
        <f>VLOOKUP(LEFT(C114,4),售價!B:C,2,0)</f>
        <v>13.髮飾</v>
      </c>
      <c r="F114" s="41">
        <v>1</v>
      </c>
      <c r="G114" s="41">
        <v>30500000</v>
      </c>
      <c r="H114" s="41">
        <f>VLOOKUP(E114,售價!C:F,3,FALSE)*VLOOKUP(G114,售價!I:J,2,FALSE)</f>
        <v>1440</v>
      </c>
      <c r="I114" s="41">
        <v>100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/>
      <c r="P114" s="41"/>
    </row>
    <row r="115" spans="1:16">
      <c r="A115" s="41">
        <v>0</v>
      </c>
      <c r="B115" s="41">
        <v>32200096</v>
      </c>
      <c r="C115" s="41">
        <v>30040100</v>
      </c>
      <c r="D115" s="41" t="str">
        <f>VLOOKUP(C115,[1]程式讀取頁!$B:$D,3,0)</f>
        <v>振袖毛披肩</v>
      </c>
      <c r="E115" s="41" t="str">
        <f>VLOOKUP(LEFT(C115,4),售價!B:C,2,0)</f>
        <v>05.外套</v>
      </c>
      <c r="F115" s="41">
        <v>1</v>
      </c>
      <c r="G115" s="41">
        <v>30500000</v>
      </c>
      <c r="H115" s="41">
        <f>VLOOKUP(E115,售價!C:F,3,FALSE)*VLOOKUP(G115,售價!I:J,2,FALSE)</f>
        <v>2640</v>
      </c>
      <c r="I115" s="41">
        <v>100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/>
      <c r="P115" s="41"/>
    </row>
    <row r="116" spans="1:16">
      <c r="A116" s="41">
        <v>0</v>
      </c>
      <c r="B116" s="41">
        <v>32200097</v>
      </c>
      <c r="C116" s="41">
        <v>30200070</v>
      </c>
      <c r="D116" s="41" t="str">
        <f>VLOOKUP(C116,[1]程式讀取頁!$B:$D,3,0)</f>
        <v>振袖破魔矢</v>
      </c>
      <c r="E116" s="41" t="str">
        <f>VLOOKUP(LEFT(C116,4),售價!B:C,2,0)</f>
        <v>21.右手持物</v>
      </c>
      <c r="F116" s="41">
        <v>1</v>
      </c>
      <c r="G116" s="41">
        <v>30500000</v>
      </c>
      <c r="H116" s="41">
        <f>VLOOKUP(E116,售價!C:F,3,FALSE)*VLOOKUP(G116,售價!I:J,2,FALSE)</f>
        <v>1440</v>
      </c>
      <c r="I116" s="41">
        <v>100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/>
      <c r="P116" s="41"/>
    </row>
    <row r="117" spans="1:16">
      <c r="A117" s="41">
        <v>0</v>
      </c>
      <c r="B117" s="41">
        <v>32200098</v>
      </c>
      <c r="C117" s="41">
        <v>30210040</v>
      </c>
      <c r="D117" s="41" t="str">
        <f>VLOOKUP(C117,[1]程式讀取頁!$B:$D,3,0)</f>
        <v>振袖和服手袋</v>
      </c>
      <c r="E117" s="41" t="str">
        <f>VLOOKUP(LEFT(C117,4),售價!B:C,2,0)</f>
        <v>22.左手持物</v>
      </c>
      <c r="F117" s="41">
        <v>1</v>
      </c>
      <c r="G117" s="41">
        <v>30500000</v>
      </c>
      <c r="H117" s="41">
        <f>VLOOKUP(E117,售價!C:F,3,FALSE)*VLOOKUP(G117,售價!I:J,2,FALSE)</f>
        <v>1440</v>
      </c>
      <c r="I117" s="41">
        <v>100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/>
      <c r="P117" s="41"/>
    </row>
    <row r="118" spans="1:16">
      <c r="A118" s="41">
        <v>0</v>
      </c>
      <c r="B118" s="41">
        <v>32200106</v>
      </c>
      <c r="C118" s="41">
        <v>30000240</v>
      </c>
      <c r="D118" s="41" t="str">
        <f>VLOOKUP(C118,[1]程式讀取頁!$B:$D,3,0)</f>
        <v>彌月中性髮</v>
      </c>
      <c r="E118" s="41" t="str">
        <f>VLOOKUP(LEFT(C118,4),售價!B:C,2,0)</f>
        <v>01.髮型</v>
      </c>
      <c r="F118" s="41">
        <v>1</v>
      </c>
      <c r="G118" s="41">
        <v>30500000</v>
      </c>
      <c r="H118" s="41">
        <f>VLOOKUP(E118,售價!C:F,3,FALSE)*VLOOKUP(G118,售價!I:J,2,FALSE)</f>
        <v>3000</v>
      </c>
      <c r="I118" s="41">
        <v>100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/>
      <c r="P118" s="41"/>
    </row>
    <row r="119" spans="1:16">
      <c r="A119" s="41">
        <v>0</v>
      </c>
      <c r="B119" s="41">
        <v>32200108</v>
      </c>
      <c r="C119" s="41">
        <v>30020120</v>
      </c>
      <c r="D119" s="41" t="str">
        <f>VLOOKUP(C119,[1]程式讀取頁!$B:$D,3,0)</f>
        <v>古典一字領上衣</v>
      </c>
      <c r="E119" s="41" t="str">
        <f>VLOOKUP(LEFT(C119,4),售價!B:C,2,0)</f>
        <v>03.上衣</v>
      </c>
      <c r="F119" s="41">
        <v>1</v>
      </c>
      <c r="G119" s="41">
        <v>30500000</v>
      </c>
      <c r="H119" s="41">
        <f>VLOOKUP(E119,售價!C:F,3,FALSE)*VLOOKUP(G119,售價!I:J,2,FALSE)</f>
        <v>3000</v>
      </c>
      <c r="I119" s="41">
        <v>100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/>
      <c r="P119" s="41"/>
    </row>
    <row r="120" spans="1:16">
      <c r="A120" s="41">
        <v>0</v>
      </c>
      <c r="B120" s="41">
        <v>32200109</v>
      </c>
      <c r="C120" s="41">
        <v>30030120</v>
      </c>
      <c r="D120" s="41" t="str">
        <f>VLOOKUP(C120,[1]程式讀取頁!$B:$D,3,0)</f>
        <v>黑色迷你裙</v>
      </c>
      <c r="E120" s="41" t="str">
        <f>VLOOKUP(LEFT(C120,4),售價!B:C,2,0)</f>
        <v>04.下著</v>
      </c>
      <c r="F120" s="41">
        <v>1</v>
      </c>
      <c r="G120" s="41">
        <v>30500000</v>
      </c>
      <c r="H120" s="41">
        <f>VLOOKUP(E120,售價!C:F,3,FALSE)*VLOOKUP(G120,售價!I:J,2,FALSE)</f>
        <v>2400</v>
      </c>
      <c r="I120" s="41">
        <v>100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/>
      <c r="P120" s="41"/>
    </row>
    <row r="121" spans="1:16">
      <c r="A121" s="41">
        <v>0</v>
      </c>
      <c r="B121" s="41">
        <v>32200110</v>
      </c>
      <c r="C121" s="41">
        <v>30040080</v>
      </c>
      <c r="D121" s="41" t="str">
        <f>VLOOKUP(C121,[1]程式讀取頁!$B:$D,3,0)</f>
        <v>拼布背心</v>
      </c>
      <c r="E121" s="41" t="str">
        <f>VLOOKUP(LEFT(C121,4),售價!B:C,2,0)</f>
        <v>05.外套</v>
      </c>
      <c r="F121" s="41">
        <v>1</v>
      </c>
      <c r="G121" s="41">
        <v>30500000</v>
      </c>
      <c r="H121" s="41">
        <f>VLOOKUP(E121,售價!C:F,3,FALSE)*VLOOKUP(G121,售價!I:J,2,FALSE)</f>
        <v>2640</v>
      </c>
      <c r="I121" s="41">
        <v>100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/>
      <c r="P121" s="41"/>
    </row>
    <row r="122" spans="1:16">
      <c r="A122" s="41">
        <v>0</v>
      </c>
      <c r="B122" s="41">
        <v>32200111</v>
      </c>
      <c r="C122" s="41">
        <v>30070080</v>
      </c>
      <c r="D122" s="41" t="str">
        <f>VLOOKUP(C122,[1]程式讀取頁!$B:$D,3,0)</f>
        <v>菱格紋襪</v>
      </c>
      <c r="E122" s="41" t="str">
        <f>VLOOKUP(LEFT(C122,4),售價!B:C,2,0)</f>
        <v>08.襪子</v>
      </c>
      <c r="F122" s="41">
        <v>1</v>
      </c>
      <c r="G122" s="41">
        <v>30500000</v>
      </c>
      <c r="H122" s="41">
        <f>VLOOKUP(E122,售價!C:F,3,FALSE)*VLOOKUP(G122,售價!I:J,2,FALSE)</f>
        <v>1800</v>
      </c>
      <c r="I122" s="41">
        <v>100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/>
      <c r="P122" s="41"/>
    </row>
    <row r="123" spans="1:16">
      <c r="A123" s="41">
        <v>0</v>
      </c>
      <c r="B123" s="41">
        <v>32200114</v>
      </c>
      <c r="C123" s="41">
        <v>30150000</v>
      </c>
      <c r="D123" s="41" t="str">
        <f>VLOOKUP(C123,[1]程式讀取頁!$B:$D,3,0)</f>
        <v>玫瑰墜圍巾</v>
      </c>
      <c r="E123" s="41" t="str">
        <f>VLOOKUP(LEFT(C123,4),售價!B:C,2,0)</f>
        <v>16.圍巾</v>
      </c>
      <c r="F123" s="41">
        <v>1</v>
      </c>
      <c r="G123" s="41">
        <v>30500000</v>
      </c>
      <c r="H123" s="41">
        <f>VLOOKUP(E123,售價!C:F,3,FALSE)*VLOOKUP(G123,售價!I:J,2,FALSE)</f>
        <v>1440</v>
      </c>
      <c r="I123" s="41">
        <v>100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/>
      <c r="P123" s="41"/>
    </row>
    <row r="124" spans="1:16">
      <c r="A124" s="41">
        <v>0</v>
      </c>
      <c r="B124" s="41">
        <v>32200115</v>
      </c>
      <c r="C124" s="41">
        <v>30160070</v>
      </c>
      <c r="D124" s="41" t="str">
        <f>VLOOKUP(C124,[1]程式讀取頁!$B:$D,3,0)</f>
        <v>蕾絲雕花項鍊</v>
      </c>
      <c r="E124" s="41" t="str">
        <f>VLOOKUP(LEFT(C124,4),售價!B:C,2,0)</f>
        <v>17.項鍊</v>
      </c>
      <c r="F124" s="41">
        <v>1</v>
      </c>
      <c r="G124" s="41">
        <v>30500000</v>
      </c>
      <c r="H124" s="41">
        <f>VLOOKUP(E124,售價!C:F,3,FALSE)*VLOOKUP(G124,售價!I:J,2,FALSE)</f>
        <v>1440</v>
      </c>
      <c r="I124" s="41">
        <v>100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/>
      <c r="P124" s="41"/>
    </row>
    <row r="125" spans="1:16">
      <c r="A125" s="41">
        <v>0</v>
      </c>
      <c r="B125" s="41">
        <v>32200118</v>
      </c>
      <c r="C125" s="41">
        <v>30100060</v>
      </c>
      <c r="D125" s="41" t="str">
        <f>VLOOKUP(C125,[1]程式讀取頁!$B:$D,3,0)</f>
        <v>簍空雕花腰封</v>
      </c>
      <c r="E125" s="41" t="str">
        <f>VLOOKUP(LEFT(C125,4),售價!B:C,2,0)</f>
        <v>11.腰飾</v>
      </c>
      <c r="F125" s="41">
        <v>1</v>
      </c>
      <c r="G125" s="41">
        <v>30500000</v>
      </c>
      <c r="H125" s="41">
        <f>VLOOKUP(E125,售價!C:F,3,FALSE)*VLOOKUP(G125,售價!I:J,2,FALSE)</f>
        <v>1440</v>
      </c>
      <c r="I125" s="41">
        <v>100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/>
      <c r="P125" s="41"/>
    </row>
    <row r="126" spans="1:16">
      <c r="A126" s="41">
        <v>0</v>
      </c>
      <c r="B126" s="41">
        <v>32200119</v>
      </c>
      <c r="C126" s="41">
        <v>30000250</v>
      </c>
      <c r="D126" s="41" t="str">
        <f>VLOOKUP(C126,[1]程式讀取頁!$B:$D,3,0)</f>
        <v>俏皮甜心髮</v>
      </c>
      <c r="E126" s="41" t="str">
        <f>VLOOKUP(LEFT(C126,4),售價!B:C,2,0)</f>
        <v>01.髮型</v>
      </c>
      <c r="F126" s="41">
        <v>1</v>
      </c>
      <c r="G126" s="41">
        <v>30500000</v>
      </c>
      <c r="H126" s="41">
        <f>VLOOKUP(E126,售價!C:F,3,FALSE)*VLOOKUP(G126,售價!I:J,2,FALSE)</f>
        <v>3000</v>
      </c>
      <c r="I126" s="41">
        <v>100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/>
      <c r="P126" s="41"/>
    </row>
    <row r="127" spans="1:16">
      <c r="A127" s="41">
        <v>0</v>
      </c>
      <c r="B127" s="41">
        <v>32200120</v>
      </c>
      <c r="C127" s="41">
        <v>30050230</v>
      </c>
      <c r="D127" s="41" t="str">
        <f>VLOOKUP(C127,[1]程式讀取頁!$B:$D,3,0)</f>
        <v>優雅鋼琴靴</v>
      </c>
      <c r="E127" s="41" t="str">
        <f>VLOOKUP(LEFT(C127,4),售價!B:C,2,0)</f>
        <v>06.鞋子</v>
      </c>
      <c r="F127" s="41">
        <v>1</v>
      </c>
      <c r="G127" s="41">
        <v>30500000</v>
      </c>
      <c r="H127" s="41">
        <f>VLOOKUP(E127,售價!C:F,3,FALSE)*VLOOKUP(G127,售價!I:J,2,FALSE)</f>
        <v>2040</v>
      </c>
      <c r="I127" s="41">
        <v>100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/>
      <c r="P127" s="41"/>
    </row>
    <row r="128" spans="1:16">
      <c r="A128" s="41">
        <v>0</v>
      </c>
      <c r="B128" s="41">
        <v>32200121</v>
      </c>
      <c r="C128" s="41">
        <v>30090070</v>
      </c>
      <c r="D128" s="41" t="str">
        <f>VLOOKUP(C128,[1]程式讀取頁!$B:$D,3,0)</f>
        <v>彗星耳飾</v>
      </c>
      <c r="E128" s="41" t="str">
        <f>VLOOKUP(LEFT(C128,4),售價!B:C,2,0)</f>
        <v>10.耳飾</v>
      </c>
      <c r="F128" s="41">
        <v>1</v>
      </c>
      <c r="G128" s="41">
        <v>30500000</v>
      </c>
      <c r="H128" s="41">
        <f>VLOOKUP(E128,售價!C:F,3,FALSE)*VLOOKUP(G128,售價!I:J,2,FALSE)</f>
        <v>1440</v>
      </c>
      <c r="I128" s="41">
        <v>100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/>
      <c r="P128" s="41"/>
    </row>
    <row r="129" spans="1:16">
      <c r="A129" s="41">
        <v>0</v>
      </c>
      <c r="B129" s="41">
        <v>32200123</v>
      </c>
      <c r="C129" s="41">
        <v>30040090</v>
      </c>
      <c r="D129" s="41" t="str">
        <f>VLOOKUP(C129,[1]程式讀取頁!$B:$D,3,0)</f>
        <v>英式風衣外套</v>
      </c>
      <c r="E129" s="41" t="str">
        <f>VLOOKUP(LEFT(C129,4),售價!B:C,2,0)</f>
        <v>05.外套</v>
      </c>
      <c r="F129" s="41">
        <v>1</v>
      </c>
      <c r="G129" s="41">
        <v>30500000</v>
      </c>
      <c r="H129" s="41">
        <f>VLOOKUP(E129,售價!C:F,3,FALSE)*VLOOKUP(G129,售價!I:J,2,FALSE)</f>
        <v>2640</v>
      </c>
      <c r="I129" s="41">
        <v>100</v>
      </c>
      <c r="J129" s="41">
        <v>0</v>
      </c>
      <c r="K129" s="41">
        <v>0</v>
      </c>
      <c r="L129" s="41">
        <v>0</v>
      </c>
      <c r="M129" s="41">
        <v>0</v>
      </c>
      <c r="N129" s="41">
        <v>0</v>
      </c>
      <c r="O129" s="41"/>
      <c r="P129" s="41"/>
    </row>
    <row r="130" spans="1:16">
      <c r="A130" s="41">
        <v>0</v>
      </c>
      <c r="B130" s="41">
        <v>32200124</v>
      </c>
      <c r="C130" s="41">
        <v>30120100</v>
      </c>
      <c r="D130" s="41" t="str">
        <f>VLOOKUP(C130,[1]程式讀取頁!$B:$D,3,0)</f>
        <v>大貓耳帽</v>
      </c>
      <c r="E130" s="41" t="str">
        <f>VLOOKUP(LEFT(C130,4),售價!B:C,2,0)</f>
        <v>13.髮飾</v>
      </c>
      <c r="F130" s="41">
        <v>1</v>
      </c>
      <c r="G130" s="41">
        <v>30500000</v>
      </c>
      <c r="H130" s="41">
        <f>VLOOKUP(E130,售價!C:F,3,FALSE)*VLOOKUP(G130,售價!I:J,2,FALSE)</f>
        <v>1440</v>
      </c>
      <c r="I130" s="41">
        <v>100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/>
      <c r="P130" s="41"/>
    </row>
    <row r="131" spans="1:16">
      <c r="A131" s="41">
        <v>0</v>
      </c>
      <c r="B131" s="41">
        <v>32200125</v>
      </c>
      <c r="C131" s="41">
        <v>30190060</v>
      </c>
      <c r="D131" s="41" t="str">
        <f>VLOOKUP(C131,[1]程式讀取頁!$B:$D,3,0)</f>
        <v>貓掌手套</v>
      </c>
      <c r="E131" s="41" t="str">
        <f>VLOOKUP(LEFT(C131,4),售價!B:C,2,0)</f>
        <v>20.手套</v>
      </c>
      <c r="F131" s="41">
        <v>1</v>
      </c>
      <c r="G131" s="41">
        <v>30500000</v>
      </c>
      <c r="H131" s="41">
        <f>VLOOKUP(E131,售價!C:F,3,FALSE)*VLOOKUP(G131,售價!I:J,2,FALSE)</f>
        <v>1440</v>
      </c>
      <c r="I131" s="41">
        <v>100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/>
      <c r="P131" s="41"/>
    </row>
    <row r="132" spans="1:16">
      <c r="A132" s="41">
        <v>0</v>
      </c>
      <c r="B132" s="41">
        <v>32200128</v>
      </c>
      <c r="C132" s="41">
        <v>30000410</v>
      </c>
      <c r="D132" s="41" t="str">
        <f>VLOOKUP(C132,[1]程式讀取頁!$B:$D,3,0)</f>
        <v>優雅長直髮</v>
      </c>
      <c r="E132" s="41" t="str">
        <f>VLOOKUP(LEFT(C132,4),售價!B:C,2,0)</f>
        <v>01.髮型</v>
      </c>
      <c r="F132" s="41">
        <v>1</v>
      </c>
      <c r="G132" s="41">
        <v>30500000</v>
      </c>
      <c r="H132" s="41">
        <f>VLOOKUP(E132,售價!C:F,3,FALSE)*VLOOKUP(G132,售價!I:J,2,FALSE)</f>
        <v>3000</v>
      </c>
      <c r="I132" s="41">
        <v>100</v>
      </c>
      <c r="J132" s="41">
        <v>0</v>
      </c>
      <c r="K132" s="41">
        <v>0</v>
      </c>
      <c r="L132" s="41">
        <v>0</v>
      </c>
      <c r="M132" s="41">
        <v>0</v>
      </c>
      <c r="N132" s="41">
        <v>0</v>
      </c>
      <c r="O132" s="41"/>
      <c r="P132" s="41"/>
    </row>
    <row r="133" spans="1:16">
      <c r="A133" s="41">
        <v>0</v>
      </c>
      <c r="B133" s="41">
        <v>32200129</v>
      </c>
      <c r="C133" s="41">
        <v>30020190</v>
      </c>
      <c r="D133" s="41" t="str">
        <f>VLOOKUP(C133,[1]程式讀取頁!$B:$D,3,0)</f>
        <v>盛夏無袖上衣</v>
      </c>
      <c r="E133" s="41" t="str">
        <f>VLOOKUP(LEFT(C133,4),售價!B:C,2,0)</f>
        <v>03.上衣</v>
      </c>
      <c r="F133" s="41">
        <v>1</v>
      </c>
      <c r="G133" s="41">
        <v>30500000</v>
      </c>
      <c r="H133" s="41">
        <f>VLOOKUP(E133,售價!C:F,3,FALSE)*VLOOKUP(G133,售價!I:J,2,FALSE)</f>
        <v>3000</v>
      </c>
      <c r="I133" s="41">
        <v>100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/>
      <c r="P133" s="41"/>
    </row>
    <row r="134" spans="1:16">
      <c r="A134" s="41">
        <v>0</v>
      </c>
      <c r="B134" s="41">
        <v>32200130</v>
      </c>
      <c r="C134" s="41">
        <v>30020200</v>
      </c>
      <c r="D134" s="41" t="str">
        <f>VLOOKUP(C134,[1]程式讀取頁!$B:$D,3,0)</f>
        <v>立領無袖上衣</v>
      </c>
      <c r="E134" s="41" t="str">
        <f>VLOOKUP(LEFT(C134,4),售價!B:C,2,0)</f>
        <v>03.上衣</v>
      </c>
      <c r="F134" s="41">
        <v>1</v>
      </c>
      <c r="G134" s="41">
        <v>30500000</v>
      </c>
      <c r="H134" s="41">
        <f>VLOOKUP(E134,售價!C:F,3,FALSE)*VLOOKUP(G134,售價!I:J,2,FALSE)</f>
        <v>3000</v>
      </c>
      <c r="I134" s="41">
        <v>100</v>
      </c>
      <c r="J134" s="41">
        <v>0</v>
      </c>
      <c r="K134" s="41">
        <v>0</v>
      </c>
      <c r="L134" s="41">
        <v>0</v>
      </c>
      <c r="M134" s="41">
        <v>0</v>
      </c>
      <c r="N134" s="41">
        <v>0</v>
      </c>
      <c r="O134" s="41"/>
      <c r="P134" s="41"/>
    </row>
    <row r="135" spans="1:16">
      <c r="A135" s="41">
        <v>0</v>
      </c>
      <c r="B135" s="41">
        <v>32200131</v>
      </c>
      <c r="C135" s="41">
        <v>30020210</v>
      </c>
      <c r="D135" s="41" t="str">
        <f>VLOOKUP(C135,[1]程式讀取頁!$B:$D,3,0)</f>
        <v>花紋短袖</v>
      </c>
      <c r="E135" s="41" t="str">
        <f>VLOOKUP(LEFT(C135,4),售價!B:C,2,0)</f>
        <v>03.上衣</v>
      </c>
      <c r="F135" s="41">
        <v>1</v>
      </c>
      <c r="G135" s="41">
        <v>30500000</v>
      </c>
      <c r="H135" s="41">
        <f>VLOOKUP(E135,售價!C:F,3,FALSE)*VLOOKUP(G135,售價!I:J,2,FALSE)</f>
        <v>3000</v>
      </c>
      <c r="I135" s="41">
        <v>100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/>
      <c r="P135" s="41"/>
    </row>
    <row r="136" spans="1:16">
      <c r="A136" s="41">
        <v>0</v>
      </c>
      <c r="B136" s="41">
        <v>32200132</v>
      </c>
      <c r="C136" s="41">
        <v>30020220</v>
      </c>
      <c r="D136" s="41" t="str">
        <f>VLOOKUP(C136,[1]程式讀取頁!$B:$D,3,0)</f>
        <v>波浪短袖</v>
      </c>
      <c r="E136" s="41" t="str">
        <f>VLOOKUP(LEFT(C136,4),售價!B:C,2,0)</f>
        <v>03.上衣</v>
      </c>
      <c r="F136" s="41">
        <v>1</v>
      </c>
      <c r="G136" s="41">
        <v>30500000</v>
      </c>
      <c r="H136" s="41">
        <f>VLOOKUP(E136,售價!C:F,3,FALSE)*VLOOKUP(G136,售價!I:J,2,FALSE)</f>
        <v>3000</v>
      </c>
      <c r="I136" s="41">
        <v>100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/>
      <c r="P136" s="41"/>
    </row>
    <row r="137" spans="1:16">
      <c r="A137" s="41">
        <v>0</v>
      </c>
      <c r="B137" s="41">
        <v>32200134</v>
      </c>
      <c r="C137" s="41">
        <v>30020240</v>
      </c>
      <c r="D137" s="41" t="str">
        <f>VLOOKUP(C137,[1]程式讀取頁!$B:$D,3,0)</f>
        <v>條紋長袖</v>
      </c>
      <c r="E137" s="41" t="str">
        <f>VLOOKUP(LEFT(C137,4),售價!B:C,2,0)</f>
        <v>03.上衣</v>
      </c>
      <c r="F137" s="41">
        <v>1</v>
      </c>
      <c r="G137" s="41">
        <v>30500000</v>
      </c>
      <c r="H137" s="41">
        <f>VLOOKUP(E137,售價!C:F,3,FALSE)*VLOOKUP(G137,售價!I:J,2,FALSE)</f>
        <v>3000</v>
      </c>
      <c r="I137" s="41">
        <v>100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/>
      <c r="P137" s="41"/>
    </row>
    <row r="138" spans="1:16">
      <c r="A138" s="41">
        <v>0</v>
      </c>
      <c r="B138" s="41">
        <v>32200136</v>
      </c>
      <c r="C138" s="41">
        <v>30020260</v>
      </c>
      <c r="D138" s="41" t="str">
        <f>VLOOKUP(C138,[1]程式讀取頁!$B:$D,3,0)</f>
        <v>寬鬆版毛衣</v>
      </c>
      <c r="E138" s="41" t="str">
        <f>VLOOKUP(LEFT(C138,4),售價!B:C,2,0)</f>
        <v>03.上衣</v>
      </c>
      <c r="F138" s="41">
        <v>1</v>
      </c>
      <c r="G138" s="41">
        <v>30500000</v>
      </c>
      <c r="H138" s="41">
        <f>VLOOKUP(E138,售價!C:F,3,FALSE)*VLOOKUP(G138,售價!I:J,2,FALSE)</f>
        <v>3000</v>
      </c>
      <c r="I138" s="41">
        <v>100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/>
      <c r="P138" s="41"/>
    </row>
    <row r="139" spans="1:16">
      <c r="A139" s="41">
        <v>0</v>
      </c>
      <c r="B139" s="41">
        <v>32200137</v>
      </c>
      <c r="C139" s="41">
        <v>30030190</v>
      </c>
      <c r="D139" s="41" t="str">
        <f>VLOOKUP(C139,[1]程式讀取頁!$B:$D,3,0)</f>
        <v>格子短裙</v>
      </c>
      <c r="E139" s="41" t="str">
        <f>VLOOKUP(LEFT(C139,4),售價!B:C,2,0)</f>
        <v>04.下著</v>
      </c>
      <c r="F139" s="41">
        <v>1</v>
      </c>
      <c r="G139" s="41">
        <v>30500000</v>
      </c>
      <c r="H139" s="41">
        <f>VLOOKUP(E139,售價!C:F,3,FALSE)*VLOOKUP(G139,售價!I:J,2,FALSE)</f>
        <v>2400</v>
      </c>
      <c r="I139" s="41">
        <v>100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/>
      <c r="P139" s="41"/>
    </row>
    <row r="140" spans="1:16">
      <c r="A140" s="41">
        <v>0</v>
      </c>
      <c r="B140" s="41">
        <v>32200138</v>
      </c>
      <c r="C140" s="41">
        <v>30030200</v>
      </c>
      <c r="D140" s="41" t="str">
        <f>VLOOKUP(C140,[1]程式讀取頁!$B:$D,3,0)</f>
        <v>運動緊身長褲</v>
      </c>
      <c r="E140" s="41" t="str">
        <f>VLOOKUP(LEFT(C140,4),售價!B:C,2,0)</f>
        <v>04.下著</v>
      </c>
      <c r="F140" s="41">
        <v>1</v>
      </c>
      <c r="G140" s="41">
        <v>30500000</v>
      </c>
      <c r="H140" s="41">
        <f>VLOOKUP(E140,售價!C:F,3,FALSE)*VLOOKUP(G140,售價!I:J,2,FALSE)</f>
        <v>2400</v>
      </c>
      <c r="I140" s="41">
        <v>100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/>
      <c r="P140" s="41"/>
    </row>
    <row r="141" spans="1:16">
      <c r="A141" s="41">
        <v>0</v>
      </c>
      <c r="B141" s="41">
        <v>32200139</v>
      </c>
      <c r="C141" s="41">
        <v>30030210</v>
      </c>
      <c r="D141" s="41" t="str">
        <f>VLOOKUP(C141,[1]程式讀取頁!$B:$D,3,0)</f>
        <v>寬鬆個性垮褲</v>
      </c>
      <c r="E141" s="41" t="str">
        <f>VLOOKUP(LEFT(C141,4),售價!B:C,2,0)</f>
        <v>04.下著</v>
      </c>
      <c r="F141" s="41">
        <v>1</v>
      </c>
      <c r="G141" s="41">
        <v>30500000</v>
      </c>
      <c r="H141" s="41">
        <f>VLOOKUP(E141,售價!C:F,3,FALSE)*VLOOKUP(G141,售價!I:J,2,FALSE)</f>
        <v>2400</v>
      </c>
      <c r="I141" s="41">
        <v>100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/>
      <c r="P141" s="41"/>
    </row>
    <row r="142" spans="1:16">
      <c r="A142" s="41">
        <v>0</v>
      </c>
      <c r="B142" s="41">
        <v>32200140</v>
      </c>
      <c r="C142" s="41">
        <v>30030220</v>
      </c>
      <c r="D142" s="41" t="str">
        <f>VLOOKUP(C142,[1]程式讀取頁!$B:$D,3,0)</f>
        <v>吊帶短褲</v>
      </c>
      <c r="E142" s="41" t="str">
        <f>VLOOKUP(LEFT(C142,4),售價!B:C,2,0)</f>
        <v>04.下著</v>
      </c>
      <c r="F142" s="41">
        <v>1</v>
      </c>
      <c r="G142" s="41">
        <v>30500000</v>
      </c>
      <c r="H142" s="41">
        <f>VLOOKUP(E142,售價!C:F,3,FALSE)*VLOOKUP(G142,售價!I:J,2,FALSE)</f>
        <v>2400</v>
      </c>
      <c r="I142" s="41">
        <v>100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/>
      <c r="P142" s="41"/>
    </row>
    <row r="143" spans="1:16">
      <c r="A143" s="41">
        <v>0</v>
      </c>
      <c r="B143" s="41">
        <v>32200141</v>
      </c>
      <c r="C143" s="41">
        <v>30030230</v>
      </c>
      <c r="D143" s="41" t="str">
        <f>VLOOKUP(C143,[1]程式讀取頁!$B:$D,3,0)</f>
        <v>多層紗蓬裙</v>
      </c>
      <c r="E143" s="41" t="str">
        <f>VLOOKUP(LEFT(C143,4),售價!B:C,2,0)</f>
        <v>04.下著</v>
      </c>
      <c r="F143" s="41">
        <v>1</v>
      </c>
      <c r="G143" s="41">
        <v>30500000</v>
      </c>
      <c r="H143" s="41">
        <f>VLOOKUP(E143,售價!C:F,3,FALSE)*VLOOKUP(G143,售價!I:J,2,FALSE)</f>
        <v>2400</v>
      </c>
      <c r="I143" s="41">
        <v>100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/>
      <c r="P143" s="41"/>
    </row>
    <row r="144" spans="1:16">
      <c r="A144" s="41">
        <v>0</v>
      </c>
      <c r="B144" s="41">
        <v>32200143</v>
      </c>
      <c r="C144" s="41">
        <v>30040150</v>
      </c>
      <c r="D144" s="41" t="str">
        <f>VLOOKUP(C144,[1]程式讀取頁!$B:$D,3,0)</f>
        <v>連帽長袖外套</v>
      </c>
      <c r="E144" s="41" t="str">
        <f>VLOOKUP(LEFT(C144,4),售價!B:C,2,0)</f>
        <v>05.外套</v>
      </c>
      <c r="F144" s="41">
        <v>1</v>
      </c>
      <c r="G144" s="41">
        <v>30500000</v>
      </c>
      <c r="H144" s="41">
        <f>VLOOKUP(E144,售價!C:F,3,FALSE)*VLOOKUP(G144,售價!I:J,2,FALSE)</f>
        <v>2640</v>
      </c>
      <c r="I144" s="41">
        <v>100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/>
      <c r="P144" s="41"/>
    </row>
    <row r="145" spans="1:16">
      <c r="A145" s="41">
        <v>0</v>
      </c>
      <c r="B145" s="41">
        <v>32200144</v>
      </c>
      <c r="C145" s="41">
        <v>30040160</v>
      </c>
      <c r="D145" s="41" t="str">
        <f>VLOOKUP(C145,[1]程式讀取頁!$B:$D,3,0)</f>
        <v>連帽無袖小背心</v>
      </c>
      <c r="E145" s="41" t="str">
        <f>VLOOKUP(LEFT(C145,4),售價!B:C,2,0)</f>
        <v>05.外套</v>
      </c>
      <c r="F145" s="41">
        <v>1</v>
      </c>
      <c r="G145" s="41">
        <v>30500000</v>
      </c>
      <c r="H145" s="41">
        <f>VLOOKUP(E145,售價!C:F,3,FALSE)*VLOOKUP(G145,售價!I:J,2,FALSE)</f>
        <v>2640</v>
      </c>
      <c r="I145" s="41">
        <v>100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/>
      <c r="P145" s="41"/>
    </row>
    <row r="146" spans="1:16">
      <c r="A146" s="41">
        <v>0</v>
      </c>
      <c r="B146" s="41">
        <v>32200146</v>
      </c>
      <c r="C146" s="41">
        <v>30040180</v>
      </c>
      <c r="D146" s="41" t="str">
        <f>VLOOKUP(C146,[1]程式讀取頁!$B:$D,3,0)</f>
        <v>花紋披風</v>
      </c>
      <c r="E146" s="41" t="str">
        <f>VLOOKUP(LEFT(C146,4),售價!B:C,2,0)</f>
        <v>05.外套</v>
      </c>
      <c r="F146" s="41">
        <v>1</v>
      </c>
      <c r="G146" s="41">
        <v>30500000</v>
      </c>
      <c r="H146" s="41">
        <f>VLOOKUP(E146,售價!C:F,3,FALSE)*VLOOKUP(G146,售價!I:J,2,FALSE)</f>
        <v>2640</v>
      </c>
      <c r="I146" s="41">
        <v>100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/>
      <c r="P146" s="41"/>
    </row>
    <row r="147" spans="1:16">
      <c r="A147" s="41">
        <v>0</v>
      </c>
      <c r="B147" s="41">
        <v>32200147</v>
      </c>
      <c r="C147" s="41">
        <v>30010210</v>
      </c>
      <c r="D147" s="41" t="str">
        <f>VLOOKUP(C147,[1]程式讀取頁!$B:$D,3,0)</f>
        <v>無袖小禮服</v>
      </c>
      <c r="E147" s="41" t="str">
        <f>VLOOKUP(LEFT(C147,4),售價!B:C,2,0)</f>
        <v>02.連身裙</v>
      </c>
      <c r="F147" s="41">
        <v>1</v>
      </c>
      <c r="G147" s="41">
        <v>30500000</v>
      </c>
      <c r="H147" s="41">
        <f>VLOOKUP(E147,售價!C:F,3,FALSE)*VLOOKUP(G147,售價!I:J,2,FALSE)</f>
        <v>4440</v>
      </c>
      <c r="I147" s="41">
        <v>100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/>
      <c r="P147" s="41"/>
    </row>
    <row r="148" spans="1:16">
      <c r="A148" s="41">
        <v>0</v>
      </c>
      <c r="B148" s="41">
        <v>32200148</v>
      </c>
      <c r="C148" s="41">
        <v>30010220</v>
      </c>
      <c r="D148" s="41" t="str">
        <f>VLOOKUP(C148,[1]程式讀取頁!$B:$D,3,0)</f>
        <v>夜點晚禮服</v>
      </c>
      <c r="E148" s="41" t="str">
        <f>VLOOKUP(LEFT(C148,4),售價!B:C,2,0)</f>
        <v>02.連身裙</v>
      </c>
      <c r="F148" s="41">
        <v>1</v>
      </c>
      <c r="G148" s="41">
        <v>30500000</v>
      </c>
      <c r="H148" s="41">
        <f>VLOOKUP(E148,售價!C:F,3,FALSE)*VLOOKUP(G148,售價!I:J,2,FALSE)</f>
        <v>4440</v>
      </c>
      <c r="I148" s="41">
        <v>100</v>
      </c>
      <c r="J148" s="41">
        <v>0</v>
      </c>
      <c r="K148" s="41">
        <v>0</v>
      </c>
      <c r="L148" s="41">
        <v>0</v>
      </c>
      <c r="M148" s="41">
        <v>0</v>
      </c>
      <c r="N148" s="41">
        <v>0</v>
      </c>
      <c r="O148" s="41"/>
      <c r="P148" s="41"/>
    </row>
    <row r="149" spans="1:16">
      <c r="A149" s="41">
        <v>0</v>
      </c>
      <c r="B149" s="41">
        <v>32200149</v>
      </c>
      <c r="C149" s="41">
        <v>30010230</v>
      </c>
      <c r="D149" s="41" t="str">
        <f>VLOOKUP(C149,[1]程式讀取頁!$B:$D,3,0)</f>
        <v>孔雀連身褲裝</v>
      </c>
      <c r="E149" s="41" t="str">
        <f>VLOOKUP(LEFT(C149,4),售價!B:C,2,0)</f>
        <v>02.連身裙</v>
      </c>
      <c r="F149" s="41">
        <v>1</v>
      </c>
      <c r="G149" s="41">
        <v>30500000</v>
      </c>
      <c r="H149" s="41">
        <f>VLOOKUP(E149,售價!C:F,3,FALSE)*VLOOKUP(G149,售價!I:J,2,FALSE)</f>
        <v>4440</v>
      </c>
      <c r="I149" s="41">
        <v>100</v>
      </c>
      <c r="J149" s="41">
        <v>0</v>
      </c>
      <c r="K149" s="41">
        <v>0</v>
      </c>
      <c r="L149" s="41">
        <v>0</v>
      </c>
      <c r="M149" s="41">
        <v>0</v>
      </c>
      <c r="N149" s="41">
        <v>0</v>
      </c>
      <c r="O149" s="41"/>
      <c r="P149" s="41"/>
    </row>
    <row r="150" spans="1:16">
      <c r="A150" s="41">
        <v>0</v>
      </c>
      <c r="B150" s="41">
        <v>32200150</v>
      </c>
      <c r="C150" s="41">
        <v>30010240</v>
      </c>
      <c r="D150" s="41" t="str">
        <f>VLOOKUP(C150,[1]程式讀取頁!$B:$D,3,0)</f>
        <v>瀑布長尾裙</v>
      </c>
      <c r="E150" s="41" t="str">
        <f>VLOOKUP(LEFT(C150,4),售價!B:C,2,0)</f>
        <v>02.連身裙</v>
      </c>
      <c r="F150" s="41">
        <v>1</v>
      </c>
      <c r="G150" s="41">
        <v>30500000</v>
      </c>
      <c r="H150" s="41">
        <f>VLOOKUP(E150,售價!C:F,3,FALSE)*VLOOKUP(G150,售價!I:J,2,FALSE)</f>
        <v>4440</v>
      </c>
      <c r="I150" s="41">
        <v>100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/>
      <c r="P150" s="41"/>
    </row>
    <row r="151" spans="1:16">
      <c r="A151" s="41">
        <v>0</v>
      </c>
      <c r="B151" s="41">
        <v>32200152</v>
      </c>
      <c r="C151" s="41">
        <v>30070160</v>
      </c>
      <c r="D151" s="41" t="str">
        <f>VLOOKUP(C151,[1]程式讀取頁!$B:$D,3,0)</f>
        <v>蝴蝶裝飾泡泡襪</v>
      </c>
      <c r="E151" s="41" t="str">
        <f>VLOOKUP(LEFT(C151,4),售價!B:C,2,0)</f>
        <v>08.襪子</v>
      </c>
      <c r="F151" s="41">
        <v>1</v>
      </c>
      <c r="G151" s="41">
        <v>30500000</v>
      </c>
      <c r="H151" s="41">
        <f>VLOOKUP(E151,售價!C:F,3,FALSE)*VLOOKUP(G151,售價!I:J,2,FALSE)</f>
        <v>1800</v>
      </c>
      <c r="I151" s="41">
        <v>100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/>
      <c r="P151" s="41"/>
    </row>
    <row r="152" spans="1:16">
      <c r="A152" s="41">
        <v>0</v>
      </c>
      <c r="B152" s="41">
        <v>32200153</v>
      </c>
      <c r="C152" s="41">
        <v>30070170</v>
      </c>
      <c r="D152" s="41" t="str">
        <f>VLOOKUP(C152,[1]程式讀取頁!$B:$D,3,0)</f>
        <v>漸層絲襪</v>
      </c>
      <c r="E152" s="41" t="str">
        <f>VLOOKUP(LEFT(C152,4),售價!B:C,2,0)</f>
        <v>08.襪子</v>
      </c>
      <c r="F152" s="41">
        <v>1</v>
      </c>
      <c r="G152" s="41">
        <v>30500000</v>
      </c>
      <c r="H152" s="41">
        <f>VLOOKUP(E152,售價!C:F,3,FALSE)*VLOOKUP(G152,售價!I:J,2,FALSE)</f>
        <v>1800</v>
      </c>
      <c r="I152" s="41">
        <v>100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/>
      <c r="P152" s="41"/>
    </row>
    <row r="153" spans="1:16">
      <c r="A153" s="41">
        <v>0</v>
      </c>
      <c r="B153" s="41">
        <v>32200155</v>
      </c>
      <c r="C153" s="41">
        <v>30050370</v>
      </c>
      <c r="D153" s="41" t="str">
        <f>VLOOKUP(C153,[1]程式讀取頁!$B:$D,3,0)</f>
        <v>百搭學生鞋</v>
      </c>
      <c r="E153" s="41" t="str">
        <f>VLOOKUP(LEFT(C153,4),售價!B:C,2,0)</f>
        <v>06.鞋子</v>
      </c>
      <c r="F153" s="41">
        <v>1</v>
      </c>
      <c r="G153" s="41">
        <v>30500000</v>
      </c>
      <c r="H153" s="41">
        <f>VLOOKUP(E153,售價!C:F,3,FALSE)*VLOOKUP(G153,售價!I:J,2,FALSE)</f>
        <v>2040</v>
      </c>
      <c r="I153" s="41">
        <v>100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/>
      <c r="P153" s="41"/>
    </row>
    <row r="154" spans="1:16">
      <c r="A154" s="41">
        <v>0</v>
      </c>
      <c r="B154" s="41">
        <v>32200156</v>
      </c>
      <c r="C154" s="41">
        <v>30050380</v>
      </c>
      <c r="D154" s="41" t="str">
        <f>VLOOKUP(C154,[1]程式讀取頁!$B:$D,3,0)</f>
        <v>運動風球鞋</v>
      </c>
      <c r="E154" s="41" t="str">
        <f>VLOOKUP(LEFT(C154,4),售價!B:C,2,0)</f>
        <v>06.鞋子</v>
      </c>
      <c r="F154" s="41">
        <v>1</v>
      </c>
      <c r="G154" s="41">
        <v>30500000</v>
      </c>
      <c r="H154" s="41">
        <f>VLOOKUP(E154,售價!C:F,3,FALSE)*VLOOKUP(G154,售價!I:J,2,FALSE)</f>
        <v>2040</v>
      </c>
      <c r="I154" s="41">
        <v>100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/>
      <c r="P154" s="41"/>
    </row>
    <row r="155" spans="1:16">
      <c r="A155" s="41">
        <v>0</v>
      </c>
      <c r="B155" s="41">
        <v>32200157</v>
      </c>
      <c r="C155" s="41">
        <v>30050390</v>
      </c>
      <c r="D155" s="41" t="str">
        <f>VLOOKUP(C155,[1]程式讀取頁!$B:$D,3,0)</f>
        <v>膝下馬汀鞋</v>
      </c>
      <c r="E155" s="41" t="str">
        <f>VLOOKUP(LEFT(C155,4),售價!B:C,2,0)</f>
        <v>06.鞋子</v>
      </c>
      <c r="F155" s="41">
        <v>1</v>
      </c>
      <c r="G155" s="41">
        <v>30500000</v>
      </c>
      <c r="H155" s="41">
        <f>VLOOKUP(E155,售價!C:F,3,FALSE)*VLOOKUP(G155,售價!I:J,2,FALSE)</f>
        <v>2040</v>
      </c>
      <c r="I155" s="41">
        <v>100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/>
      <c r="P155" s="41"/>
    </row>
    <row r="156" spans="1:16">
      <c r="A156" s="41">
        <v>0</v>
      </c>
      <c r="B156" s="41">
        <v>32200158</v>
      </c>
      <c r="C156" s="41">
        <v>30050400</v>
      </c>
      <c r="D156" s="41" t="str">
        <f>VLOOKUP(C156,[1]程式讀取頁!$B:$D,3,0)</f>
        <v>雕紋膝上靴</v>
      </c>
      <c r="E156" s="41" t="str">
        <f>VLOOKUP(LEFT(C156,4),售價!B:C,2,0)</f>
        <v>06.鞋子</v>
      </c>
      <c r="F156" s="41">
        <v>1</v>
      </c>
      <c r="G156" s="41">
        <v>30500000</v>
      </c>
      <c r="H156" s="41">
        <f>VLOOKUP(E156,售價!C:F,3,FALSE)*VLOOKUP(G156,售價!I:J,2,FALSE)</f>
        <v>2040</v>
      </c>
      <c r="I156" s="41">
        <v>100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/>
      <c r="P156" s="41"/>
    </row>
    <row r="157" spans="1:16">
      <c r="A157" s="41">
        <v>0</v>
      </c>
      <c r="B157" s="41">
        <v>32200159</v>
      </c>
      <c r="C157" s="41">
        <v>30000320</v>
      </c>
      <c r="D157" s="41" t="str">
        <f>VLOOKUP(C157,[1]程式讀取頁!$B:$D,3,0)</f>
        <v>溫雅</v>
      </c>
      <c r="E157" s="41" t="str">
        <f>VLOOKUP(LEFT(C157,4),售價!B:C,2,0)</f>
        <v>01.髮型</v>
      </c>
      <c r="F157" s="41">
        <v>1</v>
      </c>
      <c r="G157" s="41">
        <v>30500000</v>
      </c>
      <c r="H157" s="41">
        <f>VLOOKUP(E157,售價!C:F,3,FALSE)*VLOOKUP(G157,售價!I:J,2,FALSE)</f>
        <v>3000</v>
      </c>
      <c r="I157" s="41">
        <v>100</v>
      </c>
      <c r="J157" s="41">
        <v>0</v>
      </c>
      <c r="K157" s="41">
        <v>0</v>
      </c>
      <c r="L157" s="41">
        <v>0</v>
      </c>
      <c r="M157" s="41">
        <v>0</v>
      </c>
      <c r="N157" s="41">
        <v>0</v>
      </c>
      <c r="O157" s="41"/>
      <c r="P157" s="41"/>
    </row>
    <row r="158" spans="1:16">
      <c r="A158" s="41">
        <v>0</v>
      </c>
      <c r="B158" s="41">
        <v>32200160</v>
      </c>
      <c r="C158" s="41">
        <v>30020160</v>
      </c>
      <c r="D158" s="41" t="str">
        <f>VLOOKUP(C158,[1]程式讀取頁!$B:$D,3,0)</f>
        <v>熟韻</v>
      </c>
      <c r="E158" s="41" t="str">
        <f>VLOOKUP(LEFT(C158,4),售價!B:C,2,0)</f>
        <v>03.上衣</v>
      </c>
      <c r="F158" s="41">
        <v>1</v>
      </c>
      <c r="G158" s="41">
        <v>30500000</v>
      </c>
      <c r="H158" s="41">
        <f>VLOOKUP(E158,售價!C:F,3,FALSE)*VLOOKUP(G158,售價!I:J,2,FALSE)</f>
        <v>3000</v>
      </c>
      <c r="I158" s="41">
        <v>100</v>
      </c>
      <c r="J158" s="41">
        <v>0</v>
      </c>
      <c r="K158" s="41">
        <v>0</v>
      </c>
      <c r="L158" s="41">
        <v>0</v>
      </c>
      <c r="M158" s="41">
        <v>0</v>
      </c>
      <c r="N158" s="41">
        <v>0</v>
      </c>
      <c r="O158" s="41"/>
      <c r="P158" s="41"/>
    </row>
    <row r="159" spans="1:16">
      <c r="A159" s="41">
        <v>0</v>
      </c>
      <c r="B159" s="41">
        <v>32200161</v>
      </c>
      <c r="C159" s="41">
        <v>30030160</v>
      </c>
      <c r="D159" s="41" t="str">
        <f>VLOOKUP(C159,[1]程式讀取頁!$B:$D,3,0)</f>
        <v>白領短裙</v>
      </c>
      <c r="E159" s="41" t="str">
        <f>VLOOKUP(LEFT(C159,4),售價!B:C,2,0)</f>
        <v>04.下著</v>
      </c>
      <c r="F159" s="41">
        <v>1</v>
      </c>
      <c r="G159" s="41">
        <v>30500000</v>
      </c>
      <c r="H159" s="41">
        <f>VLOOKUP(E159,售價!C:F,3,FALSE)*VLOOKUP(G159,售價!I:J,2,FALSE)</f>
        <v>2400</v>
      </c>
      <c r="I159" s="41">
        <v>100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/>
      <c r="P159" s="41"/>
    </row>
    <row r="160" spans="1:16">
      <c r="A160" s="41">
        <v>0</v>
      </c>
      <c r="B160" s="41">
        <v>32200162</v>
      </c>
      <c r="C160" s="41">
        <v>30050300</v>
      </c>
      <c r="D160" s="41" t="str">
        <f>VLOOKUP(C160,[1]程式讀取頁!$B:$D,3,0)</f>
        <v>白領皮鞋</v>
      </c>
      <c r="E160" s="41" t="str">
        <f>VLOOKUP(LEFT(C160,4),售價!B:C,2,0)</f>
        <v>06.鞋子</v>
      </c>
      <c r="F160" s="41">
        <v>1</v>
      </c>
      <c r="G160" s="41">
        <v>30500000</v>
      </c>
      <c r="H160" s="41">
        <f>VLOOKUP(E160,售價!C:F,3,FALSE)*VLOOKUP(G160,售價!I:J,2,FALSE)</f>
        <v>2040</v>
      </c>
      <c r="I160" s="41">
        <v>100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/>
      <c r="P160" s="41"/>
    </row>
    <row r="161" spans="1:1">
      <c r="A161" s="23" t="s">
        <v>37</v>
      </c>
    </row>
    <row r="162" spans="1:1">
      <c r="A162" s="23"/>
    </row>
  </sheetData>
  <phoneticPr fontId="1" type="noConversion"/>
  <conditionalFormatting sqref="A5:P160">
    <cfRule type="expression" dxfId="2" priority="6">
      <formula>$A5=1</formula>
    </cfRule>
  </conditionalFormatting>
  <conditionalFormatting sqref="B1:B1048576">
    <cfRule type="duplicateValues" dxfId="1" priority="1"/>
  </conditionalFormatting>
  <conditionalFormatting sqref="B5:B32">
    <cfRule type="duplicateValues" dxfId="0" priority="4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"/>
    </sheetView>
  </sheetViews>
  <sheetFormatPr defaultColWidth="8" defaultRowHeight="21.75"/>
  <cols>
    <col min="1" max="1" width="16.85546875" style="1" customWidth="1"/>
    <col min="2" max="2" width="13.85546875" style="1" customWidth="1"/>
    <col min="3" max="3" width="47" style="1" customWidth="1"/>
    <col min="4" max="16384" width="8" style="1"/>
  </cols>
  <sheetData>
    <row r="1" spans="1:3">
      <c r="A1" s="10" t="s">
        <v>38</v>
      </c>
      <c r="B1" s="10" t="s">
        <v>39</v>
      </c>
      <c r="C1" s="10" t="s">
        <v>40</v>
      </c>
    </row>
    <row r="2" spans="1:3">
      <c r="A2" s="24">
        <v>43481</v>
      </c>
      <c r="B2" s="11" t="s">
        <v>142</v>
      </c>
      <c r="C2" s="11" t="s">
        <v>143</v>
      </c>
    </row>
    <row r="3" spans="1:3">
      <c r="A3" s="24">
        <v>43482</v>
      </c>
      <c r="B3" s="11" t="s">
        <v>142</v>
      </c>
      <c r="C3" s="11" t="s">
        <v>144</v>
      </c>
    </row>
    <row r="4" spans="1:3">
      <c r="A4" s="24">
        <v>43567</v>
      </c>
      <c r="B4" s="11" t="s">
        <v>142</v>
      </c>
      <c r="C4" s="11" t="s">
        <v>217</v>
      </c>
    </row>
    <row r="5" spans="1:3">
      <c r="A5" s="24">
        <v>43587</v>
      </c>
      <c r="B5" s="11" t="s">
        <v>221</v>
      </c>
      <c r="C5" s="11" t="s">
        <v>222</v>
      </c>
    </row>
    <row r="6" spans="1:3">
      <c r="A6" s="24">
        <v>43588</v>
      </c>
      <c r="B6" s="11" t="s">
        <v>221</v>
      </c>
      <c r="C6" s="11" t="s">
        <v>287</v>
      </c>
    </row>
    <row r="7" spans="1:3">
      <c r="A7" s="24">
        <v>43598</v>
      </c>
      <c r="B7" s="11" t="s">
        <v>32</v>
      </c>
      <c r="C7" s="11" t="s">
        <v>288</v>
      </c>
    </row>
    <row r="8" spans="1:3">
      <c r="A8" s="24"/>
      <c r="B8" s="11"/>
      <c r="C8" s="11"/>
    </row>
    <row r="9" spans="1:3">
      <c r="A9" s="24"/>
      <c r="B9" s="11"/>
      <c r="C9" s="11"/>
    </row>
    <row r="10" spans="1:3">
      <c r="A10" s="24"/>
      <c r="B10" s="11"/>
      <c r="C10" s="11"/>
    </row>
    <row r="11" spans="1:3">
      <c r="A11" s="24"/>
      <c r="B11" s="11"/>
      <c r="C1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L11" sqref="L11"/>
    </sheetView>
  </sheetViews>
  <sheetFormatPr defaultRowHeight="18.75"/>
  <cols>
    <col min="1" max="1" width="28.85546875" style="33" customWidth="1"/>
    <col min="2" max="2" width="30.5703125" style="33" bestFit="1" customWidth="1"/>
    <col min="3" max="8" width="9.140625" style="33"/>
    <col min="9" max="9" width="13.7109375" style="33" customWidth="1"/>
    <col min="10" max="10" width="25" style="33" customWidth="1"/>
    <col min="11" max="11" width="33.28515625" style="33" bestFit="1" customWidth="1"/>
    <col min="12" max="12" width="40.42578125" style="33" customWidth="1"/>
    <col min="13" max="16384" width="9.140625" style="33"/>
  </cols>
  <sheetData>
    <row r="2" spans="2:12">
      <c r="B2" s="40" t="s">
        <v>204</v>
      </c>
    </row>
    <row r="3" spans="2:12">
      <c r="B3" s="40" t="s">
        <v>216</v>
      </c>
    </row>
    <row r="7" spans="2:12" ht="21.75">
      <c r="J7" s="11" t="s">
        <v>148</v>
      </c>
      <c r="K7" s="38" t="s">
        <v>149</v>
      </c>
    </row>
    <row r="9" spans="2:12" ht="21.75">
      <c r="I9" s="34"/>
      <c r="J9" s="34"/>
      <c r="K9" s="35" t="s">
        <v>150</v>
      </c>
      <c r="L9" s="35" t="s">
        <v>205</v>
      </c>
    </row>
    <row r="10" spans="2:12" ht="21.75">
      <c r="I10" s="35" t="s">
        <v>206</v>
      </c>
      <c r="J10" s="35" t="s">
        <v>151</v>
      </c>
      <c r="K10" s="35" t="s">
        <v>145</v>
      </c>
      <c r="L10" s="35" t="s">
        <v>146</v>
      </c>
    </row>
    <row r="11" spans="2:12" ht="21.75">
      <c r="I11" s="36">
        <v>101000</v>
      </c>
      <c r="J11" s="36" t="s">
        <v>152</v>
      </c>
      <c r="K11" s="37" t="s">
        <v>160</v>
      </c>
      <c r="L11" s="37" t="s">
        <v>147</v>
      </c>
    </row>
    <row r="12" spans="2:12" ht="21.75">
      <c r="I12" s="36">
        <v>102000</v>
      </c>
      <c r="J12" s="36" t="s">
        <v>154</v>
      </c>
      <c r="K12" s="37" t="s">
        <v>161</v>
      </c>
      <c r="L12" s="37" t="s">
        <v>147</v>
      </c>
    </row>
    <row r="13" spans="2:12" ht="87">
      <c r="I13" s="36" t="s">
        <v>208</v>
      </c>
      <c r="J13" s="36" t="s">
        <v>159</v>
      </c>
      <c r="K13" s="37" t="s">
        <v>162</v>
      </c>
      <c r="L13" s="36" t="s">
        <v>207</v>
      </c>
    </row>
    <row r="14" spans="2:12" ht="43.5">
      <c r="I14" s="36" t="s">
        <v>209</v>
      </c>
      <c r="J14" s="36" t="s">
        <v>153</v>
      </c>
      <c r="K14" s="37" t="s">
        <v>163</v>
      </c>
      <c r="L14" s="36" t="s">
        <v>168</v>
      </c>
    </row>
    <row r="15" spans="2:12" ht="21.75">
      <c r="I15" s="36" t="s">
        <v>210</v>
      </c>
      <c r="J15" s="36" t="s">
        <v>155</v>
      </c>
      <c r="K15" s="37" t="s">
        <v>164</v>
      </c>
      <c r="L15" s="37" t="s">
        <v>147</v>
      </c>
    </row>
    <row r="16" spans="2:12" ht="21.75">
      <c r="I16" s="36" t="s">
        <v>211</v>
      </c>
      <c r="J16" s="36" t="s">
        <v>156</v>
      </c>
      <c r="K16" s="37" t="s">
        <v>165</v>
      </c>
      <c r="L16" s="37" t="s">
        <v>147</v>
      </c>
    </row>
    <row r="17" spans="9:12" ht="21.75">
      <c r="I17" s="36" t="s">
        <v>212</v>
      </c>
      <c r="J17" s="36" t="s">
        <v>157</v>
      </c>
      <c r="K17" s="37" t="s">
        <v>166</v>
      </c>
      <c r="L17" s="37" t="s">
        <v>147</v>
      </c>
    </row>
    <row r="18" spans="9:12" ht="21.75">
      <c r="I18" s="36" t="s">
        <v>213</v>
      </c>
      <c r="J18" s="36" t="s">
        <v>158</v>
      </c>
      <c r="K18" s="37" t="s">
        <v>167</v>
      </c>
      <c r="L18" s="37" t="s">
        <v>147</v>
      </c>
    </row>
    <row r="21" spans="9:12" ht="21.75">
      <c r="J21" s="36" t="s">
        <v>152</v>
      </c>
      <c r="K21" s="33" t="s">
        <v>169</v>
      </c>
    </row>
    <row r="22" spans="9:12" ht="21.75">
      <c r="J22" s="36" t="s">
        <v>154</v>
      </c>
      <c r="K22" s="33" t="s">
        <v>170</v>
      </c>
    </row>
    <row r="23" spans="9:12" ht="21.75">
      <c r="J23" s="36" t="s">
        <v>159</v>
      </c>
      <c r="K23" s="33" t="s">
        <v>171</v>
      </c>
    </row>
    <row r="24" spans="9:12" ht="21.75">
      <c r="J24" s="36" t="s">
        <v>153</v>
      </c>
      <c r="K24" s="33" t="s">
        <v>172</v>
      </c>
    </row>
    <row r="25" spans="9:12" ht="21.75">
      <c r="J25" s="36" t="s">
        <v>155</v>
      </c>
      <c r="K25" s="33" t="s">
        <v>173</v>
      </c>
    </row>
    <row r="26" spans="9:12" ht="21.75">
      <c r="J26" s="36" t="s">
        <v>156</v>
      </c>
      <c r="K26" s="33" t="s">
        <v>174</v>
      </c>
    </row>
    <row r="27" spans="9:12" ht="21.75">
      <c r="J27" s="36" t="s">
        <v>157</v>
      </c>
      <c r="K27" s="33" t="s">
        <v>175</v>
      </c>
    </row>
    <row r="28" spans="9:12" ht="21.75">
      <c r="J28" s="36" t="s">
        <v>158</v>
      </c>
      <c r="K28" s="33" t="s">
        <v>176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N11" sqref="N9:N11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6" ht="5.0999999999999996" customHeight="1" thickBot="1">
      <c r="A1" s="50"/>
      <c r="B1" s="50"/>
      <c r="C1" s="50"/>
      <c r="D1" s="51"/>
      <c r="E1" s="21"/>
      <c r="F1" s="52"/>
    </row>
    <row r="2" spans="1:6" ht="22.5" thickBot="1">
      <c r="A2" s="20"/>
      <c r="B2" s="18" t="s">
        <v>11</v>
      </c>
      <c r="C2" s="9"/>
      <c r="D2" s="8" t="s">
        <v>5</v>
      </c>
      <c r="E2" s="22" t="s">
        <v>37</v>
      </c>
      <c r="F2" s="51"/>
    </row>
    <row r="3" spans="1:6">
      <c r="A3" s="19"/>
      <c r="B3" s="12" t="s">
        <v>34</v>
      </c>
      <c r="C3" s="4"/>
      <c r="D3" s="7" t="s">
        <v>6</v>
      </c>
      <c r="E3" s="17"/>
      <c r="F3" s="52"/>
    </row>
    <row r="4" spans="1:6">
      <c r="A4" s="19"/>
      <c r="B4" s="5" t="s">
        <v>35</v>
      </c>
      <c r="C4" s="4"/>
      <c r="D4" s="2" t="s">
        <v>7</v>
      </c>
      <c r="E4" s="17"/>
      <c r="F4" s="52"/>
    </row>
    <row r="5" spans="1:6" ht="22.5" thickBot="1">
      <c r="A5" s="19"/>
      <c r="B5" s="6"/>
      <c r="C5" s="4"/>
      <c r="D5" s="3" t="s">
        <v>27</v>
      </c>
      <c r="E5" s="17"/>
      <c r="F5" s="52"/>
    </row>
    <row r="6" spans="1:6">
      <c r="A6" s="19"/>
      <c r="B6" s="12">
        <v>1</v>
      </c>
      <c r="C6" s="13"/>
      <c r="D6" s="14" t="s">
        <v>12</v>
      </c>
      <c r="E6" s="17"/>
      <c r="F6" s="52"/>
    </row>
    <row r="7" spans="1:6">
      <c r="A7" s="19"/>
      <c r="B7" s="15">
        <v>0</v>
      </c>
      <c r="C7" s="13"/>
      <c r="D7" s="16" t="s">
        <v>14</v>
      </c>
      <c r="E7" s="17"/>
      <c r="F7" s="52"/>
    </row>
    <row r="8" spans="1:6">
      <c r="A8" s="51"/>
      <c r="B8" s="14">
        <v>1</v>
      </c>
      <c r="C8" s="13"/>
      <c r="D8" s="14" t="s">
        <v>13</v>
      </c>
      <c r="E8" s="17"/>
      <c r="F8" s="52"/>
    </row>
    <row r="9" spans="1:6">
      <c r="A9" s="51"/>
      <c r="B9" s="23" t="s">
        <v>37</v>
      </c>
      <c r="C9" s="14"/>
      <c r="D9" s="17"/>
      <c r="E9" s="17"/>
      <c r="F9" s="52"/>
    </row>
    <row r="10" spans="1:6" ht="5.0999999999999996" customHeight="1">
      <c r="A10" s="54"/>
      <c r="B10" s="54"/>
      <c r="C10" s="54"/>
      <c r="D10" s="54"/>
      <c r="E10" s="55"/>
      <c r="F10" s="53"/>
    </row>
    <row r="11" spans="1:6">
      <c r="A11" s="4"/>
    </row>
    <row r="12" spans="1:6">
      <c r="A12" s="4"/>
      <c r="B12" s="1" t="s">
        <v>3</v>
      </c>
    </row>
    <row r="13" spans="1:6">
      <c r="A13" s="4"/>
      <c r="C13" s="1" t="s">
        <v>8</v>
      </c>
    </row>
    <row r="14" spans="1:6">
      <c r="C14" s="1" t="s">
        <v>9</v>
      </c>
    </row>
    <row r="15" spans="1:6">
      <c r="C15" s="1" t="s">
        <v>10</v>
      </c>
    </row>
    <row r="16" spans="1:6">
      <c r="C16" s="1" t="s">
        <v>28</v>
      </c>
    </row>
    <row r="17" spans="2:3">
      <c r="C17" s="1" t="s">
        <v>33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36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126</v>
      </c>
    </row>
    <row r="32" spans="2:3">
      <c r="B32" s="1" t="s">
        <v>26</v>
      </c>
    </row>
    <row r="34" spans="2:2">
      <c r="B34" s="1" t="s">
        <v>29</v>
      </c>
    </row>
    <row r="36" spans="2:2">
      <c r="B36" s="1" t="s">
        <v>127</v>
      </c>
    </row>
    <row r="38" spans="2:2">
      <c r="B38" s="31" t="s">
        <v>136</v>
      </c>
    </row>
  </sheetData>
  <mergeCells count="4">
    <mergeCell ref="A1:D1"/>
    <mergeCell ref="F1:F10"/>
    <mergeCell ref="A8:A9"/>
    <mergeCell ref="A10:E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16384" width="8" style="1"/>
  </cols>
  <sheetData>
    <row r="1" spans="1:4">
      <c r="A1" s="10" t="s">
        <v>42</v>
      </c>
      <c r="B1" s="10" t="s">
        <v>18</v>
      </c>
      <c r="C1" s="10" t="s">
        <v>20</v>
      </c>
      <c r="D1" s="10" t="s">
        <v>128</v>
      </c>
    </row>
    <row r="2" spans="1:4">
      <c r="A2" s="11" t="s">
        <v>30</v>
      </c>
      <c r="B2" s="11" t="s">
        <v>31</v>
      </c>
      <c r="C2" s="11" t="s">
        <v>53</v>
      </c>
      <c r="D2" s="26" t="s">
        <v>129</v>
      </c>
    </row>
    <row r="3" spans="1:4">
      <c r="A3" s="11"/>
      <c r="B3" s="11" t="s">
        <v>31</v>
      </c>
      <c r="C3" s="11" t="s">
        <v>54</v>
      </c>
      <c r="D3" s="26" t="s">
        <v>120</v>
      </c>
    </row>
    <row r="4" spans="1:4">
      <c r="A4" s="11"/>
      <c r="B4" s="11" t="s">
        <v>31</v>
      </c>
      <c r="C4" s="11" t="s">
        <v>55</v>
      </c>
      <c r="D4" s="26" t="s">
        <v>121</v>
      </c>
    </row>
    <row r="5" spans="1:4">
      <c r="A5" s="11"/>
      <c r="B5" s="11" t="s">
        <v>31</v>
      </c>
      <c r="C5" s="11" t="s">
        <v>56</v>
      </c>
      <c r="D5" s="26" t="s">
        <v>107</v>
      </c>
    </row>
    <row r="6" spans="1:4">
      <c r="A6" s="11"/>
      <c r="B6" s="11" t="s">
        <v>31</v>
      </c>
      <c r="C6" s="11" t="s">
        <v>57</v>
      </c>
      <c r="D6" s="26" t="s">
        <v>130</v>
      </c>
    </row>
    <row r="7" spans="1:4">
      <c r="A7" s="11"/>
      <c r="B7" s="11" t="s">
        <v>31</v>
      </c>
      <c r="C7" s="11" t="s">
        <v>58</v>
      </c>
      <c r="D7" s="26" t="s">
        <v>131</v>
      </c>
    </row>
    <row r="8" spans="1:4">
      <c r="A8" s="11"/>
      <c r="B8" s="11" t="s">
        <v>31</v>
      </c>
      <c r="C8" s="11" t="s">
        <v>59</v>
      </c>
      <c r="D8" s="26" t="s">
        <v>132</v>
      </c>
    </row>
    <row r="9" spans="1:4">
      <c r="A9" s="11"/>
      <c r="B9" s="11" t="s">
        <v>31</v>
      </c>
      <c r="C9" s="11" t="s">
        <v>88</v>
      </c>
      <c r="D9" s="26" t="s">
        <v>133</v>
      </c>
    </row>
    <row r="10" spans="1:4">
      <c r="A10" s="11" t="s">
        <v>134</v>
      </c>
      <c r="B10" s="11" t="s">
        <v>31</v>
      </c>
      <c r="C10" s="11" t="s">
        <v>135</v>
      </c>
      <c r="D10" s="11"/>
    </row>
    <row r="12" spans="1:4">
      <c r="A12" s="10" t="s">
        <v>43</v>
      </c>
      <c r="B12" s="10" t="s">
        <v>18</v>
      </c>
      <c r="C12" s="10" t="s">
        <v>20</v>
      </c>
      <c r="D12" s="10" t="s">
        <v>60</v>
      </c>
    </row>
    <row r="13" spans="1:4">
      <c r="A13" s="11" t="s">
        <v>77</v>
      </c>
      <c r="B13" s="11" t="s">
        <v>44</v>
      </c>
      <c r="C13" s="11" t="s">
        <v>78</v>
      </c>
      <c r="D13" s="26" t="s">
        <v>118</v>
      </c>
    </row>
    <row r="14" spans="1:4">
      <c r="A14" s="11" t="s">
        <v>52</v>
      </c>
      <c r="B14" s="11" t="s">
        <v>44</v>
      </c>
      <c r="C14" s="11" t="s">
        <v>63</v>
      </c>
      <c r="D14" s="26" t="s">
        <v>119</v>
      </c>
    </row>
    <row r="15" spans="1:4">
      <c r="A15" s="11" t="s">
        <v>66</v>
      </c>
      <c r="B15" s="11" t="s">
        <v>44</v>
      </c>
      <c r="C15" s="11" t="s">
        <v>79</v>
      </c>
      <c r="D15" s="26" t="s">
        <v>120</v>
      </c>
    </row>
    <row r="16" spans="1:4">
      <c r="A16" s="11" t="s">
        <v>64</v>
      </c>
      <c r="B16" s="11" t="s">
        <v>44</v>
      </c>
      <c r="C16" s="11" t="s">
        <v>65</v>
      </c>
      <c r="D16" s="26" t="s">
        <v>121</v>
      </c>
    </row>
    <row r="17" spans="1:4">
      <c r="A17" s="11" t="s">
        <v>67</v>
      </c>
      <c r="B17" s="11" t="s">
        <v>44</v>
      </c>
      <c r="C17" s="11" t="s">
        <v>72</v>
      </c>
      <c r="D17" s="26" t="s">
        <v>122</v>
      </c>
    </row>
    <row r="18" spans="1:4">
      <c r="A18" s="11" t="s">
        <v>68</v>
      </c>
      <c r="B18" s="11" t="s">
        <v>44</v>
      </c>
      <c r="C18" s="11" t="s">
        <v>71</v>
      </c>
      <c r="D18" s="26" t="s">
        <v>123</v>
      </c>
    </row>
    <row r="19" spans="1:4">
      <c r="A19" s="11" t="s">
        <v>69</v>
      </c>
      <c r="B19" s="11" t="s">
        <v>44</v>
      </c>
      <c r="C19" s="11" t="s">
        <v>73</v>
      </c>
      <c r="D19" s="26" t="s">
        <v>124</v>
      </c>
    </row>
    <row r="20" spans="1:4">
      <c r="A20" s="11" t="s">
        <v>70</v>
      </c>
      <c r="B20" s="11" t="s">
        <v>44</v>
      </c>
      <c r="C20" s="11" t="s">
        <v>74</v>
      </c>
      <c r="D20" s="26" t="s">
        <v>125</v>
      </c>
    </row>
    <row r="22" spans="1:4">
      <c r="A22" s="10" t="s">
        <v>24</v>
      </c>
      <c r="B22" s="10" t="s">
        <v>18</v>
      </c>
      <c r="C22" s="10" t="s">
        <v>20</v>
      </c>
      <c r="D22" s="10" t="s">
        <v>60</v>
      </c>
    </row>
    <row r="23" spans="1:4">
      <c r="A23" s="11" t="s">
        <v>19</v>
      </c>
      <c r="B23" s="11" t="s">
        <v>25</v>
      </c>
      <c r="C23" s="11" t="s">
        <v>17</v>
      </c>
      <c r="D23" s="26" t="s">
        <v>107</v>
      </c>
    </row>
    <row r="24" spans="1:4">
      <c r="A24" s="11" t="s">
        <v>21</v>
      </c>
      <c r="B24" s="11" t="s">
        <v>25</v>
      </c>
      <c r="C24" s="11" t="s">
        <v>75</v>
      </c>
      <c r="D24" s="26" t="s">
        <v>108</v>
      </c>
    </row>
    <row r="25" spans="1:4">
      <c r="A25" s="11" t="s">
        <v>45</v>
      </c>
      <c r="B25" s="11" t="s">
        <v>25</v>
      </c>
      <c r="C25" s="11" t="s">
        <v>76</v>
      </c>
      <c r="D25" s="26" t="s">
        <v>109</v>
      </c>
    </row>
    <row r="26" spans="1:4">
      <c r="A26" s="25" t="s">
        <v>92</v>
      </c>
      <c r="B26" s="11" t="s">
        <v>25</v>
      </c>
      <c r="C26" s="11" t="s">
        <v>91</v>
      </c>
      <c r="D26" s="26" t="s">
        <v>110</v>
      </c>
    </row>
    <row r="27" spans="1:4">
      <c r="A27" s="11" t="s">
        <v>61</v>
      </c>
      <c r="B27" s="11" t="s">
        <v>25</v>
      </c>
      <c r="C27" s="11" t="s">
        <v>62</v>
      </c>
      <c r="D27" s="26" t="s">
        <v>111</v>
      </c>
    </row>
    <row r="28" spans="1:4">
      <c r="A28" s="11" t="s">
        <v>94</v>
      </c>
      <c r="B28" s="11" t="s">
        <v>25</v>
      </c>
      <c r="C28" s="11" t="s">
        <v>95</v>
      </c>
      <c r="D28" s="26" t="s">
        <v>112</v>
      </c>
    </row>
    <row r="29" spans="1:4">
      <c r="A29" s="11" t="s">
        <v>93</v>
      </c>
      <c r="B29" s="11" t="s">
        <v>25</v>
      </c>
      <c r="C29" s="11" t="s">
        <v>100</v>
      </c>
      <c r="D29" s="11"/>
    </row>
    <row r="31" spans="1:4">
      <c r="A31" s="10" t="s">
        <v>23</v>
      </c>
      <c r="B31" s="10" t="s">
        <v>18</v>
      </c>
      <c r="C31" s="10" t="s">
        <v>20</v>
      </c>
      <c r="D31" s="10" t="s">
        <v>60</v>
      </c>
    </row>
    <row r="32" spans="1:4">
      <c r="A32" s="11" t="s">
        <v>22</v>
      </c>
      <c r="B32" s="11" t="s">
        <v>32</v>
      </c>
      <c r="C32" s="11" t="s">
        <v>83</v>
      </c>
      <c r="D32" s="26" t="s">
        <v>101</v>
      </c>
    </row>
    <row r="33" spans="1:4">
      <c r="A33" s="11" t="s">
        <v>49</v>
      </c>
      <c r="B33" s="11" t="s">
        <v>32</v>
      </c>
      <c r="C33" s="11" t="s">
        <v>84</v>
      </c>
      <c r="D33" s="26" t="s">
        <v>102</v>
      </c>
    </row>
    <row r="34" spans="1:4">
      <c r="A34" s="11" t="s">
        <v>50</v>
      </c>
      <c r="B34" s="11" t="s">
        <v>32</v>
      </c>
      <c r="C34" s="11" t="s">
        <v>85</v>
      </c>
      <c r="D34" s="26" t="s">
        <v>103</v>
      </c>
    </row>
    <row r="35" spans="1:4">
      <c r="A35" s="11" t="s">
        <v>51</v>
      </c>
      <c r="B35" s="11" t="s">
        <v>32</v>
      </c>
      <c r="C35" s="11" t="s">
        <v>86</v>
      </c>
      <c r="D35" s="26" t="s">
        <v>104</v>
      </c>
    </row>
    <row r="36" spans="1:4">
      <c r="A36" s="11" t="s">
        <v>47</v>
      </c>
      <c r="B36" s="11" t="s">
        <v>32</v>
      </c>
      <c r="C36" s="11" t="s">
        <v>87</v>
      </c>
      <c r="D36" s="26" t="s">
        <v>105</v>
      </c>
    </row>
    <row r="37" spans="1:4">
      <c r="A37" s="11" t="s">
        <v>41</v>
      </c>
      <c r="B37" s="11" t="s">
        <v>32</v>
      </c>
      <c r="C37" s="11" t="s">
        <v>80</v>
      </c>
      <c r="D37" s="26" t="s">
        <v>106</v>
      </c>
    </row>
    <row r="38" spans="1:4">
      <c r="A38" s="11" t="s">
        <v>46</v>
      </c>
      <c r="B38" s="11" t="s">
        <v>32</v>
      </c>
      <c r="C38" s="11" t="s">
        <v>81</v>
      </c>
      <c r="D38" s="26" t="s">
        <v>113</v>
      </c>
    </row>
    <row r="39" spans="1:4">
      <c r="A39" s="11" t="s">
        <v>48</v>
      </c>
      <c r="B39" s="11" t="s">
        <v>32</v>
      </c>
      <c r="C39" s="11" t="s">
        <v>82</v>
      </c>
      <c r="D39" s="26" t="s">
        <v>114</v>
      </c>
    </row>
    <row r="40" spans="1:4">
      <c r="A40" s="11" t="s">
        <v>89</v>
      </c>
      <c r="B40" s="11" t="s">
        <v>32</v>
      </c>
      <c r="C40" s="11" t="s">
        <v>90</v>
      </c>
      <c r="D40" s="26" t="s">
        <v>115</v>
      </c>
    </row>
    <row r="41" spans="1:4">
      <c r="A41" s="11" t="s">
        <v>96</v>
      </c>
      <c r="B41" s="11" t="s">
        <v>32</v>
      </c>
      <c r="C41" s="11" t="s">
        <v>98</v>
      </c>
      <c r="D41" s="26" t="s">
        <v>116</v>
      </c>
    </row>
    <row r="42" spans="1:4">
      <c r="A42" s="11" t="s">
        <v>97</v>
      </c>
      <c r="B42" s="11" t="s">
        <v>32</v>
      </c>
      <c r="C42" s="11" t="s">
        <v>99</v>
      </c>
      <c r="D42" s="26" t="s">
        <v>117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J8" sqref="J8"/>
    </sheetView>
  </sheetViews>
  <sheetFormatPr defaultRowHeight="15"/>
  <cols>
    <col min="2" max="2" width="8.85546875" style="44" bestFit="1" customWidth="1"/>
    <col min="3" max="3" width="18.42578125" bestFit="1" customWidth="1"/>
    <col min="5" max="5" width="9.140625" style="47"/>
    <col min="9" max="9" width="16.42578125" bestFit="1" customWidth="1"/>
  </cols>
  <sheetData>
    <row r="2" spans="2:10">
      <c r="E2" s="47">
        <v>25</v>
      </c>
      <c r="F2" s="44">
        <f>E2*300</f>
        <v>7500</v>
      </c>
    </row>
    <row r="3" spans="2:10" ht="19.5">
      <c r="B3" s="43" t="s">
        <v>255</v>
      </c>
      <c r="C3" s="43" t="s">
        <v>223</v>
      </c>
      <c r="D3" s="43">
        <v>1</v>
      </c>
      <c r="E3" s="47">
        <f>INT(E$2*$D3)</f>
        <v>25</v>
      </c>
      <c r="F3" s="47">
        <f>INT(F$2*$D3)</f>
        <v>7500</v>
      </c>
      <c r="I3" s="43">
        <v>30500004</v>
      </c>
      <c r="J3" s="43">
        <v>1</v>
      </c>
    </row>
    <row r="4" spans="2:10" ht="19.5">
      <c r="B4" s="43" t="s">
        <v>256</v>
      </c>
      <c r="C4" s="43" t="s">
        <v>224</v>
      </c>
      <c r="D4" s="43">
        <v>1.5</v>
      </c>
      <c r="E4" s="47">
        <f t="shared" ref="E4:F34" si="0">INT(E$2*$D4)</f>
        <v>37</v>
      </c>
      <c r="F4" s="47">
        <f t="shared" si="0"/>
        <v>11250</v>
      </c>
      <c r="I4" s="43">
        <v>30500000</v>
      </c>
      <c r="J4" s="43">
        <v>120</v>
      </c>
    </row>
    <row r="5" spans="2:10" ht="19.5">
      <c r="B5" s="43" t="s">
        <v>257</v>
      </c>
      <c r="C5" s="43" t="s">
        <v>225</v>
      </c>
      <c r="D5" s="43">
        <v>1</v>
      </c>
      <c r="E5" s="47">
        <f t="shared" si="0"/>
        <v>25</v>
      </c>
      <c r="F5" s="47">
        <f t="shared" si="0"/>
        <v>7500</v>
      </c>
    </row>
    <row r="6" spans="2:10" ht="19.5">
      <c r="B6" s="43" t="s">
        <v>258</v>
      </c>
      <c r="C6" s="43" t="s">
        <v>226</v>
      </c>
      <c r="D6" s="43">
        <v>0.8</v>
      </c>
      <c r="E6" s="47">
        <f t="shared" si="0"/>
        <v>20</v>
      </c>
      <c r="F6" s="47">
        <f t="shared" si="0"/>
        <v>6000</v>
      </c>
    </row>
    <row r="7" spans="2:10" ht="19.5">
      <c r="B7" s="43" t="s">
        <v>259</v>
      </c>
      <c r="C7" s="43" t="s">
        <v>227</v>
      </c>
      <c r="D7" s="43">
        <v>0.9</v>
      </c>
      <c r="E7" s="47">
        <f t="shared" si="0"/>
        <v>22</v>
      </c>
      <c r="F7" s="47">
        <f t="shared" si="0"/>
        <v>6750</v>
      </c>
    </row>
    <row r="8" spans="2:10" ht="19.5">
      <c r="B8" s="43" t="s">
        <v>260</v>
      </c>
      <c r="C8" s="43" t="s">
        <v>228</v>
      </c>
      <c r="D8" s="43">
        <v>0.7</v>
      </c>
      <c r="E8" s="47">
        <f t="shared" si="0"/>
        <v>17</v>
      </c>
      <c r="F8" s="47">
        <f t="shared" si="0"/>
        <v>5250</v>
      </c>
    </row>
    <row r="9" spans="2:10" ht="19.5">
      <c r="B9" s="43" t="s">
        <v>261</v>
      </c>
      <c r="C9" s="43" t="s">
        <v>229</v>
      </c>
      <c r="D9" s="43">
        <v>0.4</v>
      </c>
      <c r="E9" s="47">
        <f t="shared" si="0"/>
        <v>10</v>
      </c>
      <c r="F9" s="47">
        <f t="shared" si="0"/>
        <v>3000</v>
      </c>
    </row>
    <row r="10" spans="2:10" ht="19.5">
      <c r="B10" s="43" t="s">
        <v>262</v>
      </c>
      <c r="C10" s="43" t="s">
        <v>230</v>
      </c>
      <c r="D10" s="43">
        <v>0.6</v>
      </c>
      <c r="E10" s="47">
        <f t="shared" si="0"/>
        <v>15</v>
      </c>
      <c r="F10" s="47">
        <f t="shared" si="0"/>
        <v>4500</v>
      </c>
    </row>
    <row r="11" spans="2:10" ht="19.5">
      <c r="B11" s="43" t="s">
        <v>263</v>
      </c>
      <c r="C11" s="43" t="s">
        <v>231</v>
      </c>
      <c r="D11" s="43">
        <v>0.5</v>
      </c>
      <c r="E11" s="47">
        <f t="shared" si="0"/>
        <v>12</v>
      </c>
      <c r="F11" s="47">
        <f t="shared" si="0"/>
        <v>3750</v>
      </c>
    </row>
    <row r="12" spans="2:10" ht="19.5">
      <c r="B12" s="43" t="s">
        <v>264</v>
      </c>
      <c r="C12" s="43" t="s">
        <v>232</v>
      </c>
      <c r="D12" s="43">
        <v>0.5</v>
      </c>
      <c r="E12" s="47">
        <f t="shared" si="0"/>
        <v>12</v>
      </c>
      <c r="F12" s="47">
        <f t="shared" si="0"/>
        <v>3750</v>
      </c>
    </row>
    <row r="13" spans="2:10" ht="19.5">
      <c r="B13" s="43" t="s">
        <v>265</v>
      </c>
      <c r="C13" s="43" t="s">
        <v>233</v>
      </c>
      <c r="D13" s="43">
        <v>0.5</v>
      </c>
      <c r="E13" s="47">
        <f t="shared" si="0"/>
        <v>12</v>
      </c>
      <c r="F13" s="47">
        <f t="shared" si="0"/>
        <v>3750</v>
      </c>
    </row>
    <row r="14" spans="2:10" ht="19.5">
      <c r="B14" s="43" t="s">
        <v>266</v>
      </c>
      <c r="C14" s="43" t="s">
        <v>234</v>
      </c>
      <c r="D14" s="43">
        <v>0.5</v>
      </c>
      <c r="E14" s="47">
        <f t="shared" si="0"/>
        <v>12</v>
      </c>
      <c r="F14" s="47">
        <f t="shared" si="0"/>
        <v>3750</v>
      </c>
    </row>
    <row r="15" spans="2:10" ht="19.5">
      <c r="B15" s="43" t="s">
        <v>267</v>
      </c>
      <c r="C15" s="43" t="s">
        <v>235</v>
      </c>
      <c r="D15" s="43">
        <v>0.5</v>
      </c>
      <c r="E15" s="47">
        <f t="shared" si="0"/>
        <v>12</v>
      </c>
      <c r="F15" s="47">
        <f t="shared" si="0"/>
        <v>3750</v>
      </c>
    </row>
    <row r="16" spans="2:10" ht="19.5">
      <c r="B16" s="43" t="s">
        <v>268</v>
      </c>
      <c r="C16" s="43" t="s">
        <v>236</v>
      </c>
      <c r="D16" s="43">
        <v>0.5</v>
      </c>
      <c r="E16" s="47">
        <f t="shared" si="0"/>
        <v>12</v>
      </c>
      <c r="F16" s="47">
        <f t="shared" si="0"/>
        <v>3750</v>
      </c>
    </row>
    <row r="17" spans="2:6" ht="19.5">
      <c r="B17" s="43" t="s">
        <v>269</v>
      </c>
      <c r="C17" s="43" t="s">
        <v>237</v>
      </c>
      <c r="D17" s="43">
        <v>0.5</v>
      </c>
      <c r="E17" s="47">
        <f t="shared" si="0"/>
        <v>12</v>
      </c>
      <c r="F17" s="47">
        <f t="shared" si="0"/>
        <v>3750</v>
      </c>
    </row>
    <row r="18" spans="2:6" ht="19.5">
      <c r="B18" s="43" t="s">
        <v>270</v>
      </c>
      <c r="C18" s="43" t="s">
        <v>238</v>
      </c>
      <c r="D18" s="43">
        <v>0.5</v>
      </c>
      <c r="E18" s="47">
        <f t="shared" si="0"/>
        <v>12</v>
      </c>
      <c r="F18" s="47">
        <f t="shared" si="0"/>
        <v>3750</v>
      </c>
    </row>
    <row r="19" spans="2:6" ht="19.5">
      <c r="B19" s="43" t="s">
        <v>271</v>
      </c>
      <c r="C19" s="43" t="s">
        <v>239</v>
      </c>
      <c r="D19" s="43">
        <v>0.5</v>
      </c>
      <c r="E19" s="47">
        <f t="shared" si="0"/>
        <v>12</v>
      </c>
      <c r="F19" s="47">
        <f t="shared" si="0"/>
        <v>3750</v>
      </c>
    </row>
    <row r="20" spans="2:6" ht="19.5">
      <c r="B20" s="43" t="s">
        <v>272</v>
      </c>
      <c r="C20" s="43" t="s">
        <v>240</v>
      </c>
      <c r="D20" s="43">
        <v>0.5</v>
      </c>
      <c r="E20" s="47">
        <f t="shared" si="0"/>
        <v>12</v>
      </c>
      <c r="F20" s="47">
        <f t="shared" si="0"/>
        <v>3750</v>
      </c>
    </row>
    <row r="21" spans="2:6" ht="19.5">
      <c r="B21" s="43" t="s">
        <v>273</v>
      </c>
      <c r="C21" s="43" t="s">
        <v>241</v>
      </c>
      <c r="D21" s="43">
        <v>0.5</v>
      </c>
      <c r="E21" s="47">
        <f t="shared" si="0"/>
        <v>12</v>
      </c>
      <c r="F21" s="47">
        <f t="shared" si="0"/>
        <v>3750</v>
      </c>
    </row>
    <row r="22" spans="2:6" ht="19.5">
      <c r="B22" s="43" t="s">
        <v>274</v>
      </c>
      <c r="C22" s="43" t="s">
        <v>242</v>
      </c>
      <c r="D22" s="43">
        <v>0.5</v>
      </c>
      <c r="E22" s="47">
        <f t="shared" si="0"/>
        <v>12</v>
      </c>
      <c r="F22" s="47">
        <f t="shared" si="0"/>
        <v>3750</v>
      </c>
    </row>
    <row r="23" spans="2:6" ht="19.5">
      <c r="B23" s="43" t="s">
        <v>275</v>
      </c>
      <c r="C23" s="43" t="s">
        <v>243</v>
      </c>
      <c r="D23" s="43">
        <v>0.5</v>
      </c>
      <c r="E23" s="47">
        <f t="shared" si="0"/>
        <v>12</v>
      </c>
      <c r="F23" s="47">
        <f t="shared" si="0"/>
        <v>3750</v>
      </c>
    </row>
    <row r="24" spans="2:6" ht="19.5">
      <c r="B24" s="43" t="s">
        <v>276</v>
      </c>
      <c r="C24" s="43" t="s">
        <v>244</v>
      </c>
      <c r="D24" s="43">
        <v>0.5</v>
      </c>
      <c r="E24" s="47">
        <f t="shared" si="0"/>
        <v>12</v>
      </c>
      <c r="F24" s="47">
        <f t="shared" si="0"/>
        <v>3750</v>
      </c>
    </row>
    <row r="25" spans="2:6" ht="19.5">
      <c r="B25" s="43" t="s">
        <v>277</v>
      </c>
      <c r="C25" s="43" t="s">
        <v>245</v>
      </c>
      <c r="D25" s="43">
        <v>0.5</v>
      </c>
      <c r="E25" s="47">
        <f t="shared" si="0"/>
        <v>12</v>
      </c>
      <c r="F25" s="47">
        <f t="shared" si="0"/>
        <v>3750</v>
      </c>
    </row>
    <row r="26" spans="2:6" ht="19.5">
      <c r="B26" s="43" t="s">
        <v>278</v>
      </c>
      <c r="C26" s="43" t="s">
        <v>246</v>
      </c>
      <c r="D26" s="43">
        <v>0.5</v>
      </c>
      <c r="E26" s="47">
        <f t="shared" si="0"/>
        <v>12</v>
      </c>
      <c r="F26" s="47">
        <f t="shared" si="0"/>
        <v>3750</v>
      </c>
    </row>
    <row r="27" spans="2:6" ht="19.5">
      <c r="B27" s="43" t="s">
        <v>279</v>
      </c>
      <c r="C27" s="43" t="s">
        <v>247</v>
      </c>
      <c r="D27" s="43">
        <v>0.5</v>
      </c>
      <c r="E27" s="47">
        <f t="shared" si="0"/>
        <v>12</v>
      </c>
      <c r="F27" s="47">
        <f t="shared" si="0"/>
        <v>3750</v>
      </c>
    </row>
    <row r="28" spans="2:6" ht="19.5">
      <c r="B28" s="43" t="s">
        <v>280</v>
      </c>
      <c r="C28" s="43" t="s">
        <v>248</v>
      </c>
      <c r="D28" s="43">
        <v>0.5</v>
      </c>
      <c r="E28" s="47">
        <f t="shared" si="0"/>
        <v>12</v>
      </c>
      <c r="F28" s="47">
        <f t="shared" si="0"/>
        <v>3750</v>
      </c>
    </row>
    <row r="29" spans="2:6" ht="19.5">
      <c r="B29" s="43" t="s">
        <v>281</v>
      </c>
      <c r="C29" s="43" t="s">
        <v>249</v>
      </c>
      <c r="D29" s="43">
        <v>0.5</v>
      </c>
      <c r="E29" s="47">
        <f t="shared" si="0"/>
        <v>12</v>
      </c>
      <c r="F29" s="47">
        <f t="shared" si="0"/>
        <v>3750</v>
      </c>
    </row>
    <row r="30" spans="2:6" ht="19.5">
      <c r="B30" s="43" t="s">
        <v>282</v>
      </c>
      <c r="C30" s="43" t="s">
        <v>250</v>
      </c>
      <c r="D30" s="43">
        <v>0.5</v>
      </c>
      <c r="E30" s="47">
        <f t="shared" si="0"/>
        <v>12</v>
      </c>
      <c r="F30" s="47">
        <f t="shared" si="0"/>
        <v>3750</v>
      </c>
    </row>
    <row r="31" spans="2:6" ht="19.5">
      <c r="B31" s="43" t="s">
        <v>283</v>
      </c>
      <c r="C31" s="43" t="s">
        <v>251</v>
      </c>
      <c r="D31" s="43">
        <v>0.5</v>
      </c>
      <c r="E31" s="47">
        <f t="shared" si="0"/>
        <v>12</v>
      </c>
      <c r="F31" s="47">
        <f t="shared" si="0"/>
        <v>3750</v>
      </c>
    </row>
    <row r="32" spans="2:6" ht="19.5">
      <c r="B32" s="43" t="s">
        <v>284</v>
      </c>
      <c r="C32" s="43" t="s">
        <v>252</v>
      </c>
      <c r="D32" s="43">
        <v>0.5</v>
      </c>
      <c r="E32" s="47">
        <f t="shared" si="0"/>
        <v>12</v>
      </c>
      <c r="F32" s="47">
        <f t="shared" si="0"/>
        <v>3750</v>
      </c>
    </row>
    <row r="33" spans="2:6" ht="19.5">
      <c r="B33" s="43" t="s">
        <v>285</v>
      </c>
      <c r="C33" s="43" t="s">
        <v>253</v>
      </c>
      <c r="D33" s="43">
        <v>0.5</v>
      </c>
      <c r="E33" s="47">
        <f t="shared" si="0"/>
        <v>12</v>
      </c>
      <c r="F33" s="47">
        <f t="shared" si="0"/>
        <v>3750</v>
      </c>
    </row>
    <row r="34" spans="2:6" ht="19.5">
      <c r="B34" s="43" t="s">
        <v>286</v>
      </c>
      <c r="C34" s="43" t="s">
        <v>254</v>
      </c>
      <c r="D34" s="43">
        <v>0.5</v>
      </c>
      <c r="E34" s="47">
        <f t="shared" si="0"/>
        <v>12</v>
      </c>
      <c r="F34" s="47">
        <f t="shared" si="0"/>
        <v>3750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程式讀取頁</vt:lpstr>
      <vt:lpstr>更新歷程-必保留此頁</vt:lpstr>
      <vt:lpstr>備註</vt:lpstr>
      <vt:lpstr>表格製作提醒-必保留此頁</vt:lpstr>
      <vt:lpstr>對應名稱與負責人</vt:lpstr>
      <vt:lpstr>售價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2019-05-22T05:12:49Z</dcterms:modified>
  <cp:category/>
  <dc:identifier/>
  <cp:contentStatus/>
  <dc:language/>
  <cp:version/>
</cp:coreProperties>
</file>