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Iulian\Desktop\"/>
    </mc:Choice>
  </mc:AlternateContent>
  <bookViews>
    <workbookView xWindow="0" yWindow="0" windowWidth="28800" windowHeight="12585" activeTab="1"/>
  </bookViews>
  <sheets>
    <sheet name="Execution Time" sheetId="1" r:id="rId1"/>
    <sheet name="Bytes Transferred over Network" sheetId="3" r:id="rId2"/>
    <sheet name="Number of Bytes Read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2" i="3"/>
  <c r="D3" i="4"/>
  <c r="D4" i="4"/>
  <c r="D5" i="4"/>
  <c r="D2" i="4"/>
  <c r="T3" i="1"/>
  <c r="T4" i="1"/>
  <c r="T5" i="1"/>
  <c r="T2" i="1"/>
  <c r="O3" i="1" l="1"/>
  <c r="O4" i="1"/>
  <c r="O5" i="1"/>
  <c r="N3" i="1"/>
  <c r="N4" i="1"/>
  <c r="N5" i="1"/>
  <c r="O2" i="1"/>
  <c r="N2" i="1"/>
  <c r="L2" i="1"/>
  <c r="S2" i="1" s="1"/>
  <c r="L3" i="1"/>
  <c r="S3" i="1" s="1"/>
  <c r="L4" i="1"/>
  <c r="S4" i="1" s="1"/>
  <c r="L5" i="1"/>
  <c r="S5" i="1" s="1"/>
  <c r="M3" i="1"/>
  <c r="U3" i="1" s="1"/>
  <c r="M4" i="1"/>
  <c r="U4" i="1" s="1"/>
  <c r="M5" i="1"/>
  <c r="U5" i="1" s="1"/>
  <c r="M2" i="1"/>
  <c r="U2" i="1" s="1"/>
  <c r="F3" i="3" l="1"/>
  <c r="F4" i="3"/>
  <c r="F5" i="3"/>
  <c r="F2" i="3"/>
</calcChain>
</file>

<file path=xl/sharedStrings.xml><?xml version="1.0" encoding="utf-8"?>
<sst xmlns="http://schemas.openxmlformats.org/spreadsheetml/2006/main" count="44" uniqueCount="36">
  <si>
    <t>Task 1</t>
  </si>
  <si>
    <t>Task 3</t>
  </si>
  <si>
    <t>Run 1</t>
  </si>
  <si>
    <t>Run 2</t>
  </si>
  <si>
    <t>Run 3</t>
  </si>
  <si>
    <t>Average (s)</t>
  </si>
  <si>
    <t>Standard Deviation (s)</t>
  </si>
  <si>
    <t>Bytes Transferred over Network</t>
  </si>
  <si>
    <t>Map output bytes</t>
  </si>
  <si>
    <t>Reduce shuffle bytes</t>
  </si>
  <si>
    <t>HDFS: Number of bytes written</t>
  </si>
  <si>
    <t>Execution Time</t>
  </si>
  <si>
    <t>Task 2 - 100</t>
  </si>
  <si>
    <t>Task 2 - 1000</t>
  </si>
  <si>
    <t>Run 4</t>
  </si>
  <si>
    <t>Run 5</t>
  </si>
  <si>
    <t>Run 6</t>
  </si>
  <si>
    <t>Run 7</t>
  </si>
  <si>
    <t>Run 8</t>
  </si>
  <si>
    <t>Run 9</t>
  </si>
  <si>
    <t>Run 10</t>
  </si>
  <si>
    <t>Min (s)</t>
  </si>
  <si>
    <t>Max (s)</t>
  </si>
  <si>
    <t>AX1 Res</t>
  </si>
  <si>
    <t>AX1 Average (s)</t>
  </si>
  <si>
    <t>AX1 Standard Deviation (s)</t>
  </si>
  <si>
    <t>Deviation</t>
  </si>
  <si>
    <t>AX2 Faster than AX1 (AVE)</t>
  </si>
  <si>
    <t>AX2 Faster than AX1 (MIN)</t>
  </si>
  <si>
    <t>Number of Bytes Read</t>
  </si>
  <si>
    <t>HBase Bytes Read</t>
  </si>
  <si>
    <t>HDFS Bytes Read</t>
  </si>
  <si>
    <t>Hbase / HDFS</t>
  </si>
  <si>
    <t>HBase Total</t>
  </si>
  <si>
    <t>HDFS Total</t>
  </si>
  <si>
    <t>HBase / HDFS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</si>
</sst>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4" borderId="0" xfId="0" applyFont="1" applyFill="1"/>
    <xf numFmtId="1" fontId="1" fillId="2" borderId="0" xfId="0" applyNumberFormat="1" applyFont="1" applyFill="1"/>
    <xf numFmtId="1" fontId="1" fillId="3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2" fontId="1" fillId="5" borderId="0" xfId="0" applyNumberFormat="1" applyFont="1" applyFill="1"/>
    <xf numFmtId="3" fontId="1" fillId="2" borderId="0" xfId="0" applyNumberFormat="1" applyFont="1" applyFill="1"/>
    <xf numFmtId="3" fontId="1" fillId="3" borderId="0" xfId="0" applyNumberFormat="1" applyFont="1" applyFill="1"/>
    <xf numFmtId="1" fontId="0" fillId="6" borderId="0" xfId="0" applyNumberFormat="1" applyFill="1"/>
    <xf numFmtId="0" fontId="0" fillId="6" borderId="0" xfId="0" applyFill="1"/>
    <xf numFmtId="1" fontId="0" fillId="7" borderId="0" xfId="0" applyNumberFormat="1" applyFill="1"/>
    <xf numFmtId="0" fontId="0" fillId="7" borderId="0" xfId="0" applyFill="1"/>
    <xf numFmtId="0" fontId="1" fillId="8" borderId="0" xfId="0" applyFont="1" applyFill="1"/>
    <xf numFmtId="2" fontId="1" fillId="8" borderId="0" xfId="0" applyNumberFormat="1" applyFont="1" applyFill="1"/>
    <xf numFmtId="3" fontId="1" fillId="8" borderId="0" xfId="0" applyNumberFormat="1" applyFont="1" applyFill="1"/>
    <xf numFmtId="0" fontId="2" fillId="0" borderId="0" xfId="0" applyFont="1"/>
    <xf numFmtId="10" fontId="1" fillId="8" borderId="0" xfId="0" applyNumberFormat="1" applyFont="1" applyFill="1"/>
    <xf numFmtId="10" fontId="2" fillId="0" borderId="0" xfId="0" applyNumberFormat="1" applyFont="1"/>
    <xf numFmtId="10" fontId="1" fillId="0" borderId="0" xfId="0" applyNumberFormat="1" applyFont="1"/>
    <xf numFmtId="10" fontId="0" fillId="0" borderId="0" xfId="0" applyNumberFormat="1"/>
    <xf numFmtId="0" fontId="1" fillId="9" borderId="0" xfId="0" applyFont="1" applyFill="1"/>
    <xf numFmtId="3" fontId="1" fillId="9" borderId="0" xfId="0" applyNumberFormat="1" applyFont="1" applyFill="1"/>
    <xf numFmtId="10" fontId="1" fillId="11" borderId="0" xfId="0" applyNumberFormat="1" applyFont="1" applyFill="1"/>
    <xf numFmtId="3" fontId="1" fillId="10" borderId="0" xfId="0" applyNumberFormat="1" applyFont="1" applyFill="1"/>
    <xf numFmtId="10" fontId="1" fillId="1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115" zoomScaleNormal="115" workbookViewId="0">
      <selection activeCell="U13" sqref="U13"/>
    </sheetView>
  </sheetViews>
  <sheetFormatPr defaultRowHeight="15" x14ac:dyDescent="0.25"/>
  <cols>
    <col min="1" max="1" width="14.7109375" style="1" bestFit="1" customWidth="1"/>
    <col min="2" max="10" width="6.140625" style="5" hidden="1" customWidth="1"/>
    <col min="11" max="11" width="7.28515625" style="5" hidden="1" customWidth="1"/>
    <col min="12" max="12" width="11" style="6" bestFit="1" customWidth="1"/>
    <col min="13" max="13" width="20.85546875" style="7" bestFit="1" customWidth="1"/>
    <col min="14" max="14" width="7.28515625" style="11" bestFit="1" customWidth="1"/>
    <col min="15" max="15" width="7.42578125" style="13" bestFit="1" customWidth="1"/>
    <col min="16" max="16" width="9.140625" style="14"/>
    <col min="17" max="17" width="15" style="4" bestFit="1" customWidth="1"/>
    <col min="18" max="18" width="24.85546875" style="4" bestFit="1" customWidth="1"/>
    <col min="19" max="19" width="24.42578125" style="20" bestFit="1" customWidth="1"/>
    <col min="20" max="20" width="24.7109375" style="21" bestFit="1" customWidth="1"/>
    <col min="21" max="21" width="19.5703125" style="20" customWidth="1"/>
    <col min="22" max="16384" width="9.140625" style="4"/>
  </cols>
  <sheetData>
    <row r="1" spans="1:22" s="14" customFormat="1" x14ac:dyDescent="0.25">
      <c r="A1" s="14" t="s">
        <v>11</v>
      </c>
      <c r="B1" s="14" t="s">
        <v>2</v>
      </c>
      <c r="C1" s="14" t="s">
        <v>3</v>
      </c>
      <c r="D1" s="14" t="s">
        <v>4</v>
      </c>
      <c r="E1" s="14" t="s">
        <v>14</v>
      </c>
      <c r="F1" s="14" t="s">
        <v>15</v>
      </c>
      <c r="G1" s="14" t="s">
        <v>16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5</v>
      </c>
      <c r="M1" s="15" t="s">
        <v>6</v>
      </c>
      <c r="N1" s="14" t="s">
        <v>21</v>
      </c>
      <c r="O1" s="14" t="s">
        <v>22</v>
      </c>
      <c r="P1" s="14" t="s">
        <v>23</v>
      </c>
      <c r="Q1" s="14" t="s">
        <v>24</v>
      </c>
      <c r="R1" s="14" t="s">
        <v>25</v>
      </c>
      <c r="S1" s="18" t="s">
        <v>27</v>
      </c>
      <c r="T1" s="18" t="s">
        <v>28</v>
      </c>
      <c r="U1" s="18" t="s">
        <v>26</v>
      </c>
    </row>
    <row r="2" spans="1:22" x14ac:dyDescent="0.25">
      <c r="A2" s="1" t="s">
        <v>0</v>
      </c>
      <c r="B2" s="2">
        <v>120</v>
      </c>
      <c r="C2" s="2">
        <v>47</v>
      </c>
      <c r="D2" s="2">
        <v>104</v>
      </c>
      <c r="E2" s="2">
        <v>46</v>
      </c>
      <c r="F2" s="2">
        <v>93</v>
      </c>
      <c r="G2" s="2">
        <v>70</v>
      </c>
      <c r="H2" s="2">
        <v>99</v>
      </c>
      <c r="I2" s="2">
        <v>47</v>
      </c>
      <c r="J2" s="2">
        <v>98</v>
      </c>
      <c r="K2" s="2">
        <v>52</v>
      </c>
      <c r="L2" s="3">
        <f t="shared" ref="L2:L4" si="0">SUM(B2:K2)/COUNT(B2:K2)</f>
        <v>77.599999999999994</v>
      </c>
      <c r="M2" s="7">
        <f>_xlfn.STDEV.S(B2:K2)</f>
        <v>28.265408777042893</v>
      </c>
      <c r="N2" s="10">
        <f>MIN(B2:K2)</f>
        <v>46</v>
      </c>
      <c r="O2" s="12">
        <f>MAX(B2:K2)</f>
        <v>120</v>
      </c>
      <c r="Q2" s="17">
        <v>96</v>
      </c>
      <c r="R2" s="17">
        <v>3.79</v>
      </c>
      <c r="S2" s="19">
        <f>(1-L2/Q2)</f>
        <v>0.19166666666666676</v>
      </c>
      <c r="T2" s="21">
        <f>(1-N2/Q2)</f>
        <v>0.52083333333333326</v>
      </c>
      <c r="U2" s="19">
        <f>M2/R2</f>
        <v>7.4578914979004995</v>
      </c>
      <c r="V2" s="17"/>
    </row>
    <row r="3" spans="1:22" x14ac:dyDescent="0.25">
      <c r="A3" s="1" t="s">
        <v>12</v>
      </c>
      <c r="B3" s="2">
        <v>140</v>
      </c>
      <c r="C3" s="2">
        <v>67</v>
      </c>
      <c r="D3" s="2">
        <v>64</v>
      </c>
      <c r="E3" s="2">
        <v>76</v>
      </c>
      <c r="F3" s="2">
        <v>62</v>
      </c>
      <c r="G3" s="2">
        <v>126</v>
      </c>
      <c r="H3" s="2">
        <v>118</v>
      </c>
      <c r="I3" s="2">
        <v>115</v>
      </c>
      <c r="J3" s="2">
        <v>150</v>
      </c>
      <c r="K3" s="2">
        <v>110</v>
      </c>
      <c r="L3" s="3">
        <f t="shared" si="0"/>
        <v>102.8</v>
      </c>
      <c r="M3" s="7">
        <f t="shared" ref="M3:M5" si="1">_xlfn.STDEV.S(B3:K3)</f>
        <v>32.916729957745069</v>
      </c>
      <c r="N3" s="10">
        <f t="shared" ref="N3:N5" si="2">MIN(B3:K3)</f>
        <v>62</v>
      </c>
      <c r="O3" s="12">
        <f t="shared" ref="O3:O5" si="3">MAX(B3:K3)</f>
        <v>150</v>
      </c>
      <c r="Q3" s="17">
        <v>107</v>
      </c>
      <c r="R3" s="17">
        <v>2.52</v>
      </c>
      <c r="S3" s="19">
        <f t="shared" ref="S3:S5" si="4">(1-L3/Q3)</f>
        <v>3.9252336448598157E-2</v>
      </c>
      <c r="T3" s="21">
        <f t="shared" ref="T3:T5" si="5">(1-N3/Q3)</f>
        <v>0.42056074766355145</v>
      </c>
      <c r="U3" s="19">
        <f>M3/R3</f>
        <v>13.062194427676614</v>
      </c>
      <c r="V3" s="17"/>
    </row>
    <row r="4" spans="1:22" x14ac:dyDescent="0.25">
      <c r="A4" s="1" t="s">
        <v>13</v>
      </c>
      <c r="B4" s="2">
        <v>88</v>
      </c>
      <c r="C4" s="2">
        <v>119</v>
      </c>
      <c r="D4" s="2">
        <v>110</v>
      </c>
      <c r="E4" s="2">
        <v>108</v>
      </c>
      <c r="F4" s="2">
        <v>113</v>
      </c>
      <c r="G4" s="2">
        <v>94</v>
      </c>
      <c r="H4" s="2">
        <v>98</v>
      </c>
      <c r="I4" s="2">
        <v>74</v>
      </c>
      <c r="J4" s="2">
        <v>80</v>
      </c>
      <c r="K4" s="2">
        <v>90</v>
      </c>
      <c r="L4" s="3">
        <f t="shared" si="0"/>
        <v>97.4</v>
      </c>
      <c r="M4" s="7">
        <f t="shared" si="1"/>
        <v>14.856349185150114</v>
      </c>
      <c r="N4" s="10">
        <f t="shared" si="2"/>
        <v>74</v>
      </c>
      <c r="O4" s="12">
        <f t="shared" si="3"/>
        <v>119</v>
      </c>
      <c r="Q4" s="17">
        <v>107</v>
      </c>
      <c r="R4" s="17">
        <v>1.53</v>
      </c>
      <c r="S4" s="19">
        <f t="shared" si="4"/>
        <v>8.9719626168224265E-2</v>
      </c>
      <c r="T4" s="21">
        <f t="shared" si="5"/>
        <v>0.30841121495327106</v>
      </c>
      <c r="U4" s="19">
        <f>M4/R4</f>
        <v>9.7100321471569373</v>
      </c>
      <c r="V4" s="17"/>
    </row>
    <row r="5" spans="1:22" x14ac:dyDescent="0.25">
      <c r="A5" s="1" t="s">
        <v>1</v>
      </c>
      <c r="B5" s="2">
        <v>57</v>
      </c>
      <c r="C5" s="2">
        <v>111</v>
      </c>
      <c r="D5" s="2">
        <v>65</v>
      </c>
      <c r="E5" s="2">
        <v>96</v>
      </c>
      <c r="F5" s="2">
        <v>71</v>
      </c>
      <c r="G5" s="2">
        <v>64</v>
      </c>
      <c r="H5" s="2">
        <v>106</v>
      </c>
      <c r="I5" s="2">
        <v>65</v>
      </c>
      <c r="J5" s="2">
        <v>120</v>
      </c>
      <c r="K5" s="2">
        <v>58</v>
      </c>
      <c r="L5" s="3">
        <f>SUM(B5:K5)/COUNT(B5:K5)</f>
        <v>81.3</v>
      </c>
      <c r="M5" s="7">
        <f t="shared" si="1"/>
        <v>24.212255849741346</v>
      </c>
      <c r="N5" s="10">
        <f t="shared" si="2"/>
        <v>57</v>
      </c>
      <c r="O5" s="12">
        <f t="shared" si="3"/>
        <v>120</v>
      </c>
      <c r="Q5" s="17">
        <v>108</v>
      </c>
      <c r="R5" s="17">
        <v>3.06</v>
      </c>
      <c r="S5" s="19">
        <f t="shared" si="4"/>
        <v>0.24722222222222223</v>
      </c>
      <c r="T5" s="21">
        <f t="shared" si="5"/>
        <v>0.47222222222222221</v>
      </c>
      <c r="U5" s="19">
        <f>M5/R5</f>
        <v>7.9125019116801782</v>
      </c>
      <c r="V5" s="17"/>
    </row>
    <row r="6" spans="1:22" x14ac:dyDescent="0.25">
      <c r="Q6" s="17"/>
      <c r="R6" s="17"/>
      <c r="S6" s="19"/>
      <c r="U6" s="19"/>
      <c r="V6" s="17"/>
    </row>
    <row r="7" spans="1:22" x14ac:dyDescent="0.25">
      <c r="Q7" s="17"/>
      <c r="R7" s="17"/>
      <c r="S7" s="19"/>
      <c r="U7" s="19"/>
      <c r="V7" s="17"/>
    </row>
    <row r="8" spans="1:22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3"/>
      <c r="Q8" s="17"/>
      <c r="R8" s="17"/>
      <c r="S8" s="19"/>
      <c r="U8" s="19"/>
      <c r="V8" s="17"/>
    </row>
    <row r="9" spans="1:22" x14ac:dyDescent="0.25">
      <c r="Q9" s="17"/>
      <c r="R9" s="17"/>
      <c r="S9" s="19"/>
      <c r="U9" s="19"/>
      <c r="V9" s="17"/>
    </row>
    <row r="10" spans="1:22" x14ac:dyDescent="0.25">
      <c r="Q10" s="17"/>
      <c r="R10" s="17"/>
      <c r="S10" s="19"/>
      <c r="U10" s="19"/>
      <c r="V10" s="17"/>
    </row>
    <row r="11" spans="1:22" x14ac:dyDescent="0.25">
      <c r="Q11" s="17"/>
      <c r="R11" s="17"/>
      <c r="S11" s="19"/>
      <c r="U11" s="19"/>
      <c r="V11" s="17"/>
    </row>
    <row r="12" spans="1:22" x14ac:dyDescent="0.25">
      <c r="Q12" s="17"/>
      <c r="R12" s="17"/>
      <c r="S12" s="19"/>
      <c r="U12" s="19"/>
      <c r="V12" s="17"/>
    </row>
    <row r="13" spans="1:22" x14ac:dyDescent="0.25">
      <c r="Q13" s="17"/>
      <c r="R13" s="17"/>
      <c r="S13" s="19"/>
      <c r="U13" s="19"/>
      <c r="V13" s="17"/>
    </row>
    <row r="14" spans="1:22" x14ac:dyDescent="0.25">
      <c r="Q14" s="17"/>
      <c r="R14" s="17"/>
      <c r="S14" s="19"/>
      <c r="U14" s="19"/>
      <c r="V14" s="17"/>
    </row>
    <row r="15" spans="1:22" x14ac:dyDescent="0.25">
      <c r="Q15" s="17"/>
      <c r="R15" s="17"/>
      <c r="S15" s="19"/>
      <c r="U15" s="19"/>
      <c r="V15" s="17"/>
    </row>
    <row r="16" spans="1:22" x14ac:dyDescent="0.25">
      <c r="Q16" s="17"/>
      <c r="R16" s="17"/>
      <c r="S16" s="19"/>
      <c r="U16" s="19"/>
      <c r="V16" s="17"/>
    </row>
    <row r="17" spans="17:22" x14ac:dyDescent="0.25">
      <c r="Q17" s="17"/>
      <c r="R17" s="17"/>
      <c r="S17" s="19"/>
      <c r="U17" s="19"/>
      <c r="V17" s="17"/>
    </row>
    <row r="18" spans="17:22" x14ac:dyDescent="0.25">
      <c r="Q18" s="17"/>
      <c r="R18" s="17"/>
      <c r="S18" s="19"/>
      <c r="U18" s="19"/>
      <c r="V18" s="17"/>
    </row>
    <row r="19" spans="17:22" x14ac:dyDescent="0.25">
      <c r="Q19" s="17"/>
      <c r="R19" s="17"/>
      <c r="S19" s="19"/>
      <c r="U19" s="19"/>
      <c r="V19" s="17"/>
    </row>
    <row r="20" spans="17:22" x14ac:dyDescent="0.25">
      <c r="Q20" s="17"/>
      <c r="R20" s="17"/>
      <c r="S20" s="19"/>
      <c r="U20" s="19"/>
      <c r="V20" s="17"/>
    </row>
    <row r="21" spans="17:22" x14ac:dyDescent="0.25">
      <c r="Q21" s="17"/>
      <c r="R21" s="17"/>
      <c r="S21" s="19"/>
      <c r="U21" s="19"/>
      <c r="V21" s="17"/>
    </row>
    <row r="22" spans="17:22" x14ac:dyDescent="0.25">
      <c r="Q22" s="17"/>
      <c r="R22" s="17"/>
      <c r="S22" s="19"/>
      <c r="U22" s="19"/>
      <c r="V22" s="17"/>
    </row>
    <row r="23" spans="17:22" x14ac:dyDescent="0.25">
      <c r="Q23" s="17"/>
      <c r="R23" s="17"/>
      <c r="S23" s="19"/>
      <c r="U23" s="19"/>
      <c r="V23" s="17"/>
    </row>
    <row r="24" spans="17:22" x14ac:dyDescent="0.25">
      <c r="Q24" s="17"/>
      <c r="R24" s="17"/>
      <c r="S24" s="19"/>
      <c r="U24" s="19"/>
      <c r="V24" s="17"/>
    </row>
    <row r="25" spans="17:22" x14ac:dyDescent="0.25">
      <c r="Q25" s="17"/>
      <c r="R25" s="17"/>
      <c r="S25" s="19"/>
      <c r="U25" s="19"/>
      <c r="V25" s="17"/>
    </row>
    <row r="26" spans="17:22" x14ac:dyDescent="0.25">
      <c r="Q26" s="17"/>
      <c r="R26" s="17"/>
      <c r="S26" s="19"/>
      <c r="U26" s="19"/>
      <c r="V26" s="17"/>
    </row>
    <row r="27" spans="17:22" x14ac:dyDescent="0.25">
      <c r="Q27" s="17"/>
      <c r="R27" s="17"/>
      <c r="S27" s="19"/>
      <c r="U27" s="19"/>
      <c r="V27" s="17"/>
    </row>
    <row r="28" spans="17:22" x14ac:dyDescent="0.25">
      <c r="Q28" s="17"/>
      <c r="R28" s="17"/>
      <c r="S28" s="19"/>
      <c r="U28" s="19"/>
      <c r="V28" s="17"/>
    </row>
    <row r="29" spans="17:22" x14ac:dyDescent="0.25">
      <c r="Q29" s="17"/>
      <c r="R29" s="17"/>
      <c r="S29" s="19"/>
      <c r="U29" s="19"/>
      <c r="V29" s="17"/>
    </row>
    <row r="30" spans="17:22" x14ac:dyDescent="0.25">
      <c r="Q30" s="17"/>
      <c r="R30" s="17"/>
      <c r="S30" s="19"/>
      <c r="U30" s="19"/>
      <c r="V30" s="17"/>
    </row>
    <row r="31" spans="17:22" x14ac:dyDescent="0.25">
      <c r="Q31" s="17"/>
      <c r="R31" s="17"/>
      <c r="S31" s="19"/>
      <c r="U31" s="19"/>
      <c r="V31" s="17"/>
    </row>
    <row r="32" spans="17:22" x14ac:dyDescent="0.25">
      <c r="Q32" s="17"/>
      <c r="R32" s="17"/>
      <c r="S32" s="19"/>
      <c r="U32" s="19"/>
      <c r="V32" s="17"/>
    </row>
    <row r="33" spans="17:22" x14ac:dyDescent="0.25">
      <c r="Q33" s="17"/>
      <c r="R33" s="17"/>
      <c r="S33" s="19"/>
      <c r="U33" s="19"/>
      <c r="V33" s="17"/>
    </row>
    <row r="34" spans="17:22" x14ac:dyDescent="0.25">
      <c r="Q34" s="17"/>
      <c r="R34" s="17"/>
      <c r="S34" s="19"/>
      <c r="U34" s="19"/>
      <c r="V34" s="17"/>
    </row>
    <row r="35" spans="17:22" x14ac:dyDescent="0.25">
      <c r="Q35" s="17"/>
      <c r="R35" s="17"/>
      <c r="S35" s="19"/>
      <c r="U35" s="19"/>
      <c r="V35" s="17"/>
    </row>
    <row r="36" spans="17:22" x14ac:dyDescent="0.25">
      <c r="S36" s="19"/>
      <c r="U36" s="19"/>
      <c r="V36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15" zoomScaleNormal="115" workbookViewId="0">
      <selection activeCell="L11" sqref="L11"/>
    </sheetView>
  </sheetViews>
  <sheetFormatPr defaultRowHeight="15" x14ac:dyDescent="0.25"/>
  <cols>
    <col min="1" max="1" width="29.85546875" style="1" bestFit="1" customWidth="1"/>
    <col min="2" max="2" width="16.85546875" style="5" bestFit="1" customWidth="1"/>
    <col min="3" max="3" width="19.85546875" style="5" bestFit="1" customWidth="1"/>
    <col min="4" max="4" width="29" style="5" bestFit="1" customWidth="1"/>
    <col min="5" max="5" width="12.140625" style="25" bestFit="1" customWidth="1"/>
    <col min="6" max="6" width="11.28515625" style="9" bestFit="1" customWidth="1"/>
    <col min="7" max="7" width="13" style="26" bestFit="1" customWidth="1"/>
    <col min="8" max="16384" width="9.140625" style="4"/>
  </cols>
  <sheetData>
    <row r="1" spans="1:7" s="14" customFormat="1" x14ac:dyDescent="0.25">
      <c r="A1" s="14" t="s">
        <v>7</v>
      </c>
      <c r="B1" s="14" t="s">
        <v>8</v>
      </c>
      <c r="C1" s="14" t="s">
        <v>9</v>
      </c>
      <c r="D1" s="14" t="s">
        <v>10</v>
      </c>
      <c r="E1" s="16" t="s">
        <v>34</v>
      </c>
      <c r="F1" s="16" t="s">
        <v>33</v>
      </c>
      <c r="G1" s="18" t="s">
        <v>35</v>
      </c>
    </row>
    <row r="2" spans="1:7" x14ac:dyDescent="0.25">
      <c r="A2" s="1" t="s">
        <v>0</v>
      </c>
      <c r="B2" s="8">
        <v>369600</v>
      </c>
      <c r="C2" s="8">
        <v>320370</v>
      </c>
      <c r="D2" s="8">
        <v>471215</v>
      </c>
      <c r="E2" s="25">
        <v>908686</v>
      </c>
      <c r="F2" s="9">
        <f>SUM(B2:D2)</f>
        <v>1161185</v>
      </c>
      <c r="G2" s="26">
        <f>F2/E2</f>
        <v>1.2778726644847616</v>
      </c>
    </row>
    <row r="3" spans="1:7" x14ac:dyDescent="0.25">
      <c r="A3" s="1" t="s">
        <v>12</v>
      </c>
      <c r="B3" s="8">
        <v>36571</v>
      </c>
      <c r="C3" s="8">
        <v>64324</v>
      </c>
      <c r="D3" s="8">
        <v>17082</v>
      </c>
      <c r="E3" s="25">
        <v>153260992</v>
      </c>
      <c r="F3" s="9">
        <f>SUM(B3:D3)</f>
        <v>117977</v>
      </c>
      <c r="G3" s="26">
        <f t="shared" ref="G3:G5" si="0">F3/E3</f>
        <v>7.6977839214299227E-4</v>
      </c>
    </row>
    <row r="4" spans="1:7" x14ac:dyDescent="0.25">
      <c r="A4" s="1" t="s">
        <v>13</v>
      </c>
      <c r="B4" s="8">
        <v>309575</v>
      </c>
      <c r="C4" s="8">
        <v>390359</v>
      </c>
      <c r="D4" s="8">
        <v>164422</v>
      </c>
      <c r="E4" s="25">
        <v>153286547</v>
      </c>
      <c r="F4" s="9">
        <f>SUM(B4:D4)</f>
        <v>864356</v>
      </c>
      <c r="G4" s="26">
        <f t="shared" si="0"/>
        <v>5.6388249126650362E-3</v>
      </c>
    </row>
    <row r="5" spans="1:7" x14ac:dyDescent="0.25">
      <c r="A5" s="1" t="s">
        <v>1</v>
      </c>
      <c r="B5" s="8">
        <v>24621090</v>
      </c>
      <c r="C5" s="8">
        <v>17559816</v>
      </c>
      <c r="D5" s="8">
        <v>34353678</v>
      </c>
      <c r="E5" s="25">
        <v>280130529</v>
      </c>
      <c r="F5" s="9">
        <f>SUM(B5:D5)</f>
        <v>76534584</v>
      </c>
      <c r="G5" s="26">
        <f t="shared" si="0"/>
        <v>0.27321043612493945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6" sqref="I16"/>
    </sheetView>
  </sheetViews>
  <sheetFormatPr defaultRowHeight="15" x14ac:dyDescent="0.25"/>
  <cols>
    <col min="1" max="1" width="32" style="1" bestFit="1" customWidth="1"/>
    <col min="2" max="2" width="15.85546875" style="22" bestFit="1" customWidth="1"/>
    <col min="3" max="3" width="16.7109375" style="9" bestFit="1" customWidth="1"/>
    <col min="4" max="4" width="12.7109375" style="24" bestFit="1" customWidth="1"/>
    <col min="5" max="16384" width="9.140625" style="4"/>
  </cols>
  <sheetData>
    <row r="1" spans="1:4" s="14" customFormat="1" x14ac:dyDescent="0.25">
      <c r="A1" s="14" t="s">
        <v>29</v>
      </c>
      <c r="B1" s="14" t="s">
        <v>31</v>
      </c>
      <c r="C1" s="16" t="s">
        <v>30</v>
      </c>
      <c r="D1" s="18" t="s">
        <v>32</v>
      </c>
    </row>
    <row r="2" spans="1:4" x14ac:dyDescent="0.25">
      <c r="A2" s="1" t="s">
        <v>0</v>
      </c>
      <c r="B2" s="23">
        <v>31273800537</v>
      </c>
      <c r="C2" s="9">
        <v>12560688</v>
      </c>
      <c r="D2" s="24">
        <f>C2/B2</f>
        <v>4.016361230269875E-4</v>
      </c>
    </row>
    <row r="3" spans="1:4" x14ac:dyDescent="0.25">
      <c r="A3" s="1" t="s">
        <v>12</v>
      </c>
      <c r="B3" s="23">
        <v>31273800537</v>
      </c>
      <c r="C3" s="9">
        <v>4095119347</v>
      </c>
      <c r="D3" s="24">
        <f t="shared" ref="D3:D5" si="0">C3/B3</f>
        <v>0.13094408983503839</v>
      </c>
    </row>
    <row r="4" spans="1:4" x14ac:dyDescent="0.25">
      <c r="A4" s="1" t="s">
        <v>13</v>
      </c>
      <c r="B4" s="23">
        <v>31273800537</v>
      </c>
      <c r="C4" s="9">
        <v>4095119347</v>
      </c>
      <c r="D4" s="24">
        <f t="shared" si="0"/>
        <v>0.13094408983503839</v>
      </c>
    </row>
    <row r="5" spans="1:4" x14ac:dyDescent="0.25">
      <c r="A5" s="1" t="s">
        <v>1</v>
      </c>
      <c r="B5" s="23">
        <v>31273800537</v>
      </c>
      <c r="C5" s="9">
        <v>1841184885</v>
      </c>
      <c r="D5" s="24">
        <f t="shared" si="0"/>
        <v>5.8873077572445857E-2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 Time</vt:lpstr>
      <vt:lpstr>Bytes Transferred over Network</vt:lpstr>
      <vt:lpstr>Number of Bytes Read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Iulian Schnakovszki</dc:creator>
  <cp:lastModifiedBy>Vlad Iulian Schnakovszki</cp:lastModifiedBy>
  <dcterms:created xsi:type="dcterms:W3CDTF">2015-02-14T14:29:07Z</dcterms:created>
  <dcterms:modified xsi:type="dcterms:W3CDTF">2015-03-14T12:31:15Z</dcterms:modified>
</cp:coreProperties>
</file>