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VBA\ReportVisualization\"/>
    </mc:Choice>
  </mc:AlternateContent>
  <xr:revisionPtr revIDLastSave="0" documentId="13_ncr:1_{80191C9D-59E9-4A1B-84FC-0370A530242D}" xr6:coauthVersionLast="45" xr6:coauthVersionMax="45" xr10:uidLastSave="{00000000-0000-0000-0000-000000000000}"/>
  <bookViews>
    <workbookView minimized="1" xWindow="1950" yWindow="1200" windowWidth="8415" windowHeight="12345" activeTab="4" xr2:uid="{34CDE331-2BE0-4989-A0C3-15C3DC22DD25}"/>
  </bookViews>
  <sheets>
    <sheet name="RunningReport" sheetId="5" r:id="rId1"/>
    <sheet name="Sheet1" sheetId="1" r:id="rId2"/>
    <sheet name="Sheet1 (2)" sheetId="2" r:id="rId3"/>
    <sheet name="Sheet1 (3)" sheetId="3" r:id="rId4"/>
    <sheet name="Sheet1 (4)" sheetId="4" r:id="rId5"/>
  </sheets>
  <definedNames>
    <definedName name="_xlnm._FilterDatabase" localSheetId="1" hidden="1">Sheet1!$A$2:$H$132</definedName>
    <definedName name="_xlnm._FilterDatabase" localSheetId="2" hidden="1">'Sheet1 (2)'!$A$2:$H$132</definedName>
    <definedName name="_xlnm._FilterDatabase" localSheetId="3" hidden="1">'Sheet1 (3)'!$A$2:$H$132</definedName>
    <definedName name="_xlnm._FilterDatabase" localSheetId="4" hidden="1">'Sheet1 (4)'!$A$2:$H$132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1" i="5" l="1"/>
  <c r="M14" i="4"/>
  <c r="N13" i="4" s="1"/>
  <c r="M14" i="3"/>
  <c r="N13" i="3" s="1"/>
  <c r="M14" i="2"/>
  <c r="N13" i="2" s="1"/>
  <c r="M14" i="1"/>
  <c r="N11" i="1" s="1"/>
  <c r="N6" i="5" l="1"/>
  <c r="N3" i="5"/>
  <c r="N8" i="5"/>
  <c r="N4" i="5"/>
  <c r="N10" i="5"/>
  <c r="N5" i="5"/>
  <c r="N12" i="5"/>
  <c r="N9" i="5"/>
  <c r="N13" i="5"/>
  <c r="N7" i="5"/>
  <c r="N4" i="4"/>
  <c r="N8" i="4"/>
  <c r="N3" i="4"/>
  <c r="N5" i="4"/>
  <c r="N9" i="4"/>
  <c r="N7" i="4"/>
  <c r="N6" i="4"/>
  <c r="N10" i="4"/>
  <c r="N11" i="4"/>
  <c r="N12" i="4"/>
  <c r="N5" i="3"/>
  <c r="N4" i="3"/>
  <c r="N6" i="3"/>
  <c r="N8" i="3"/>
  <c r="N10" i="3"/>
  <c r="N11" i="3"/>
  <c r="N3" i="3"/>
  <c r="N7" i="3"/>
  <c r="N12" i="3"/>
  <c r="N9" i="3"/>
  <c r="N3" i="2"/>
  <c r="N4" i="2"/>
  <c r="N6" i="2"/>
  <c r="N5" i="2"/>
  <c r="N7" i="2"/>
  <c r="N10" i="2"/>
  <c r="N11" i="2"/>
  <c r="N8" i="2"/>
  <c r="N12" i="2"/>
  <c r="N9" i="2"/>
  <c r="N3" i="1"/>
  <c r="N4" i="1"/>
  <c r="N5" i="1"/>
  <c r="N9" i="1"/>
  <c r="N6" i="1"/>
  <c r="N10" i="1"/>
  <c r="N7" i="1"/>
  <c r="N12" i="1"/>
  <c r="N8" i="1"/>
  <c r="N13" i="1"/>
  <c r="N14" i="5" l="1"/>
  <c r="N14" i="4"/>
  <c r="N14" i="3"/>
  <c r="N14" i="2"/>
  <c r="N14" i="1"/>
</calcChain>
</file>

<file path=xl/sharedStrings.xml><?xml version="1.0" encoding="utf-8"?>
<sst xmlns="http://schemas.openxmlformats.org/spreadsheetml/2006/main" count="361" uniqueCount="92">
  <si>
    <t>PCM2 EXAM4 (BSCE BK3) - PART 1-3</t>
  </si>
  <si>
    <t>Exam Taker</t>
  </si>
  <si>
    <t>Username</t>
  </si>
  <si>
    <t>ID</t>
  </si>
  <si>
    <t>Exam Download Date</t>
  </si>
  <si>
    <t>Exam Upload Date</t>
  </si>
  <si>
    <t>ID &amp; MONITOR DATA</t>
  </si>
  <si>
    <t>TECHNICAL ASSISTANCE / EMAIL DATA</t>
  </si>
  <si>
    <t>Error Code</t>
  </si>
  <si>
    <t>REPORTED INCIDENTS / UPLOAD ISSUES</t>
  </si>
  <si>
    <t>Aggarwal, Kunal</t>
  </si>
  <si>
    <t>kaggarwa</t>
  </si>
  <si>
    <t>A00992672</t>
  </si>
  <si>
    <t>ExamID verified &amp; monitor files successfully uploaded for all blocks</t>
  </si>
  <si>
    <t>Brown, Tamara</t>
  </si>
  <si>
    <t>tbrown5</t>
  </si>
  <si>
    <t>A00837618</t>
  </si>
  <si>
    <t>Began all blocks with a resume code. All monitor files uploaded successfully.</t>
  </si>
  <si>
    <t>Davalos, Jesus</t>
  </si>
  <si>
    <t>jdavalos</t>
  </si>
  <si>
    <t>A00990015</t>
  </si>
  <si>
    <r>
      <t xml:space="preserve">ExamID verified </t>
    </r>
    <r>
      <rPr>
        <sz val="11"/>
        <color rgb="FFFF0000"/>
        <rFont val="Calibri"/>
        <family val="2"/>
        <scheme val="minor"/>
      </rPr>
      <t>but no monitor file uploaded for block 3</t>
    </r>
  </si>
  <si>
    <t>Dwyer, Jasmine</t>
  </si>
  <si>
    <t>jdwyer</t>
  </si>
  <si>
    <t>A00949291</t>
  </si>
  <si>
    <t>Lee, Woo Jin</t>
  </si>
  <si>
    <t>wlee2</t>
  </si>
  <si>
    <t>A01008859</t>
  </si>
  <si>
    <r>
      <t xml:space="preserve">ExamID verified </t>
    </r>
    <r>
      <rPr>
        <sz val="11"/>
        <color rgb="FFFF0000"/>
        <rFont val="Calibri"/>
        <family val="2"/>
        <scheme val="minor"/>
      </rPr>
      <t>but no monitor file uploaded for block 1</t>
    </r>
  </si>
  <si>
    <t>Nicolini, Okeemah</t>
  </si>
  <si>
    <t>onicolin</t>
  </si>
  <si>
    <t>A00999115</t>
  </si>
  <si>
    <t>Seo, Dohyun</t>
  </si>
  <si>
    <t>dseo</t>
  </si>
  <si>
    <t>A00856273</t>
  </si>
  <si>
    <t>Syed, Usama</t>
  </si>
  <si>
    <t>usyed</t>
  </si>
  <si>
    <t>A00991022</t>
  </si>
  <si>
    <t>NO EXAM UPLOADS</t>
  </si>
  <si>
    <t>Arias Uribe, Romina</t>
  </si>
  <si>
    <t>rariasur</t>
  </si>
  <si>
    <t>A00611877</t>
  </si>
  <si>
    <t>Asrar, Henna</t>
  </si>
  <si>
    <t>hasrar</t>
  </si>
  <si>
    <t>A00737767</t>
  </si>
  <si>
    <t>Botros, Joseph</t>
  </si>
  <si>
    <t>jbotros</t>
  </si>
  <si>
    <t>A00786914</t>
  </si>
  <si>
    <t>Guruvaiah, Nanditha</t>
  </si>
  <si>
    <t>nguruvai</t>
  </si>
  <si>
    <t>A00864684</t>
  </si>
  <si>
    <t>Irikefe, Onome</t>
  </si>
  <si>
    <t>oirikefe</t>
  </si>
  <si>
    <t>A00812966</t>
  </si>
  <si>
    <t>Only block 3 downloaded</t>
  </si>
  <si>
    <t>Ji, Sophia</t>
  </si>
  <si>
    <t>sji</t>
  </si>
  <si>
    <t>A00985442</t>
  </si>
  <si>
    <t>Maduakor, Linda</t>
  </si>
  <si>
    <t>lmaduako</t>
  </si>
  <si>
    <t>A00914984</t>
  </si>
  <si>
    <t>Nassoura, Tala</t>
  </si>
  <si>
    <t>tnassour</t>
  </si>
  <si>
    <t>A00978685</t>
  </si>
  <si>
    <t>Peresuh, Simbarashe</t>
  </si>
  <si>
    <t>speresuh</t>
  </si>
  <si>
    <t>A00996712</t>
  </si>
  <si>
    <t>4,5</t>
  </si>
  <si>
    <t>3,2,6</t>
  </si>
  <si>
    <t>4,2</t>
  </si>
  <si>
    <t>5,3,2,1</t>
  </si>
  <si>
    <t>Error code</t>
  </si>
  <si>
    <t>Description</t>
  </si>
  <si>
    <t>Total</t>
  </si>
  <si>
    <t>Student did not download Exam</t>
  </si>
  <si>
    <t>Monitor file not uploaded</t>
  </si>
  <si>
    <t>Student did not upload exam file</t>
  </si>
  <si>
    <t>Student received second download</t>
  </si>
  <si>
    <t>Student was not able to complete exam</t>
  </si>
  <si>
    <t>Student verifcation failed</t>
  </si>
  <si>
    <t>test code</t>
  </si>
  <si>
    <t>test code 8</t>
  </si>
  <si>
    <t>test code 9</t>
  </si>
  <si>
    <t>testcode 10</t>
  </si>
  <si>
    <t>1,2,3,4,5,6,7,8,9</t>
  </si>
  <si>
    <t>2,3,4,5,6,7,8,9</t>
  </si>
  <si>
    <t>3,4,5,6,7,8,9</t>
  </si>
  <si>
    <t>1,2,3,4,6,7,8,9,10</t>
  </si>
  <si>
    <t>1,2,3,5,6,7,8,9,10</t>
  </si>
  <si>
    <t>code 11</t>
  </si>
  <si>
    <t>% of Total Errors</t>
  </si>
  <si>
    <t>188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</si>
</sst>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rgb="FF0080C5"/>
      <name val="Georgia"/>
      <family val="1"/>
    </font>
    <font>
      <b/>
      <sz val="12"/>
      <color theme="8" tint="-0.499984740745262"/>
      <name val="Georgia"/>
      <family val="1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48">
    <xf numFmtId="0" fontId="0" fillId="0" borderId="0" xfId="0"/>
    <xf numFmtId="0" fontId="3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right"/>
    </xf>
    <xf numFmtId="0" fontId="2" fillId="2" borderId="1" xfId="0" applyFont="1" applyFill="1" applyBorder="1"/>
    <xf numFmtId="0" fontId="2" fillId="2" borderId="2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/>
    <xf numFmtId="0" fontId="5" fillId="0" borderId="7" xfId="0" applyFont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22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vertical="center" wrapText="1"/>
    </xf>
    <xf numFmtId="0" fontId="0" fillId="0" borderId="7" xfId="0" applyBorder="1" applyAlignment="1">
      <alignment horizontal="left" vertical="center" wrapText="1"/>
    </xf>
    <xf numFmtId="0" fontId="0" fillId="0" borderId="0" xfId="0" applyAlignment="1">
      <alignment horizontal="right" vertical="top" wrapText="1"/>
    </xf>
    <xf numFmtId="0" fontId="0" fillId="0" borderId="0" xfId="0" applyAlignment="1">
      <alignment vertical="center"/>
    </xf>
    <xf numFmtId="0" fontId="0" fillId="0" borderId="7" xfId="0" applyBorder="1" applyAlignment="1">
      <alignment vertical="top"/>
    </xf>
    <xf numFmtId="0" fontId="0" fillId="0" borderId="7" xfId="0" applyBorder="1" applyAlignment="1">
      <alignment horizontal="center" vertical="top"/>
    </xf>
    <xf numFmtId="0" fontId="0" fillId="0" borderId="7" xfId="0" applyBorder="1" applyAlignment="1">
      <alignment horizontal="left" vertical="top" wrapText="1"/>
    </xf>
    <xf numFmtId="0" fontId="0" fillId="0" borderId="7" xfId="0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/>
    </xf>
    <xf numFmtId="0" fontId="0" fillId="0" borderId="8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 applyAlignment="1">
      <alignment horizontal="center" vertical="top"/>
    </xf>
    <xf numFmtId="22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vertical="top"/>
    </xf>
    <xf numFmtId="0" fontId="0" fillId="0" borderId="11" xfId="0" applyBorder="1" applyAlignment="1">
      <alignment horizontal="left" vertical="center" wrapText="1"/>
    </xf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left"/>
    </xf>
    <xf numFmtId="0" fontId="0" fillId="0" borderId="16" xfId="0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14" fontId="0" fillId="0" borderId="0" xfId="0" applyNumberFormat="1"/>
    <xf numFmtId="9" fontId="0" fillId="0" borderId="0" xfId="1" applyFont="1"/>
    <xf numFmtId="9" fontId="0" fillId="0" borderId="0" xfId="0" applyNumberFormat="1"/>
    <xf numFmtId="0" fontId="4" fillId="3" borderId="4" xfId="0" applyFont="1" applyFill="1" applyBorder="1" applyAlignment="1">
      <alignment horizontal="left" vertical="center" wrapText="1"/>
    </xf>
    <xf numFmtId="0" fontId="4" fillId="3" borderId="5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center" wrapText="1"/>
    </xf>
    <xf numFmtId="0" fontId="4" fillId="3" borderId="7" xfId="0" applyFont="1" applyFill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5"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RunningReport!$M$2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RunningReport!$K$3:$L$13</c:f>
              <c:multiLvlStrCache>
                <c:ptCount val="11"/>
                <c:lvl>
                  <c:pt idx="0">
                    <c:v>Student did not download Exam</c:v>
                  </c:pt>
                  <c:pt idx="1">
                    <c:v>Monitor file not uploaded</c:v>
                  </c:pt>
                  <c:pt idx="2">
                    <c:v>Student did not upload exam file</c:v>
                  </c:pt>
                  <c:pt idx="3">
                    <c:v>Student received second download</c:v>
                  </c:pt>
                  <c:pt idx="4">
                    <c:v>Student was not able to complete exam</c:v>
                  </c:pt>
                  <c:pt idx="5">
                    <c:v>Student verifcation failed</c:v>
                  </c:pt>
                  <c:pt idx="6">
                    <c:v>test code</c:v>
                  </c:pt>
                  <c:pt idx="7">
                    <c:v>test code 8</c:v>
                  </c:pt>
                  <c:pt idx="8">
                    <c:v>test code 9</c:v>
                  </c:pt>
                  <c:pt idx="9">
                    <c:v>testcode 10</c:v>
                  </c:pt>
                  <c:pt idx="10">
                    <c:v>code 11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:lvl>
              </c:multiLvlStrCache>
            </c:multiLvlStrRef>
          </c:cat>
          <c:val>
            <c:numRef>
              <c:f>RunningReport!$M$3:$M$13</c:f>
              <c:numCache>
                <c:formatCode>General</c:formatCode>
                <c:ptCount val="11"/>
                <c:pt idx="0">
                  <c:v>21</c:v>
                </c:pt>
                <c:pt idx="1">
                  <c:v>21</c:v>
                </c:pt>
                <c:pt idx="2">
                  <c:v>22</c:v>
                </c:pt>
                <c:pt idx="3">
                  <c:v>22</c:v>
                </c:pt>
                <c:pt idx="4">
                  <c:v>29</c:v>
                </c:pt>
                <c:pt idx="5">
                  <c:v>17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26-43DB-AE58-6145CBCEC192}"/>
            </c:ext>
          </c:extLst>
        </c:ser>
        <c:ser>
          <c:idx val="1"/>
          <c:order val="1"/>
          <c:tx>
            <c:strRef>
              <c:f>RunningReport!$N$2</c:f>
              <c:strCache>
                <c:ptCount val="1"/>
                <c:pt idx="0">
                  <c:v>% of Total Errors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RunningReport!$K$3:$L$13</c:f>
              <c:multiLvlStrCache>
                <c:ptCount val="11"/>
                <c:lvl>
                  <c:pt idx="0">
                    <c:v>Student did not download Exam</c:v>
                  </c:pt>
                  <c:pt idx="1">
                    <c:v>Monitor file not uploaded</c:v>
                  </c:pt>
                  <c:pt idx="2">
                    <c:v>Student did not upload exam file</c:v>
                  </c:pt>
                  <c:pt idx="3">
                    <c:v>Student received second download</c:v>
                  </c:pt>
                  <c:pt idx="4">
                    <c:v>Student was not able to complete exam</c:v>
                  </c:pt>
                  <c:pt idx="5">
                    <c:v>Student verifcation failed</c:v>
                  </c:pt>
                  <c:pt idx="6">
                    <c:v>test code</c:v>
                  </c:pt>
                  <c:pt idx="7">
                    <c:v>test code 8</c:v>
                  </c:pt>
                  <c:pt idx="8">
                    <c:v>test code 9</c:v>
                  </c:pt>
                  <c:pt idx="9">
                    <c:v>testcode 10</c:v>
                  </c:pt>
                  <c:pt idx="10">
                    <c:v>code 11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:lvl>
              </c:multiLvlStrCache>
            </c:multiLvlStrRef>
          </c:cat>
          <c:val>
            <c:numRef>
              <c:f>RunningReport!$N$3:$N$13</c:f>
              <c:numCache>
                <c:formatCode>0%</c:formatCode>
                <c:ptCount val="11"/>
                <c:pt idx="0">
                  <c:v>0.11170212765957446</c:v>
                </c:pt>
                <c:pt idx="1">
                  <c:v>0.11170212765957446</c:v>
                </c:pt>
                <c:pt idx="2">
                  <c:v>0.11702127659574468</c:v>
                </c:pt>
                <c:pt idx="3">
                  <c:v>0.11702127659574468</c:v>
                </c:pt>
                <c:pt idx="4">
                  <c:v>0.15425531914893617</c:v>
                </c:pt>
                <c:pt idx="5">
                  <c:v>9.0425531914893623E-2</c:v>
                </c:pt>
                <c:pt idx="6">
                  <c:v>8.5106382978723402E-2</c:v>
                </c:pt>
                <c:pt idx="7">
                  <c:v>8.5106382978723402E-2</c:v>
                </c:pt>
                <c:pt idx="8">
                  <c:v>8.5106382978723402E-2</c:v>
                </c:pt>
                <c:pt idx="9">
                  <c:v>3.7234042553191488E-2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26-43DB-AE58-6145CBCEC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8689104"/>
        <c:axId val="568689432"/>
      </c:barChart>
      <c:catAx>
        <c:axId val="56868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689432"/>
        <c:crosses val="autoZero"/>
        <c:auto val="1"/>
        <c:lblAlgn val="ctr"/>
        <c:lblOffset val="100"/>
        <c:noMultiLvlLbl val="0"/>
      </c:catAx>
      <c:valAx>
        <c:axId val="56868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68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Sheet1!$K$3:$L$13</c:f>
              <c:multiLvlStrCache>
                <c:ptCount val="11"/>
                <c:lvl>
                  <c:pt idx="0">
                    <c:v>Student did not download Exam</c:v>
                  </c:pt>
                  <c:pt idx="1">
                    <c:v>Monitor file not uploaded</c:v>
                  </c:pt>
                  <c:pt idx="2">
                    <c:v>Student did not upload exam file</c:v>
                  </c:pt>
                  <c:pt idx="3">
                    <c:v>Student received second download</c:v>
                  </c:pt>
                  <c:pt idx="4">
                    <c:v>Student was not able to complete exam</c:v>
                  </c:pt>
                  <c:pt idx="5">
                    <c:v>Student verifcation failed</c:v>
                  </c:pt>
                  <c:pt idx="6">
                    <c:v>test code</c:v>
                  </c:pt>
                  <c:pt idx="7">
                    <c:v>test code 8</c:v>
                  </c:pt>
                  <c:pt idx="8">
                    <c:v>test code 9</c:v>
                  </c:pt>
                  <c:pt idx="9">
                    <c:v>testcode 10</c:v>
                  </c:pt>
                  <c:pt idx="10">
                    <c:v>code 11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:lvl>
              </c:multiLvlStrCache>
            </c:multiLvlStrRef>
          </c:cat>
          <c:val>
            <c:numRef>
              <c:f>Sheet1!$M$3:$M$13</c:f>
              <c:numCache>
                <c:formatCode>General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6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01-403B-B20E-E5AB1D8AFA4E}"/>
            </c:ext>
          </c:extLst>
        </c:ser>
        <c:ser>
          <c:idx val="1"/>
          <c:order val="1"/>
          <c:tx>
            <c:strRef>
              <c:f>Sheet1!$N$2</c:f>
              <c:strCache>
                <c:ptCount val="1"/>
                <c:pt idx="0">
                  <c:v>% of Total Errors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Sheet1!$K$3:$L$13</c:f>
              <c:multiLvlStrCache>
                <c:ptCount val="11"/>
                <c:lvl>
                  <c:pt idx="0">
                    <c:v>Student did not download Exam</c:v>
                  </c:pt>
                  <c:pt idx="1">
                    <c:v>Monitor file not uploaded</c:v>
                  </c:pt>
                  <c:pt idx="2">
                    <c:v>Student did not upload exam file</c:v>
                  </c:pt>
                  <c:pt idx="3">
                    <c:v>Student received second download</c:v>
                  </c:pt>
                  <c:pt idx="4">
                    <c:v>Student was not able to complete exam</c:v>
                  </c:pt>
                  <c:pt idx="5">
                    <c:v>Student verifcation failed</c:v>
                  </c:pt>
                  <c:pt idx="6">
                    <c:v>test code</c:v>
                  </c:pt>
                  <c:pt idx="7">
                    <c:v>test code 8</c:v>
                  </c:pt>
                  <c:pt idx="8">
                    <c:v>test code 9</c:v>
                  </c:pt>
                  <c:pt idx="9">
                    <c:v>testcode 10</c:v>
                  </c:pt>
                  <c:pt idx="10">
                    <c:v>code 11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:lvl>
              </c:multiLvlStrCache>
            </c:multiLvlStrRef>
          </c:cat>
          <c:val>
            <c:numRef>
              <c:f>Sheet1!$N$3:$N$13</c:f>
              <c:numCache>
                <c:formatCode>0%</c:formatCode>
                <c:ptCount val="11"/>
                <c:pt idx="0">
                  <c:v>0.16</c:v>
                </c:pt>
                <c:pt idx="1">
                  <c:v>0.32</c:v>
                </c:pt>
                <c:pt idx="2">
                  <c:v>0.24</c:v>
                </c:pt>
                <c:pt idx="3">
                  <c:v>0.12</c:v>
                </c:pt>
                <c:pt idx="4">
                  <c:v>0.12</c:v>
                </c:pt>
                <c:pt idx="5">
                  <c:v>0.04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01-403B-B20E-E5AB1D8AF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889392"/>
        <c:axId val="571889064"/>
      </c:barChart>
      <c:catAx>
        <c:axId val="57188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889064"/>
        <c:crosses val="autoZero"/>
        <c:auto val="1"/>
        <c:lblAlgn val="ctr"/>
        <c:lblOffset val="100"/>
        <c:noMultiLvlLbl val="0"/>
      </c:catAx>
      <c:valAx>
        <c:axId val="571889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88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'Sheet1 (2)'!$M$2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'Sheet1 (2)'!$K$3:$L$13</c:f>
              <c:multiLvlStrCache>
                <c:ptCount val="11"/>
                <c:lvl>
                  <c:pt idx="0">
                    <c:v>Student did not download Exam</c:v>
                  </c:pt>
                  <c:pt idx="1">
                    <c:v>Monitor file not uploaded</c:v>
                  </c:pt>
                  <c:pt idx="2">
                    <c:v>Student did not upload exam file</c:v>
                  </c:pt>
                  <c:pt idx="3">
                    <c:v>Student received second download</c:v>
                  </c:pt>
                  <c:pt idx="4">
                    <c:v>Student was not able to complete exam</c:v>
                  </c:pt>
                  <c:pt idx="5">
                    <c:v>Student verifcation failed</c:v>
                  </c:pt>
                  <c:pt idx="6">
                    <c:v>test code</c:v>
                  </c:pt>
                  <c:pt idx="7">
                    <c:v>test code 8</c:v>
                  </c:pt>
                  <c:pt idx="8">
                    <c:v>test code 9</c:v>
                  </c:pt>
                  <c:pt idx="9">
                    <c:v>testcode 10</c:v>
                  </c:pt>
                  <c:pt idx="10">
                    <c:v>code 11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:lvl>
              </c:multiLvlStrCache>
            </c:multiLvlStrRef>
          </c:cat>
          <c:val>
            <c:numRef>
              <c:f>'Sheet1 (2)'!$M$3:$M$13</c:f>
              <c:numCache>
                <c:formatCode>General</c:formatCode>
                <c:ptCount val="11"/>
                <c:pt idx="0">
                  <c:v>8</c:v>
                </c:pt>
                <c:pt idx="1">
                  <c:v>6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D2-4B11-A480-F0DAABB5229F}"/>
            </c:ext>
          </c:extLst>
        </c:ser>
        <c:ser>
          <c:idx val="1"/>
          <c:order val="1"/>
          <c:tx>
            <c:strRef>
              <c:f>'Sheet1 (2)'!$N$2</c:f>
              <c:strCache>
                <c:ptCount val="1"/>
                <c:pt idx="0">
                  <c:v>% of Total Errors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'Sheet1 (2)'!$K$3:$L$13</c:f>
              <c:multiLvlStrCache>
                <c:ptCount val="11"/>
                <c:lvl>
                  <c:pt idx="0">
                    <c:v>Student did not download Exam</c:v>
                  </c:pt>
                  <c:pt idx="1">
                    <c:v>Monitor file not uploaded</c:v>
                  </c:pt>
                  <c:pt idx="2">
                    <c:v>Student did not upload exam file</c:v>
                  </c:pt>
                  <c:pt idx="3">
                    <c:v>Student received second download</c:v>
                  </c:pt>
                  <c:pt idx="4">
                    <c:v>Student was not able to complete exam</c:v>
                  </c:pt>
                  <c:pt idx="5">
                    <c:v>Student verifcation failed</c:v>
                  </c:pt>
                  <c:pt idx="6">
                    <c:v>test code</c:v>
                  </c:pt>
                  <c:pt idx="7">
                    <c:v>test code 8</c:v>
                  </c:pt>
                  <c:pt idx="8">
                    <c:v>test code 9</c:v>
                  </c:pt>
                  <c:pt idx="9">
                    <c:v>testcode 10</c:v>
                  </c:pt>
                  <c:pt idx="10">
                    <c:v>code 11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:lvl>
              </c:multiLvlStrCache>
            </c:multiLvlStrRef>
          </c:cat>
          <c:val>
            <c:numRef>
              <c:f>'Sheet1 (2)'!$N$3:$N$13</c:f>
              <c:numCache>
                <c:formatCode>0%</c:formatCode>
                <c:ptCount val="11"/>
                <c:pt idx="0">
                  <c:v>0.1038961038961039</c:v>
                </c:pt>
                <c:pt idx="1">
                  <c:v>7.792207792207792E-2</c:v>
                </c:pt>
                <c:pt idx="2">
                  <c:v>0.11688311688311688</c:v>
                </c:pt>
                <c:pt idx="3">
                  <c:v>0.11688311688311688</c:v>
                </c:pt>
                <c:pt idx="4">
                  <c:v>0.11688311688311688</c:v>
                </c:pt>
                <c:pt idx="5">
                  <c:v>0.11688311688311688</c:v>
                </c:pt>
                <c:pt idx="6">
                  <c:v>0.11688311688311688</c:v>
                </c:pt>
                <c:pt idx="7">
                  <c:v>0.11688311688311688</c:v>
                </c:pt>
                <c:pt idx="8">
                  <c:v>0.11688311688311688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D2-4B11-A480-F0DAABB52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366152"/>
        <c:axId val="573366808"/>
      </c:barChart>
      <c:catAx>
        <c:axId val="573366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366808"/>
        <c:crosses val="autoZero"/>
        <c:auto val="1"/>
        <c:lblAlgn val="ctr"/>
        <c:lblOffset val="100"/>
        <c:noMultiLvlLbl val="0"/>
      </c:catAx>
      <c:valAx>
        <c:axId val="57336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366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'Sheet1 (3)'!$M$2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'Sheet1 (3)'!$K$3:$L$13</c:f>
              <c:multiLvlStrCache>
                <c:ptCount val="11"/>
                <c:lvl>
                  <c:pt idx="0">
                    <c:v>Student did not download Exam</c:v>
                  </c:pt>
                  <c:pt idx="1">
                    <c:v>Monitor file not uploaded</c:v>
                  </c:pt>
                  <c:pt idx="2">
                    <c:v>Student did not upload exam file</c:v>
                  </c:pt>
                  <c:pt idx="3">
                    <c:v>Student received second download</c:v>
                  </c:pt>
                  <c:pt idx="4">
                    <c:v>Student was not able to complete exam</c:v>
                  </c:pt>
                  <c:pt idx="5">
                    <c:v>Student verifcation failed</c:v>
                  </c:pt>
                  <c:pt idx="6">
                    <c:v>test code</c:v>
                  </c:pt>
                  <c:pt idx="7">
                    <c:v>test code 8</c:v>
                  </c:pt>
                  <c:pt idx="8">
                    <c:v>test code 9</c:v>
                  </c:pt>
                  <c:pt idx="9">
                    <c:v>testcode 10</c:v>
                  </c:pt>
                  <c:pt idx="10">
                    <c:v>code 11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:lvl>
              </c:multiLvlStrCache>
            </c:multiLvlStrRef>
          </c:cat>
          <c:val>
            <c:numRef>
              <c:f>'Sheet1 (3)'!$M$3:$M$13</c:f>
              <c:numCache>
                <c:formatCode>General</c:formatCode>
                <c:ptCount val="1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14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E-48F9-9EBC-5DD466CD5DD3}"/>
            </c:ext>
          </c:extLst>
        </c:ser>
        <c:ser>
          <c:idx val="1"/>
          <c:order val="1"/>
          <c:tx>
            <c:strRef>
              <c:f>'Sheet1 (3)'!$N$2</c:f>
              <c:strCache>
                <c:ptCount val="1"/>
                <c:pt idx="0">
                  <c:v>% of Total Errors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'Sheet1 (3)'!$K$3:$L$13</c:f>
              <c:multiLvlStrCache>
                <c:ptCount val="11"/>
                <c:lvl>
                  <c:pt idx="0">
                    <c:v>Student did not download Exam</c:v>
                  </c:pt>
                  <c:pt idx="1">
                    <c:v>Monitor file not uploaded</c:v>
                  </c:pt>
                  <c:pt idx="2">
                    <c:v>Student did not upload exam file</c:v>
                  </c:pt>
                  <c:pt idx="3">
                    <c:v>Student received second download</c:v>
                  </c:pt>
                  <c:pt idx="4">
                    <c:v>Student was not able to complete exam</c:v>
                  </c:pt>
                  <c:pt idx="5">
                    <c:v>Student verifcation failed</c:v>
                  </c:pt>
                  <c:pt idx="6">
                    <c:v>test code</c:v>
                  </c:pt>
                  <c:pt idx="7">
                    <c:v>test code 8</c:v>
                  </c:pt>
                  <c:pt idx="8">
                    <c:v>test code 9</c:v>
                  </c:pt>
                  <c:pt idx="9">
                    <c:v>testcode 10</c:v>
                  </c:pt>
                  <c:pt idx="10">
                    <c:v>code 11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:lvl>
              </c:multiLvlStrCache>
            </c:multiLvlStrRef>
          </c:cat>
          <c:val>
            <c:numRef>
              <c:f>'Sheet1 (3)'!$N$3:$N$13</c:f>
              <c:numCache>
                <c:formatCode>0%</c:formatCode>
                <c:ptCount val="11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0.28000000000000003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DE-48F9-9EBC-5DD466CD5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2067016"/>
        <c:axId val="572065048"/>
      </c:barChart>
      <c:catAx>
        <c:axId val="572067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65048"/>
        <c:crosses val="autoZero"/>
        <c:auto val="1"/>
        <c:lblAlgn val="ctr"/>
        <c:lblOffset val="100"/>
        <c:noMultiLvlLbl val="0"/>
      </c:catAx>
      <c:valAx>
        <c:axId val="57206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67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'Sheet1 (4)'!$M$2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'Sheet1 (4)'!$K$3:$L$13</c:f>
              <c:multiLvlStrCache>
                <c:ptCount val="11"/>
                <c:lvl>
                  <c:pt idx="0">
                    <c:v>Student did not download Exam</c:v>
                  </c:pt>
                  <c:pt idx="1">
                    <c:v>Monitor file not uploaded</c:v>
                  </c:pt>
                  <c:pt idx="2">
                    <c:v>Student did not upload exam file</c:v>
                  </c:pt>
                  <c:pt idx="3">
                    <c:v>Student received second download</c:v>
                  </c:pt>
                  <c:pt idx="4">
                    <c:v>Student was not able to complete exam</c:v>
                  </c:pt>
                  <c:pt idx="5">
                    <c:v>Student verifcation failed</c:v>
                  </c:pt>
                  <c:pt idx="6">
                    <c:v>test code</c:v>
                  </c:pt>
                  <c:pt idx="7">
                    <c:v>test code 8</c:v>
                  </c:pt>
                  <c:pt idx="8">
                    <c:v>test code 9</c:v>
                  </c:pt>
                  <c:pt idx="9">
                    <c:v>testcode 10</c:v>
                  </c:pt>
                  <c:pt idx="10">
                    <c:v>code 11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:lvl>
              </c:multiLvlStrCache>
            </c:multiLvlStrRef>
          </c:cat>
          <c:val>
            <c:numRef>
              <c:f>'Sheet1 (4)'!$M$3:$M$13</c:f>
              <c:numCache>
                <c:formatCode>General</c:formatCode>
                <c:ptCount val="11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6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79-4222-B201-EF16935AACB1}"/>
            </c:ext>
          </c:extLst>
        </c:ser>
        <c:ser>
          <c:idx val="1"/>
          <c:order val="1"/>
          <c:tx>
            <c:strRef>
              <c:f>'Sheet1 (4)'!$N$2</c:f>
              <c:strCache>
                <c:ptCount val="1"/>
                <c:pt idx="0">
                  <c:v>% of Total Errors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'Sheet1 (4)'!$K$3:$L$13</c:f>
              <c:multiLvlStrCache>
                <c:ptCount val="11"/>
                <c:lvl>
                  <c:pt idx="0">
                    <c:v>Student did not download Exam</c:v>
                  </c:pt>
                  <c:pt idx="1">
                    <c:v>Monitor file not uploaded</c:v>
                  </c:pt>
                  <c:pt idx="2">
                    <c:v>Student did not upload exam file</c:v>
                  </c:pt>
                  <c:pt idx="3">
                    <c:v>Student received second download</c:v>
                  </c:pt>
                  <c:pt idx="4">
                    <c:v>Student was not able to complete exam</c:v>
                  </c:pt>
                  <c:pt idx="5">
                    <c:v>Student verifcation failed</c:v>
                  </c:pt>
                  <c:pt idx="6">
                    <c:v>test code</c:v>
                  </c:pt>
                  <c:pt idx="7">
                    <c:v>test code 8</c:v>
                  </c:pt>
                  <c:pt idx="8">
                    <c:v>test code 9</c:v>
                  </c:pt>
                  <c:pt idx="9">
                    <c:v>testcode 10</c:v>
                  </c:pt>
                  <c:pt idx="10">
                    <c:v>code 11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:lvl>
              </c:multiLvlStrCache>
            </c:multiLvlStrRef>
          </c:cat>
          <c:val>
            <c:numRef>
              <c:f>'Sheet1 (4)'!$N$3:$N$13</c:f>
              <c:numCache>
                <c:formatCode>0%</c:formatCode>
                <c:ptCount val="11"/>
                <c:pt idx="0">
                  <c:v>0.14285714285714285</c:v>
                </c:pt>
                <c:pt idx="1">
                  <c:v>8.5714285714285715E-2</c:v>
                </c:pt>
                <c:pt idx="2">
                  <c:v>8.5714285714285715E-2</c:v>
                </c:pt>
                <c:pt idx="3">
                  <c:v>0.17142857142857143</c:v>
                </c:pt>
                <c:pt idx="4">
                  <c:v>8.5714285714285715E-2</c:v>
                </c:pt>
                <c:pt idx="5">
                  <c:v>8.5714285714285715E-2</c:v>
                </c:pt>
                <c:pt idx="6">
                  <c:v>8.5714285714285715E-2</c:v>
                </c:pt>
                <c:pt idx="7">
                  <c:v>8.5714285714285715E-2</c:v>
                </c:pt>
                <c:pt idx="8">
                  <c:v>8.5714285714285715E-2</c:v>
                </c:pt>
                <c:pt idx="9">
                  <c:v>8.5714285714285715E-2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79-4222-B201-EF16935AA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8686808"/>
        <c:axId val="568683528"/>
      </c:barChart>
      <c:catAx>
        <c:axId val="568686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683528"/>
        <c:crosses val="autoZero"/>
        <c:auto val="1"/>
        <c:lblAlgn val="ctr"/>
        <c:lblOffset val="100"/>
        <c:noMultiLvlLbl val="0"/>
      </c:catAx>
      <c:valAx>
        <c:axId val="56868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686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17</xdr:row>
      <xdr:rowOff>104775</xdr:rowOff>
    </xdr:from>
    <xdr:to>
      <xdr:col>14</xdr:col>
      <xdr:colOff>352425</xdr:colOff>
      <xdr:row>31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0BF35A-258B-4D25-B60F-BE16BEC599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1747837</xdr:colOff>
      <xdr:row>5</xdr:row>
      <xdr:rowOff>19050</xdr:rowOff>
    </xdr:from>
    <xdr:to>
      <xdr:col>7</xdr:col>
      <xdr:colOff>2357437</xdr:colOff>
      <xdr:row>9</xdr:row>
      <xdr:rowOff>476250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2EA416-C134-4C7A-8ED7-AB1DB25273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1747837</xdr:colOff>
      <xdr:row>5</xdr:row>
      <xdr:rowOff>19050</xdr:rowOff>
    </xdr:from>
    <xdr:to>
      <xdr:col>7</xdr:col>
      <xdr:colOff>2357437</xdr:colOff>
      <xdr:row>9</xdr:row>
      <xdr:rowOff>476250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980EE1-21B5-4A3B-9B02-9BD1764BBB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1262062</xdr:colOff>
      <xdr:row>5</xdr:row>
      <xdr:rowOff>33337</xdr:rowOff>
    </xdr:from>
    <xdr:to>
      <xdr:col>7</xdr:col>
      <xdr:colOff>509587</xdr:colOff>
      <xdr:row>9</xdr:row>
      <xdr:rowOff>490537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424136-7D9E-4B4E-8420-8D5499CFAB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3000375</xdr:colOff>
      <xdr:row>5</xdr:row>
      <xdr:rowOff>0</xdr:rowOff>
    </xdr:from>
    <xdr:to>
      <xdr:col>12</xdr:col>
      <xdr:colOff>781050</xdr:colOff>
      <xdr:row>9</xdr:row>
      <xdr:rowOff>457200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67598C-A1CD-4803-9046-6E701D5CD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BCB69A6-C64D-4BE8-9C07-0E53C070CD8C}" name="ErrorCode11" displayName="ErrorCode11" ref="K2:N14" totalsRowCount="1">
  <autoFilter ref="K2:N13" xr:uid="{D5240800-A39B-4170-B586-F31A3108E3C4}"/>
  <tableColumns count="4">
    <tableColumn id="1" xr3:uid="{201BB9DD-3C17-4804-A8B8-E725CECEE9BB}" name="Error code"/>
    <tableColumn id="2" xr3:uid="{E860FED4-4025-4DBF-AB56-CCFA3D8B0D70}" name="Description"/>
    <tableColumn id="3" xr3:uid="{F1DDB5C4-65E3-416E-9637-AB9CFCE83F5E}" name="Total" totalsRowLabel="188"/>
    <tableColumn id="4" xr3:uid="{7241D542-6A45-4716-A6E8-4D500B563F8E}" name="% of Total Errors" totalsRowFunction="custom" totalsRowDxfId="0" dataCellStyle="Percent">
      <calculatedColumnFormula>ErrorCode11[[#This Row],[Total]]/ErrorCode11[[#Totals],[Total]]</calculatedColumnFormula>
      <totalsRowFormula>SUM(ErrorCode11[% of Total Errors])</totalsRow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206F0F4-F36A-4CD3-8C4A-9075349DEC28}" name="ErrorCode" displayName="ErrorCode" ref="K2:N14" totalsRowCount="1">
  <autoFilter ref="K2:N13" xr:uid="{26358E53-DD0D-4169-B665-52B4B814E22E}"/>
  <tableColumns count="4">
    <tableColumn id="1" xr3:uid="{AE478344-4F27-45C3-9F3D-F8825BF8A197}" name="Error code"/>
    <tableColumn id="2" xr3:uid="{32438F50-DF00-438B-8894-8C5D6B511C73}" name="Description"/>
    <tableColumn id="3" xr3:uid="{116C291B-AF03-49F8-B856-FDC397DD596A}" name="Total" totalsRowFunction="custom">
      <totalsRowFormula>SUM(ErrorCode[Total])</totalsRowFormula>
    </tableColumn>
    <tableColumn id="4" xr3:uid="{D69FB843-3F4F-43F0-901F-D1DB6FC2756D}" name="% of Total Errors" totalsRowFunction="custom" totalsRowDxfId="4" dataCellStyle="Percent">
      <calculatedColumnFormula>ErrorCode[[#This Row],[Total]]/ErrorCode[[#Totals],[Total]]</calculatedColumnFormula>
      <totalsRowFormula>SUM(ErrorCode[% of Total Errors])</totalsRow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6756E05-DF6B-47AF-86A6-653A56432E4C}" name="ErrorCode8" displayName="ErrorCode8" ref="K2:N14" totalsRowCount="1">
  <autoFilter ref="K2:N13" xr:uid="{9586492B-4B26-4610-A14F-D2C4BD5B39CE}"/>
  <tableColumns count="4">
    <tableColumn id="1" xr3:uid="{591FC92A-287C-4D02-B229-F353BE8C4FF7}" name="Error code"/>
    <tableColumn id="2" xr3:uid="{6B8A9623-9C23-4E92-9FAF-E6123F9872F0}" name="Description"/>
    <tableColumn id="3" xr3:uid="{F235E710-4FC2-4EB9-AD9E-59C3726F55CA}" name="Total" totalsRowFunction="custom">
      <totalsRowFormula>SUM(ErrorCode8[Total])</totalsRowFormula>
    </tableColumn>
    <tableColumn id="4" xr3:uid="{1FA9AC78-68EA-4639-9CFA-16434E4ED08E}" name="% of Total Errors" totalsRowFunction="custom" totalsRowDxfId="3" dataCellStyle="Percent">
      <calculatedColumnFormula>ErrorCode8[[#This Row],[Total]]/ErrorCode8[[#Totals],[Total]]</calculatedColumnFormula>
      <totalsRowFormula>SUM(ErrorCode8[% of Total Errors])</totalsRow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C5A4F22-F43E-44D6-9D8D-43FF8A6209C0}" name="ErrorCode9" displayName="ErrorCode9" ref="K2:N14" totalsRowCount="1">
  <autoFilter ref="K2:N13" xr:uid="{5DBF6E07-8350-44CB-9AE1-9ED50D1C1089}"/>
  <tableColumns count="4">
    <tableColumn id="1" xr3:uid="{189CF8FB-4637-4A5A-822B-347D820A99A2}" name="Error code"/>
    <tableColumn id="2" xr3:uid="{5FDC5013-A646-42CD-BE8E-0BC1BFB2EDAD}" name="Description"/>
    <tableColumn id="3" xr3:uid="{1680B6A3-CA7A-4421-958E-5C3A6BCAC326}" name="Total" totalsRowFunction="custom">
      <totalsRowFormula>SUM(ErrorCode9[Total])</totalsRowFormula>
    </tableColumn>
    <tableColumn id="4" xr3:uid="{818C2AD4-E7DA-41C4-B945-09487EF338FD}" name="% of Total Errors" totalsRowFunction="custom" totalsRowDxfId="2" dataCellStyle="Percent">
      <calculatedColumnFormula>ErrorCode9[[#This Row],[Total]]/ErrorCode9[[#Totals],[Total]]</calculatedColumnFormula>
      <totalsRowFormula>SUM(ErrorCode9[% of Total Errors])</totalsRow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EB76157-A685-4B2F-9012-2B070F4ABDCB}" name="ErrorCode10" displayName="ErrorCode10" ref="K2:N14" totalsRowCount="1">
  <autoFilter ref="K2:N13" xr:uid="{EF096DEE-3E10-4BD2-9D0C-470701049CC9}"/>
  <tableColumns count="4">
    <tableColumn id="1" xr3:uid="{1AD37761-61B1-4750-8E66-CF3EA53776A3}" name="Error code"/>
    <tableColumn id="2" xr3:uid="{CCC035F0-A56A-44B3-8C0F-BD393ACAC390}" name="Description"/>
    <tableColumn id="3" xr3:uid="{561654DC-C14B-49CD-8409-1A1768A62319}" name="Total" totalsRowFunction="custom">
      <totalsRowFormula>SUM(ErrorCode10[Total])</totalsRowFormula>
    </tableColumn>
    <tableColumn id="4" xr3:uid="{C05D0CDB-9F1A-4AC4-8B36-DA5C2BCEDF05}" name="% of Total Errors" totalsRowFunction="custom" totalsRowDxfId="1" dataCellStyle="Percent">
      <calculatedColumnFormula>ErrorCode10[[#This Row],[Total]]/ErrorCode10[[#Totals],[Total]]</calculatedColumnFormula>
      <totalsRowFormula>SUM(ErrorCode10[% of Total Errors])</totalsRow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D4B20-C4CB-4368-B69B-968BC3A919A7}">
  <sheetPr codeName="Sheet5"/>
  <dimension ref="K2:N14"/>
  <sheetViews>
    <sheetView workbookViewId="0">
      <selection activeCell="K2" sqref="K2:N14"/>
    </sheetView>
  </sheetViews>
  <sheetFormatPr defaultRowHeight="15" x14ac:dyDescent="0.25"/>
  <sheetData>
    <row r="2" spans="11:14" x14ac:dyDescent="0.25">
      <c r="K2" t="s">
        <v>71</v>
      </c>
      <c r="L2" t="s">
        <v>72</v>
      </c>
      <c r="M2" t="s">
        <v>73</v>
      </c>
      <c r="N2" t="s">
        <v>90</v>
      </c>
    </row>
    <row r="3" spans="11:14" x14ac:dyDescent="0.25">
      <c r="K3">
        <v>1</v>
      </c>
      <c r="L3" t="s">
        <v>74</v>
      </c>
      <c r="M3">
        <v>21</v>
      </c>
      <c r="N3" s="42">
        <f>ErrorCode11[[#This Row],[Total]]/ErrorCode11[[#Totals],[Total]]</f>
        <v>0.11170212765957446</v>
      </c>
    </row>
    <row r="4" spans="11:14" x14ac:dyDescent="0.25">
      <c r="K4">
        <v>2</v>
      </c>
      <c r="L4" t="s">
        <v>75</v>
      </c>
      <c r="M4">
        <v>21</v>
      </c>
      <c r="N4" s="42">
        <f>ErrorCode11[[#This Row],[Total]]/ErrorCode11[[#Totals],[Total]]</f>
        <v>0.11170212765957446</v>
      </c>
    </row>
    <row r="5" spans="11:14" x14ac:dyDescent="0.25">
      <c r="K5">
        <v>3</v>
      </c>
      <c r="L5" t="s">
        <v>76</v>
      </c>
      <c r="M5">
        <v>22</v>
      </c>
      <c r="N5" s="42">
        <f>ErrorCode11[[#This Row],[Total]]/ErrorCode11[[#Totals],[Total]]</f>
        <v>0.11702127659574468</v>
      </c>
    </row>
    <row r="6" spans="11:14" x14ac:dyDescent="0.25">
      <c r="K6">
        <v>4</v>
      </c>
      <c r="L6" t="s">
        <v>77</v>
      </c>
      <c r="M6">
        <v>22</v>
      </c>
      <c r="N6" s="42">
        <f>ErrorCode11[[#This Row],[Total]]/ErrorCode11[[#Totals],[Total]]</f>
        <v>0.11702127659574468</v>
      </c>
    </row>
    <row r="7" spans="11:14" x14ac:dyDescent="0.25">
      <c r="K7">
        <v>5</v>
      </c>
      <c r="L7" t="s">
        <v>78</v>
      </c>
      <c r="M7">
        <v>29</v>
      </c>
      <c r="N7" s="42">
        <f>ErrorCode11[[#This Row],[Total]]/ErrorCode11[[#Totals],[Total]]</f>
        <v>0.15425531914893617</v>
      </c>
    </row>
    <row r="8" spans="11:14" x14ac:dyDescent="0.25">
      <c r="K8">
        <v>6</v>
      </c>
      <c r="L8" s="41" t="s">
        <v>79</v>
      </c>
      <c r="M8">
        <v>17</v>
      </c>
      <c r="N8" s="42">
        <f>ErrorCode11[[#This Row],[Total]]/ErrorCode11[[#Totals],[Total]]</f>
        <v>9.0425531914893623E-2</v>
      </c>
    </row>
    <row r="9" spans="11:14" x14ac:dyDescent="0.25">
      <c r="K9">
        <v>7</v>
      </c>
      <c r="L9" t="s">
        <v>80</v>
      </c>
      <c r="M9">
        <v>16</v>
      </c>
      <c r="N9" s="42">
        <f>ErrorCode11[[#This Row],[Total]]/ErrorCode11[[#Totals],[Total]]</f>
        <v>8.5106382978723402E-2</v>
      </c>
    </row>
    <row r="10" spans="11:14" x14ac:dyDescent="0.25">
      <c r="K10">
        <v>8</v>
      </c>
      <c r="L10" t="s">
        <v>81</v>
      </c>
      <c r="M10">
        <v>16</v>
      </c>
      <c r="N10" s="42">
        <f>ErrorCode11[[#This Row],[Total]]/ErrorCode11[[#Totals],[Total]]</f>
        <v>8.5106382978723402E-2</v>
      </c>
    </row>
    <row r="11" spans="11:14" x14ac:dyDescent="0.25">
      <c r="K11">
        <v>9</v>
      </c>
      <c r="L11" t="s">
        <v>82</v>
      </c>
      <c r="M11">
        <v>16</v>
      </c>
      <c r="N11" s="42">
        <f>ErrorCode11[[#This Row],[Total]]/ErrorCode11[[#Totals],[Total]]</f>
        <v>8.5106382978723402E-2</v>
      </c>
    </row>
    <row r="12" spans="11:14" x14ac:dyDescent="0.25">
      <c r="K12">
        <v>10</v>
      </c>
      <c r="L12" t="s">
        <v>83</v>
      </c>
      <c r="M12">
        <v>7</v>
      </c>
      <c r="N12" s="42">
        <f>ErrorCode11[[#This Row],[Total]]/ErrorCode11[[#Totals],[Total]]</f>
        <v>3.7234042553191488E-2</v>
      </c>
    </row>
    <row r="13" spans="11:14" x14ac:dyDescent="0.25">
      <c r="K13">
        <v>11</v>
      </c>
      <c r="L13" t="s">
        <v>89</v>
      </c>
      <c r="N13" s="42">
        <f>ErrorCode11[[#This Row],[Total]]/ErrorCode11[[#Totals],[Total]]</f>
        <v>0</v>
      </c>
    </row>
    <row r="14" spans="11:14" x14ac:dyDescent="0.25">
      <c r="M14" t="s">
        <v>91</v>
      </c>
      <c r="N14" s="43">
        <f>SUM(ErrorCode11[% of Total Errors])</f>
        <v>0.99468085106382986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E0E29-0EF2-46E6-BDFB-1E1208C600DE}">
  <sheetPr codeName="Sheet1"/>
  <dimension ref="A1:N133"/>
  <sheetViews>
    <sheetView topLeftCell="D1" zoomScale="80" zoomScaleNormal="80" workbookViewId="0">
      <selection activeCell="K2" sqref="K2:N14"/>
    </sheetView>
  </sheetViews>
  <sheetFormatPr defaultRowHeight="15" x14ac:dyDescent="0.25"/>
  <cols>
    <col min="4" max="4" width="30.140625" customWidth="1"/>
    <col min="5" max="5" width="20.42578125" customWidth="1"/>
    <col min="6" max="6" width="27.85546875" customWidth="1"/>
    <col min="7" max="7" width="31.5703125" customWidth="1"/>
    <col min="8" max="8" width="46.5703125" customWidth="1"/>
    <col min="11" max="11" width="9.140625" style="40"/>
    <col min="12" max="12" width="27.85546875" style="40" customWidth="1"/>
    <col min="13" max="13" width="22.28515625" style="40" customWidth="1"/>
    <col min="14" max="14" width="27.42578125" style="40" customWidth="1"/>
  </cols>
  <sheetData>
    <row r="1" spans="1:14" ht="27" x14ac:dyDescent="0.35">
      <c r="A1" s="1" t="s">
        <v>0</v>
      </c>
      <c r="D1" s="2"/>
      <c r="E1" s="2"/>
      <c r="H1" s="3"/>
    </row>
    <row r="2" spans="1:14" x14ac:dyDescent="0.25">
      <c r="A2" s="4" t="s">
        <v>1</v>
      </c>
      <c r="B2" s="5" t="s">
        <v>2</v>
      </c>
      <c r="C2" s="6" t="s">
        <v>3</v>
      </c>
      <c r="D2" s="7" t="s">
        <v>4</v>
      </c>
      <c r="E2" s="7" t="s">
        <v>5</v>
      </c>
      <c r="F2" s="5" t="s">
        <v>6</v>
      </c>
      <c r="G2" s="8" t="s">
        <v>7</v>
      </c>
      <c r="H2" t="s">
        <v>8</v>
      </c>
      <c r="K2" t="s">
        <v>71</v>
      </c>
      <c r="L2" t="s">
        <v>72</v>
      </c>
      <c r="M2" t="s">
        <v>73</v>
      </c>
      <c r="N2" t="s">
        <v>90</v>
      </c>
    </row>
    <row r="3" spans="1:14" x14ac:dyDescent="0.25">
      <c r="A3" s="44" t="s">
        <v>9</v>
      </c>
      <c r="B3" s="45"/>
      <c r="C3" s="45"/>
      <c r="D3" s="45"/>
      <c r="E3" s="45"/>
      <c r="F3" s="45"/>
      <c r="G3" s="46"/>
      <c r="K3">
        <v>1</v>
      </c>
      <c r="L3" t="s">
        <v>74</v>
      </c>
      <c r="M3">
        <v>4</v>
      </c>
      <c r="N3" s="42">
        <f>ErrorCode[[#This Row],[Total]]/ErrorCode[[#Totals],[Total]]</f>
        <v>0.16</v>
      </c>
    </row>
    <row r="4" spans="1:14" ht="45" x14ac:dyDescent="0.25">
      <c r="A4" s="9" t="s">
        <v>10</v>
      </c>
      <c r="B4" s="10" t="s">
        <v>11</v>
      </c>
      <c r="C4" s="11" t="s">
        <v>12</v>
      </c>
      <c r="D4" s="12">
        <v>43972.392361111109</v>
      </c>
      <c r="E4" s="12">
        <v>43972.603472222225</v>
      </c>
      <c r="F4" s="13" t="s">
        <v>13</v>
      </c>
      <c r="G4" s="14"/>
      <c r="H4" s="15">
        <v>1</v>
      </c>
      <c r="K4">
        <v>2</v>
      </c>
      <c r="L4" t="s">
        <v>75</v>
      </c>
      <c r="M4">
        <v>8</v>
      </c>
      <c r="N4" s="42">
        <f>ErrorCode[[#This Row],[Total]]/ErrorCode[[#Totals],[Total]]</f>
        <v>0.32</v>
      </c>
    </row>
    <row r="5" spans="1:14" ht="45" x14ac:dyDescent="0.25">
      <c r="A5" s="10" t="s">
        <v>14</v>
      </c>
      <c r="B5" s="10" t="s">
        <v>15</v>
      </c>
      <c r="C5" s="11" t="s">
        <v>16</v>
      </c>
      <c r="D5" s="12">
        <v>43971.656944444447</v>
      </c>
      <c r="E5" s="12">
        <v>43972.6</v>
      </c>
      <c r="F5" s="13" t="s">
        <v>17</v>
      </c>
      <c r="G5" s="14"/>
      <c r="H5" s="16">
        <v>1</v>
      </c>
      <c r="K5">
        <v>3</v>
      </c>
      <c r="L5" t="s">
        <v>76</v>
      </c>
      <c r="M5">
        <v>6</v>
      </c>
      <c r="N5" s="42">
        <f>ErrorCode[[#This Row],[Total]]/ErrorCode[[#Totals],[Total]]</f>
        <v>0.24</v>
      </c>
    </row>
    <row r="6" spans="1:14" ht="45" x14ac:dyDescent="0.25">
      <c r="A6" s="10" t="s">
        <v>18</v>
      </c>
      <c r="B6" s="10" t="s">
        <v>19</v>
      </c>
      <c r="C6" s="11" t="s">
        <v>20</v>
      </c>
      <c r="D6" s="12">
        <v>43971.521527777775</v>
      </c>
      <c r="E6" s="12">
        <v>43972.611111111109</v>
      </c>
      <c r="F6" s="13" t="s">
        <v>21</v>
      </c>
      <c r="G6" s="14"/>
      <c r="H6" s="16">
        <v>1</v>
      </c>
      <c r="K6">
        <v>4</v>
      </c>
      <c r="L6" t="s">
        <v>77</v>
      </c>
      <c r="M6">
        <v>3</v>
      </c>
      <c r="N6" s="42">
        <f>ErrorCode[[#This Row],[Total]]/ErrorCode[[#Totals],[Total]]</f>
        <v>0.12</v>
      </c>
    </row>
    <row r="7" spans="1:14" ht="45" x14ac:dyDescent="0.25">
      <c r="A7" s="16" t="s">
        <v>22</v>
      </c>
      <c r="B7" s="10" t="s">
        <v>23</v>
      </c>
      <c r="C7" s="11" t="s">
        <v>24</v>
      </c>
      <c r="D7" s="12">
        <v>43971.496527777781</v>
      </c>
      <c r="E7" s="12">
        <v>43972.594444444447</v>
      </c>
      <c r="F7" s="13" t="s">
        <v>13</v>
      </c>
      <c r="G7" s="14"/>
      <c r="H7" s="16">
        <v>2</v>
      </c>
      <c r="K7">
        <v>5</v>
      </c>
      <c r="L7" t="s">
        <v>78</v>
      </c>
      <c r="M7">
        <v>3</v>
      </c>
      <c r="N7" s="42">
        <f>ErrorCode[[#This Row],[Total]]/ErrorCode[[#Totals],[Total]]</f>
        <v>0.12</v>
      </c>
    </row>
    <row r="8" spans="1:14" ht="45" x14ac:dyDescent="0.25">
      <c r="A8" s="10" t="s">
        <v>25</v>
      </c>
      <c r="B8" s="10" t="s">
        <v>26</v>
      </c>
      <c r="C8" s="11" t="s">
        <v>27</v>
      </c>
      <c r="D8" s="12">
        <v>43971.640277777777</v>
      </c>
      <c r="E8" s="12">
        <v>43972.600694444445</v>
      </c>
      <c r="F8" s="13" t="s">
        <v>28</v>
      </c>
      <c r="G8" s="14"/>
      <c r="H8" s="16">
        <v>2</v>
      </c>
      <c r="K8">
        <v>6</v>
      </c>
      <c r="L8" s="41" t="s">
        <v>79</v>
      </c>
      <c r="M8">
        <v>1</v>
      </c>
      <c r="N8" s="42">
        <f>ErrorCode[[#This Row],[Total]]/ErrorCode[[#Totals],[Total]]</f>
        <v>0.04</v>
      </c>
    </row>
    <row r="9" spans="1:14" ht="45" x14ac:dyDescent="0.25">
      <c r="A9" s="10" t="s">
        <v>29</v>
      </c>
      <c r="B9" s="10" t="s">
        <v>30</v>
      </c>
      <c r="C9" s="11" t="s">
        <v>31</v>
      </c>
      <c r="D9" s="12">
        <v>43971.755555555559</v>
      </c>
      <c r="E9" s="12">
        <v>43972.6</v>
      </c>
      <c r="F9" s="13" t="s">
        <v>13</v>
      </c>
      <c r="G9" s="14"/>
      <c r="H9" s="16">
        <v>2</v>
      </c>
      <c r="K9">
        <v>7</v>
      </c>
      <c r="L9" t="s">
        <v>80</v>
      </c>
      <c r="M9"/>
      <c r="N9" s="42">
        <f>ErrorCode[[#This Row],[Total]]/ErrorCode[[#Totals],[Total]]</f>
        <v>0</v>
      </c>
    </row>
    <row r="10" spans="1:14" ht="45" x14ac:dyDescent="0.25">
      <c r="A10" s="10" t="s">
        <v>32</v>
      </c>
      <c r="B10" s="10" t="s">
        <v>33</v>
      </c>
      <c r="C10" s="11" t="s">
        <v>34</v>
      </c>
      <c r="D10" s="12">
        <v>43972.394444444442</v>
      </c>
      <c r="E10" s="12">
        <v>43972.613194444442</v>
      </c>
      <c r="F10" s="13" t="s">
        <v>13</v>
      </c>
      <c r="G10" s="14"/>
      <c r="H10" s="16">
        <v>2</v>
      </c>
      <c r="K10">
        <v>8</v>
      </c>
      <c r="L10" t="s">
        <v>81</v>
      </c>
      <c r="M10"/>
      <c r="N10" s="42">
        <f>ErrorCode[[#This Row],[Total]]/ErrorCode[[#Totals],[Total]]</f>
        <v>0</v>
      </c>
    </row>
    <row r="11" spans="1:14" ht="45" x14ac:dyDescent="0.25">
      <c r="A11" s="10" t="s">
        <v>35</v>
      </c>
      <c r="B11" s="10" t="s">
        <v>36</v>
      </c>
      <c r="C11" s="11" t="s">
        <v>37</v>
      </c>
      <c r="D11" s="12">
        <v>43971.919444444444</v>
      </c>
      <c r="E11" s="12">
        <v>43972.616666666669</v>
      </c>
      <c r="F11" s="13" t="s">
        <v>13</v>
      </c>
      <c r="G11" s="14"/>
      <c r="H11" s="16">
        <v>2</v>
      </c>
      <c r="K11">
        <v>9</v>
      </c>
      <c r="L11" t="s">
        <v>82</v>
      </c>
      <c r="M11"/>
      <c r="N11" s="42">
        <f>ErrorCode[[#This Row],[Total]]/ErrorCode[[#Totals],[Total]]</f>
        <v>0</v>
      </c>
    </row>
    <row r="12" spans="1:14" x14ac:dyDescent="0.25">
      <c r="A12" s="47" t="s">
        <v>38</v>
      </c>
      <c r="B12" s="47"/>
      <c r="C12" s="47"/>
      <c r="D12" s="47"/>
      <c r="E12" s="47"/>
      <c r="F12" s="47"/>
      <c r="G12" s="47"/>
      <c r="H12" s="16">
        <v>3</v>
      </c>
      <c r="K12">
        <v>10</v>
      </c>
      <c r="L12" t="s">
        <v>83</v>
      </c>
      <c r="M12"/>
      <c r="N12" s="42">
        <f>ErrorCode[[#This Row],[Total]]/ErrorCode[[#Totals],[Total]]</f>
        <v>0</v>
      </c>
    </row>
    <row r="13" spans="1:14" x14ac:dyDescent="0.25">
      <c r="A13" s="17" t="s">
        <v>39</v>
      </c>
      <c r="B13" s="17" t="s">
        <v>40</v>
      </c>
      <c r="C13" s="18" t="s">
        <v>41</v>
      </c>
      <c r="D13" s="12">
        <v>43971.686805555553</v>
      </c>
      <c r="E13" s="11"/>
      <c r="F13" s="17"/>
      <c r="G13" s="19"/>
      <c r="H13" s="16">
        <v>3</v>
      </c>
      <c r="K13">
        <v>11</v>
      </c>
      <c r="L13" t="s">
        <v>89</v>
      </c>
      <c r="M13"/>
      <c r="N13" s="42">
        <f>ErrorCode[[#This Row],[Total]]/ErrorCode[[#Totals],[Total]]</f>
        <v>0</v>
      </c>
    </row>
    <row r="14" spans="1:14" x14ac:dyDescent="0.25">
      <c r="A14" s="17" t="s">
        <v>42</v>
      </c>
      <c r="B14" s="17" t="s">
        <v>43</v>
      </c>
      <c r="C14" s="18" t="s">
        <v>44</v>
      </c>
      <c r="D14" s="12">
        <v>43972.120833333334</v>
      </c>
      <c r="E14" s="11"/>
      <c r="F14" s="17"/>
      <c r="G14" s="19"/>
      <c r="H14" s="16">
        <v>3</v>
      </c>
      <c r="K14"/>
      <c r="L14"/>
      <c r="M14">
        <f>SUM(ErrorCode[Total])</f>
        <v>25</v>
      </c>
      <c r="N14" s="43">
        <f>SUM(ErrorCode[% of Total Errors])</f>
        <v>1</v>
      </c>
    </row>
    <row r="15" spans="1:14" x14ac:dyDescent="0.25">
      <c r="A15" s="17" t="s">
        <v>45</v>
      </c>
      <c r="B15" s="17" t="s">
        <v>46</v>
      </c>
      <c r="C15" s="18" t="s">
        <v>47</v>
      </c>
      <c r="D15" s="12">
        <v>43971.430555555555</v>
      </c>
      <c r="E15" s="11"/>
      <c r="F15" s="17"/>
      <c r="G15" s="19"/>
      <c r="H15" s="16">
        <v>3</v>
      </c>
    </row>
    <row r="16" spans="1:14" x14ac:dyDescent="0.25">
      <c r="A16" s="17" t="s">
        <v>48</v>
      </c>
      <c r="B16" s="17" t="s">
        <v>49</v>
      </c>
      <c r="C16" s="18" t="s">
        <v>50</v>
      </c>
      <c r="D16" s="12">
        <v>43971.522222222222</v>
      </c>
      <c r="E16" s="11"/>
      <c r="F16" s="17"/>
      <c r="G16" s="19"/>
      <c r="H16" s="16" t="s">
        <v>67</v>
      </c>
    </row>
    <row r="17" spans="1:8" ht="30" x14ac:dyDescent="0.25">
      <c r="A17" s="10" t="s">
        <v>51</v>
      </c>
      <c r="B17" s="10" t="s">
        <v>52</v>
      </c>
      <c r="C17" s="11" t="s">
        <v>53</v>
      </c>
      <c r="D17" s="12">
        <v>43972.511805555558</v>
      </c>
      <c r="E17" s="20" t="s">
        <v>54</v>
      </c>
      <c r="F17" s="10"/>
      <c r="G17" s="21"/>
      <c r="H17" s="16" t="s">
        <v>68</v>
      </c>
    </row>
    <row r="18" spans="1:8" x14ac:dyDescent="0.25">
      <c r="A18" s="17" t="s">
        <v>55</v>
      </c>
      <c r="B18" s="17" t="s">
        <v>56</v>
      </c>
      <c r="C18" s="18" t="s">
        <v>57</v>
      </c>
      <c r="D18" s="12">
        <v>43971.491666666669</v>
      </c>
      <c r="E18" s="11"/>
      <c r="F18" s="17"/>
      <c r="G18" s="19"/>
      <c r="H18" s="16">
        <v>4</v>
      </c>
    </row>
    <row r="19" spans="1:8" x14ac:dyDescent="0.25">
      <c r="A19" s="17" t="s">
        <v>58</v>
      </c>
      <c r="B19" s="17" t="s">
        <v>59</v>
      </c>
      <c r="C19" s="18" t="s">
        <v>60</v>
      </c>
      <c r="D19" s="12">
        <v>43971.788194444445</v>
      </c>
      <c r="E19" s="11"/>
      <c r="F19" s="17"/>
      <c r="G19" s="19"/>
      <c r="H19" s="16" t="s">
        <v>69</v>
      </c>
    </row>
    <row r="20" spans="1:8" x14ac:dyDescent="0.25">
      <c r="A20" s="17" t="s">
        <v>61</v>
      </c>
      <c r="B20" s="17" t="s">
        <v>62</v>
      </c>
      <c r="C20" s="18" t="s">
        <v>63</v>
      </c>
      <c r="D20" s="12">
        <v>43971.982638888891</v>
      </c>
      <c r="E20" s="11"/>
      <c r="F20" s="17"/>
      <c r="G20" s="19"/>
      <c r="H20" s="16" t="s">
        <v>70</v>
      </c>
    </row>
    <row r="21" spans="1:8" x14ac:dyDescent="0.25">
      <c r="A21" s="17" t="s">
        <v>64</v>
      </c>
      <c r="B21" s="17" t="s">
        <v>65</v>
      </c>
      <c r="C21" s="18" t="s">
        <v>66</v>
      </c>
      <c r="D21" s="12">
        <v>43971.647916666669</v>
      </c>
      <c r="E21" s="11"/>
      <c r="F21" s="17"/>
      <c r="G21" s="19"/>
      <c r="H21" s="16">
        <v>5</v>
      </c>
    </row>
    <row r="22" spans="1:8" x14ac:dyDescent="0.25">
      <c r="A22" s="22"/>
      <c r="B22" s="23"/>
      <c r="C22" s="24"/>
      <c r="D22" s="25"/>
      <c r="E22" s="2"/>
      <c r="F22" s="26"/>
      <c r="G22" s="27"/>
      <c r="H22" s="16"/>
    </row>
    <row r="23" spans="1:8" x14ac:dyDescent="0.25">
      <c r="A23" s="47"/>
      <c r="B23" s="47"/>
      <c r="C23" s="47"/>
      <c r="D23" s="47"/>
      <c r="E23" s="47"/>
      <c r="F23" s="47"/>
      <c r="G23" s="47"/>
      <c r="H23" s="16"/>
    </row>
    <row r="24" spans="1:8" x14ac:dyDescent="0.25">
      <c r="A24" s="28"/>
      <c r="B24" s="28"/>
      <c r="C24" s="29"/>
      <c r="D24" s="30"/>
      <c r="E24" s="31"/>
      <c r="F24" s="32"/>
      <c r="G24" s="32"/>
      <c r="H24" s="16"/>
    </row>
    <row r="25" spans="1:8" x14ac:dyDescent="0.25">
      <c r="A25" s="28"/>
      <c r="B25" s="28"/>
      <c r="C25" s="29"/>
      <c r="D25" s="33"/>
      <c r="E25" s="2"/>
      <c r="F25" s="34"/>
      <c r="G25" s="34"/>
      <c r="H25" s="16"/>
    </row>
    <row r="26" spans="1:8" x14ac:dyDescent="0.25">
      <c r="A26" s="28"/>
      <c r="B26" s="28"/>
      <c r="C26" s="29"/>
      <c r="D26" s="33"/>
      <c r="E26" s="2"/>
      <c r="F26" s="34"/>
      <c r="G26" s="34"/>
      <c r="H26" s="16"/>
    </row>
    <row r="27" spans="1:8" x14ac:dyDescent="0.25">
      <c r="A27" s="28"/>
      <c r="B27" s="28"/>
      <c r="C27" s="29"/>
      <c r="D27" s="33"/>
      <c r="E27" s="2"/>
      <c r="F27" s="34"/>
      <c r="G27" s="34"/>
      <c r="H27" s="16"/>
    </row>
    <row r="28" spans="1:8" x14ac:dyDescent="0.25">
      <c r="A28" s="28"/>
      <c r="B28" s="28"/>
      <c r="C28" s="29"/>
      <c r="D28" s="33"/>
      <c r="E28" s="2"/>
      <c r="F28" s="34"/>
      <c r="G28" s="34"/>
      <c r="H28" s="16"/>
    </row>
    <row r="29" spans="1:8" x14ac:dyDescent="0.25">
      <c r="A29" s="28"/>
      <c r="B29" s="28"/>
      <c r="C29" s="29"/>
      <c r="D29" s="33"/>
      <c r="E29" s="2"/>
      <c r="F29" s="35"/>
      <c r="G29" s="35"/>
      <c r="H29" s="16"/>
    </row>
    <row r="30" spans="1:8" x14ac:dyDescent="0.25">
      <c r="A30" s="28"/>
      <c r="B30" s="28"/>
      <c r="C30" s="28"/>
      <c r="D30" s="33"/>
      <c r="E30" s="2"/>
      <c r="F30" s="35"/>
      <c r="G30" s="35"/>
      <c r="H30" s="16"/>
    </row>
    <row r="31" spans="1:8" x14ac:dyDescent="0.25">
      <c r="A31" s="28"/>
      <c r="B31" s="28"/>
      <c r="C31" s="28"/>
      <c r="D31" s="33"/>
      <c r="E31" s="2"/>
      <c r="F31" s="35"/>
      <c r="G31" s="35"/>
      <c r="H31" s="16"/>
    </row>
    <row r="32" spans="1:8" x14ac:dyDescent="0.25">
      <c r="A32" s="28"/>
      <c r="B32" s="28"/>
      <c r="C32" s="28"/>
      <c r="D32" s="33"/>
      <c r="E32" s="2"/>
      <c r="F32" s="35"/>
      <c r="G32" s="35"/>
      <c r="H32" s="16"/>
    </row>
    <row r="33" spans="1:8" x14ac:dyDescent="0.25">
      <c r="A33" s="28"/>
      <c r="B33" s="28"/>
      <c r="C33" s="28"/>
      <c r="D33" s="33"/>
      <c r="E33" s="2"/>
      <c r="F33" s="35"/>
      <c r="G33" s="35"/>
      <c r="H33" s="16"/>
    </row>
    <row r="34" spans="1:8" x14ac:dyDescent="0.25">
      <c r="A34" s="28"/>
      <c r="B34" s="28"/>
      <c r="C34" s="28"/>
      <c r="D34" s="33"/>
      <c r="E34" s="2"/>
      <c r="F34" s="35"/>
      <c r="G34" s="35"/>
      <c r="H34" s="16"/>
    </row>
    <row r="35" spans="1:8" x14ac:dyDescent="0.25">
      <c r="A35" s="28"/>
      <c r="B35" s="28"/>
      <c r="C35" s="28"/>
      <c r="D35" s="33"/>
      <c r="E35" s="2"/>
      <c r="F35" s="35"/>
      <c r="G35" s="35"/>
      <c r="H35" s="16"/>
    </row>
    <row r="36" spans="1:8" x14ac:dyDescent="0.25">
      <c r="A36" s="28"/>
      <c r="B36" s="28"/>
      <c r="C36" s="28"/>
      <c r="D36" s="33"/>
      <c r="E36" s="2"/>
      <c r="F36" s="35"/>
      <c r="G36" s="35"/>
      <c r="H36" s="16"/>
    </row>
    <row r="37" spans="1:8" x14ac:dyDescent="0.25">
      <c r="A37" s="28"/>
      <c r="B37" s="28"/>
      <c r="C37" s="28"/>
      <c r="D37" s="33"/>
      <c r="E37" s="2"/>
      <c r="F37" s="35"/>
      <c r="G37" s="35"/>
      <c r="H37" s="16"/>
    </row>
    <row r="38" spans="1:8" x14ac:dyDescent="0.25">
      <c r="A38" s="28"/>
      <c r="B38" s="28"/>
      <c r="C38" s="28"/>
      <c r="D38" s="33"/>
      <c r="E38" s="2"/>
      <c r="F38" s="35"/>
      <c r="G38" s="35"/>
      <c r="H38" s="16"/>
    </row>
    <row r="39" spans="1:8" x14ac:dyDescent="0.25">
      <c r="A39" s="28"/>
      <c r="B39" s="28"/>
      <c r="C39" s="28"/>
      <c r="D39" s="33"/>
      <c r="E39" s="2"/>
      <c r="F39" s="35"/>
      <c r="G39" s="35"/>
      <c r="H39" s="16"/>
    </row>
    <row r="40" spans="1:8" x14ac:dyDescent="0.25">
      <c r="A40" s="28"/>
      <c r="B40" s="28"/>
      <c r="C40" s="28"/>
      <c r="D40" s="33"/>
      <c r="E40" s="2"/>
      <c r="F40" s="35"/>
      <c r="G40" s="35"/>
      <c r="H40" s="16"/>
    </row>
    <row r="41" spans="1:8" x14ac:dyDescent="0.25">
      <c r="A41" s="28"/>
      <c r="B41" s="28"/>
      <c r="C41" s="28"/>
      <c r="D41" s="33"/>
      <c r="E41" s="2"/>
      <c r="F41" s="35"/>
      <c r="G41" s="35"/>
      <c r="H41" s="16"/>
    </row>
    <row r="42" spans="1:8" x14ac:dyDescent="0.25">
      <c r="A42" s="28"/>
      <c r="B42" s="28"/>
      <c r="C42" s="28"/>
      <c r="D42" s="33"/>
      <c r="E42" s="2"/>
      <c r="F42" s="35"/>
      <c r="G42" s="35"/>
      <c r="H42" s="16"/>
    </row>
    <row r="43" spans="1:8" x14ac:dyDescent="0.25">
      <c r="A43" s="28"/>
      <c r="B43" s="28"/>
      <c r="C43" s="28"/>
      <c r="D43" s="33"/>
      <c r="E43" s="2"/>
      <c r="F43" s="35"/>
      <c r="G43" s="35"/>
      <c r="H43" s="16"/>
    </row>
    <row r="44" spans="1:8" x14ac:dyDescent="0.25">
      <c r="A44" s="28"/>
      <c r="B44" s="28"/>
      <c r="C44" s="28"/>
      <c r="D44" s="33"/>
      <c r="E44" s="2"/>
      <c r="F44" s="35"/>
      <c r="G44" s="35"/>
      <c r="H44" s="16"/>
    </row>
    <row r="45" spans="1:8" x14ac:dyDescent="0.25">
      <c r="A45" s="28"/>
      <c r="B45" s="28"/>
      <c r="C45" s="28"/>
      <c r="D45" s="33"/>
      <c r="E45" s="2"/>
      <c r="F45" s="35"/>
      <c r="G45" s="35"/>
      <c r="H45" s="16"/>
    </row>
    <row r="46" spans="1:8" x14ac:dyDescent="0.25">
      <c r="A46" s="28"/>
      <c r="B46" s="28"/>
      <c r="C46" s="28"/>
      <c r="D46" s="33"/>
      <c r="E46" s="2"/>
      <c r="F46" s="35"/>
      <c r="G46" s="35"/>
      <c r="H46" s="16"/>
    </row>
    <row r="47" spans="1:8" x14ac:dyDescent="0.25">
      <c r="A47" s="28"/>
      <c r="B47" s="28"/>
      <c r="C47" s="28"/>
      <c r="D47" s="33"/>
      <c r="E47" s="2"/>
      <c r="F47" s="35"/>
      <c r="G47" s="35"/>
      <c r="H47" s="16"/>
    </row>
    <row r="48" spans="1:8" x14ac:dyDescent="0.25">
      <c r="A48" s="28"/>
      <c r="B48" s="28"/>
      <c r="C48" s="28"/>
      <c r="D48" s="33"/>
      <c r="E48" s="2"/>
      <c r="F48" s="35"/>
      <c r="G48" s="35"/>
      <c r="H48" s="16"/>
    </row>
    <row r="49" spans="1:8" x14ac:dyDescent="0.25">
      <c r="A49" s="28"/>
      <c r="B49" s="28"/>
      <c r="C49" s="28"/>
      <c r="D49" s="33"/>
      <c r="E49" s="2"/>
      <c r="F49" s="35"/>
      <c r="G49" s="35"/>
      <c r="H49" s="16"/>
    </row>
    <row r="50" spans="1:8" x14ac:dyDescent="0.25">
      <c r="A50" s="28"/>
      <c r="B50" s="28"/>
      <c r="C50" s="28"/>
      <c r="D50" s="33"/>
      <c r="E50" s="2"/>
      <c r="F50" s="35"/>
      <c r="G50" s="35"/>
      <c r="H50" s="16"/>
    </row>
    <row r="51" spans="1:8" x14ac:dyDescent="0.25">
      <c r="A51" s="28"/>
      <c r="B51" s="28"/>
      <c r="C51" s="28"/>
      <c r="D51" s="33"/>
      <c r="E51" s="2"/>
      <c r="F51" s="35"/>
      <c r="G51" s="35"/>
      <c r="H51" s="16"/>
    </row>
    <row r="52" spans="1:8" x14ac:dyDescent="0.25">
      <c r="A52" s="28"/>
      <c r="B52" s="28"/>
      <c r="C52" s="28"/>
      <c r="D52" s="33"/>
      <c r="E52" s="2"/>
      <c r="F52" s="35"/>
      <c r="G52" s="35"/>
      <c r="H52" s="16"/>
    </row>
    <row r="53" spans="1:8" x14ac:dyDescent="0.25">
      <c r="A53" s="28"/>
      <c r="B53" s="28"/>
      <c r="C53" s="28"/>
      <c r="D53" s="33"/>
      <c r="E53" s="2"/>
      <c r="F53" s="35"/>
      <c r="G53" s="35"/>
      <c r="H53" s="16"/>
    </row>
    <row r="54" spans="1:8" x14ac:dyDescent="0.25">
      <c r="A54" s="28"/>
      <c r="B54" s="28"/>
      <c r="C54" s="28"/>
      <c r="D54" s="33"/>
      <c r="E54" s="2"/>
      <c r="F54" s="35"/>
      <c r="G54" s="35"/>
      <c r="H54" s="16"/>
    </row>
    <row r="55" spans="1:8" x14ac:dyDescent="0.25">
      <c r="A55" s="28"/>
      <c r="B55" s="28"/>
      <c r="C55" s="28"/>
      <c r="D55" s="33"/>
      <c r="E55" s="2"/>
      <c r="F55" s="35"/>
      <c r="G55" s="35"/>
      <c r="H55" s="16"/>
    </row>
    <row r="56" spans="1:8" x14ac:dyDescent="0.25">
      <c r="A56" s="28"/>
      <c r="B56" s="28"/>
      <c r="C56" s="28"/>
      <c r="D56" s="33"/>
      <c r="E56" s="2"/>
      <c r="F56" s="35"/>
      <c r="G56" s="35"/>
      <c r="H56" s="16"/>
    </row>
    <row r="57" spans="1:8" x14ac:dyDescent="0.25">
      <c r="A57" s="28"/>
      <c r="B57" s="28"/>
      <c r="C57" s="28"/>
      <c r="D57" s="33"/>
      <c r="E57" s="2"/>
      <c r="F57" s="35"/>
      <c r="G57" s="35"/>
      <c r="H57" s="16"/>
    </row>
    <row r="58" spans="1:8" x14ac:dyDescent="0.25">
      <c r="A58" s="28"/>
      <c r="B58" s="28"/>
      <c r="C58" s="28"/>
      <c r="D58" s="33"/>
      <c r="E58" s="2"/>
      <c r="F58" s="35"/>
      <c r="G58" s="35"/>
      <c r="H58" s="16"/>
    </row>
    <row r="59" spans="1:8" x14ac:dyDescent="0.25">
      <c r="A59" s="28"/>
      <c r="B59" s="28"/>
      <c r="C59" s="28"/>
      <c r="D59" s="33"/>
      <c r="E59" s="2"/>
      <c r="F59" s="35"/>
      <c r="G59" s="35"/>
      <c r="H59" s="16"/>
    </row>
    <row r="60" spans="1:8" x14ac:dyDescent="0.25">
      <c r="A60" s="28"/>
      <c r="B60" s="28"/>
      <c r="C60" s="28"/>
      <c r="D60" s="33"/>
      <c r="E60" s="2"/>
      <c r="F60" s="35"/>
      <c r="G60" s="35"/>
      <c r="H60" s="16"/>
    </row>
    <row r="61" spans="1:8" x14ac:dyDescent="0.25">
      <c r="A61" s="28"/>
      <c r="B61" s="28"/>
      <c r="C61" s="28"/>
      <c r="D61" s="33"/>
      <c r="E61" s="35"/>
      <c r="F61" s="35"/>
      <c r="G61" s="35"/>
      <c r="H61" s="16"/>
    </row>
    <row r="62" spans="1:8" x14ac:dyDescent="0.25">
      <c r="A62" s="28"/>
      <c r="B62" s="28"/>
      <c r="C62" s="28"/>
      <c r="D62" s="33"/>
      <c r="E62" s="2"/>
      <c r="F62" s="35"/>
      <c r="G62" s="35"/>
      <c r="H62" s="16"/>
    </row>
    <row r="63" spans="1:8" x14ac:dyDescent="0.25">
      <c r="A63" s="28"/>
      <c r="B63" s="28"/>
      <c r="C63" s="28"/>
      <c r="D63" s="33"/>
      <c r="E63" s="2"/>
      <c r="F63" s="35"/>
      <c r="G63" s="35"/>
      <c r="H63" s="16"/>
    </row>
    <row r="64" spans="1:8" x14ac:dyDescent="0.25">
      <c r="A64" s="28"/>
      <c r="B64" s="28"/>
      <c r="C64" s="28"/>
      <c r="D64" s="33"/>
      <c r="E64" s="2"/>
      <c r="F64" s="35"/>
      <c r="G64" s="35"/>
      <c r="H64" s="16"/>
    </row>
    <row r="65" spans="1:8" x14ac:dyDescent="0.25">
      <c r="A65" s="28"/>
      <c r="B65" s="28"/>
      <c r="C65" s="28"/>
      <c r="D65" s="33"/>
      <c r="E65" s="2"/>
      <c r="F65" s="35"/>
      <c r="G65" s="35"/>
      <c r="H65" s="16"/>
    </row>
    <row r="66" spans="1:8" x14ac:dyDescent="0.25">
      <c r="A66" s="28"/>
      <c r="B66" s="28"/>
      <c r="C66" s="28"/>
      <c r="D66" s="33"/>
      <c r="E66" s="2"/>
      <c r="F66" s="35"/>
      <c r="G66" s="35"/>
      <c r="H66" s="16"/>
    </row>
    <row r="67" spans="1:8" x14ac:dyDescent="0.25">
      <c r="A67" s="28"/>
      <c r="B67" s="28"/>
      <c r="C67" s="28"/>
      <c r="D67" s="33"/>
      <c r="E67" s="2"/>
      <c r="F67" s="35"/>
      <c r="G67" s="35"/>
      <c r="H67" s="16"/>
    </row>
    <row r="68" spans="1:8" x14ac:dyDescent="0.25">
      <c r="A68" s="28"/>
      <c r="B68" s="28"/>
      <c r="C68" s="28"/>
      <c r="D68" s="33"/>
      <c r="E68" s="2"/>
      <c r="F68" s="35"/>
      <c r="G68" s="35"/>
      <c r="H68" s="16"/>
    </row>
    <row r="69" spans="1:8" x14ac:dyDescent="0.25">
      <c r="A69" s="28"/>
      <c r="B69" s="28"/>
      <c r="C69" s="28"/>
      <c r="D69" s="33"/>
      <c r="E69" s="2"/>
      <c r="F69" s="35"/>
      <c r="G69" s="35"/>
      <c r="H69" s="16"/>
    </row>
    <row r="70" spans="1:8" x14ac:dyDescent="0.25">
      <c r="A70" s="28"/>
      <c r="B70" s="28"/>
      <c r="C70" s="28"/>
      <c r="D70" s="33"/>
      <c r="E70" s="2"/>
      <c r="F70" s="35"/>
      <c r="G70" s="35"/>
      <c r="H70" s="16"/>
    </row>
    <row r="71" spans="1:8" x14ac:dyDescent="0.25">
      <c r="A71" s="28"/>
      <c r="B71" s="28"/>
      <c r="C71" s="28"/>
      <c r="D71" s="33"/>
      <c r="E71" s="2"/>
      <c r="F71" s="35"/>
      <c r="G71" s="35"/>
      <c r="H71" s="16"/>
    </row>
    <row r="72" spans="1:8" x14ac:dyDescent="0.25">
      <c r="A72" s="28"/>
      <c r="B72" s="28"/>
      <c r="C72" s="28"/>
      <c r="D72" s="33"/>
      <c r="E72" s="2"/>
      <c r="F72" s="35"/>
      <c r="G72" s="35"/>
      <c r="H72" s="16"/>
    </row>
    <row r="73" spans="1:8" x14ac:dyDescent="0.25">
      <c r="A73" s="28"/>
      <c r="B73" s="28"/>
      <c r="C73" s="28"/>
      <c r="D73" s="33"/>
      <c r="E73" s="2"/>
      <c r="F73" s="35"/>
      <c r="G73" s="35"/>
      <c r="H73" s="16"/>
    </row>
    <row r="74" spans="1:8" x14ac:dyDescent="0.25">
      <c r="A74" s="28"/>
      <c r="B74" s="28"/>
      <c r="C74" s="28"/>
      <c r="D74" s="33"/>
      <c r="E74" s="2"/>
      <c r="F74" s="35"/>
      <c r="G74" s="35"/>
      <c r="H74" s="16"/>
    </row>
    <row r="75" spans="1:8" x14ac:dyDescent="0.25">
      <c r="A75" s="28"/>
      <c r="B75" s="28"/>
      <c r="C75" s="28"/>
      <c r="D75" s="33"/>
      <c r="E75" s="2"/>
      <c r="F75" s="35"/>
      <c r="G75" s="35"/>
      <c r="H75" s="16"/>
    </row>
    <row r="76" spans="1:8" x14ac:dyDescent="0.25">
      <c r="A76" s="28"/>
      <c r="B76" s="28"/>
      <c r="C76" s="28"/>
      <c r="D76" s="33"/>
      <c r="E76" s="2"/>
      <c r="F76" s="35"/>
      <c r="G76" s="35"/>
      <c r="H76" s="16"/>
    </row>
    <row r="77" spans="1:8" x14ac:dyDescent="0.25">
      <c r="A77" s="28"/>
      <c r="B77" s="28"/>
      <c r="C77" s="28"/>
      <c r="D77" s="33"/>
      <c r="E77" s="2"/>
      <c r="F77" s="35"/>
      <c r="G77" s="35"/>
      <c r="H77" s="16"/>
    </row>
    <row r="78" spans="1:8" x14ac:dyDescent="0.25">
      <c r="A78" s="28"/>
      <c r="B78" s="28"/>
      <c r="C78" s="28"/>
      <c r="D78" s="33"/>
      <c r="E78" s="2"/>
      <c r="F78" s="35"/>
      <c r="G78" s="35"/>
      <c r="H78" s="16"/>
    </row>
    <row r="79" spans="1:8" x14ac:dyDescent="0.25">
      <c r="A79" s="28"/>
      <c r="B79" s="28"/>
      <c r="C79" s="28"/>
      <c r="D79" s="33"/>
      <c r="E79" s="2"/>
      <c r="F79" s="35"/>
      <c r="G79" s="35"/>
      <c r="H79" s="16"/>
    </row>
    <row r="80" spans="1:8" x14ac:dyDescent="0.25">
      <c r="A80" s="28"/>
      <c r="B80" s="28"/>
      <c r="C80" s="28"/>
      <c r="D80" s="33"/>
      <c r="E80" s="2"/>
      <c r="F80" s="35"/>
      <c r="G80" s="35"/>
      <c r="H80" s="16"/>
    </row>
    <row r="81" spans="1:8" x14ac:dyDescent="0.25">
      <c r="A81" s="28"/>
      <c r="B81" s="28"/>
      <c r="C81" s="28"/>
      <c r="D81" s="33"/>
      <c r="E81" s="2"/>
      <c r="F81" s="35"/>
      <c r="G81" s="35"/>
      <c r="H81" s="16"/>
    </row>
    <row r="82" spans="1:8" x14ac:dyDescent="0.25">
      <c r="A82" s="28"/>
      <c r="B82" s="28"/>
      <c r="C82" s="28"/>
      <c r="D82" s="33"/>
      <c r="E82" s="2"/>
      <c r="F82" s="35"/>
      <c r="G82" s="35"/>
      <c r="H82" s="16"/>
    </row>
    <row r="83" spans="1:8" x14ac:dyDescent="0.25">
      <c r="A83" s="28"/>
      <c r="B83" s="28"/>
      <c r="C83" s="28"/>
      <c r="D83" s="33"/>
      <c r="E83" s="2"/>
      <c r="F83" s="35"/>
      <c r="G83" s="35"/>
      <c r="H83" s="16"/>
    </row>
    <row r="84" spans="1:8" x14ac:dyDescent="0.25">
      <c r="A84" s="28"/>
      <c r="B84" s="28"/>
      <c r="C84" s="28"/>
      <c r="D84" s="33"/>
      <c r="E84" s="2"/>
      <c r="F84" s="35"/>
      <c r="G84" s="35"/>
      <c r="H84" s="16"/>
    </row>
    <row r="85" spans="1:8" x14ac:dyDescent="0.25">
      <c r="A85" s="28"/>
      <c r="B85" s="28"/>
      <c r="C85" s="28"/>
      <c r="D85" s="33"/>
      <c r="E85" s="2"/>
      <c r="F85" s="35"/>
      <c r="G85" s="35"/>
      <c r="H85" s="16"/>
    </row>
    <row r="86" spans="1:8" x14ac:dyDescent="0.25">
      <c r="A86" s="28"/>
      <c r="B86" s="28"/>
      <c r="C86" s="28"/>
      <c r="D86" s="33"/>
      <c r="E86" s="2"/>
      <c r="F86" s="35"/>
      <c r="G86" s="35"/>
      <c r="H86" s="16"/>
    </row>
    <row r="87" spans="1:8" x14ac:dyDescent="0.25">
      <c r="A87" s="28"/>
      <c r="B87" s="28"/>
      <c r="C87" s="28"/>
      <c r="D87" s="33"/>
      <c r="E87" s="2"/>
      <c r="F87" s="35"/>
      <c r="G87" s="35"/>
      <c r="H87" s="16"/>
    </row>
    <row r="88" spans="1:8" x14ac:dyDescent="0.25">
      <c r="A88" s="28"/>
      <c r="B88" s="28"/>
      <c r="C88" s="28"/>
      <c r="D88" s="33"/>
      <c r="E88" s="2"/>
      <c r="F88" s="35"/>
      <c r="G88" s="35"/>
      <c r="H88" s="16"/>
    </row>
    <row r="89" spans="1:8" x14ac:dyDescent="0.25">
      <c r="A89" s="28"/>
      <c r="B89" s="28"/>
      <c r="C89" s="28"/>
      <c r="D89" s="33"/>
      <c r="E89" s="2"/>
      <c r="F89" s="35"/>
      <c r="G89" s="35"/>
      <c r="H89" s="16"/>
    </row>
    <row r="90" spans="1:8" x14ac:dyDescent="0.25">
      <c r="A90" s="28"/>
      <c r="B90" s="28"/>
      <c r="C90" s="28"/>
      <c r="D90" s="33"/>
      <c r="E90" s="2"/>
      <c r="F90" s="35"/>
      <c r="G90" s="35"/>
      <c r="H90" s="16"/>
    </row>
    <row r="91" spans="1:8" x14ac:dyDescent="0.25">
      <c r="A91" s="28"/>
      <c r="B91" s="28"/>
      <c r="C91" s="28"/>
      <c r="D91" s="33"/>
      <c r="E91" s="2"/>
      <c r="F91" s="35"/>
      <c r="G91" s="35"/>
      <c r="H91" s="16"/>
    </row>
    <row r="92" spans="1:8" x14ac:dyDescent="0.25">
      <c r="A92" s="28"/>
      <c r="B92" s="28"/>
      <c r="C92" s="28"/>
      <c r="D92" s="33"/>
      <c r="E92" s="2"/>
      <c r="F92" s="35"/>
      <c r="G92" s="35"/>
      <c r="H92" s="16"/>
    </row>
    <row r="93" spans="1:8" x14ac:dyDescent="0.25">
      <c r="A93" s="28"/>
      <c r="B93" s="28"/>
      <c r="C93" s="28"/>
      <c r="D93" s="33"/>
      <c r="E93" s="2"/>
      <c r="F93" s="35"/>
      <c r="G93" s="35"/>
      <c r="H93" s="16"/>
    </row>
    <row r="94" spans="1:8" x14ac:dyDescent="0.25">
      <c r="A94" s="28"/>
      <c r="B94" s="28"/>
      <c r="C94" s="28"/>
      <c r="D94" s="33"/>
      <c r="E94" s="2"/>
      <c r="F94" s="35"/>
      <c r="G94" s="35"/>
      <c r="H94" s="16"/>
    </row>
    <row r="95" spans="1:8" x14ac:dyDescent="0.25">
      <c r="A95" s="28"/>
      <c r="B95" s="28"/>
      <c r="C95" s="28"/>
      <c r="D95" s="33"/>
      <c r="E95" s="2"/>
      <c r="F95" s="35"/>
      <c r="G95" s="35"/>
      <c r="H95" s="16"/>
    </row>
    <row r="96" spans="1:8" x14ac:dyDescent="0.25">
      <c r="A96" s="28"/>
      <c r="B96" s="28"/>
      <c r="C96" s="28"/>
      <c r="D96" s="33"/>
      <c r="E96" s="2"/>
      <c r="F96" s="35"/>
      <c r="G96" s="35"/>
      <c r="H96" s="16"/>
    </row>
    <row r="97" spans="1:8" x14ac:dyDescent="0.25">
      <c r="A97" s="28"/>
      <c r="B97" s="28"/>
      <c r="C97" s="28"/>
      <c r="D97" s="33"/>
      <c r="E97" s="2"/>
      <c r="F97" s="35"/>
      <c r="G97" s="35"/>
      <c r="H97" s="16"/>
    </row>
    <row r="98" spans="1:8" x14ac:dyDescent="0.25">
      <c r="A98" s="28"/>
      <c r="B98" s="28"/>
      <c r="C98" s="28"/>
      <c r="D98" s="33"/>
      <c r="E98" s="2"/>
      <c r="F98" s="35"/>
      <c r="G98" s="35"/>
      <c r="H98" s="16"/>
    </row>
    <row r="99" spans="1:8" x14ac:dyDescent="0.25">
      <c r="A99" s="28"/>
      <c r="B99" s="28"/>
      <c r="C99" s="28"/>
      <c r="D99" s="33"/>
      <c r="E99" s="2"/>
      <c r="F99" s="35"/>
      <c r="G99" s="35"/>
      <c r="H99" s="16"/>
    </row>
    <row r="100" spans="1:8" x14ac:dyDescent="0.25">
      <c r="A100" s="28"/>
      <c r="B100" s="28"/>
      <c r="C100" s="28"/>
      <c r="D100" s="33"/>
      <c r="E100" s="2"/>
      <c r="F100" s="35"/>
      <c r="G100" s="35"/>
      <c r="H100" s="16"/>
    </row>
    <row r="101" spans="1:8" x14ac:dyDescent="0.25">
      <c r="A101" s="28"/>
      <c r="B101" s="28"/>
      <c r="C101" s="28"/>
      <c r="D101" s="33"/>
      <c r="E101" s="2"/>
      <c r="F101" s="35"/>
      <c r="G101" s="35"/>
      <c r="H101" s="16"/>
    </row>
    <row r="102" spans="1:8" x14ac:dyDescent="0.25">
      <c r="A102" s="28"/>
      <c r="B102" s="28"/>
      <c r="C102" s="28"/>
      <c r="D102" s="33"/>
      <c r="E102" s="2"/>
      <c r="F102" s="35"/>
      <c r="G102" s="35"/>
      <c r="H102" s="16"/>
    </row>
    <row r="103" spans="1:8" x14ac:dyDescent="0.25">
      <c r="A103" s="28"/>
      <c r="B103" s="28"/>
      <c r="C103" s="28"/>
      <c r="D103" s="33"/>
      <c r="E103" s="2"/>
      <c r="F103" s="35"/>
      <c r="G103" s="35"/>
      <c r="H103" s="16"/>
    </row>
    <row r="104" spans="1:8" x14ac:dyDescent="0.25">
      <c r="A104" s="28"/>
      <c r="B104" s="28"/>
      <c r="C104" s="28"/>
      <c r="D104" s="33"/>
      <c r="E104" s="2"/>
      <c r="F104" s="35"/>
      <c r="G104" s="35"/>
      <c r="H104" s="16"/>
    </row>
    <row r="105" spans="1:8" x14ac:dyDescent="0.25">
      <c r="A105" s="28"/>
      <c r="B105" s="28"/>
      <c r="C105" s="28"/>
      <c r="D105" s="33"/>
      <c r="E105" s="2"/>
      <c r="F105" s="35"/>
      <c r="G105" s="35"/>
      <c r="H105" s="16"/>
    </row>
    <row r="106" spans="1:8" x14ac:dyDescent="0.25">
      <c r="A106" s="28"/>
      <c r="B106" s="28"/>
      <c r="C106" s="28"/>
      <c r="D106" s="33"/>
      <c r="E106" s="2"/>
      <c r="F106" s="35"/>
      <c r="G106" s="35"/>
      <c r="H106" s="16"/>
    </row>
    <row r="107" spans="1:8" x14ac:dyDescent="0.25">
      <c r="A107" s="28"/>
      <c r="B107" s="28"/>
      <c r="C107" s="28"/>
      <c r="D107" s="33"/>
      <c r="E107" s="2"/>
      <c r="F107" s="35"/>
      <c r="G107" s="35"/>
      <c r="H107" s="16"/>
    </row>
    <row r="108" spans="1:8" x14ac:dyDescent="0.25">
      <c r="A108" s="28"/>
      <c r="B108" s="28"/>
      <c r="C108" s="28"/>
      <c r="D108" s="33"/>
      <c r="E108" s="2"/>
      <c r="F108" s="35"/>
      <c r="G108" s="35"/>
      <c r="H108" s="16"/>
    </row>
    <row r="109" spans="1:8" x14ac:dyDescent="0.25">
      <c r="A109" s="28"/>
      <c r="B109" s="28"/>
      <c r="C109" s="28"/>
      <c r="D109" s="33"/>
      <c r="E109" s="2"/>
      <c r="F109" s="35"/>
      <c r="G109" s="35"/>
      <c r="H109" s="16"/>
    </row>
    <row r="110" spans="1:8" x14ac:dyDescent="0.25">
      <c r="A110" s="28"/>
      <c r="B110" s="28"/>
      <c r="C110" s="28"/>
      <c r="D110" s="33"/>
      <c r="E110" s="2"/>
      <c r="F110" s="35"/>
      <c r="G110" s="35"/>
      <c r="H110" s="16"/>
    </row>
    <row r="111" spans="1:8" x14ac:dyDescent="0.25">
      <c r="A111" s="28"/>
      <c r="B111" s="28"/>
      <c r="C111" s="28"/>
      <c r="D111" s="33"/>
      <c r="E111" s="2"/>
      <c r="F111" s="35"/>
      <c r="G111" s="35"/>
      <c r="H111" s="16"/>
    </row>
    <row r="112" spans="1:8" x14ac:dyDescent="0.25">
      <c r="A112" s="28"/>
      <c r="B112" s="28"/>
      <c r="C112" s="28"/>
      <c r="D112" s="33"/>
      <c r="E112" s="2"/>
      <c r="F112" s="35"/>
      <c r="G112" s="35"/>
      <c r="H112" s="16"/>
    </row>
    <row r="113" spans="1:8" x14ac:dyDescent="0.25">
      <c r="A113" s="28"/>
      <c r="B113" s="28"/>
      <c r="C113" s="28"/>
      <c r="D113" s="33"/>
      <c r="E113" s="2"/>
      <c r="F113" s="35"/>
      <c r="G113" s="35"/>
      <c r="H113" s="16"/>
    </row>
    <row r="114" spans="1:8" x14ac:dyDescent="0.25">
      <c r="A114" s="28"/>
      <c r="B114" s="28"/>
      <c r="C114" s="28"/>
      <c r="D114" s="33"/>
      <c r="E114" s="2"/>
      <c r="F114" s="35"/>
      <c r="G114" s="35"/>
      <c r="H114" s="16"/>
    </row>
    <row r="115" spans="1:8" x14ac:dyDescent="0.25">
      <c r="A115" s="28"/>
      <c r="B115" s="28"/>
      <c r="C115" s="28"/>
      <c r="D115" s="33"/>
      <c r="E115" s="2"/>
      <c r="F115" s="35"/>
      <c r="G115" s="35"/>
      <c r="H115" s="16"/>
    </row>
    <row r="116" spans="1:8" x14ac:dyDescent="0.25">
      <c r="A116" s="28"/>
      <c r="B116" s="28"/>
      <c r="C116" s="28"/>
      <c r="D116" s="33"/>
      <c r="E116" s="2"/>
      <c r="F116" s="35"/>
      <c r="G116" s="35"/>
      <c r="H116" s="16"/>
    </row>
    <row r="117" spans="1:8" x14ac:dyDescent="0.25">
      <c r="A117" s="28"/>
      <c r="B117" s="28"/>
      <c r="C117" s="28"/>
      <c r="D117" s="33"/>
      <c r="E117" s="2"/>
      <c r="F117" s="35"/>
      <c r="G117" s="35"/>
      <c r="H117" s="16"/>
    </row>
    <row r="118" spans="1:8" x14ac:dyDescent="0.25">
      <c r="A118" s="28"/>
      <c r="B118" s="28"/>
      <c r="C118" s="28"/>
      <c r="D118" s="33"/>
      <c r="E118" s="2"/>
      <c r="F118" s="35"/>
      <c r="G118" s="35"/>
      <c r="H118" s="16"/>
    </row>
    <row r="119" spans="1:8" x14ac:dyDescent="0.25">
      <c r="A119" s="28"/>
      <c r="B119" s="28"/>
      <c r="C119" s="28"/>
      <c r="D119" s="33"/>
      <c r="E119" s="2"/>
      <c r="F119" s="35"/>
      <c r="G119" s="35"/>
      <c r="H119" s="16"/>
    </row>
    <row r="120" spans="1:8" x14ac:dyDescent="0.25">
      <c r="A120" s="28"/>
      <c r="B120" s="28"/>
      <c r="C120" s="28"/>
      <c r="D120" s="33"/>
      <c r="E120" s="2"/>
      <c r="F120" s="35"/>
      <c r="G120" s="35"/>
      <c r="H120" s="16"/>
    </row>
    <row r="121" spans="1:8" x14ac:dyDescent="0.25">
      <c r="A121" s="28"/>
      <c r="B121" s="28"/>
      <c r="C121" s="28"/>
      <c r="D121" s="33"/>
      <c r="E121" s="2"/>
      <c r="F121" s="35"/>
      <c r="G121" s="35"/>
      <c r="H121" s="16"/>
    </row>
    <row r="122" spans="1:8" x14ac:dyDescent="0.25">
      <c r="A122" s="28"/>
      <c r="B122" s="28"/>
      <c r="C122" s="28"/>
      <c r="D122" s="33"/>
      <c r="E122" s="2"/>
      <c r="F122" s="35"/>
      <c r="G122" s="35"/>
      <c r="H122" s="16"/>
    </row>
    <row r="123" spans="1:8" x14ac:dyDescent="0.25">
      <c r="A123" s="28"/>
      <c r="B123" s="28"/>
      <c r="C123" s="28"/>
      <c r="D123" s="33"/>
      <c r="E123" s="2"/>
      <c r="F123" s="35"/>
      <c r="G123" s="35"/>
      <c r="H123" s="16"/>
    </row>
    <row r="124" spans="1:8" x14ac:dyDescent="0.25">
      <c r="A124" s="28"/>
      <c r="B124" s="28"/>
      <c r="C124" s="28"/>
      <c r="D124" s="33"/>
      <c r="E124" s="2"/>
      <c r="F124" s="35"/>
      <c r="G124" s="35"/>
      <c r="H124" s="16"/>
    </row>
    <row r="125" spans="1:8" x14ac:dyDescent="0.25">
      <c r="A125" s="28"/>
      <c r="B125" s="28"/>
      <c r="C125" s="28"/>
      <c r="D125" s="33"/>
      <c r="E125" s="2"/>
      <c r="F125" s="35"/>
      <c r="G125" s="35"/>
      <c r="H125" s="16"/>
    </row>
    <row r="126" spans="1:8" x14ac:dyDescent="0.25">
      <c r="A126" s="28"/>
      <c r="B126" s="28"/>
      <c r="C126" s="28"/>
      <c r="D126" s="33"/>
      <c r="E126" s="2"/>
      <c r="F126" s="35"/>
      <c r="G126" s="35"/>
      <c r="H126" s="16"/>
    </row>
    <row r="127" spans="1:8" x14ac:dyDescent="0.25">
      <c r="A127" s="28"/>
      <c r="B127" s="28"/>
      <c r="C127" s="28"/>
      <c r="D127" s="33"/>
      <c r="E127" s="2"/>
      <c r="F127" s="35"/>
      <c r="G127" s="35"/>
      <c r="H127" s="16"/>
    </row>
    <row r="128" spans="1:8" x14ac:dyDescent="0.25">
      <c r="A128" s="28"/>
      <c r="B128" s="28"/>
      <c r="C128" s="28"/>
      <c r="D128" s="33"/>
      <c r="E128" s="2"/>
      <c r="F128" s="35"/>
      <c r="G128" s="35"/>
      <c r="H128" s="16"/>
    </row>
    <row r="129" spans="1:8" x14ac:dyDescent="0.25">
      <c r="A129" s="28"/>
      <c r="B129" s="28"/>
      <c r="C129" s="28"/>
      <c r="D129" s="33"/>
      <c r="E129" s="2"/>
      <c r="F129" s="35"/>
      <c r="G129" s="35"/>
      <c r="H129" s="16"/>
    </row>
    <row r="130" spans="1:8" x14ac:dyDescent="0.25">
      <c r="A130" s="28"/>
      <c r="B130" s="28"/>
      <c r="C130" s="28"/>
      <c r="D130" s="33"/>
      <c r="E130" s="2"/>
      <c r="F130" s="35"/>
      <c r="G130" s="35"/>
      <c r="H130" s="16"/>
    </row>
    <row r="131" spans="1:8" x14ac:dyDescent="0.25">
      <c r="A131" s="28"/>
      <c r="B131" s="28"/>
      <c r="C131" s="28"/>
      <c r="D131" s="33"/>
      <c r="E131" s="2"/>
      <c r="F131" s="35"/>
      <c r="G131" s="35"/>
      <c r="H131" s="16"/>
    </row>
    <row r="132" spans="1:8" x14ac:dyDescent="0.25">
      <c r="A132" s="28"/>
      <c r="B132" s="28"/>
      <c r="C132" s="28"/>
      <c r="D132" s="36"/>
      <c r="E132" s="37"/>
      <c r="F132" s="38"/>
      <c r="G132" s="38"/>
      <c r="H132" s="16"/>
    </row>
    <row r="133" spans="1:8" x14ac:dyDescent="0.25">
      <c r="A133" s="39"/>
      <c r="D133" s="2"/>
      <c r="E133" s="2"/>
    </row>
  </sheetData>
  <autoFilter ref="A2:H132" xr:uid="{2B3C7949-C539-478B-8C92-A84AF59912B9}"/>
  <mergeCells count="3">
    <mergeCell ref="A3:G3"/>
    <mergeCell ref="A12:G12"/>
    <mergeCell ref="A23:G23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18458-A220-48F1-9A3B-F334B60942DD}">
  <sheetPr codeName="Sheet2"/>
  <dimension ref="A1:N133"/>
  <sheetViews>
    <sheetView topLeftCell="D1" zoomScale="80" zoomScaleNormal="80" workbookViewId="0">
      <selection activeCell="K2" sqref="K2:N14"/>
    </sheetView>
  </sheetViews>
  <sheetFormatPr defaultRowHeight="15" x14ac:dyDescent="0.25"/>
  <cols>
    <col min="4" max="4" width="30.140625" customWidth="1"/>
    <col min="5" max="5" width="20.42578125" customWidth="1"/>
    <col min="6" max="6" width="27.85546875" customWidth="1"/>
    <col min="7" max="7" width="31.5703125" customWidth="1"/>
    <col min="8" max="8" width="46.5703125" customWidth="1"/>
    <col min="11" max="11" width="9.140625" style="40"/>
    <col min="12" max="12" width="27.85546875" style="40" customWidth="1"/>
    <col min="13" max="13" width="22.28515625" style="40" customWidth="1"/>
    <col min="14" max="14" width="27.42578125" style="40" customWidth="1"/>
  </cols>
  <sheetData>
    <row r="1" spans="1:14" ht="27" x14ac:dyDescent="0.35">
      <c r="A1" s="1" t="s">
        <v>0</v>
      </c>
      <c r="D1" s="2"/>
      <c r="E1" s="2"/>
      <c r="H1" s="3"/>
    </row>
    <row r="2" spans="1:14" x14ac:dyDescent="0.25">
      <c r="A2" s="4" t="s">
        <v>1</v>
      </c>
      <c r="B2" s="5" t="s">
        <v>2</v>
      </c>
      <c r="C2" s="6" t="s">
        <v>3</v>
      </c>
      <c r="D2" s="7" t="s">
        <v>4</v>
      </c>
      <c r="E2" s="7" t="s">
        <v>5</v>
      </c>
      <c r="F2" s="5" t="s">
        <v>6</v>
      </c>
      <c r="G2" s="8" t="s">
        <v>7</v>
      </c>
      <c r="H2" t="s">
        <v>8</v>
      </c>
      <c r="K2" t="s">
        <v>71</v>
      </c>
      <c r="L2" t="s">
        <v>72</v>
      </c>
      <c r="M2" t="s">
        <v>73</v>
      </c>
      <c r="N2" t="s">
        <v>90</v>
      </c>
    </row>
    <row r="3" spans="1:14" x14ac:dyDescent="0.25">
      <c r="A3" s="44" t="s">
        <v>9</v>
      </c>
      <c r="B3" s="45"/>
      <c r="C3" s="45"/>
      <c r="D3" s="45"/>
      <c r="E3" s="45"/>
      <c r="F3" s="45"/>
      <c r="G3" s="46"/>
      <c r="K3">
        <v>1</v>
      </c>
      <c r="L3" t="s">
        <v>74</v>
      </c>
      <c r="M3">
        <v>8</v>
      </c>
      <c r="N3" s="42">
        <f>ErrorCode8[[#This Row],[Total]]/ErrorCode8[[#Totals],[Total]]</f>
        <v>0.1038961038961039</v>
      </c>
    </row>
    <row r="4" spans="1:14" ht="45" x14ac:dyDescent="0.25">
      <c r="A4" s="9" t="s">
        <v>10</v>
      </c>
      <c r="B4" s="10" t="s">
        <v>11</v>
      </c>
      <c r="C4" s="11" t="s">
        <v>12</v>
      </c>
      <c r="D4" s="12">
        <v>43972.392361111109</v>
      </c>
      <c r="E4" s="12">
        <v>43972.603472222225</v>
      </c>
      <c r="F4" s="13" t="s">
        <v>13</v>
      </c>
      <c r="G4" s="14"/>
      <c r="H4" s="15" t="s">
        <v>84</v>
      </c>
      <c r="K4">
        <v>2</v>
      </c>
      <c r="L4" t="s">
        <v>75</v>
      </c>
      <c r="M4">
        <v>6</v>
      </c>
      <c r="N4" s="42">
        <f>ErrorCode8[[#This Row],[Total]]/ErrorCode8[[#Totals],[Total]]</f>
        <v>7.792207792207792E-2</v>
      </c>
    </row>
    <row r="5" spans="1:14" ht="45" x14ac:dyDescent="0.25">
      <c r="A5" s="10" t="s">
        <v>14</v>
      </c>
      <c r="B5" s="10" t="s">
        <v>15</v>
      </c>
      <c r="C5" s="11" t="s">
        <v>16</v>
      </c>
      <c r="D5" s="12">
        <v>43971.656944444447</v>
      </c>
      <c r="E5" s="12">
        <v>43972.6</v>
      </c>
      <c r="F5" s="13" t="s">
        <v>17</v>
      </c>
      <c r="G5" s="14"/>
      <c r="H5" s="16" t="s">
        <v>85</v>
      </c>
      <c r="K5">
        <v>3</v>
      </c>
      <c r="L5" t="s">
        <v>76</v>
      </c>
      <c r="M5">
        <v>9</v>
      </c>
      <c r="N5" s="42">
        <f>ErrorCode8[[#This Row],[Total]]/ErrorCode8[[#Totals],[Total]]</f>
        <v>0.11688311688311688</v>
      </c>
    </row>
    <row r="6" spans="1:14" ht="45" x14ac:dyDescent="0.25">
      <c r="A6" s="10" t="s">
        <v>18</v>
      </c>
      <c r="B6" s="10" t="s">
        <v>19</v>
      </c>
      <c r="C6" s="11" t="s">
        <v>20</v>
      </c>
      <c r="D6" s="12">
        <v>43971.521527777775</v>
      </c>
      <c r="E6" s="12">
        <v>43972.611111111109</v>
      </c>
      <c r="F6" s="13" t="s">
        <v>21</v>
      </c>
      <c r="G6" s="14"/>
      <c r="H6" s="15" t="s">
        <v>86</v>
      </c>
      <c r="K6">
        <v>4</v>
      </c>
      <c r="L6" t="s">
        <v>77</v>
      </c>
      <c r="M6">
        <v>9</v>
      </c>
      <c r="N6" s="42">
        <f>ErrorCode8[[#This Row],[Total]]/ErrorCode8[[#Totals],[Total]]</f>
        <v>0.11688311688311688</v>
      </c>
    </row>
    <row r="7" spans="1:14" ht="45" x14ac:dyDescent="0.25">
      <c r="A7" s="16" t="s">
        <v>22</v>
      </c>
      <c r="B7" s="10" t="s">
        <v>23</v>
      </c>
      <c r="C7" s="11" t="s">
        <v>24</v>
      </c>
      <c r="D7" s="12">
        <v>43971.496527777781</v>
      </c>
      <c r="E7" s="12">
        <v>43972.594444444447</v>
      </c>
      <c r="F7" s="13" t="s">
        <v>13</v>
      </c>
      <c r="G7" s="14"/>
      <c r="H7" s="16">
        <v>1</v>
      </c>
      <c r="K7">
        <v>5</v>
      </c>
      <c r="L7" t="s">
        <v>78</v>
      </c>
      <c r="M7">
        <v>9</v>
      </c>
      <c r="N7" s="42">
        <f>ErrorCode8[[#This Row],[Total]]/ErrorCode8[[#Totals],[Total]]</f>
        <v>0.11688311688311688</v>
      </c>
    </row>
    <row r="8" spans="1:14" ht="45" x14ac:dyDescent="0.25">
      <c r="A8" s="10" t="s">
        <v>25</v>
      </c>
      <c r="B8" s="10" t="s">
        <v>26</v>
      </c>
      <c r="C8" s="11" t="s">
        <v>27</v>
      </c>
      <c r="D8" s="12">
        <v>43971.640277777777</v>
      </c>
      <c r="E8" s="12">
        <v>43972.600694444445</v>
      </c>
      <c r="F8" s="13" t="s">
        <v>28</v>
      </c>
      <c r="G8" s="14"/>
      <c r="H8" s="15">
        <v>1</v>
      </c>
      <c r="K8">
        <v>6</v>
      </c>
      <c r="L8" s="41" t="s">
        <v>79</v>
      </c>
      <c r="M8">
        <v>9</v>
      </c>
      <c r="N8" s="42">
        <f>ErrorCode8[[#This Row],[Total]]/ErrorCode8[[#Totals],[Total]]</f>
        <v>0.11688311688311688</v>
      </c>
    </row>
    <row r="9" spans="1:14" ht="45" x14ac:dyDescent="0.25">
      <c r="A9" s="10" t="s">
        <v>29</v>
      </c>
      <c r="B9" s="10" t="s">
        <v>30</v>
      </c>
      <c r="C9" s="11" t="s">
        <v>31</v>
      </c>
      <c r="D9" s="12">
        <v>43971.755555555559</v>
      </c>
      <c r="E9" s="12">
        <v>43972.6</v>
      </c>
      <c r="F9" s="13" t="s">
        <v>13</v>
      </c>
      <c r="G9" s="14"/>
      <c r="H9" s="16">
        <v>1</v>
      </c>
      <c r="K9">
        <v>7</v>
      </c>
      <c r="L9" t="s">
        <v>80</v>
      </c>
      <c r="M9">
        <v>9</v>
      </c>
      <c r="N9" s="42">
        <f>ErrorCode8[[#This Row],[Total]]/ErrorCode8[[#Totals],[Total]]</f>
        <v>0.11688311688311688</v>
      </c>
    </row>
    <row r="10" spans="1:14" ht="45" x14ac:dyDescent="0.25">
      <c r="A10" s="10" t="s">
        <v>32</v>
      </c>
      <c r="B10" s="10" t="s">
        <v>33</v>
      </c>
      <c r="C10" s="11" t="s">
        <v>34</v>
      </c>
      <c r="D10" s="12">
        <v>43972.394444444442</v>
      </c>
      <c r="E10" s="12">
        <v>43972.613194444442</v>
      </c>
      <c r="F10" s="13" t="s">
        <v>13</v>
      </c>
      <c r="G10" s="14"/>
      <c r="H10" s="15">
        <v>1</v>
      </c>
      <c r="K10">
        <v>8</v>
      </c>
      <c r="L10" t="s">
        <v>81</v>
      </c>
      <c r="M10">
        <v>9</v>
      </c>
      <c r="N10" s="42">
        <f>ErrorCode8[[#This Row],[Total]]/ErrorCode8[[#Totals],[Total]]</f>
        <v>0.11688311688311688</v>
      </c>
    </row>
    <row r="11" spans="1:14" ht="45" x14ac:dyDescent="0.25">
      <c r="A11" s="10" t="s">
        <v>35</v>
      </c>
      <c r="B11" s="10" t="s">
        <v>36</v>
      </c>
      <c r="C11" s="11" t="s">
        <v>37</v>
      </c>
      <c r="D11" s="12">
        <v>43971.919444444444</v>
      </c>
      <c r="E11" s="12">
        <v>43972.616666666669</v>
      </c>
      <c r="F11" s="13" t="s">
        <v>13</v>
      </c>
      <c r="G11" s="14"/>
      <c r="H11" s="16">
        <v>1</v>
      </c>
      <c r="K11">
        <v>9</v>
      </c>
      <c r="L11" t="s">
        <v>82</v>
      </c>
      <c r="M11">
        <v>9</v>
      </c>
      <c r="N11" s="42">
        <f>ErrorCode8[[#This Row],[Total]]/ErrorCode8[[#Totals],[Total]]</f>
        <v>0.11688311688311688</v>
      </c>
    </row>
    <row r="12" spans="1:14" x14ac:dyDescent="0.25">
      <c r="A12" s="47"/>
      <c r="B12" s="47"/>
      <c r="C12" s="47"/>
      <c r="D12" s="47"/>
      <c r="E12" s="47"/>
      <c r="F12" s="47"/>
      <c r="G12" s="47"/>
      <c r="H12" s="15"/>
      <c r="K12">
        <v>10</v>
      </c>
      <c r="L12" t="s">
        <v>83</v>
      </c>
      <c r="M12"/>
      <c r="N12" s="42">
        <f>ErrorCode8[[#This Row],[Total]]/ErrorCode8[[#Totals],[Total]]</f>
        <v>0</v>
      </c>
    </row>
    <row r="13" spans="1:14" ht="45" x14ac:dyDescent="0.25">
      <c r="A13" s="9" t="s">
        <v>10</v>
      </c>
      <c r="B13" s="10" t="s">
        <v>11</v>
      </c>
      <c r="C13" s="11" t="s">
        <v>12</v>
      </c>
      <c r="D13" s="12">
        <v>43972.392361111109</v>
      </c>
      <c r="E13" s="12">
        <v>43972.603472222225</v>
      </c>
      <c r="F13" s="13" t="s">
        <v>13</v>
      </c>
      <c r="G13" s="14"/>
      <c r="H13" s="15" t="s">
        <v>84</v>
      </c>
      <c r="K13">
        <v>11</v>
      </c>
      <c r="L13" t="s">
        <v>89</v>
      </c>
      <c r="M13"/>
      <c r="N13" s="42">
        <f>ErrorCode8[[#This Row],[Total]]/ErrorCode8[[#Totals],[Total]]</f>
        <v>0</v>
      </c>
    </row>
    <row r="14" spans="1:14" ht="45" x14ac:dyDescent="0.25">
      <c r="A14" s="10" t="s">
        <v>14</v>
      </c>
      <c r="B14" s="10" t="s">
        <v>15</v>
      </c>
      <c r="C14" s="11" t="s">
        <v>16</v>
      </c>
      <c r="D14" s="12">
        <v>43971.656944444447</v>
      </c>
      <c r="E14" s="12">
        <v>43972.6</v>
      </c>
      <c r="F14" s="13" t="s">
        <v>17</v>
      </c>
      <c r="G14" s="14"/>
      <c r="H14" s="16" t="s">
        <v>85</v>
      </c>
      <c r="K14"/>
      <c r="L14"/>
      <c r="M14">
        <f>SUM(ErrorCode8[Total])</f>
        <v>77</v>
      </c>
      <c r="N14" s="43">
        <f>SUM(ErrorCode8[% of Total Errors])</f>
        <v>1</v>
      </c>
    </row>
    <row r="15" spans="1:14" ht="45" x14ac:dyDescent="0.25">
      <c r="A15" s="10" t="s">
        <v>18</v>
      </c>
      <c r="B15" s="10" t="s">
        <v>19</v>
      </c>
      <c r="C15" s="11" t="s">
        <v>20</v>
      </c>
      <c r="D15" s="12">
        <v>43971.521527777775</v>
      </c>
      <c r="E15" s="12">
        <v>43972.611111111109</v>
      </c>
      <c r="F15" s="13" t="s">
        <v>21</v>
      </c>
      <c r="G15" s="14"/>
      <c r="H15" s="15" t="s">
        <v>86</v>
      </c>
    </row>
    <row r="16" spans="1:14" x14ac:dyDescent="0.25">
      <c r="A16" s="17"/>
      <c r="B16" s="17"/>
      <c r="C16" s="18"/>
      <c r="D16" s="12"/>
      <c r="E16" s="11"/>
      <c r="F16" s="17"/>
      <c r="G16" s="19"/>
      <c r="H16" s="15"/>
    </row>
    <row r="17" spans="1:8" x14ac:dyDescent="0.25">
      <c r="A17" s="10"/>
      <c r="B17" s="10"/>
      <c r="C17" s="11"/>
      <c r="D17" s="12"/>
      <c r="E17" s="20"/>
      <c r="F17" s="10"/>
      <c r="G17" s="21"/>
      <c r="H17" s="16"/>
    </row>
    <row r="18" spans="1:8" ht="45" x14ac:dyDescent="0.25">
      <c r="A18" s="9" t="s">
        <v>10</v>
      </c>
      <c r="B18" s="10" t="s">
        <v>11</v>
      </c>
      <c r="C18" s="11" t="s">
        <v>12</v>
      </c>
      <c r="D18" s="12">
        <v>43972.392361111109</v>
      </c>
      <c r="E18" s="12">
        <v>43972.603472222225</v>
      </c>
      <c r="F18" s="13" t="s">
        <v>13</v>
      </c>
      <c r="G18" s="14"/>
      <c r="H18" s="15" t="s">
        <v>84</v>
      </c>
    </row>
    <row r="20" spans="1:8" ht="45" x14ac:dyDescent="0.25">
      <c r="A20" s="10" t="s">
        <v>18</v>
      </c>
      <c r="B20" s="10" t="s">
        <v>19</v>
      </c>
      <c r="C20" s="11" t="s">
        <v>20</v>
      </c>
      <c r="D20" s="12">
        <v>43971.521527777775</v>
      </c>
      <c r="E20" s="12">
        <v>43972.611111111109</v>
      </c>
      <c r="F20" s="13" t="s">
        <v>21</v>
      </c>
      <c r="G20" s="14"/>
      <c r="H20" s="15" t="s">
        <v>86</v>
      </c>
    </row>
    <row r="21" spans="1:8" x14ac:dyDescent="0.25">
      <c r="A21" s="17"/>
      <c r="B21" s="17"/>
      <c r="C21" s="18"/>
      <c r="D21" s="12"/>
      <c r="E21" s="11"/>
      <c r="F21" s="17"/>
      <c r="G21" s="19"/>
      <c r="H21" s="16"/>
    </row>
    <row r="22" spans="1:8" ht="45" x14ac:dyDescent="0.25">
      <c r="A22" s="10" t="s">
        <v>14</v>
      </c>
      <c r="B22" s="10" t="s">
        <v>15</v>
      </c>
      <c r="C22" s="11" t="s">
        <v>16</v>
      </c>
      <c r="D22" s="12">
        <v>43971.656944444447</v>
      </c>
      <c r="E22" s="12">
        <v>43972.6</v>
      </c>
      <c r="F22" s="13" t="s">
        <v>17</v>
      </c>
      <c r="G22" s="14"/>
      <c r="H22" s="16" t="s">
        <v>85</v>
      </c>
    </row>
    <row r="23" spans="1:8" x14ac:dyDescent="0.25">
      <c r="A23" s="47"/>
      <c r="B23" s="47"/>
      <c r="C23" s="47"/>
      <c r="D23" s="47"/>
      <c r="E23" s="47"/>
      <c r="F23" s="47"/>
      <c r="G23" s="47"/>
      <c r="H23" s="16"/>
    </row>
    <row r="24" spans="1:8" x14ac:dyDescent="0.25">
      <c r="A24" s="28"/>
      <c r="B24" s="28"/>
      <c r="C24" s="29"/>
      <c r="D24" s="30"/>
      <c r="E24" s="31"/>
      <c r="F24" s="32"/>
      <c r="G24" s="32"/>
      <c r="H24" s="15"/>
    </row>
    <row r="25" spans="1:8" x14ac:dyDescent="0.25">
      <c r="A25" s="28"/>
      <c r="B25" s="28"/>
      <c r="C25" s="29"/>
      <c r="D25" s="33"/>
      <c r="E25" s="2"/>
      <c r="F25" s="34"/>
      <c r="G25" s="34"/>
      <c r="H25" s="16"/>
    </row>
    <row r="26" spans="1:8" x14ac:dyDescent="0.25">
      <c r="A26" s="28"/>
      <c r="B26" s="28"/>
      <c r="C26" s="29"/>
      <c r="D26" s="33"/>
      <c r="E26" s="2"/>
      <c r="F26" s="34"/>
      <c r="G26" s="34"/>
      <c r="H26" s="15"/>
    </row>
    <row r="27" spans="1:8" x14ac:dyDescent="0.25">
      <c r="A27" s="28"/>
      <c r="B27" s="28"/>
      <c r="C27" s="29"/>
      <c r="D27" s="33"/>
      <c r="E27" s="2"/>
      <c r="F27" s="34"/>
      <c r="G27" s="34"/>
      <c r="H27" s="16"/>
    </row>
    <row r="28" spans="1:8" x14ac:dyDescent="0.25">
      <c r="A28" s="28"/>
      <c r="B28" s="28"/>
      <c r="C28" s="29"/>
      <c r="D28" s="33"/>
      <c r="E28" s="2"/>
      <c r="F28" s="34"/>
      <c r="G28" s="34"/>
      <c r="H28" s="15"/>
    </row>
    <row r="29" spans="1:8" x14ac:dyDescent="0.25">
      <c r="A29" s="28"/>
      <c r="B29" s="28"/>
      <c r="C29" s="29"/>
      <c r="D29" s="33"/>
      <c r="E29" s="2"/>
      <c r="F29" s="35"/>
      <c r="G29" s="35"/>
      <c r="H29" s="16"/>
    </row>
    <row r="30" spans="1:8" x14ac:dyDescent="0.25">
      <c r="A30" s="28"/>
      <c r="B30" s="28"/>
      <c r="C30" s="28"/>
      <c r="D30" s="33"/>
      <c r="E30" s="2"/>
      <c r="F30" s="35"/>
      <c r="G30" s="35"/>
      <c r="H30" s="15"/>
    </row>
    <row r="31" spans="1:8" x14ac:dyDescent="0.25">
      <c r="A31" s="28"/>
      <c r="B31" s="28"/>
      <c r="C31" s="28"/>
      <c r="D31" s="33"/>
      <c r="E31" s="2"/>
      <c r="F31" s="35"/>
      <c r="G31" s="35"/>
      <c r="H31" s="16"/>
    </row>
    <row r="32" spans="1:8" x14ac:dyDescent="0.25">
      <c r="A32" s="28"/>
      <c r="B32" s="28"/>
      <c r="C32" s="28"/>
      <c r="D32" s="33"/>
      <c r="E32" s="2"/>
      <c r="F32" s="35"/>
      <c r="G32" s="35"/>
      <c r="H32" s="15"/>
    </row>
    <row r="33" spans="1:8" x14ac:dyDescent="0.25">
      <c r="A33" s="28"/>
      <c r="B33" s="28"/>
      <c r="C33" s="28"/>
      <c r="D33" s="33"/>
      <c r="E33" s="2"/>
      <c r="F33" s="35"/>
      <c r="G33" s="35"/>
      <c r="H33" s="16"/>
    </row>
    <row r="34" spans="1:8" x14ac:dyDescent="0.25">
      <c r="A34" s="28"/>
      <c r="B34" s="28"/>
      <c r="C34" s="28"/>
      <c r="D34" s="33"/>
      <c r="E34" s="2"/>
      <c r="F34" s="35"/>
      <c r="G34" s="35"/>
      <c r="H34" s="15"/>
    </row>
    <row r="35" spans="1:8" x14ac:dyDescent="0.25">
      <c r="A35" s="28"/>
      <c r="B35" s="28"/>
      <c r="C35" s="28"/>
      <c r="D35" s="33"/>
      <c r="E35" s="2"/>
      <c r="F35" s="35"/>
      <c r="G35" s="35"/>
      <c r="H35" s="16"/>
    </row>
    <row r="36" spans="1:8" x14ac:dyDescent="0.25">
      <c r="A36" s="28"/>
      <c r="B36" s="28"/>
      <c r="C36" s="28"/>
      <c r="D36" s="33"/>
      <c r="E36" s="2"/>
      <c r="F36" s="35"/>
      <c r="G36" s="35"/>
      <c r="H36" s="15"/>
    </row>
    <row r="37" spans="1:8" x14ac:dyDescent="0.25">
      <c r="A37" s="28"/>
      <c r="B37" s="28"/>
      <c r="C37" s="28"/>
      <c r="D37" s="33"/>
      <c r="E37" s="2"/>
      <c r="F37" s="35"/>
      <c r="G37" s="35"/>
      <c r="H37" s="16"/>
    </row>
    <row r="38" spans="1:8" x14ac:dyDescent="0.25">
      <c r="A38" s="28"/>
      <c r="B38" s="28"/>
      <c r="C38" s="28"/>
      <c r="D38" s="33"/>
      <c r="E38" s="2"/>
      <c r="F38" s="35"/>
      <c r="G38" s="35"/>
      <c r="H38" s="15"/>
    </row>
    <row r="39" spans="1:8" x14ac:dyDescent="0.25">
      <c r="A39" s="28"/>
      <c r="B39" s="28"/>
      <c r="C39" s="28"/>
      <c r="D39" s="33"/>
      <c r="E39" s="2"/>
      <c r="F39" s="35"/>
      <c r="G39" s="35"/>
      <c r="H39" s="16"/>
    </row>
    <row r="40" spans="1:8" x14ac:dyDescent="0.25">
      <c r="A40" s="28"/>
      <c r="B40" s="28"/>
      <c r="C40" s="28"/>
      <c r="D40" s="33"/>
      <c r="E40" s="2"/>
      <c r="F40" s="35"/>
      <c r="G40" s="35"/>
      <c r="H40" s="15"/>
    </row>
    <row r="41" spans="1:8" x14ac:dyDescent="0.25">
      <c r="A41" s="28"/>
      <c r="B41" s="28"/>
      <c r="C41" s="28"/>
      <c r="D41" s="33"/>
      <c r="E41" s="2"/>
      <c r="F41" s="35"/>
      <c r="G41" s="35"/>
      <c r="H41" s="16"/>
    </row>
    <row r="42" spans="1:8" x14ac:dyDescent="0.25">
      <c r="A42" s="28"/>
      <c r="B42" s="28"/>
      <c r="C42" s="28"/>
      <c r="D42" s="33"/>
      <c r="E42" s="2"/>
      <c r="F42" s="35"/>
      <c r="G42" s="35"/>
      <c r="H42" s="15"/>
    </row>
    <row r="43" spans="1:8" x14ac:dyDescent="0.25">
      <c r="A43" s="28"/>
      <c r="B43" s="28"/>
      <c r="C43" s="28"/>
      <c r="D43" s="33"/>
      <c r="E43" s="2"/>
      <c r="F43" s="35"/>
      <c r="G43" s="35"/>
      <c r="H43" s="16"/>
    </row>
    <row r="44" spans="1:8" x14ac:dyDescent="0.25">
      <c r="A44" s="28"/>
      <c r="B44" s="28"/>
      <c r="C44" s="28"/>
      <c r="D44" s="33"/>
      <c r="E44" s="2"/>
      <c r="F44" s="35"/>
      <c r="G44" s="35"/>
      <c r="H44" s="15"/>
    </row>
    <row r="45" spans="1:8" x14ac:dyDescent="0.25">
      <c r="A45" s="28"/>
      <c r="B45" s="28"/>
      <c r="C45" s="28"/>
      <c r="D45" s="33"/>
      <c r="E45" s="2"/>
      <c r="F45" s="35"/>
      <c r="G45" s="35"/>
      <c r="H45" s="16"/>
    </row>
    <row r="46" spans="1:8" x14ac:dyDescent="0.25">
      <c r="A46" s="28"/>
      <c r="B46" s="28"/>
      <c r="C46" s="28"/>
      <c r="D46" s="33"/>
      <c r="E46" s="2"/>
      <c r="F46" s="35"/>
      <c r="G46" s="35"/>
      <c r="H46" s="15"/>
    </row>
    <row r="47" spans="1:8" x14ac:dyDescent="0.25">
      <c r="A47" s="28"/>
      <c r="B47" s="28"/>
      <c r="C47" s="28"/>
      <c r="D47" s="33"/>
      <c r="E47" s="2"/>
      <c r="F47" s="35"/>
      <c r="G47" s="35"/>
      <c r="H47" s="16"/>
    </row>
    <row r="48" spans="1:8" x14ac:dyDescent="0.25">
      <c r="A48" s="28"/>
      <c r="B48" s="28"/>
      <c r="C48" s="28"/>
      <c r="D48" s="33"/>
      <c r="E48" s="2"/>
      <c r="F48" s="35"/>
      <c r="G48" s="35"/>
      <c r="H48" s="15"/>
    </row>
    <row r="49" spans="1:8" x14ac:dyDescent="0.25">
      <c r="A49" s="28"/>
      <c r="B49" s="28"/>
      <c r="C49" s="28"/>
      <c r="D49" s="33"/>
      <c r="E49" s="2"/>
      <c r="F49" s="35"/>
      <c r="G49" s="35"/>
      <c r="H49" s="16"/>
    </row>
    <row r="50" spans="1:8" x14ac:dyDescent="0.25">
      <c r="A50" s="28"/>
      <c r="B50" s="28"/>
      <c r="C50" s="28"/>
      <c r="D50" s="33"/>
      <c r="E50" s="2"/>
      <c r="F50" s="35"/>
      <c r="G50" s="35"/>
      <c r="H50" s="15"/>
    </row>
    <row r="51" spans="1:8" x14ac:dyDescent="0.25">
      <c r="A51" s="28"/>
      <c r="B51" s="28"/>
      <c r="C51" s="28"/>
      <c r="D51" s="33"/>
      <c r="E51" s="2"/>
      <c r="F51" s="35"/>
      <c r="G51" s="35"/>
      <c r="H51" s="16"/>
    </row>
    <row r="52" spans="1:8" x14ac:dyDescent="0.25">
      <c r="A52" s="28"/>
      <c r="B52" s="28"/>
      <c r="C52" s="28"/>
      <c r="D52" s="33"/>
      <c r="E52" s="2"/>
      <c r="F52" s="35"/>
      <c r="G52" s="35"/>
      <c r="H52" s="15"/>
    </row>
    <row r="53" spans="1:8" x14ac:dyDescent="0.25">
      <c r="A53" s="28"/>
      <c r="B53" s="28"/>
      <c r="C53" s="28"/>
      <c r="D53" s="33"/>
      <c r="E53" s="2"/>
      <c r="F53" s="35"/>
      <c r="G53" s="35"/>
      <c r="H53" s="16"/>
    </row>
    <row r="54" spans="1:8" x14ac:dyDescent="0.25">
      <c r="A54" s="28"/>
      <c r="B54" s="28"/>
      <c r="C54" s="28"/>
      <c r="D54" s="33"/>
      <c r="E54" s="2"/>
      <c r="F54" s="35"/>
      <c r="G54" s="35"/>
      <c r="H54" s="15"/>
    </row>
    <row r="55" spans="1:8" x14ac:dyDescent="0.25">
      <c r="A55" s="28"/>
      <c r="B55" s="28"/>
      <c r="C55" s="28"/>
      <c r="D55" s="33"/>
      <c r="E55" s="2"/>
      <c r="F55" s="35"/>
      <c r="G55" s="35"/>
      <c r="H55" s="16"/>
    </row>
    <row r="56" spans="1:8" x14ac:dyDescent="0.25">
      <c r="A56" s="28"/>
      <c r="B56" s="28"/>
      <c r="C56" s="28"/>
      <c r="D56" s="33"/>
      <c r="E56" s="2"/>
      <c r="F56" s="35"/>
      <c r="G56" s="35"/>
      <c r="H56" s="15"/>
    </row>
    <row r="57" spans="1:8" x14ac:dyDescent="0.25">
      <c r="A57" s="28"/>
      <c r="B57" s="28"/>
      <c r="C57" s="28"/>
      <c r="D57" s="33"/>
      <c r="E57" s="2"/>
      <c r="F57" s="35"/>
      <c r="G57" s="35"/>
      <c r="H57" s="16"/>
    </row>
    <row r="58" spans="1:8" x14ac:dyDescent="0.25">
      <c r="A58" s="28"/>
      <c r="B58" s="28"/>
      <c r="C58" s="28"/>
      <c r="D58" s="33"/>
      <c r="E58" s="2"/>
      <c r="F58" s="35"/>
      <c r="G58" s="35"/>
      <c r="H58" s="15"/>
    </row>
    <row r="59" spans="1:8" x14ac:dyDescent="0.25">
      <c r="A59" s="28"/>
      <c r="B59" s="28"/>
      <c r="C59" s="28"/>
      <c r="D59" s="33"/>
      <c r="E59" s="2"/>
      <c r="F59" s="35"/>
      <c r="G59" s="35"/>
      <c r="H59" s="16"/>
    </row>
    <row r="60" spans="1:8" x14ac:dyDescent="0.25">
      <c r="A60" s="28"/>
      <c r="B60" s="28"/>
      <c r="C60" s="28"/>
      <c r="D60" s="33"/>
      <c r="E60" s="2"/>
      <c r="F60" s="35"/>
      <c r="G60" s="35"/>
      <c r="H60" s="15"/>
    </row>
    <row r="61" spans="1:8" x14ac:dyDescent="0.25">
      <c r="A61" s="28"/>
      <c r="B61" s="28"/>
      <c r="C61" s="28"/>
      <c r="D61" s="33"/>
      <c r="E61" s="35"/>
      <c r="F61" s="35"/>
      <c r="G61" s="35"/>
      <c r="H61" s="16"/>
    </row>
    <row r="62" spans="1:8" x14ac:dyDescent="0.25">
      <c r="A62" s="28"/>
      <c r="B62" s="28"/>
      <c r="C62" s="28"/>
      <c r="D62" s="33"/>
      <c r="E62" s="2"/>
      <c r="F62" s="35"/>
      <c r="G62" s="35"/>
      <c r="H62" s="15"/>
    </row>
    <row r="63" spans="1:8" x14ac:dyDescent="0.25">
      <c r="A63" s="28"/>
      <c r="B63" s="28"/>
      <c r="C63" s="28"/>
      <c r="D63" s="33"/>
      <c r="E63" s="2"/>
      <c r="F63" s="35"/>
      <c r="G63" s="35"/>
      <c r="H63" s="16"/>
    </row>
    <row r="64" spans="1:8" x14ac:dyDescent="0.25">
      <c r="A64" s="28"/>
      <c r="B64" s="28"/>
      <c r="C64" s="28"/>
      <c r="D64" s="33"/>
      <c r="E64" s="2"/>
      <c r="F64" s="35"/>
      <c r="G64" s="35"/>
      <c r="H64" s="15"/>
    </row>
    <row r="65" spans="1:8" x14ac:dyDescent="0.25">
      <c r="A65" s="28"/>
      <c r="B65" s="28"/>
      <c r="C65" s="28"/>
      <c r="D65" s="33"/>
      <c r="E65" s="2"/>
      <c r="F65" s="35"/>
      <c r="G65" s="35"/>
      <c r="H65" s="16"/>
    </row>
    <row r="66" spans="1:8" x14ac:dyDescent="0.25">
      <c r="A66" s="28"/>
      <c r="B66" s="28"/>
      <c r="C66" s="28"/>
      <c r="D66" s="33"/>
      <c r="E66" s="2"/>
      <c r="F66" s="35"/>
      <c r="G66" s="35"/>
      <c r="H66" s="15"/>
    </row>
    <row r="67" spans="1:8" x14ac:dyDescent="0.25">
      <c r="A67" s="28"/>
      <c r="B67" s="28"/>
      <c r="C67" s="28"/>
      <c r="D67" s="33"/>
      <c r="E67" s="2"/>
      <c r="F67" s="35"/>
      <c r="G67" s="35"/>
      <c r="H67" s="16"/>
    </row>
    <row r="68" spans="1:8" x14ac:dyDescent="0.25">
      <c r="A68" s="28"/>
      <c r="B68" s="28"/>
      <c r="C68" s="28"/>
      <c r="D68" s="33"/>
      <c r="E68" s="2"/>
      <c r="F68" s="35"/>
      <c r="G68" s="35"/>
      <c r="H68" s="15"/>
    </row>
    <row r="69" spans="1:8" x14ac:dyDescent="0.25">
      <c r="A69" s="28"/>
      <c r="B69" s="28"/>
      <c r="C69" s="28"/>
      <c r="D69" s="33"/>
      <c r="E69" s="2"/>
      <c r="F69" s="35"/>
      <c r="G69" s="35"/>
      <c r="H69" s="16"/>
    </row>
    <row r="70" spans="1:8" x14ac:dyDescent="0.25">
      <c r="A70" s="28"/>
      <c r="B70" s="28"/>
      <c r="C70" s="28"/>
      <c r="D70" s="33"/>
      <c r="E70" s="2"/>
      <c r="F70" s="35"/>
      <c r="G70" s="35"/>
      <c r="H70" s="15"/>
    </row>
    <row r="71" spans="1:8" x14ac:dyDescent="0.25">
      <c r="A71" s="28"/>
      <c r="B71" s="28"/>
      <c r="C71" s="28"/>
      <c r="D71" s="33"/>
      <c r="E71" s="2"/>
      <c r="F71" s="35"/>
      <c r="G71" s="35"/>
      <c r="H71" s="16"/>
    </row>
    <row r="72" spans="1:8" x14ac:dyDescent="0.25">
      <c r="A72" s="28"/>
      <c r="B72" s="28"/>
      <c r="C72" s="28"/>
      <c r="D72" s="33"/>
      <c r="E72" s="2"/>
      <c r="F72" s="35"/>
      <c r="G72" s="35"/>
      <c r="H72" s="15"/>
    </row>
    <row r="73" spans="1:8" x14ac:dyDescent="0.25">
      <c r="A73" s="28"/>
      <c r="B73" s="28"/>
      <c r="C73" s="28"/>
      <c r="D73" s="33"/>
      <c r="E73" s="2"/>
      <c r="F73" s="35"/>
      <c r="G73" s="35"/>
      <c r="H73" s="16"/>
    </row>
    <row r="74" spans="1:8" x14ac:dyDescent="0.25">
      <c r="A74" s="28"/>
      <c r="B74" s="28"/>
      <c r="C74" s="28"/>
      <c r="D74" s="33"/>
      <c r="E74" s="2"/>
      <c r="F74" s="35"/>
      <c r="G74" s="35"/>
      <c r="H74" s="15"/>
    </row>
    <row r="75" spans="1:8" x14ac:dyDescent="0.25">
      <c r="A75" s="28"/>
      <c r="B75" s="28"/>
      <c r="C75" s="28"/>
      <c r="D75" s="33"/>
      <c r="E75" s="2"/>
      <c r="F75" s="35"/>
      <c r="G75" s="35"/>
      <c r="H75" s="16"/>
    </row>
    <row r="76" spans="1:8" x14ac:dyDescent="0.25">
      <c r="A76" s="28"/>
      <c r="B76" s="28"/>
      <c r="C76" s="28"/>
      <c r="D76" s="33"/>
      <c r="E76" s="2"/>
      <c r="F76" s="35"/>
      <c r="G76" s="35"/>
      <c r="H76" s="15"/>
    </row>
    <row r="77" spans="1:8" x14ac:dyDescent="0.25">
      <c r="A77" s="28"/>
      <c r="B77" s="28"/>
      <c r="C77" s="28"/>
      <c r="D77" s="33"/>
      <c r="E77" s="2"/>
      <c r="F77" s="35"/>
      <c r="G77" s="35"/>
      <c r="H77" s="16"/>
    </row>
    <row r="78" spans="1:8" x14ac:dyDescent="0.25">
      <c r="A78" s="28"/>
      <c r="B78" s="28"/>
      <c r="C78" s="28"/>
      <c r="D78" s="33"/>
      <c r="E78" s="2"/>
      <c r="F78" s="35"/>
      <c r="G78" s="35"/>
      <c r="H78" s="15"/>
    </row>
    <row r="79" spans="1:8" x14ac:dyDescent="0.25">
      <c r="A79" s="28"/>
      <c r="B79" s="28"/>
      <c r="C79" s="28"/>
      <c r="D79" s="33"/>
      <c r="E79" s="2"/>
      <c r="F79" s="35"/>
      <c r="G79" s="35"/>
      <c r="H79" s="16"/>
    </row>
    <row r="80" spans="1:8" x14ac:dyDescent="0.25">
      <c r="A80" s="28"/>
      <c r="B80" s="28"/>
      <c r="C80" s="28"/>
      <c r="D80" s="33"/>
      <c r="E80" s="2"/>
      <c r="F80" s="35"/>
      <c r="G80" s="35"/>
      <c r="H80" s="15"/>
    </row>
    <row r="81" spans="1:8" x14ac:dyDescent="0.25">
      <c r="A81" s="28"/>
      <c r="B81" s="28"/>
      <c r="C81" s="28"/>
      <c r="D81" s="33"/>
      <c r="E81" s="2"/>
      <c r="F81" s="35"/>
      <c r="G81" s="35"/>
      <c r="H81" s="16"/>
    </row>
    <row r="82" spans="1:8" x14ac:dyDescent="0.25">
      <c r="A82" s="28"/>
      <c r="B82" s="28"/>
      <c r="C82" s="28"/>
      <c r="D82" s="33"/>
      <c r="E82" s="2"/>
      <c r="F82" s="35"/>
      <c r="G82" s="35"/>
      <c r="H82" s="15"/>
    </row>
    <row r="83" spans="1:8" x14ac:dyDescent="0.25">
      <c r="A83" s="28"/>
      <c r="B83" s="28"/>
      <c r="C83" s="28"/>
      <c r="D83" s="33"/>
      <c r="E83" s="2"/>
      <c r="F83" s="35"/>
      <c r="G83" s="35"/>
      <c r="H83" s="16"/>
    </row>
    <row r="84" spans="1:8" x14ac:dyDescent="0.25">
      <c r="A84" s="28"/>
      <c r="B84" s="28"/>
      <c r="C84" s="28"/>
      <c r="D84" s="33"/>
      <c r="E84" s="2"/>
      <c r="F84" s="35"/>
      <c r="G84" s="35"/>
      <c r="H84" s="15"/>
    </row>
    <row r="85" spans="1:8" x14ac:dyDescent="0.25">
      <c r="A85" s="28"/>
      <c r="B85" s="28"/>
      <c r="C85" s="28"/>
      <c r="D85" s="33"/>
      <c r="E85" s="2"/>
      <c r="F85" s="35"/>
      <c r="G85" s="35"/>
      <c r="H85" s="16"/>
    </row>
    <row r="86" spans="1:8" x14ac:dyDescent="0.25">
      <c r="A86" s="28"/>
      <c r="B86" s="28"/>
      <c r="C86" s="28"/>
      <c r="D86" s="33"/>
      <c r="E86" s="2"/>
      <c r="F86" s="35"/>
      <c r="G86" s="35"/>
      <c r="H86" s="15"/>
    </row>
    <row r="87" spans="1:8" x14ac:dyDescent="0.25">
      <c r="A87" s="28"/>
      <c r="B87" s="28"/>
      <c r="C87" s="28"/>
      <c r="D87" s="33"/>
      <c r="E87" s="2"/>
      <c r="F87" s="35"/>
      <c r="G87" s="35"/>
      <c r="H87" s="16"/>
    </row>
    <row r="88" spans="1:8" x14ac:dyDescent="0.25">
      <c r="A88" s="28"/>
      <c r="B88" s="28"/>
      <c r="C88" s="28"/>
      <c r="D88" s="33"/>
      <c r="E88" s="2"/>
      <c r="F88" s="35"/>
      <c r="G88" s="35"/>
      <c r="H88" s="15"/>
    </row>
    <row r="89" spans="1:8" x14ac:dyDescent="0.25">
      <c r="A89" s="28"/>
      <c r="B89" s="28"/>
      <c r="C89" s="28"/>
      <c r="D89" s="33"/>
      <c r="E89" s="2"/>
      <c r="F89" s="35"/>
      <c r="G89" s="35"/>
      <c r="H89" s="16"/>
    </row>
    <row r="90" spans="1:8" x14ac:dyDescent="0.25">
      <c r="A90" s="28"/>
      <c r="B90" s="28"/>
      <c r="C90" s="28"/>
      <c r="D90" s="33"/>
      <c r="E90" s="2"/>
      <c r="F90" s="35"/>
      <c r="G90" s="35"/>
      <c r="H90" s="15"/>
    </row>
    <row r="91" spans="1:8" x14ac:dyDescent="0.25">
      <c r="A91" s="28"/>
      <c r="B91" s="28"/>
      <c r="C91" s="28"/>
      <c r="D91" s="33"/>
      <c r="E91" s="2"/>
      <c r="F91" s="35"/>
      <c r="G91" s="35"/>
      <c r="H91" s="16"/>
    </row>
    <row r="92" spans="1:8" x14ac:dyDescent="0.25">
      <c r="A92" s="28"/>
      <c r="B92" s="28"/>
      <c r="C92" s="28"/>
      <c r="D92" s="33"/>
      <c r="E92" s="2"/>
      <c r="F92" s="35"/>
      <c r="G92" s="35"/>
      <c r="H92" s="15"/>
    </row>
    <row r="93" spans="1:8" x14ac:dyDescent="0.25">
      <c r="A93" s="28"/>
      <c r="B93" s="28"/>
      <c r="C93" s="28"/>
      <c r="D93" s="33"/>
      <c r="E93" s="2"/>
      <c r="F93" s="35"/>
      <c r="G93" s="35"/>
      <c r="H93" s="16"/>
    </row>
    <row r="94" spans="1:8" x14ac:dyDescent="0.25">
      <c r="A94" s="28"/>
      <c r="B94" s="28"/>
      <c r="C94" s="28"/>
      <c r="D94" s="33"/>
      <c r="E94" s="2"/>
      <c r="F94" s="35"/>
      <c r="G94" s="35"/>
      <c r="H94" s="15"/>
    </row>
    <row r="95" spans="1:8" x14ac:dyDescent="0.25">
      <c r="A95" s="28"/>
      <c r="B95" s="28"/>
      <c r="C95" s="28"/>
      <c r="D95" s="33"/>
      <c r="E95" s="2"/>
      <c r="F95" s="35"/>
      <c r="G95" s="35"/>
      <c r="H95" s="16"/>
    </row>
    <row r="96" spans="1:8" x14ac:dyDescent="0.25">
      <c r="A96" s="28"/>
      <c r="B96" s="28"/>
      <c r="C96" s="28"/>
      <c r="D96" s="33"/>
      <c r="E96" s="2"/>
      <c r="F96" s="35"/>
      <c r="G96" s="35"/>
      <c r="H96" s="15"/>
    </row>
    <row r="97" spans="1:8" x14ac:dyDescent="0.25">
      <c r="A97" s="28"/>
      <c r="B97" s="28"/>
      <c r="C97" s="28"/>
      <c r="D97" s="33"/>
      <c r="E97" s="2"/>
      <c r="F97" s="35"/>
      <c r="G97" s="35"/>
      <c r="H97" s="16"/>
    </row>
    <row r="98" spans="1:8" x14ac:dyDescent="0.25">
      <c r="A98" s="28"/>
      <c r="B98" s="28"/>
      <c r="C98" s="28"/>
      <c r="D98" s="33"/>
      <c r="E98" s="2"/>
      <c r="F98" s="35"/>
      <c r="G98" s="35"/>
      <c r="H98" s="15"/>
    </row>
    <row r="99" spans="1:8" x14ac:dyDescent="0.25">
      <c r="A99" s="28"/>
      <c r="B99" s="28"/>
      <c r="C99" s="28"/>
      <c r="D99" s="33"/>
      <c r="E99" s="2"/>
      <c r="F99" s="35"/>
      <c r="G99" s="35"/>
      <c r="H99" s="16"/>
    </row>
    <row r="100" spans="1:8" x14ac:dyDescent="0.25">
      <c r="A100" s="28"/>
      <c r="B100" s="28"/>
      <c r="C100" s="28"/>
      <c r="D100" s="33"/>
      <c r="E100" s="2"/>
      <c r="F100" s="35"/>
      <c r="G100" s="35"/>
      <c r="H100" s="15"/>
    </row>
    <row r="101" spans="1:8" x14ac:dyDescent="0.25">
      <c r="A101" s="28"/>
      <c r="B101" s="28"/>
      <c r="C101" s="28"/>
      <c r="D101" s="33"/>
      <c r="E101" s="2"/>
      <c r="F101" s="35"/>
      <c r="G101" s="35"/>
      <c r="H101" s="16"/>
    </row>
    <row r="102" spans="1:8" x14ac:dyDescent="0.25">
      <c r="A102" s="28"/>
      <c r="B102" s="28"/>
      <c r="C102" s="28"/>
      <c r="D102" s="33"/>
      <c r="E102" s="2"/>
      <c r="F102" s="35"/>
      <c r="G102" s="35"/>
      <c r="H102" s="15"/>
    </row>
    <row r="103" spans="1:8" x14ac:dyDescent="0.25">
      <c r="A103" s="28"/>
      <c r="B103" s="28"/>
      <c r="C103" s="28"/>
      <c r="D103" s="33"/>
      <c r="E103" s="2"/>
      <c r="F103" s="35"/>
      <c r="G103" s="35"/>
      <c r="H103" s="16"/>
    </row>
    <row r="104" spans="1:8" x14ac:dyDescent="0.25">
      <c r="A104" s="28"/>
      <c r="B104" s="28"/>
      <c r="C104" s="28"/>
      <c r="D104" s="33"/>
      <c r="E104" s="2"/>
      <c r="F104" s="35"/>
      <c r="G104" s="35"/>
      <c r="H104" s="15"/>
    </row>
    <row r="105" spans="1:8" x14ac:dyDescent="0.25">
      <c r="A105" s="28"/>
      <c r="B105" s="28"/>
      <c r="C105" s="28"/>
      <c r="D105" s="33"/>
      <c r="E105" s="2"/>
      <c r="F105" s="35"/>
      <c r="G105" s="35"/>
      <c r="H105" s="16"/>
    </row>
    <row r="106" spans="1:8" x14ac:dyDescent="0.25">
      <c r="A106" s="28"/>
      <c r="B106" s="28"/>
      <c r="C106" s="28"/>
      <c r="D106" s="33"/>
      <c r="E106" s="2"/>
      <c r="F106" s="35"/>
      <c r="G106" s="35"/>
      <c r="H106" s="15"/>
    </row>
    <row r="107" spans="1:8" x14ac:dyDescent="0.25">
      <c r="A107" s="28"/>
      <c r="B107" s="28"/>
      <c r="C107" s="28"/>
      <c r="D107" s="33"/>
      <c r="E107" s="2"/>
      <c r="F107" s="35"/>
      <c r="G107" s="35"/>
      <c r="H107" s="16"/>
    </row>
    <row r="108" spans="1:8" x14ac:dyDescent="0.25">
      <c r="A108" s="28"/>
      <c r="B108" s="28"/>
      <c r="C108" s="28"/>
      <c r="D108" s="33"/>
      <c r="E108" s="2"/>
      <c r="F108" s="35"/>
      <c r="G108" s="35"/>
      <c r="H108" s="15"/>
    </row>
    <row r="109" spans="1:8" x14ac:dyDescent="0.25">
      <c r="A109" s="28"/>
      <c r="B109" s="28"/>
      <c r="C109" s="28"/>
      <c r="D109" s="33"/>
      <c r="E109" s="2"/>
      <c r="F109" s="35"/>
      <c r="G109" s="35"/>
      <c r="H109" s="16"/>
    </row>
    <row r="110" spans="1:8" x14ac:dyDescent="0.25">
      <c r="A110" s="28"/>
      <c r="B110" s="28"/>
      <c r="C110" s="28"/>
      <c r="D110" s="33"/>
      <c r="E110" s="2"/>
      <c r="F110" s="35"/>
      <c r="G110" s="35"/>
      <c r="H110" s="15"/>
    </row>
    <row r="111" spans="1:8" x14ac:dyDescent="0.25">
      <c r="A111" s="28"/>
      <c r="B111" s="28"/>
      <c r="C111" s="28"/>
      <c r="D111" s="33"/>
      <c r="E111" s="2"/>
      <c r="F111" s="35"/>
      <c r="G111" s="35"/>
      <c r="H111" s="16"/>
    </row>
    <row r="112" spans="1:8" x14ac:dyDescent="0.25">
      <c r="A112" s="28"/>
      <c r="B112" s="28"/>
      <c r="C112" s="28"/>
      <c r="D112" s="33"/>
      <c r="E112" s="2"/>
      <c r="F112" s="35"/>
      <c r="G112" s="35"/>
      <c r="H112" s="15"/>
    </row>
    <row r="113" spans="1:8" x14ac:dyDescent="0.25">
      <c r="A113" s="28"/>
      <c r="B113" s="28"/>
      <c r="C113" s="28"/>
      <c r="D113" s="33"/>
      <c r="E113" s="2"/>
      <c r="F113" s="35"/>
      <c r="G113" s="35"/>
      <c r="H113" s="16"/>
    </row>
    <row r="114" spans="1:8" x14ac:dyDescent="0.25">
      <c r="A114" s="28"/>
      <c r="B114" s="28"/>
      <c r="C114" s="28"/>
      <c r="D114" s="33"/>
      <c r="E114" s="2"/>
      <c r="F114" s="35"/>
      <c r="G114" s="35"/>
      <c r="H114" s="15"/>
    </row>
    <row r="115" spans="1:8" x14ac:dyDescent="0.25">
      <c r="A115" s="28"/>
      <c r="B115" s="28"/>
      <c r="C115" s="28"/>
      <c r="D115" s="33"/>
      <c r="E115" s="2"/>
      <c r="F115" s="35"/>
      <c r="G115" s="35"/>
      <c r="H115" s="16"/>
    </row>
    <row r="116" spans="1:8" x14ac:dyDescent="0.25">
      <c r="A116" s="28"/>
      <c r="B116" s="28"/>
      <c r="C116" s="28"/>
      <c r="D116" s="33"/>
      <c r="E116" s="2"/>
      <c r="F116" s="35"/>
      <c r="G116" s="35"/>
      <c r="H116" s="15"/>
    </row>
    <row r="117" spans="1:8" x14ac:dyDescent="0.25">
      <c r="A117" s="28"/>
      <c r="B117" s="28"/>
      <c r="C117" s="28"/>
      <c r="D117" s="33"/>
      <c r="E117" s="2"/>
      <c r="F117" s="35"/>
      <c r="G117" s="35"/>
      <c r="H117" s="16"/>
    </row>
    <row r="118" spans="1:8" x14ac:dyDescent="0.25">
      <c r="A118" s="28"/>
      <c r="B118" s="28"/>
      <c r="C118" s="28"/>
      <c r="D118" s="33"/>
      <c r="E118" s="2"/>
      <c r="F118" s="35"/>
      <c r="G118" s="35"/>
      <c r="H118" s="15"/>
    </row>
    <row r="119" spans="1:8" x14ac:dyDescent="0.25">
      <c r="A119" s="28"/>
      <c r="B119" s="28"/>
      <c r="C119" s="28"/>
      <c r="D119" s="33"/>
      <c r="E119" s="2"/>
      <c r="F119" s="35"/>
      <c r="G119" s="35"/>
      <c r="H119" s="16"/>
    </row>
    <row r="120" spans="1:8" x14ac:dyDescent="0.25">
      <c r="A120" s="28"/>
      <c r="B120" s="28"/>
      <c r="C120" s="28"/>
      <c r="D120" s="33"/>
      <c r="E120" s="2"/>
      <c r="F120" s="35"/>
      <c r="G120" s="35"/>
      <c r="H120" s="15"/>
    </row>
    <row r="121" spans="1:8" x14ac:dyDescent="0.25">
      <c r="A121" s="28"/>
      <c r="B121" s="28"/>
      <c r="C121" s="28"/>
      <c r="D121" s="33"/>
      <c r="E121" s="2"/>
      <c r="F121" s="35"/>
      <c r="G121" s="35"/>
      <c r="H121" s="16"/>
    </row>
    <row r="122" spans="1:8" x14ac:dyDescent="0.25">
      <c r="A122" s="28"/>
      <c r="B122" s="28"/>
      <c r="C122" s="28"/>
      <c r="D122" s="33"/>
      <c r="E122" s="2"/>
      <c r="F122" s="35"/>
      <c r="G122" s="35"/>
      <c r="H122" s="15"/>
    </row>
    <row r="123" spans="1:8" x14ac:dyDescent="0.25">
      <c r="A123" s="28"/>
      <c r="B123" s="28"/>
      <c r="C123" s="28"/>
      <c r="D123" s="33"/>
      <c r="E123" s="2"/>
      <c r="F123" s="35"/>
      <c r="G123" s="35"/>
      <c r="H123" s="16"/>
    </row>
    <row r="124" spans="1:8" x14ac:dyDescent="0.25">
      <c r="A124" s="28"/>
      <c r="B124" s="28"/>
      <c r="C124" s="28"/>
      <c r="D124" s="33"/>
      <c r="E124" s="2"/>
      <c r="F124" s="35"/>
      <c r="G124" s="35"/>
      <c r="H124" s="15"/>
    </row>
    <row r="125" spans="1:8" x14ac:dyDescent="0.25">
      <c r="A125" s="28"/>
      <c r="B125" s="28"/>
      <c r="C125" s="28"/>
      <c r="D125" s="33"/>
      <c r="E125" s="2"/>
      <c r="F125" s="35"/>
      <c r="G125" s="35"/>
      <c r="H125" s="16"/>
    </row>
    <row r="126" spans="1:8" x14ac:dyDescent="0.25">
      <c r="A126" s="28"/>
      <c r="B126" s="28"/>
      <c r="C126" s="28"/>
      <c r="D126" s="33"/>
      <c r="E126" s="2"/>
      <c r="F126" s="35"/>
      <c r="G126" s="35"/>
      <c r="H126" s="15"/>
    </row>
    <row r="127" spans="1:8" x14ac:dyDescent="0.25">
      <c r="A127" s="28"/>
      <c r="B127" s="28"/>
      <c r="C127" s="28"/>
      <c r="D127" s="33"/>
      <c r="E127" s="2"/>
      <c r="F127" s="35"/>
      <c r="G127" s="35"/>
      <c r="H127" s="16"/>
    </row>
    <row r="128" spans="1:8" x14ac:dyDescent="0.25">
      <c r="A128" s="28"/>
      <c r="B128" s="28"/>
      <c r="C128" s="28"/>
      <c r="D128" s="33"/>
      <c r="E128" s="2"/>
      <c r="F128" s="35"/>
      <c r="G128" s="35"/>
      <c r="H128" s="15"/>
    </row>
    <row r="129" spans="1:8" x14ac:dyDescent="0.25">
      <c r="A129" s="28"/>
      <c r="B129" s="28"/>
      <c r="C129" s="28"/>
      <c r="D129" s="33"/>
      <c r="E129" s="2"/>
      <c r="F129" s="35"/>
      <c r="G129" s="35"/>
      <c r="H129" s="16"/>
    </row>
    <row r="130" spans="1:8" x14ac:dyDescent="0.25">
      <c r="A130" s="28"/>
      <c r="B130" s="28"/>
      <c r="C130" s="28"/>
      <c r="D130" s="33"/>
      <c r="E130" s="2"/>
      <c r="F130" s="35"/>
      <c r="G130" s="35"/>
      <c r="H130" s="15"/>
    </row>
    <row r="131" spans="1:8" x14ac:dyDescent="0.25">
      <c r="A131" s="28"/>
      <c r="B131" s="28"/>
      <c r="C131" s="28"/>
      <c r="D131" s="33"/>
      <c r="E131" s="2"/>
      <c r="F131" s="35"/>
      <c r="G131" s="35"/>
      <c r="H131" s="16"/>
    </row>
    <row r="132" spans="1:8" x14ac:dyDescent="0.25">
      <c r="A132" s="28"/>
      <c r="B132" s="28"/>
      <c r="C132" s="28"/>
      <c r="D132" s="36"/>
      <c r="E132" s="37"/>
      <c r="F132" s="38"/>
      <c r="G132" s="38"/>
      <c r="H132" s="15"/>
    </row>
    <row r="133" spans="1:8" x14ac:dyDescent="0.25">
      <c r="A133" s="39"/>
      <c r="D133" s="2"/>
      <c r="E133" s="2"/>
    </row>
  </sheetData>
  <autoFilter ref="A2:H132" xr:uid="{2B3C7949-C539-478B-8C92-A84AF59912B9}"/>
  <dataConsolidate/>
  <mergeCells count="3">
    <mergeCell ref="A3:G3"/>
    <mergeCell ref="A12:G12"/>
    <mergeCell ref="A23:G23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F9FC7-5283-4008-A427-53C947F9BFDD}">
  <sheetPr codeName="Sheet3"/>
  <dimension ref="A1:N133"/>
  <sheetViews>
    <sheetView zoomScale="70" zoomScaleNormal="70" workbookViewId="0">
      <selection activeCell="K2" sqref="K2:N14"/>
    </sheetView>
  </sheetViews>
  <sheetFormatPr defaultRowHeight="15" x14ac:dyDescent="0.25"/>
  <cols>
    <col min="4" max="4" width="30.140625" customWidth="1"/>
    <col min="5" max="5" width="20.42578125" customWidth="1"/>
    <col min="6" max="6" width="27.85546875" customWidth="1"/>
    <col min="7" max="7" width="31.5703125" customWidth="1"/>
    <col min="8" max="8" width="46.5703125" customWidth="1"/>
    <col min="11" max="11" width="9.140625" style="40"/>
    <col min="12" max="12" width="27.85546875" style="40" customWidth="1"/>
    <col min="13" max="13" width="22.28515625" style="40" customWidth="1"/>
    <col min="14" max="14" width="27.42578125" style="40" customWidth="1"/>
  </cols>
  <sheetData>
    <row r="1" spans="1:14" ht="27" x14ac:dyDescent="0.35">
      <c r="A1" s="1" t="s">
        <v>0</v>
      </c>
      <c r="D1" s="2"/>
      <c r="E1" s="2"/>
      <c r="H1" s="3"/>
    </row>
    <row r="2" spans="1:14" x14ac:dyDescent="0.25">
      <c r="A2" s="4" t="s">
        <v>1</v>
      </c>
      <c r="B2" s="5" t="s">
        <v>2</v>
      </c>
      <c r="C2" s="6" t="s">
        <v>3</v>
      </c>
      <c r="D2" s="7" t="s">
        <v>4</v>
      </c>
      <c r="E2" s="7" t="s">
        <v>5</v>
      </c>
      <c r="F2" s="5" t="s">
        <v>6</v>
      </c>
      <c r="G2" s="8" t="s">
        <v>7</v>
      </c>
      <c r="H2" t="s">
        <v>8</v>
      </c>
      <c r="K2" t="s">
        <v>71</v>
      </c>
      <c r="L2" t="s">
        <v>72</v>
      </c>
      <c r="M2" t="s">
        <v>73</v>
      </c>
      <c r="N2" t="s">
        <v>90</v>
      </c>
    </row>
    <row r="3" spans="1:14" x14ac:dyDescent="0.25">
      <c r="A3" s="44" t="s">
        <v>9</v>
      </c>
      <c r="B3" s="45"/>
      <c r="C3" s="45"/>
      <c r="D3" s="45"/>
      <c r="E3" s="45"/>
      <c r="F3" s="45"/>
      <c r="G3" s="46"/>
      <c r="K3">
        <v>1</v>
      </c>
      <c r="L3" t="s">
        <v>74</v>
      </c>
      <c r="M3">
        <v>4</v>
      </c>
      <c r="N3" s="42">
        <f>ErrorCode9[[#This Row],[Total]]/ErrorCode9[[#Totals],[Total]]</f>
        <v>0.08</v>
      </c>
    </row>
    <row r="4" spans="1:14" ht="45" x14ac:dyDescent="0.25">
      <c r="A4" s="9" t="s">
        <v>10</v>
      </c>
      <c r="B4" s="10" t="s">
        <v>11</v>
      </c>
      <c r="C4" s="11" t="s">
        <v>12</v>
      </c>
      <c r="D4" s="12">
        <v>43972.392361111109</v>
      </c>
      <c r="E4" s="12">
        <v>43972.603472222225</v>
      </c>
      <c r="F4" s="13" t="s">
        <v>13</v>
      </c>
      <c r="G4" s="14"/>
      <c r="H4" s="15" t="s">
        <v>87</v>
      </c>
      <c r="K4">
        <v>2</v>
      </c>
      <c r="L4" t="s">
        <v>75</v>
      </c>
      <c r="M4">
        <v>4</v>
      </c>
      <c r="N4" s="42">
        <f>ErrorCode9[[#This Row],[Total]]/ErrorCode9[[#Totals],[Total]]</f>
        <v>0.08</v>
      </c>
    </row>
    <row r="5" spans="1:14" ht="45" x14ac:dyDescent="0.25">
      <c r="A5" s="10" t="s">
        <v>14</v>
      </c>
      <c r="B5" s="10" t="s">
        <v>15</v>
      </c>
      <c r="C5" s="11" t="s">
        <v>16</v>
      </c>
      <c r="D5" s="12">
        <v>43971.656944444447</v>
      </c>
      <c r="E5" s="12">
        <v>43972.6</v>
      </c>
      <c r="F5" s="13" t="s">
        <v>17</v>
      </c>
      <c r="G5" s="14"/>
      <c r="H5" s="16">
        <v>5</v>
      </c>
      <c r="K5">
        <v>3</v>
      </c>
      <c r="L5" t="s">
        <v>76</v>
      </c>
      <c r="M5">
        <v>4</v>
      </c>
      <c r="N5" s="42">
        <f>ErrorCode9[[#This Row],[Total]]/ErrorCode9[[#Totals],[Total]]</f>
        <v>0.08</v>
      </c>
    </row>
    <row r="6" spans="1:14" ht="45" x14ac:dyDescent="0.25">
      <c r="A6" s="10" t="s">
        <v>18</v>
      </c>
      <c r="B6" s="10" t="s">
        <v>19</v>
      </c>
      <c r="C6" s="11" t="s">
        <v>20</v>
      </c>
      <c r="D6" s="12">
        <v>43971.521527777775</v>
      </c>
      <c r="E6" s="12">
        <v>43972.611111111109</v>
      </c>
      <c r="F6" s="13" t="s">
        <v>21</v>
      </c>
      <c r="G6" s="14"/>
      <c r="H6" s="15">
        <v>5</v>
      </c>
      <c r="K6">
        <v>4</v>
      </c>
      <c r="L6" t="s">
        <v>77</v>
      </c>
      <c r="M6">
        <v>4</v>
      </c>
      <c r="N6" s="42">
        <f>ErrorCode9[[#This Row],[Total]]/ErrorCode9[[#Totals],[Total]]</f>
        <v>0.08</v>
      </c>
    </row>
    <row r="7" spans="1:14" ht="45" x14ac:dyDescent="0.25">
      <c r="A7" s="16" t="s">
        <v>22</v>
      </c>
      <c r="B7" s="10" t="s">
        <v>23</v>
      </c>
      <c r="C7" s="11" t="s">
        <v>24</v>
      </c>
      <c r="D7" s="12">
        <v>43971.496527777781</v>
      </c>
      <c r="E7" s="12">
        <v>43972.594444444447</v>
      </c>
      <c r="F7" s="13" t="s">
        <v>13</v>
      </c>
      <c r="G7" s="14"/>
      <c r="H7" s="16">
        <v>5</v>
      </c>
      <c r="K7">
        <v>5</v>
      </c>
      <c r="L7" t="s">
        <v>78</v>
      </c>
      <c r="M7">
        <v>14</v>
      </c>
      <c r="N7" s="42">
        <f>ErrorCode9[[#This Row],[Total]]/ErrorCode9[[#Totals],[Total]]</f>
        <v>0.28000000000000003</v>
      </c>
    </row>
    <row r="8" spans="1:14" ht="45" x14ac:dyDescent="0.25">
      <c r="A8" s="10" t="s">
        <v>25</v>
      </c>
      <c r="B8" s="10" t="s">
        <v>26</v>
      </c>
      <c r="C8" s="11" t="s">
        <v>27</v>
      </c>
      <c r="D8" s="12">
        <v>43971.640277777777</v>
      </c>
      <c r="E8" s="12">
        <v>43972.600694444445</v>
      </c>
      <c r="F8" s="13" t="s">
        <v>28</v>
      </c>
      <c r="G8" s="14"/>
      <c r="H8" s="15">
        <v>5</v>
      </c>
      <c r="K8">
        <v>6</v>
      </c>
      <c r="L8" s="41" t="s">
        <v>79</v>
      </c>
      <c r="M8">
        <v>4</v>
      </c>
      <c r="N8" s="42">
        <f>ErrorCode9[[#This Row],[Total]]/ErrorCode9[[#Totals],[Total]]</f>
        <v>0.08</v>
      </c>
    </row>
    <row r="9" spans="1:14" ht="45" x14ac:dyDescent="0.25">
      <c r="A9" s="10" t="s">
        <v>29</v>
      </c>
      <c r="B9" s="10" t="s">
        <v>30</v>
      </c>
      <c r="C9" s="11" t="s">
        <v>31</v>
      </c>
      <c r="D9" s="12">
        <v>43971.755555555559</v>
      </c>
      <c r="E9" s="12">
        <v>43972.6</v>
      </c>
      <c r="F9" s="13" t="s">
        <v>13</v>
      </c>
      <c r="G9" s="14"/>
      <c r="H9" s="16">
        <v>5</v>
      </c>
      <c r="K9">
        <v>7</v>
      </c>
      <c r="L9" t="s">
        <v>80</v>
      </c>
      <c r="M9">
        <v>4</v>
      </c>
      <c r="N9" s="42">
        <f>ErrorCode9[[#This Row],[Total]]/ErrorCode9[[#Totals],[Total]]</f>
        <v>0.08</v>
      </c>
    </row>
    <row r="10" spans="1:14" ht="45" x14ac:dyDescent="0.25">
      <c r="A10" s="10" t="s">
        <v>32</v>
      </c>
      <c r="B10" s="10" t="s">
        <v>33</v>
      </c>
      <c r="C10" s="11" t="s">
        <v>34</v>
      </c>
      <c r="D10" s="12">
        <v>43972.394444444442</v>
      </c>
      <c r="E10" s="12">
        <v>43972.613194444442</v>
      </c>
      <c r="F10" s="13" t="s">
        <v>13</v>
      </c>
      <c r="G10" s="14"/>
      <c r="H10" s="15">
        <v>5</v>
      </c>
      <c r="K10">
        <v>8</v>
      </c>
      <c r="L10" t="s">
        <v>81</v>
      </c>
      <c r="M10">
        <v>4</v>
      </c>
      <c r="N10" s="42">
        <f>ErrorCode9[[#This Row],[Total]]/ErrorCode9[[#Totals],[Total]]</f>
        <v>0.08</v>
      </c>
    </row>
    <row r="11" spans="1:14" ht="45" x14ac:dyDescent="0.25">
      <c r="A11" s="10" t="s">
        <v>35</v>
      </c>
      <c r="B11" s="10" t="s">
        <v>36</v>
      </c>
      <c r="C11" s="11" t="s">
        <v>37</v>
      </c>
      <c r="D11" s="12">
        <v>43971.919444444444</v>
      </c>
      <c r="E11" s="12">
        <v>43972.616666666669</v>
      </c>
      <c r="F11" s="13" t="s">
        <v>13</v>
      </c>
      <c r="G11" s="14"/>
      <c r="H11" s="16">
        <v>5</v>
      </c>
      <c r="K11">
        <v>9</v>
      </c>
      <c r="L11" t="s">
        <v>82</v>
      </c>
      <c r="M11">
        <v>4</v>
      </c>
      <c r="N11" s="42">
        <f>ErrorCode9[[#This Row],[Total]]/ErrorCode9[[#Totals],[Total]]</f>
        <v>0.08</v>
      </c>
    </row>
    <row r="12" spans="1:14" x14ac:dyDescent="0.25">
      <c r="A12" s="47" t="s">
        <v>38</v>
      </c>
      <c r="B12" s="47"/>
      <c r="C12" s="47"/>
      <c r="D12" s="47"/>
      <c r="E12" s="47"/>
      <c r="F12" s="47"/>
      <c r="G12" s="47"/>
      <c r="H12" s="15"/>
      <c r="K12">
        <v>10</v>
      </c>
      <c r="L12" t="s">
        <v>83</v>
      </c>
      <c r="M12">
        <v>4</v>
      </c>
      <c r="N12" s="42">
        <f>ErrorCode9[[#This Row],[Total]]/ErrorCode9[[#Totals],[Total]]</f>
        <v>0.08</v>
      </c>
    </row>
    <row r="13" spans="1:14" x14ac:dyDescent="0.25">
      <c r="A13" s="17" t="s">
        <v>39</v>
      </c>
      <c r="B13" s="17" t="s">
        <v>40</v>
      </c>
      <c r="C13" s="18" t="s">
        <v>41</v>
      </c>
      <c r="D13" s="12">
        <v>43971.686805555553</v>
      </c>
      <c r="E13" s="11"/>
      <c r="F13" s="17"/>
      <c r="G13" s="19"/>
      <c r="H13" s="16">
        <v>5</v>
      </c>
      <c r="K13">
        <v>11</v>
      </c>
      <c r="L13" t="s">
        <v>89</v>
      </c>
      <c r="M13"/>
      <c r="N13" s="42">
        <f>ErrorCode9[[#This Row],[Total]]/ErrorCode9[[#Totals],[Total]]</f>
        <v>0</v>
      </c>
    </row>
    <row r="14" spans="1:14" x14ac:dyDescent="0.25">
      <c r="A14" s="17" t="s">
        <v>42</v>
      </c>
      <c r="B14" s="17" t="s">
        <v>43</v>
      </c>
      <c r="C14" s="18" t="s">
        <v>44</v>
      </c>
      <c r="D14" s="12">
        <v>43972.120833333334</v>
      </c>
      <c r="E14" s="11"/>
      <c r="F14" s="17"/>
      <c r="G14" s="19"/>
      <c r="H14" s="15">
        <v>5</v>
      </c>
      <c r="K14"/>
      <c r="L14"/>
      <c r="M14">
        <f>SUM(ErrorCode9[Total])</f>
        <v>50</v>
      </c>
      <c r="N14" s="43">
        <f>SUM(ErrorCode9[% of Total Errors])</f>
        <v>0.99999999999999989</v>
      </c>
    </row>
    <row r="15" spans="1:14" x14ac:dyDescent="0.25">
      <c r="A15" s="17" t="s">
        <v>45</v>
      </c>
      <c r="B15" s="17" t="s">
        <v>46</v>
      </c>
      <c r="C15" s="18" t="s">
        <v>47</v>
      </c>
      <c r="D15" s="12">
        <v>43971.430555555555</v>
      </c>
      <c r="E15" s="11"/>
      <c r="F15" s="17"/>
      <c r="G15" s="19"/>
      <c r="H15" s="16">
        <v>5</v>
      </c>
    </row>
    <row r="16" spans="1:14" x14ac:dyDescent="0.25">
      <c r="A16" s="17" t="s">
        <v>48</v>
      </c>
      <c r="B16" s="17" t="s">
        <v>49</v>
      </c>
      <c r="C16" s="18" t="s">
        <v>50</v>
      </c>
      <c r="D16" s="12">
        <v>43971.522222222222</v>
      </c>
      <c r="E16" s="11"/>
      <c r="F16" s="17"/>
      <c r="G16" s="19"/>
      <c r="H16" s="15">
        <v>5</v>
      </c>
    </row>
    <row r="17" spans="1:8" ht="30" x14ac:dyDescent="0.25">
      <c r="A17" s="10" t="s">
        <v>51</v>
      </c>
      <c r="B17" s="10" t="s">
        <v>52</v>
      </c>
      <c r="C17" s="11" t="s">
        <v>53</v>
      </c>
      <c r="D17" s="12">
        <v>43972.511805555558</v>
      </c>
      <c r="E17" s="20" t="s">
        <v>54</v>
      </c>
      <c r="F17" s="10"/>
      <c r="G17" s="21"/>
      <c r="H17" s="16">
        <v>5</v>
      </c>
    </row>
    <row r="18" spans="1:8" x14ac:dyDescent="0.25">
      <c r="A18" s="17" t="s">
        <v>55</v>
      </c>
      <c r="B18" s="17" t="s">
        <v>56</v>
      </c>
      <c r="C18" s="18" t="s">
        <v>57</v>
      </c>
      <c r="D18" s="12">
        <v>43971.491666666669</v>
      </c>
      <c r="E18" s="11"/>
      <c r="F18" s="17"/>
      <c r="G18" s="19"/>
      <c r="H18" s="15" t="s">
        <v>87</v>
      </c>
    </row>
    <row r="19" spans="1:8" x14ac:dyDescent="0.25">
      <c r="A19" s="17" t="s">
        <v>58</v>
      </c>
      <c r="B19" s="17" t="s">
        <v>59</v>
      </c>
      <c r="C19" s="18" t="s">
        <v>60</v>
      </c>
      <c r="D19" s="12">
        <v>43971.788194444445</v>
      </c>
      <c r="E19" s="11"/>
      <c r="F19" s="17"/>
      <c r="G19" s="19"/>
      <c r="H19" s="16">
        <v>5</v>
      </c>
    </row>
    <row r="20" spans="1:8" x14ac:dyDescent="0.25">
      <c r="A20" s="17" t="s">
        <v>61</v>
      </c>
      <c r="B20" s="17" t="s">
        <v>62</v>
      </c>
      <c r="C20" s="18" t="s">
        <v>63</v>
      </c>
      <c r="D20" s="12">
        <v>43971.982638888891</v>
      </c>
      <c r="E20" s="11"/>
      <c r="F20" s="17"/>
      <c r="G20" s="19"/>
      <c r="H20" s="15">
        <v>5</v>
      </c>
    </row>
    <row r="21" spans="1:8" x14ac:dyDescent="0.25">
      <c r="A21" s="17" t="s">
        <v>64</v>
      </c>
      <c r="B21" s="17" t="s">
        <v>65</v>
      </c>
      <c r="C21" s="18" t="s">
        <v>66</v>
      </c>
      <c r="D21" s="12">
        <v>43971.647916666669</v>
      </c>
      <c r="E21" s="11"/>
      <c r="F21" s="17"/>
      <c r="G21" s="19"/>
      <c r="H21" s="15" t="s">
        <v>87</v>
      </c>
    </row>
    <row r="22" spans="1:8" x14ac:dyDescent="0.25">
      <c r="A22" s="22"/>
      <c r="B22" s="23"/>
      <c r="C22" s="24"/>
      <c r="D22" s="25"/>
      <c r="E22" s="2"/>
      <c r="F22" s="26"/>
      <c r="G22" s="27"/>
      <c r="H22" s="15"/>
    </row>
    <row r="23" spans="1:8" x14ac:dyDescent="0.25">
      <c r="A23" s="47"/>
      <c r="B23" s="47"/>
      <c r="C23" s="47"/>
      <c r="D23" s="47"/>
      <c r="E23" s="47"/>
      <c r="F23" s="47"/>
      <c r="G23" s="47"/>
      <c r="H23" s="16"/>
    </row>
    <row r="24" spans="1:8" x14ac:dyDescent="0.25">
      <c r="A24" s="17" t="s">
        <v>64</v>
      </c>
      <c r="B24" s="17" t="s">
        <v>65</v>
      </c>
      <c r="C24" s="18" t="s">
        <v>66</v>
      </c>
      <c r="D24" s="12">
        <v>43971.647916666669</v>
      </c>
      <c r="E24" s="11"/>
      <c r="F24" s="17"/>
      <c r="G24" s="19"/>
      <c r="H24" s="15" t="s">
        <v>87</v>
      </c>
    </row>
    <row r="25" spans="1:8" x14ac:dyDescent="0.25">
      <c r="A25" s="28"/>
      <c r="B25" s="28"/>
      <c r="C25" s="29"/>
      <c r="D25" s="33"/>
      <c r="E25" s="2"/>
      <c r="F25" s="34"/>
      <c r="G25" s="34"/>
      <c r="H25" s="16"/>
    </row>
    <row r="26" spans="1:8" x14ac:dyDescent="0.25">
      <c r="A26" s="28"/>
      <c r="B26" s="28"/>
      <c r="C26" s="29"/>
      <c r="D26" s="33"/>
      <c r="E26" s="2"/>
      <c r="F26" s="34"/>
      <c r="G26" s="34"/>
      <c r="H26" s="15"/>
    </row>
    <row r="27" spans="1:8" x14ac:dyDescent="0.25">
      <c r="A27" s="28"/>
      <c r="B27" s="28"/>
      <c r="C27" s="29"/>
      <c r="D27" s="33"/>
      <c r="E27" s="2"/>
      <c r="F27" s="34"/>
      <c r="G27" s="34"/>
      <c r="H27" s="16"/>
    </row>
    <row r="28" spans="1:8" x14ac:dyDescent="0.25">
      <c r="A28" s="28"/>
      <c r="B28" s="28"/>
      <c r="C28" s="29"/>
      <c r="D28" s="33"/>
      <c r="E28" s="2"/>
      <c r="F28" s="34"/>
      <c r="G28" s="34"/>
      <c r="H28" s="15"/>
    </row>
    <row r="29" spans="1:8" x14ac:dyDescent="0.25">
      <c r="A29" s="28"/>
      <c r="B29" s="28"/>
      <c r="C29" s="29"/>
      <c r="D29" s="33"/>
      <c r="E29" s="2"/>
      <c r="F29" s="35"/>
      <c r="G29" s="35"/>
      <c r="H29" s="16"/>
    </row>
    <row r="30" spans="1:8" x14ac:dyDescent="0.25">
      <c r="A30" s="28"/>
      <c r="B30" s="28"/>
      <c r="C30" s="28"/>
      <c r="D30" s="33"/>
      <c r="E30" s="2"/>
      <c r="F30" s="35"/>
      <c r="G30" s="35"/>
      <c r="H30" s="15"/>
    </row>
    <row r="31" spans="1:8" x14ac:dyDescent="0.25">
      <c r="A31" s="28"/>
      <c r="B31" s="28"/>
      <c r="C31" s="28"/>
      <c r="D31" s="33"/>
      <c r="E31" s="2"/>
      <c r="F31" s="35"/>
      <c r="G31" s="35"/>
      <c r="H31" s="16"/>
    </row>
    <row r="32" spans="1:8" x14ac:dyDescent="0.25">
      <c r="A32" s="28"/>
      <c r="B32" s="28"/>
      <c r="C32" s="28"/>
      <c r="D32" s="33"/>
      <c r="E32" s="2"/>
      <c r="F32" s="35"/>
      <c r="G32" s="35"/>
      <c r="H32" s="15"/>
    </row>
    <row r="33" spans="1:8" x14ac:dyDescent="0.25">
      <c r="A33" s="28"/>
      <c r="B33" s="28"/>
      <c r="C33" s="28"/>
      <c r="D33" s="33"/>
      <c r="E33" s="2"/>
      <c r="F33" s="35"/>
      <c r="G33" s="35"/>
      <c r="H33" s="16"/>
    </row>
    <row r="34" spans="1:8" x14ac:dyDescent="0.25">
      <c r="A34" s="28"/>
      <c r="B34" s="28"/>
      <c r="C34" s="28"/>
      <c r="D34" s="33"/>
      <c r="E34" s="2"/>
      <c r="F34" s="35"/>
      <c r="G34" s="35"/>
      <c r="H34" s="15"/>
    </row>
    <row r="35" spans="1:8" x14ac:dyDescent="0.25">
      <c r="A35" s="28"/>
      <c r="B35" s="28"/>
      <c r="C35" s="28"/>
      <c r="D35" s="33"/>
      <c r="E35" s="2"/>
      <c r="F35" s="35"/>
      <c r="G35" s="35"/>
      <c r="H35" s="16"/>
    </row>
    <row r="36" spans="1:8" x14ac:dyDescent="0.25">
      <c r="A36" s="28"/>
      <c r="B36" s="28"/>
      <c r="C36" s="28"/>
      <c r="D36" s="33"/>
      <c r="E36" s="2"/>
      <c r="F36" s="35"/>
      <c r="G36" s="35"/>
      <c r="H36" s="15"/>
    </row>
    <row r="37" spans="1:8" x14ac:dyDescent="0.25">
      <c r="A37" s="28"/>
      <c r="B37" s="28"/>
      <c r="C37" s="28"/>
      <c r="D37" s="33"/>
      <c r="E37" s="2"/>
      <c r="F37" s="35"/>
      <c r="G37" s="35"/>
      <c r="H37" s="16"/>
    </row>
    <row r="38" spans="1:8" x14ac:dyDescent="0.25">
      <c r="A38" s="28"/>
      <c r="B38" s="28"/>
      <c r="C38" s="28"/>
      <c r="D38" s="33"/>
      <c r="E38" s="2"/>
      <c r="F38" s="35"/>
      <c r="G38" s="35"/>
      <c r="H38" s="15"/>
    </row>
    <row r="39" spans="1:8" x14ac:dyDescent="0.25">
      <c r="A39" s="28"/>
      <c r="B39" s="28"/>
      <c r="C39" s="28"/>
      <c r="D39" s="33"/>
      <c r="E39" s="2"/>
      <c r="F39" s="35"/>
      <c r="G39" s="35"/>
      <c r="H39" s="16"/>
    </row>
    <row r="40" spans="1:8" x14ac:dyDescent="0.25">
      <c r="A40" s="28"/>
      <c r="B40" s="28"/>
      <c r="C40" s="28"/>
      <c r="D40" s="33"/>
      <c r="E40" s="2"/>
      <c r="F40" s="35"/>
      <c r="G40" s="35"/>
      <c r="H40" s="15"/>
    </row>
    <row r="41" spans="1:8" x14ac:dyDescent="0.25">
      <c r="A41" s="28"/>
      <c r="B41" s="28"/>
      <c r="C41" s="28"/>
      <c r="D41" s="33"/>
      <c r="E41" s="2"/>
      <c r="F41" s="35"/>
      <c r="G41" s="35"/>
      <c r="H41" s="16"/>
    </row>
    <row r="42" spans="1:8" x14ac:dyDescent="0.25">
      <c r="A42" s="28"/>
      <c r="B42" s="28"/>
      <c r="C42" s="28"/>
      <c r="D42" s="33"/>
      <c r="E42" s="2"/>
      <c r="F42" s="35"/>
      <c r="G42" s="35"/>
      <c r="H42" s="15"/>
    </row>
    <row r="43" spans="1:8" x14ac:dyDescent="0.25">
      <c r="A43" s="28"/>
      <c r="B43" s="28"/>
      <c r="C43" s="28"/>
      <c r="D43" s="33"/>
      <c r="E43" s="2"/>
      <c r="F43" s="35"/>
      <c r="G43" s="35"/>
      <c r="H43" s="16"/>
    </row>
    <row r="44" spans="1:8" x14ac:dyDescent="0.25">
      <c r="A44" s="28"/>
      <c r="B44" s="28"/>
      <c r="C44" s="28"/>
      <c r="D44" s="33"/>
      <c r="E44" s="2"/>
      <c r="F44" s="35"/>
      <c r="G44" s="35"/>
      <c r="H44" s="15"/>
    </row>
    <row r="45" spans="1:8" x14ac:dyDescent="0.25">
      <c r="A45" s="28"/>
      <c r="B45" s="28"/>
      <c r="C45" s="28"/>
      <c r="D45" s="33"/>
      <c r="E45" s="2"/>
      <c r="F45" s="35"/>
      <c r="G45" s="35"/>
      <c r="H45" s="16"/>
    </row>
    <row r="46" spans="1:8" x14ac:dyDescent="0.25">
      <c r="A46" s="28"/>
      <c r="B46" s="28"/>
      <c r="C46" s="28"/>
      <c r="D46" s="33"/>
      <c r="E46" s="2"/>
      <c r="F46" s="35"/>
      <c r="G46" s="35"/>
      <c r="H46" s="15"/>
    </row>
    <row r="47" spans="1:8" x14ac:dyDescent="0.25">
      <c r="A47" s="28"/>
      <c r="B47" s="28"/>
      <c r="C47" s="28"/>
      <c r="D47" s="33"/>
      <c r="E47" s="2"/>
      <c r="F47" s="35"/>
      <c r="G47" s="35"/>
      <c r="H47" s="16"/>
    </row>
    <row r="48" spans="1:8" x14ac:dyDescent="0.25">
      <c r="A48" s="28"/>
      <c r="B48" s="28"/>
      <c r="C48" s="28"/>
      <c r="D48" s="33"/>
      <c r="E48" s="2"/>
      <c r="F48" s="35"/>
      <c r="G48" s="35"/>
      <c r="H48" s="15"/>
    </row>
    <row r="49" spans="1:8" x14ac:dyDescent="0.25">
      <c r="A49" s="28"/>
      <c r="B49" s="28"/>
      <c r="C49" s="28"/>
      <c r="D49" s="33"/>
      <c r="E49" s="2"/>
      <c r="F49" s="35"/>
      <c r="G49" s="35"/>
      <c r="H49" s="16"/>
    </row>
    <row r="50" spans="1:8" x14ac:dyDescent="0.25">
      <c r="A50" s="28"/>
      <c r="B50" s="28"/>
      <c r="C50" s="28"/>
      <c r="D50" s="33"/>
      <c r="E50" s="2"/>
      <c r="F50" s="35"/>
      <c r="G50" s="35"/>
      <c r="H50" s="15"/>
    </row>
    <row r="51" spans="1:8" x14ac:dyDescent="0.25">
      <c r="A51" s="28"/>
      <c r="B51" s="28"/>
      <c r="C51" s="28"/>
      <c r="D51" s="33"/>
      <c r="E51" s="2"/>
      <c r="F51" s="35"/>
      <c r="G51" s="35"/>
      <c r="H51" s="16"/>
    </row>
    <row r="52" spans="1:8" x14ac:dyDescent="0.25">
      <c r="A52" s="28"/>
      <c r="B52" s="28"/>
      <c r="C52" s="28"/>
      <c r="D52" s="33"/>
      <c r="E52" s="2"/>
      <c r="F52" s="35"/>
      <c r="G52" s="35"/>
      <c r="H52" s="15"/>
    </row>
    <row r="53" spans="1:8" x14ac:dyDescent="0.25">
      <c r="A53" s="28"/>
      <c r="B53" s="28"/>
      <c r="C53" s="28"/>
      <c r="D53" s="33"/>
      <c r="E53" s="2"/>
      <c r="F53" s="35"/>
      <c r="G53" s="35"/>
      <c r="H53" s="16"/>
    </row>
    <row r="54" spans="1:8" x14ac:dyDescent="0.25">
      <c r="A54" s="28"/>
      <c r="B54" s="28"/>
      <c r="C54" s="28"/>
      <c r="D54" s="33"/>
      <c r="E54" s="2"/>
      <c r="F54" s="35"/>
      <c r="G54" s="35"/>
      <c r="H54" s="15"/>
    </row>
    <row r="55" spans="1:8" x14ac:dyDescent="0.25">
      <c r="A55" s="28"/>
      <c r="B55" s="28"/>
      <c r="C55" s="28"/>
      <c r="D55" s="33"/>
      <c r="E55" s="2"/>
      <c r="F55" s="35"/>
      <c r="G55" s="35"/>
      <c r="H55" s="16"/>
    </row>
    <row r="56" spans="1:8" x14ac:dyDescent="0.25">
      <c r="A56" s="28"/>
      <c r="B56" s="28"/>
      <c r="C56" s="28"/>
      <c r="D56" s="33"/>
      <c r="E56" s="2"/>
      <c r="F56" s="35"/>
      <c r="G56" s="35"/>
      <c r="H56" s="15"/>
    </row>
    <row r="57" spans="1:8" x14ac:dyDescent="0.25">
      <c r="A57" s="28"/>
      <c r="B57" s="28"/>
      <c r="C57" s="28"/>
      <c r="D57" s="33"/>
      <c r="E57" s="2"/>
      <c r="F57" s="35"/>
      <c r="G57" s="35"/>
      <c r="H57" s="16"/>
    </row>
    <row r="58" spans="1:8" x14ac:dyDescent="0.25">
      <c r="A58" s="28"/>
      <c r="B58" s="28"/>
      <c r="C58" s="28"/>
      <c r="D58" s="33"/>
      <c r="E58" s="2"/>
      <c r="F58" s="35"/>
      <c r="G58" s="35"/>
      <c r="H58" s="15"/>
    </row>
    <row r="59" spans="1:8" x14ac:dyDescent="0.25">
      <c r="A59" s="28"/>
      <c r="B59" s="28"/>
      <c r="C59" s="28"/>
      <c r="D59" s="33"/>
      <c r="E59" s="2"/>
      <c r="F59" s="35"/>
      <c r="G59" s="35"/>
      <c r="H59" s="16"/>
    </row>
    <row r="60" spans="1:8" x14ac:dyDescent="0.25">
      <c r="A60" s="28"/>
      <c r="B60" s="28"/>
      <c r="C60" s="28"/>
      <c r="D60" s="33"/>
      <c r="E60" s="2"/>
      <c r="F60" s="35"/>
      <c r="G60" s="35"/>
      <c r="H60" s="15"/>
    </row>
    <row r="61" spans="1:8" x14ac:dyDescent="0.25">
      <c r="A61" s="28"/>
      <c r="B61" s="28"/>
      <c r="C61" s="28"/>
      <c r="D61" s="33"/>
      <c r="E61" s="35"/>
      <c r="F61" s="35"/>
      <c r="G61" s="35"/>
      <c r="H61" s="16"/>
    </row>
    <row r="62" spans="1:8" x14ac:dyDescent="0.25">
      <c r="A62" s="28"/>
      <c r="B62" s="28"/>
      <c r="C62" s="28"/>
      <c r="D62" s="33"/>
      <c r="E62" s="2"/>
      <c r="F62" s="35"/>
      <c r="G62" s="35"/>
      <c r="H62" s="15"/>
    </row>
    <row r="63" spans="1:8" x14ac:dyDescent="0.25">
      <c r="A63" s="28"/>
      <c r="B63" s="28"/>
      <c r="C63" s="28"/>
      <c r="D63" s="33"/>
      <c r="E63" s="2"/>
      <c r="F63" s="35"/>
      <c r="G63" s="35"/>
      <c r="H63" s="16"/>
    </row>
    <row r="64" spans="1:8" x14ac:dyDescent="0.25">
      <c r="A64" s="28"/>
      <c r="B64" s="28"/>
      <c r="C64" s="28"/>
      <c r="D64" s="33"/>
      <c r="E64" s="2"/>
      <c r="F64" s="35"/>
      <c r="G64" s="35"/>
      <c r="H64" s="15"/>
    </row>
    <row r="65" spans="1:8" x14ac:dyDescent="0.25">
      <c r="A65" s="28"/>
      <c r="B65" s="28"/>
      <c r="C65" s="28"/>
      <c r="D65" s="33"/>
      <c r="E65" s="2"/>
      <c r="F65" s="35"/>
      <c r="G65" s="35"/>
      <c r="H65" s="16"/>
    </row>
    <row r="66" spans="1:8" x14ac:dyDescent="0.25">
      <c r="A66" s="28"/>
      <c r="B66" s="28"/>
      <c r="C66" s="28"/>
      <c r="D66" s="33"/>
      <c r="E66" s="2"/>
      <c r="F66" s="35"/>
      <c r="G66" s="35"/>
      <c r="H66" s="15"/>
    </row>
    <row r="67" spans="1:8" x14ac:dyDescent="0.25">
      <c r="A67" s="28"/>
      <c r="B67" s="28"/>
      <c r="C67" s="28"/>
      <c r="D67" s="33"/>
      <c r="E67" s="2"/>
      <c r="F67" s="35"/>
      <c r="G67" s="35"/>
      <c r="H67" s="16"/>
    </row>
    <row r="68" spans="1:8" x14ac:dyDescent="0.25">
      <c r="A68" s="28"/>
      <c r="B68" s="28"/>
      <c r="C68" s="28"/>
      <c r="D68" s="33"/>
      <c r="E68" s="2"/>
      <c r="F68" s="35"/>
      <c r="G68" s="35"/>
      <c r="H68" s="15"/>
    </row>
    <row r="69" spans="1:8" x14ac:dyDescent="0.25">
      <c r="A69" s="28"/>
      <c r="B69" s="28"/>
      <c r="C69" s="28"/>
      <c r="D69" s="33"/>
      <c r="E69" s="2"/>
      <c r="F69" s="35"/>
      <c r="G69" s="35"/>
      <c r="H69" s="16"/>
    </row>
    <row r="70" spans="1:8" x14ac:dyDescent="0.25">
      <c r="A70" s="28"/>
      <c r="B70" s="28"/>
      <c r="C70" s="28"/>
      <c r="D70" s="33"/>
      <c r="E70" s="2"/>
      <c r="F70" s="35"/>
      <c r="G70" s="35"/>
      <c r="H70" s="15"/>
    </row>
    <row r="71" spans="1:8" x14ac:dyDescent="0.25">
      <c r="A71" s="28"/>
      <c r="B71" s="28"/>
      <c r="C71" s="28"/>
      <c r="D71" s="33"/>
      <c r="E71" s="2"/>
      <c r="F71" s="35"/>
      <c r="G71" s="35"/>
      <c r="H71" s="16"/>
    </row>
    <row r="72" spans="1:8" x14ac:dyDescent="0.25">
      <c r="A72" s="28"/>
      <c r="B72" s="28"/>
      <c r="C72" s="28"/>
      <c r="D72" s="33"/>
      <c r="E72" s="2"/>
      <c r="F72" s="35"/>
      <c r="G72" s="35"/>
      <c r="H72" s="15"/>
    </row>
    <row r="73" spans="1:8" x14ac:dyDescent="0.25">
      <c r="A73" s="28"/>
      <c r="B73" s="28"/>
      <c r="C73" s="28"/>
      <c r="D73" s="33"/>
      <c r="E73" s="2"/>
      <c r="F73" s="35"/>
      <c r="G73" s="35"/>
      <c r="H73" s="16"/>
    </row>
    <row r="74" spans="1:8" x14ac:dyDescent="0.25">
      <c r="A74" s="28"/>
      <c r="B74" s="28"/>
      <c r="C74" s="28"/>
      <c r="D74" s="33"/>
      <c r="E74" s="2"/>
      <c r="F74" s="35"/>
      <c r="G74" s="35"/>
      <c r="H74" s="15"/>
    </row>
    <row r="75" spans="1:8" x14ac:dyDescent="0.25">
      <c r="A75" s="28"/>
      <c r="B75" s="28"/>
      <c r="C75" s="28"/>
      <c r="D75" s="33"/>
      <c r="E75" s="2"/>
      <c r="F75" s="35"/>
      <c r="G75" s="35"/>
      <c r="H75" s="16"/>
    </row>
    <row r="76" spans="1:8" x14ac:dyDescent="0.25">
      <c r="A76" s="28"/>
      <c r="B76" s="28"/>
      <c r="C76" s="28"/>
      <c r="D76" s="33"/>
      <c r="E76" s="2"/>
      <c r="F76" s="35"/>
      <c r="G76" s="35"/>
      <c r="H76" s="15"/>
    </row>
    <row r="77" spans="1:8" x14ac:dyDescent="0.25">
      <c r="A77" s="28"/>
      <c r="B77" s="28"/>
      <c r="C77" s="28"/>
      <c r="D77" s="33"/>
      <c r="E77" s="2"/>
      <c r="F77" s="35"/>
      <c r="G77" s="35"/>
      <c r="H77" s="16"/>
    </row>
    <row r="78" spans="1:8" x14ac:dyDescent="0.25">
      <c r="A78" s="28"/>
      <c r="B78" s="28"/>
      <c r="C78" s="28"/>
      <c r="D78" s="33"/>
      <c r="E78" s="2"/>
      <c r="F78" s="35"/>
      <c r="G78" s="35"/>
      <c r="H78" s="15"/>
    </row>
    <row r="79" spans="1:8" x14ac:dyDescent="0.25">
      <c r="A79" s="28"/>
      <c r="B79" s="28"/>
      <c r="C79" s="28"/>
      <c r="D79" s="33"/>
      <c r="E79" s="2"/>
      <c r="F79" s="35"/>
      <c r="G79" s="35"/>
      <c r="H79" s="16"/>
    </row>
    <row r="80" spans="1:8" x14ac:dyDescent="0.25">
      <c r="A80" s="28"/>
      <c r="B80" s="28"/>
      <c r="C80" s="28"/>
      <c r="D80" s="33"/>
      <c r="E80" s="2"/>
      <c r="F80" s="35"/>
      <c r="G80" s="35"/>
      <c r="H80" s="15"/>
    </row>
    <row r="81" spans="1:8" x14ac:dyDescent="0.25">
      <c r="A81" s="28"/>
      <c r="B81" s="28"/>
      <c r="C81" s="28"/>
      <c r="D81" s="33"/>
      <c r="E81" s="2"/>
      <c r="F81" s="35"/>
      <c r="G81" s="35"/>
      <c r="H81" s="16"/>
    </row>
    <row r="82" spans="1:8" x14ac:dyDescent="0.25">
      <c r="A82" s="28"/>
      <c r="B82" s="28"/>
      <c r="C82" s="28"/>
      <c r="D82" s="33"/>
      <c r="E82" s="2"/>
      <c r="F82" s="35"/>
      <c r="G82" s="35"/>
      <c r="H82" s="15"/>
    </row>
    <row r="83" spans="1:8" x14ac:dyDescent="0.25">
      <c r="A83" s="28"/>
      <c r="B83" s="28"/>
      <c r="C83" s="28"/>
      <c r="D83" s="33"/>
      <c r="E83" s="2"/>
      <c r="F83" s="35"/>
      <c r="G83" s="35"/>
      <c r="H83" s="16"/>
    </row>
    <row r="84" spans="1:8" x14ac:dyDescent="0.25">
      <c r="A84" s="28"/>
      <c r="B84" s="28"/>
      <c r="C84" s="28"/>
      <c r="D84" s="33"/>
      <c r="E84" s="2"/>
      <c r="F84" s="35"/>
      <c r="G84" s="35"/>
      <c r="H84" s="15"/>
    </row>
    <row r="85" spans="1:8" x14ac:dyDescent="0.25">
      <c r="A85" s="28"/>
      <c r="B85" s="28"/>
      <c r="C85" s="28"/>
      <c r="D85" s="33"/>
      <c r="E85" s="2"/>
      <c r="F85" s="35"/>
      <c r="G85" s="35"/>
      <c r="H85" s="16"/>
    </row>
    <row r="86" spans="1:8" x14ac:dyDescent="0.25">
      <c r="A86" s="28"/>
      <c r="B86" s="28"/>
      <c r="C86" s="28"/>
      <c r="D86" s="33"/>
      <c r="E86" s="2"/>
      <c r="F86" s="35"/>
      <c r="G86" s="35"/>
      <c r="H86" s="15"/>
    </row>
    <row r="87" spans="1:8" x14ac:dyDescent="0.25">
      <c r="A87" s="28"/>
      <c r="B87" s="28"/>
      <c r="C87" s="28"/>
      <c r="D87" s="33"/>
      <c r="E87" s="2"/>
      <c r="F87" s="35"/>
      <c r="G87" s="35"/>
      <c r="H87" s="16"/>
    </row>
    <row r="88" spans="1:8" x14ac:dyDescent="0.25">
      <c r="A88" s="28"/>
      <c r="B88" s="28"/>
      <c r="C88" s="28"/>
      <c r="D88" s="33"/>
      <c r="E88" s="2"/>
      <c r="F88" s="35"/>
      <c r="G88" s="35"/>
      <c r="H88" s="15"/>
    </row>
    <row r="89" spans="1:8" x14ac:dyDescent="0.25">
      <c r="A89" s="28"/>
      <c r="B89" s="28"/>
      <c r="C89" s="28"/>
      <c r="D89" s="33"/>
      <c r="E89" s="2"/>
      <c r="F89" s="35"/>
      <c r="G89" s="35"/>
      <c r="H89" s="16"/>
    </row>
    <row r="90" spans="1:8" x14ac:dyDescent="0.25">
      <c r="A90" s="28"/>
      <c r="B90" s="28"/>
      <c r="C90" s="28"/>
      <c r="D90" s="33"/>
      <c r="E90" s="2"/>
      <c r="F90" s="35"/>
      <c r="G90" s="35"/>
      <c r="H90" s="15"/>
    </row>
    <row r="91" spans="1:8" x14ac:dyDescent="0.25">
      <c r="A91" s="28"/>
      <c r="B91" s="28"/>
      <c r="C91" s="28"/>
      <c r="D91" s="33"/>
      <c r="E91" s="2"/>
      <c r="F91" s="35"/>
      <c r="G91" s="35"/>
      <c r="H91" s="16"/>
    </row>
    <row r="92" spans="1:8" x14ac:dyDescent="0.25">
      <c r="A92" s="28"/>
      <c r="B92" s="28"/>
      <c r="C92" s="28"/>
      <c r="D92" s="33"/>
      <c r="E92" s="2"/>
      <c r="F92" s="35"/>
      <c r="G92" s="35"/>
      <c r="H92" s="15"/>
    </row>
    <row r="93" spans="1:8" x14ac:dyDescent="0.25">
      <c r="A93" s="28"/>
      <c r="B93" s="28"/>
      <c r="C93" s="28"/>
      <c r="D93" s="33"/>
      <c r="E93" s="2"/>
      <c r="F93" s="35"/>
      <c r="G93" s="35"/>
      <c r="H93" s="16"/>
    </row>
    <row r="94" spans="1:8" x14ac:dyDescent="0.25">
      <c r="A94" s="28"/>
      <c r="B94" s="28"/>
      <c r="C94" s="28"/>
      <c r="D94" s="33"/>
      <c r="E94" s="2"/>
      <c r="F94" s="35"/>
      <c r="G94" s="35"/>
      <c r="H94" s="15"/>
    </row>
    <row r="95" spans="1:8" x14ac:dyDescent="0.25">
      <c r="A95" s="28"/>
      <c r="B95" s="28"/>
      <c r="C95" s="28"/>
      <c r="D95" s="33"/>
      <c r="E95" s="2"/>
      <c r="F95" s="35"/>
      <c r="G95" s="35"/>
      <c r="H95" s="16"/>
    </row>
    <row r="96" spans="1:8" x14ac:dyDescent="0.25">
      <c r="A96" s="28"/>
      <c r="B96" s="28"/>
      <c r="C96" s="28"/>
      <c r="D96" s="33"/>
      <c r="E96" s="2"/>
      <c r="F96" s="35"/>
      <c r="G96" s="35"/>
      <c r="H96" s="15"/>
    </row>
    <row r="97" spans="1:8" x14ac:dyDescent="0.25">
      <c r="A97" s="28"/>
      <c r="B97" s="28"/>
      <c r="C97" s="28"/>
      <c r="D97" s="33"/>
      <c r="E97" s="2"/>
      <c r="F97" s="35"/>
      <c r="G97" s="35"/>
      <c r="H97" s="16"/>
    </row>
    <row r="98" spans="1:8" x14ac:dyDescent="0.25">
      <c r="A98" s="28"/>
      <c r="B98" s="28"/>
      <c r="C98" s="28"/>
      <c r="D98" s="33"/>
      <c r="E98" s="2"/>
      <c r="F98" s="35"/>
      <c r="G98" s="35"/>
      <c r="H98" s="15"/>
    </row>
    <row r="99" spans="1:8" x14ac:dyDescent="0.25">
      <c r="A99" s="28"/>
      <c r="B99" s="28"/>
      <c r="C99" s="28"/>
      <c r="D99" s="33"/>
      <c r="E99" s="2"/>
      <c r="F99" s="35"/>
      <c r="G99" s="35"/>
      <c r="H99" s="16"/>
    </row>
    <row r="100" spans="1:8" x14ac:dyDescent="0.25">
      <c r="A100" s="28"/>
      <c r="B100" s="28"/>
      <c r="C100" s="28"/>
      <c r="D100" s="33"/>
      <c r="E100" s="2"/>
      <c r="F100" s="35"/>
      <c r="G100" s="35"/>
      <c r="H100" s="15"/>
    </row>
    <row r="101" spans="1:8" x14ac:dyDescent="0.25">
      <c r="A101" s="28"/>
      <c r="B101" s="28"/>
      <c r="C101" s="28"/>
      <c r="D101" s="33"/>
      <c r="E101" s="2"/>
      <c r="F101" s="35"/>
      <c r="G101" s="35"/>
      <c r="H101" s="16"/>
    </row>
    <row r="102" spans="1:8" x14ac:dyDescent="0.25">
      <c r="A102" s="28"/>
      <c r="B102" s="28"/>
      <c r="C102" s="28"/>
      <c r="D102" s="33"/>
      <c r="E102" s="2"/>
      <c r="F102" s="35"/>
      <c r="G102" s="35"/>
      <c r="H102" s="15"/>
    </row>
    <row r="103" spans="1:8" x14ac:dyDescent="0.25">
      <c r="A103" s="28"/>
      <c r="B103" s="28"/>
      <c r="C103" s="28"/>
      <c r="D103" s="33"/>
      <c r="E103" s="2"/>
      <c r="F103" s="35"/>
      <c r="G103" s="35"/>
      <c r="H103" s="16"/>
    </row>
    <row r="104" spans="1:8" x14ac:dyDescent="0.25">
      <c r="A104" s="28"/>
      <c r="B104" s="28"/>
      <c r="C104" s="28"/>
      <c r="D104" s="33"/>
      <c r="E104" s="2"/>
      <c r="F104" s="35"/>
      <c r="G104" s="35"/>
      <c r="H104" s="15"/>
    </row>
    <row r="105" spans="1:8" x14ac:dyDescent="0.25">
      <c r="A105" s="28"/>
      <c r="B105" s="28"/>
      <c r="C105" s="28"/>
      <c r="D105" s="33"/>
      <c r="E105" s="2"/>
      <c r="F105" s="35"/>
      <c r="G105" s="35"/>
      <c r="H105" s="16"/>
    </row>
    <row r="106" spans="1:8" x14ac:dyDescent="0.25">
      <c r="A106" s="28"/>
      <c r="B106" s="28"/>
      <c r="C106" s="28"/>
      <c r="D106" s="33"/>
      <c r="E106" s="2"/>
      <c r="F106" s="35"/>
      <c r="G106" s="35"/>
      <c r="H106" s="15"/>
    </row>
    <row r="107" spans="1:8" x14ac:dyDescent="0.25">
      <c r="A107" s="28"/>
      <c r="B107" s="28"/>
      <c r="C107" s="28"/>
      <c r="D107" s="33"/>
      <c r="E107" s="2"/>
      <c r="F107" s="35"/>
      <c r="G107" s="35"/>
      <c r="H107" s="16"/>
    </row>
    <row r="108" spans="1:8" x14ac:dyDescent="0.25">
      <c r="A108" s="28"/>
      <c r="B108" s="28"/>
      <c r="C108" s="28"/>
      <c r="D108" s="33"/>
      <c r="E108" s="2"/>
      <c r="F108" s="35"/>
      <c r="G108" s="35"/>
      <c r="H108" s="15"/>
    </row>
    <row r="109" spans="1:8" x14ac:dyDescent="0.25">
      <c r="A109" s="28"/>
      <c r="B109" s="28"/>
      <c r="C109" s="28"/>
      <c r="D109" s="33"/>
      <c r="E109" s="2"/>
      <c r="F109" s="35"/>
      <c r="G109" s="35"/>
      <c r="H109" s="16"/>
    </row>
    <row r="110" spans="1:8" x14ac:dyDescent="0.25">
      <c r="A110" s="28"/>
      <c r="B110" s="28"/>
      <c r="C110" s="28"/>
      <c r="D110" s="33"/>
      <c r="E110" s="2"/>
      <c r="F110" s="35"/>
      <c r="G110" s="35"/>
      <c r="H110" s="15"/>
    </row>
    <row r="111" spans="1:8" x14ac:dyDescent="0.25">
      <c r="A111" s="28"/>
      <c r="B111" s="28"/>
      <c r="C111" s="28"/>
      <c r="D111" s="33"/>
      <c r="E111" s="2"/>
      <c r="F111" s="35"/>
      <c r="G111" s="35"/>
      <c r="H111" s="16"/>
    </row>
    <row r="112" spans="1:8" x14ac:dyDescent="0.25">
      <c r="A112" s="28"/>
      <c r="B112" s="28"/>
      <c r="C112" s="28"/>
      <c r="D112" s="33"/>
      <c r="E112" s="2"/>
      <c r="F112" s="35"/>
      <c r="G112" s="35"/>
      <c r="H112" s="15"/>
    </row>
    <row r="113" spans="1:8" x14ac:dyDescent="0.25">
      <c r="A113" s="28"/>
      <c r="B113" s="28"/>
      <c r="C113" s="28"/>
      <c r="D113" s="33"/>
      <c r="E113" s="2"/>
      <c r="F113" s="35"/>
      <c r="G113" s="35"/>
      <c r="H113" s="16"/>
    </row>
    <row r="114" spans="1:8" x14ac:dyDescent="0.25">
      <c r="A114" s="28"/>
      <c r="B114" s="28"/>
      <c r="C114" s="28"/>
      <c r="D114" s="33"/>
      <c r="E114" s="2"/>
      <c r="F114" s="35"/>
      <c r="G114" s="35"/>
      <c r="H114" s="15"/>
    </row>
    <row r="115" spans="1:8" x14ac:dyDescent="0.25">
      <c r="A115" s="28"/>
      <c r="B115" s="28"/>
      <c r="C115" s="28"/>
      <c r="D115" s="33"/>
      <c r="E115" s="2"/>
      <c r="F115" s="35"/>
      <c r="G115" s="35"/>
      <c r="H115" s="16"/>
    </row>
    <row r="116" spans="1:8" x14ac:dyDescent="0.25">
      <c r="A116" s="28"/>
      <c r="B116" s="28"/>
      <c r="C116" s="28"/>
      <c r="D116" s="33"/>
      <c r="E116" s="2"/>
      <c r="F116" s="35"/>
      <c r="G116" s="35"/>
      <c r="H116" s="15"/>
    </row>
    <row r="117" spans="1:8" x14ac:dyDescent="0.25">
      <c r="A117" s="28"/>
      <c r="B117" s="28"/>
      <c r="C117" s="28"/>
      <c r="D117" s="33"/>
      <c r="E117" s="2"/>
      <c r="F117" s="35"/>
      <c r="G117" s="35"/>
      <c r="H117" s="16"/>
    </row>
    <row r="118" spans="1:8" x14ac:dyDescent="0.25">
      <c r="A118" s="28"/>
      <c r="B118" s="28"/>
      <c r="C118" s="28"/>
      <c r="D118" s="33"/>
      <c r="E118" s="2"/>
      <c r="F118" s="35"/>
      <c r="G118" s="35"/>
      <c r="H118" s="15"/>
    </row>
    <row r="119" spans="1:8" x14ac:dyDescent="0.25">
      <c r="A119" s="28"/>
      <c r="B119" s="28"/>
      <c r="C119" s="28"/>
      <c r="D119" s="33"/>
      <c r="E119" s="2"/>
      <c r="F119" s="35"/>
      <c r="G119" s="35"/>
      <c r="H119" s="16"/>
    </row>
    <row r="120" spans="1:8" x14ac:dyDescent="0.25">
      <c r="A120" s="28"/>
      <c r="B120" s="28"/>
      <c r="C120" s="28"/>
      <c r="D120" s="33"/>
      <c r="E120" s="2"/>
      <c r="F120" s="35"/>
      <c r="G120" s="35"/>
      <c r="H120" s="15"/>
    </row>
    <row r="121" spans="1:8" x14ac:dyDescent="0.25">
      <c r="A121" s="28"/>
      <c r="B121" s="28"/>
      <c r="C121" s="28"/>
      <c r="D121" s="33"/>
      <c r="E121" s="2"/>
      <c r="F121" s="35"/>
      <c r="G121" s="35"/>
      <c r="H121" s="16"/>
    </row>
    <row r="122" spans="1:8" x14ac:dyDescent="0.25">
      <c r="A122" s="28"/>
      <c r="B122" s="28"/>
      <c r="C122" s="28"/>
      <c r="D122" s="33"/>
      <c r="E122" s="2"/>
      <c r="F122" s="35"/>
      <c r="G122" s="35"/>
      <c r="H122" s="15"/>
    </row>
    <row r="123" spans="1:8" x14ac:dyDescent="0.25">
      <c r="A123" s="28"/>
      <c r="B123" s="28"/>
      <c r="C123" s="28"/>
      <c r="D123" s="33"/>
      <c r="E123" s="2"/>
      <c r="F123" s="35"/>
      <c r="G123" s="35"/>
      <c r="H123" s="16"/>
    </row>
    <row r="124" spans="1:8" x14ac:dyDescent="0.25">
      <c r="A124" s="28"/>
      <c r="B124" s="28"/>
      <c r="C124" s="28"/>
      <c r="D124" s="33"/>
      <c r="E124" s="2"/>
      <c r="F124" s="35"/>
      <c r="G124" s="35"/>
      <c r="H124" s="15"/>
    </row>
    <row r="125" spans="1:8" x14ac:dyDescent="0.25">
      <c r="A125" s="28"/>
      <c r="B125" s="28"/>
      <c r="C125" s="28"/>
      <c r="D125" s="33"/>
      <c r="E125" s="2"/>
      <c r="F125" s="35"/>
      <c r="G125" s="35"/>
      <c r="H125" s="16"/>
    </row>
    <row r="126" spans="1:8" x14ac:dyDescent="0.25">
      <c r="A126" s="28"/>
      <c r="B126" s="28"/>
      <c r="C126" s="28"/>
      <c r="D126" s="33"/>
      <c r="E126" s="2"/>
      <c r="F126" s="35"/>
      <c r="G126" s="35"/>
      <c r="H126" s="15"/>
    </row>
    <row r="127" spans="1:8" x14ac:dyDescent="0.25">
      <c r="A127" s="28"/>
      <c r="B127" s="28"/>
      <c r="C127" s="28"/>
      <c r="D127" s="33"/>
      <c r="E127" s="2"/>
      <c r="F127" s="35"/>
      <c r="G127" s="35"/>
      <c r="H127" s="16"/>
    </row>
    <row r="128" spans="1:8" x14ac:dyDescent="0.25">
      <c r="A128" s="28"/>
      <c r="B128" s="28"/>
      <c r="C128" s="28"/>
      <c r="D128" s="33"/>
      <c r="E128" s="2"/>
      <c r="F128" s="35"/>
      <c r="G128" s="35"/>
      <c r="H128" s="15"/>
    </row>
    <row r="129" spans="1:8" x14ac:dyDescent="0.25">
      <c r="A129" s="28"/>
      <c r="B129" s="28"/>
      <c r="C129" s="28"/>
      <c r="D129" s="33"/>
      <c r="E129" s="2"/>
      <c r="F129" s="35"/>
      <c r="G129" s="35"/>
      <c r="H129" s="16"/>
    </row>
    <row r="130" spans="1:8" x14ac:dyDescent="0.25">
      <c r="A130" s="28"/>
      <c r="B130" s="28"/>
      <c r="C130" s="28"/>
      <c r="D130" s="33"/>
      <c r="E130" s="2"/>
      <c r="F130" s="35"/>
      <c r="G130" s="35"/>
      <c r="H130" s="15"/>
    </row>
    <row r="131" spans="1:8" x14ac:dyDescent="0.25">
      <c r="A131" s="28"/>
      <c r="B131" s="28"/>
      <c r="C131" s="28"/>
      <c r="D131" s="33"/>
      <c r="E131" s="2"/>
      <c r="F131" s="35"/>
      <c r="G131" s="35"/>
      <c r="H131" s="16"/>
    </row>
    <row r="132" spans="1:8" x14ac:dyDescent="0.25">
      <c r="A132" s="28"/>
      <c r="B132" s="28"/>
      <c r="C132" s="28"/>
      <c r="D132" s="36"/>
      <c r="E132" s="37"/>
      <c r="F132" s="38"/>
      <c r="G132" s="38"/>
      <c r="H132" s="15"/>
    </row>
    <row r="133" spans="1:8" x14ac:dyDescent="0.25">
      <c r="A133" s="39"/>
      <c r="D133" s="2"/>
      <c r="E133" s="2"/>
    </row>
  </sheetData>
  <autoFilter ref="A2:H132" xr:uid="{2B3C7949-C539-478B-8C92-A84AF59912B9}"/>
  <mergeCells count="3">
    <mergeCell ref="A3:G3"/>
    <mergeCell ref="A12:G12"/>
    <mergeCell ref="A23:G23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E5F95-DB34-4330-9091-F42B49558D5E}">
  <sheetPr codeName="Sheet4"/>
  <dimension ref="A1:N133"/>
  <sheetViews>
    <sheetView tabSelected="1" topLeftCell="G1" zoomScaleNormal="100" workbookViewId="0">
      <selection activeCell="K2" sqref="K2:N14"/>
    </sheetView>
  </sheetViews>
  <sheetFormatPr defaultRowHeight="15" x14ac:dyDescent="0.25"/>
  <cols>
    <col min="4" max="4" width="30.140625" customWidth="1"/>
    <col min="5" max="5" width="20.42578125" customWidth="1"/>
    <col min="6" max="6" width="27.85546875" customWidth="1"/>
    <col min="7" max="7" width="31.5703125" customWidth="1"/>
    <col min="8" max="8" width="46.5703125" customWidth="1"/>
    <col min="11" max="11" width="9.140625" style="40"/>
    <col min="12" max="12" width="27.85546875" style="40" customWidth="1"/>
    <col min="13" max="13" width="22.28515625" style="40" customWidth="1"/>
    <col min="14" max="14" width="27.42578125" style="40" customWidth="1"/>
  </cols>
  <sheetData>
    <row r="1" spans="1:14" ht="27" x14ac:dyDescent="0.35">
      <c r="A1" s="1" t="s">
        <v>0</v>
      </c>
      <c r="D1" s="2"/>
      <c r="E1" s="2"/>
      <c r="H1" s="3"/>
    </row>
    <row r="2" spans="1:14" x14ac:dyDescent="0.25">
      <c r="A2" s="4" t="s">
        <v>1</v>
      </c>
      <c r="B2" s="5" t="s">
        <v>2</v>
      </c>
      <c r="C2" s="6" t="s">
        <v>3</v>
      </c>
      <c r="D2" s="7" t="s">
        <v>4</v>
      </c>
      <c r="E2" s="7" t="s">
        <v>5</v>
      </c>
      <c r="F2" s="5" t="s">
        <v>6</v>
      </c>
      <c r="G2" s="8" t="s">
        <v>7</v>
      </c>
      <c r="H2" t="s">
        <v>8</v>
      </c>
      <c r="K2" t="s">
        <v>71</v>
      </c>
      <c r="L2" t="s">
        <v>72</v>
      </c>
      <c r="M2" t="s">
        <v>73</v>
      </c>
      <c r="N2" t="s">
        <v>90</v>
      </c>
    </row>
    <row r="3" spans="1:14" x14ac:dyDescent="0.25">
      <c r="A3" s="44" t="s">
        <v>9</v>
      </c>
      <c r="B3" s="45"/>
      <c r="C3" s="45"/>
      <c r="D3" s="45"/>
      <c r="E3" s="45"/>
      <c r="F3" s="45"/>
      <c r="G3" s="46"/>
      <c r="K3">
        <v>1</v>
      </c>
      <c r="L3" t="s">
        <v>74</v>
      </c>
      <c r="M3">
        <v>5</v>
      </c>
      <c r="N3" s="42">
        <f>ErrorCode10[[#This Row],[Total]]/ErrorCode10[[#Totals],[Total]]</f>
        <v>0.14285714285714285</v>
      </c>
    </row>
    <row r="4" spans="1:14" ht="45" x14ac:dyDescent="0.25">
      <c r="A4" s="9" t="s">
        <v>10</v>
      </c>
      <c r="B4" s="10" t="s">
        <v>11</v>
      </c>
      <c r="C4" s="11" t="s">
        <v>12</v>
      </c>
      <c r="D4" s="12">
        <v>43972.392361111109</v>
      </c>
      <c r="E4" s="12">
        <v>43972.603472222225</v>
      </c>
      <c r="F4" s="13" t="s">
        <v>13</v>
      </c>
      <c r="G4" s="14"/>
      <c r="H4" s="15" t="s">
        <v>88</v>
      </c>
      <c r="K4">
        <v>2</v>
      </c>
      <c r="L4" t="s">
        <v>75</v>
      </c>
      <c r="M4">
        <v>3</v>
      </c>
      <c r="N4" s="42">
        <f>ErrorCode10[[#This Row],[Total]]/ErrorCode10[[#Totals],[Total]]</f>
        <v>8.5714285714285715E-2</v>
      </c>
    </row>
    <row r="5" spans="1:14" ht="45" x14ac:dyDescent="0.25">
      <c r="A5" s="10" t="s">
        <v>14</v>
      </c>
      <c r="B5" s="10" t="s">
        <v>15</v>
      </c>
      <c r="C5" s="11" t="s">
        <v>16</v>
      </c>
      <c r="D5" s="12">
        <v>43971.656944444447</v>
      </c>
      <c r="E5" s="12">
        <v>43972.6</v>
      </c>
      <c r="F5" s="13" t="s">
        <v>17</v>
      </c>
      <c r="G5" s="14"/>
      <c r="H5" s="16">
        <v>4</v>
      </c>
      <c r="K5">
        <v>3</v>
      </c>
      <c r="L5" t="s">
        <v>76</v>
      </c>
      <c r="M5">
        <v>3</v>
      </c>
      <c r="N5" s="42">
        <f>ErrorCode10[[#This Row],[Total]]/ErrorCode10[[#Totals],[Total]]</f>
        <v>8.5714285714285715E-2</v>
      </c>
    </row>
    <row r="6" spans="1:14" ht="45" x14ac:dyDescent="0.25">
      <c r="A6" s="10" t="s">
        <v>18</v>
      </c>
      <c r="B6" s="10" t="s">
        <v>19</v>
      </c>
      <c r="C6" s="11" t="s">
        <v>20</v>
      </c>
      <c r="D6" s="12">
        <v>43971.521527777775</v>
      </c>
      <c r="E6" s="12">
        <v>43972.611111111109</v>
      </c>
      <c r="F6" s="13" t="s">
        <v>21</v>
      </c>
      <c r="G6" s="14"/>
      <c r="H6" s="15">
        <v>4</v>
      </c>
      <c r="K6">
        <v>4</v>
      </c>
      <c r="L6" t="s">
        <v>77</v>
      </c>
      <c r="M6">
        <v>6</v>
      </c>
      <c r="N6" s="42">
        <f>ErrorCode10[[#This Row],[Total]]/ErrorCode10[[#Totals],[Total]]</f>
        <v>0.17142857142857143</v>
      </c>
    </row>
    <row r="7" spans="1:14" ht="45" x14ac:dyDescent="0.25">
      <c r="A7" s="16" t="s">
        <v>22</v>
      </c>
      <c r="B7" s="10" t="s">
        <v>23</v>
      </c>
      <c r="C7" s="11" t="s">
        <v>24</v>
      </c>
      <c r="D7" s="12">
        <v>43971.496527777781</v>
      </c>
      <c r="E7" s="12">
        <v>43972.594444444447</v>
      </c>
      <c r="F7" s="13" t="s">
        <v>13</v>
      </c>
      <c r="G7" s="14"/>
      <c r="H7" s="16">
        <v>4</v>
      </c>
      <c r="K7">
        <v>5</v>
      </c>
      <c r="L7" t="s">
        <v>78</v>
      </c>
      <c r="M7">
        <v>3</v>
      </c>
      <c r="N7" s="42">
        <f>ErrorCode10[[#This Row],[Total]]/ErrorCode10[[#Totals],[Total]]</f>
        <v>8.5714285714285715E-2</v>
      </c>
    </row>
    <row r="8" spans="1:14" ht="45" x14ac:dyDescent="0.25">
      <c r="A8" s="10" t="s">
        <v>25</v>
      </c>
      <c r="B8" s="10" t="s">
        <v>26</v>
      </c>
      <c r="C8" s="11" t="s">
        <v>27</v>
      </c>
      <c r="D8" s="12">
        <v>43971.640277777777</v>
      </c>
      <c r="E8" s="12">
        <v>43972.600694444445</v>
      </c>
      <c r="F8" s="13" t="s">
        <v>28</v>
      </c>
      <c r="G8" s="14"/>
      <c r="H8" s="15">
        <v>4</v>
      </c>
      <c r="K8">
        <v>6</v>
      </c>
      <c r="L8" s="41" t="s">
        <v>79</v>
      </c>
      <c r="M8">
        <v>3</v>
      </c>
      <c r="N8" s="42">
        <f>ErrorCode10[[#This Row],[Total]]/ErrorCode10[[#Totals],[Total]]</f>
        <v>8.5714285714285715E-2</v>
      </c>
    </row>
    <row r="9" spans="1:14" ht="45" x14ac:dyDescent="0.25">
      <c r="A9" s="10" t="s">
        <v>29</v>
      </c>
      <c r="B9" s="10" t="s">
        <v>30</v>
      </c>
      <c r="C9" s="11" t="s">
        <v>31</v>
      </c>
      <c r="D9" s="12">
        <v>43971.755555555559</v>
      </c>
      <c r="E9" s="12">
        <v>43972.6</v>
      </c>
      <c r="F9" s="13" t="s">
        <v>13</v>
      </c>
      <c r="G9" s="14"/>
      <c r="H9" s="15" t="s">
        <v>88</v>
      </c>
      <c r="K9">
        <v>7</v>
      </c>
      <c r="L9" t="s">
        <v>80</v>
      </c>
      <c r="M9">
        <v>3</v>
      </c>
      <c r="N9" s="42">
        <f>ErrorCode10[[#This Row],[Total]]/ErrorCode10[[#Totals],[Total]]</f>
        <v>8.5714285714285715E-2</v>
      </c>
    </row>
    <row r="10" spans="1:14" ht="45" x14ac:dyDescent="0.25">
      <c r="A10" s="10" t="s">
        <v>32</v>
      </c>
      <c r="B10" s="10" t="s">
        <v>33</v>
      </c>
      <c r="C10" s="11" t="s">
        <v>34</v>
      </c>
      <c r="D10" s="12">
        <v>43972.394444444442</v>
      </c>
      <c r="E10" s="12">
        <v>43972.613194444442</v>
      </c>
      <c r="F10" s="13" t="s">
        <v>13</v>
      </c>
      <c r="G10" s="14"/>
      <c r="H10" s="15">
        <v>4</v>
      </c>
      <c r="K10">
        <v>8</v>
      </c>
      <c r="L10" t="s">
        <v>81</v>
      </c>
      <c r="M10">
        <v>3</v>
      </c>
      <c r="N10" s="42">
        <f>ErrorCode10[[#This Row],[Total]]/ErrorCode10[[#Totals],[Total]]</f>
        <v>8.5714285714285715E-2</v>
      </c>
    </row>
    <row r="11" spans="1:14" ht="45" x14ac:dyDescent="0.25">
      <c r="A11" s="10" t="s">
        <v>35</v>
      </c>
      <c r="B11" s="10" t="s">
        <v>36</v>
      </c>
      <c r="C11" s="11" t="s">
        <v>37</v>
      </c>
      <c r="D11" s="12">
        <v>43971.919444444444</v>
      </c>
      <c r="E11" s="12">
        <v>43972.616666666669</v>
      </c>
      <c r="F11" s="13" t="s">
        <v>13</v>
      </c>
      <c r="G11" s="14"/>
      <c r="H11" s="16">
        <v>1</v>
      </c>
      <c r="K11">
        <v>9</v>
      </c>
      <c r="L11" t="s">
        <v>82</v>
      </c>
      <c r="M11">
        <v>3</v>
      </c>
      <c r="N11" s="42">
        <f>ErrorCode10[[#This Row],[Total]]/ErrorCode10[[#Totals],[Total]]</f>
        <v>8.5714285714285715E-2</v>
      </c>
    </row>
    <row r="12" spans="1:14" x14ac:dyDescent="0.25">
      <c r="A12" s="47"/>
      <c r="B12" s="47"/>
      <c r="C12" s="47"/>
      <c r="D12" s="47"/>
      <c r="E12" s="47"/>
      <c r="F12" s="47"/>
      <c r="G12" s="47"/>
      <c r="H12" s="15"/>
      <c r="K12">
        <v>10</v>
      </c>
      <c r="L12" t="s">
        <v>83</v>
      </c>
      <c r="M12">
        <v>3</v>
      </c>
      <c r="N12" s="42">
        <f>ErrorCode10[[#This Row],[Total]]/ErrorCode10[[#Totals],[Total]]</f>
        <v>8.5714285714285715E-2</v>
      </c>
    </row>
    <row r="13" spans="1:14" x14ac:dyDescent="0.25">
      <c r="A13" s="17"/>
      <c r="B13" s="17"/>
      <c r="C13" s="18"/>
      <c r="D13" s="12"/>
      <c r="E13" s="11"/>
      <c r="F13" s="17"/>
      <c r="G13" s="19"/>
      <c r="H13" s="16"/>
      <c r="K13">
        <v>11</v>
      </c>
      <c r="L13" t="s">
        <v>89</v>
      </c>
      <c r="M13"/>
      <c r="N13" s="42">
        <f>ErrorCode10[[#This Row],[Total]]/ErrorCode10[[#Totals],[Total]]</f>
        <v>0</v>
      </c>
    </row>
    <row r="14" spans="1:14" ht="45" x14ac:dyDescent="0.25">
      <c r="A14" s="10" t="s">
        <v>29</v>
      </c>
      <c r="B14" s="10" t="s">
        <v>30</v>
      </c>
      <c r="C14" s="11" t="s">
        <v>31</v>
      </c>
      <c r="D14" s="12">
        <v>43971.755555555559</v>
      </c>
      <c r="E14" s="12">
        <v>43972.6</v>
      </c>
      <c r="F14" s="13" t="s">
        <v>13</v>
      </c>
      <c r="G14" s="14"/>
      <c r="H14" s="15" t="s">
        <v>88</v>
      </c>
      <c r="K14"/>
      <c r="L14"/>
      <c r="M14">
        <f>SUM(ErrorCode10[Total])</f>
        <v>35</v>
      </c>
      <c r="N14" s="43">
        <f>SUM(ErrorCode10[% of Total Errors])</f>
        <v>1</v>
      </c>
    </row>
    <row r="15" spans="1:14" ht="45" x14ac:dyDescent="0.25">
      <c r="A15" s="10" t="s">
        <v>32</v>
      </c>
      <c r="B15" s="10" t="s">
        <v>33</v>
      </c>
      <c r="C15" s="11" t="s">
        <v>34</v>
      </c>
      <c r="D15" s="12">
        <v>43972.394444444442</v>
      </c>
      <c r="E15" s="12">
        <v>43972.613194444442</v>
      </c>
      <c r="F15" s="13" t="s">
        <v>13</v>
      </c>
      <c r="G15" s="14"/>
      <c r="H15" s="15">
        <v>4</v>
      </c>
    </row>
    <row r="16" spans="1:14" x14ac:dyDescent="0.25">
      <c r="A16" s="17"/>
      <c r="B16" s="17"/>
      <c r="C16" s="18"/>
      <c r="D16" s="12"/>
      <c r="E16" s="11"/>
      <c r="F16" s="17"/>
      <c r="G16" s="19"/>
      <c r="H16" s="15"/>
    </row>
    <row r="17" spans="1:8" ht="45" x14ac:dyDescent="0.25">
      <c r="A17" s="10" t="s">
        <v>35</v>
      </c>
      <c r="B17" s="10" t="s">
        <v>36</v>
      </c>
      <c r="C17" s="11" t="s">
        <v>37</v>
      </c>
      <c r="D17" s="12">
        <v>43971.919444444444</v>
      </c>
      <c r="E17" s="12">
        <v>43972.616666666669</v>
      </c>
      <c r="F17" s="13" t="s">
        <v>13</v>
      </c>
      <c r="G17" s="14"/>
      <c r="H17" s="16">
        <v>1</v>
      </c>
    </row>
    <row r="18" spans="1:8" x14ac:dyDescent="0.25">
      <c r="A18" s="17"/>
      <c r="B18" s="17"/>
      <c r="C18" s="18"/>
      <c r="D18" s="12"/>
      <c r="E18" s="11"/>
      <c r="F18" s="17"/>
      <c r="G18" s="19"/>
      <c r="H18" s="15"/>
    </row>
    <row r="19" spans="1:8" x14ac:dyDescent="0.25">
      <c r="A19" s="17"/>
      <c r="B19" s="17"/>
      <c r="C19" s="18"/>
      <c r="D19" s="12"/>
      <c r="E19" s="11"/>
      <c r="F19" s="17"/>
      <c r="G19" s="19"/>
      <c r="H19" s="16"/>
    </row>
    <row r="20" spans="1:8" x14ac:dyDescent="0.25">
      <c r="A20" s="17"/>
      <c r="B20" s="17"/>
      <c r="C20" s="18"/>
      <c r="D20" s="12"/>
      <c r="E20" s="11"/>
      <c r="F20" s="17"/>
      <c r="G20" s="19"/>
      <c r="H20" s="15"/>
    </row>
    <row r="21" spans="1:8" x14ac:dyDescent="0.25">
      <c r="A21" s="17"/>
      <c r="B21" s="17"/>
      <c r="C21" s="18"/>
      <c r="D21" s="12"/>
      <c r="E21" s="11"/>
      <c r="F21" s="17"/>
      <c r="G21" s="19"/>
      <c r="H21" s="16"/>
    </row>
    <row r="22" spans="1:8" x14ac:dyDescent="0.25">
      <c r="A22" s="22"/>
      <c r="B22" s="23"/>
      <c r="C22" s="24"/>
      <c r="D22" s="25"/>
      <c r="E22" s="2"/>
      <c r="F22" s="26"/>
      <c r="G22" s="27"/>
      <c r="H22" s="15"/>
    </row>
    <row r="23" spans="1:8" x14ac:dyDescent="0.25">
      <c r="A23" s="47"/>
      <c r="B23" s="47"/>
      <c r="C23" s="47"/>
      <c r="D23" s="47"/>
      <c r="E23" s="47"/>
      <c r="F23" s="47"/>
      <c r="G23" s="47"/>
      <c r="H23" s="16"/>
    </row>
    <row r="24" spans="1:8" x14ac:dyDescent="0.25">
      <c r="A24" s="28"/>
      <c r="B24" s="28"/>
      <c r="C24" s="29"/>
      <c r="D24" s="30"/>
      <c r="E24" s="31"/>
      <c r="F24" s="32"/>
      <c r="G24" s="32"/>
      <c r="H24" s="15"/>
    </row>
    <row r="25" spans="1:8" x14ac:dyDescent="0.25">
      <c r="A25" s="28"/>
      <c r="B25" s="28"/>
      <c r="C25" s="29"/>
      <c r="D25" s="33"/>
      <c r="E25" s="2"/>
      <c r="F25" s="34"/>
      <c r="G25" s="34"/>
      <c r="H25" s="16"/>
    </row>
    <row r="26" spans="1:8" x14ac:dyDescent="0.25">
      <c r="A26" s="28"/>
      <c r="B26" s="28"/>
      <c r="C26" s="29"/>
      <c r="D26" s="33"/>
      <c r="E26" s="2"/>
      <c r="F26" s="34"/>
      <c r="G26" s="34"/>
      <c r="H26" s="15"/>
    </row>
    <row r="27" spans="1:8" x14ac:dyDescent="0.25">
      <c r="A27" s="28"/>
      <c r="B27" s="28"/>
      <c r="C27" s="29"/>
      <c r="D27" s="33"/>
      <c r="E27" s="2"/>
      <c r="F27" s="34"/>
      <c r="G27" s="34"/>
      <c r="H27" s="16"/>
    </row>
    <row r="28" spans="1:8" x14ac:dyDescent="0.25">
      <c r="A28" s="28"/>
      <c r="B28" s="28"/>
      <c r="C28" s="29"/>
      <c r="D28" s="33"/>
      <c r="E28" s="2"/>
      <c r="F28" s="34"/>
      <c r="G28" s="34"/>
      <c r="H28" s="15"/>
    </row>
    <row r="29" spans="1:8" x14ac:dyDescent="0.25">
      <c r="A29" s="28"/>
      <c r="B29" s="28"/>
      <c r="C29" s="29"/>
      <c r="D29" s="33"/>
      <c r="E29" s="2"/>
      <c r="F29" s="35"/>
      <c r="G29" s="35"/>
      <c r="H29" s="16"/>
    </row>
    <row r="30" spans="1:8" x14ac:dyDescent="0.25">
      <c r="A30" s="28"/>
      <c r="B30" s="28"/>
      <c r="C30" s="28"/>
      <c r="D30" s="33"/>
      <c r="E30" s="2"/>
      <c r="F30" s="35"/>
      <c r="G30" s="35"/>
      <c r="H30" s="15"/>
    </row>
    <row r="31" spans="1:8" x14ac:dyDescent="0.25">
      <c r="A31" s="28"/>
      <c r="B31" s="28"/>
      <c r="C31" s="28"/>
      <c r="D31" s="33"/>
      <c r="E31" s="2"/>
      <c r="F31" s="35"/>
      <c r="G31" s="35"/>
      <c r="H31" s="16"/>
    </row>
    <row r="32" spans="1:8" x14ac:dyDescent="0.25">
      <c r="A32" s="28"/>
      <c r="B32" s="28"/>
      <c r="C32" s="28"/>
      <c r="D32" s="33"/>
      <c r="E32" s="2"/>
      <c r="F32" s="35"/>
      <c r="G32" s="35"/>
      <c r="H32" s="15"/>
    </row>
    <row r="33" spans="1:8" x14ac:dyDescent="0.25">
      <c r="A33" s="28"/>
      <c r="B33" s="28"/>
      <c r="C33" s="28"/>
      <c r="D33" s="33"/>
      <c r="E33" s="2"/>
      <c r="F33" s="35"/>
      <c r="G33" s="35"/>
      <c r="H33" s="16"/>
    </row>
    <row r="34" spans="1:8" x14ac:dyDescent="0.25">
      <c r="A34" s="28"/>
      <c r="B34" s="28"/>
      <c r="C34" s="28"/>
      <c r="D34" s="33"/>
      <c r="E34" s="2"/>
      <c r="F34" s="35"/>
      <c r="G34" s="35"/>
      <c r="H34" s="15"/>
    </row>
    <row r="35" spans="1:8" x14ac:dyDescent="0.25">
      <c r="A35" s="28"/>
      <c r="B35" s="28"/>
      <c r="C35" s="28"/>
      <c r="D35" s="33"/>
      <c r="E35" s="2"/>
      <c r="F35" s="35"/>
      <c r="G35" s="35"/>
      <c r="H35" s="16"/>
    </row>
    <row r="36" spans="1:8" x14ac:dyDescent="0.25">
      <c r="A36" s="28"/>
      <c r="B36" s="28"/>
      <c r="C36" s="28"/>
      <c r="D36" s="33"/>
      <c r="E36" s="2"/>
      <c r="F36" s="35"/>
      <c r="G36" s="35"/>
      <c r="H36" s="15"/>
    </row>
    <row r="37" spans="1:8" x14ac:dyDescent="0.25">
      <c r="A37" s="28"/>
      <c r="B37" s="28"/>
      <c r="C37" s="28"/>
      <c r="D37" s="33"/>
      <c r="E37" s="2"/>
      <c r="F37" s="35"/>
      <c r="G37" s="35"/>
      <c r="H37" s="16"/>
    </row>
    <row r="38" spans="1:8" x14ac:dyDescent="0.25">
      <c r="A38" s="28"/>
      <c r="B38" s="28"/>
      <c r="C38" s="28"/>
      <c r="D38" s="33"/>
      <c r="E38" s="2"/>
      <c r="F38" s="35"/>
      <c r="G38" s="35"/>
      <c r="H38" s="15"/>
    </row>
    <row r="39" spans="1:8" x14ac:dyDescent="0.25">
      <c r="A39" s="28"/>
      <c r="B39" s="28"/>
      <c r="C39" s="28"/>
      <c r="D39" s="33"/>
      <c r="E39" s="2"/>
      <c r="F39" s="35"/>
      <c r="G39" s="35"/>
      <c r="H39" s="16"/>
    </row>
    <row r="40" spans="1:8" x14ac:dyDescent="0.25">
      <c r="A40" s="28"/>
      <c r="B40" s="28"/>
      <c r="C40" s="28"/>
      <c r="D40" s="33"/>
      <c r="E40" s="2"/>
      <c r="F40" s="35"/>
      <c r="G40" s="35"/>
      <c r="H40" s="15"/>
    </row>
    <row r="41" spans="1:8" x14ac:dyDescent="0.25">
      <c r="A41" s="28"/>
      <c r="B41" s="28"/>
      <c r="C41" s="28"/>
      <c r="D41" s="33"/>
      <c r="E41" s="2"/>
      <c r="F41" s="35"/>
      <c r="G41" s="35"/>
      <c r="H41" s="16"/>
    </row>
    <row r="42" spans="1:8" x14ac:dyDescent="0.25">
      <c r="A42" s="28"/>
      <c r="B42" s="28"/>
      <c r="C42" s="28"/>
      <c r="D42" s="33"/>
      <c r="E42" s="2"/>
      <c r="F42" s="35"/>
      <c r="G42" s="35"/>
      <c r="H42" s="15"/>
    </row>
    <row r="43" spans="1:8" x14ac:dyDescent="0.25">
      <c r="A43" s="28"/>
      <c r="B43" s="28"/>
      <c r="C43" s="28"/>
      <c r="D43" s="33"/>
      <c r="E43" s="2"/>
      <c r="F43" s="35"/>
      <c r="G43" s="35"/>
      <c r="H43" s="16"/>
    </row>
    <row r="44" spans="1:8" x14ac:dyDescent="0.25">
      <c r="A44" s="28"/>
      <c r="B44" s="28"/>
      <c r="C44" s="28"/>
      <c r="D44" s="33"/>
      <c r="E44" s="2"/>
      <c r="F44" s="35"/>
      <c r="G44" s="35"/>
      <c r="H44" s="15"/>
    </row>
    <row r="45" spans="1:8" x14ac:dyDescent="0.25">
      <c r="A45" s="28"/>
      <c r="B45" s="28"/>
      <c r="C45" s="28"/>
      <c r="D45" s="33"/>
      <c r="E45" s="2"/>
      <c r="F45" s="35"/>
      <c r="G45" s="35"/>
      <c r="H45" s="16"/>
    </row>
    <row r="46" spans="1:8" x14ac:dyDescent="0.25">
      <c r="A46" s="28"/>
      <c r="B46" s="28"/>
      <c r="C46" s="28"/>
      <c r="D46" s="33"/>
      <c r="E46" s="2"/>
      <c r="F46" s="35"/>
      <c r="G46" s="35"/>
      <c r="H46" s="15"/>
    </row>
    <row r="47" spans="1:8" x14ac:dyDescent="0.25">
      <c r="A47" s="28"/>
      <c r="B47" s="28"/>
      <c r="C47" s="28"/>
      <c r="D47" s="33"/>
      <c r="E47" s="2"/>
      <c r="F47" s="35"/>
      <c r="G47" s="35"/>
      <c r="H47" s="16"/>
    </row>
    <row r="48" spans="1:8" x14ac:dyDescent="0.25">
      <c r="A48" s="28"/>
      <c r="B48" s="28"/>
      <c r="C48" s="28"/>
      <c r="D48" s="33"/>
      <c r="E48" s="2"/>
      <c r="F48" s="35"/>
      <c r="G48" s="35"/>
      <c r="H48" s="15"/>
    </row>
    <row r="49" spans="1:8" x14ac:dyDescent="0.25">
      <c r="A49" s="28"/>
      <c r="B49" s="28"/>
      <c r="C49" s="28"/>
      <c r="D49" s="33"/>
      <c r="E49" s="2"/>
      <c r="F49" s="35"/>
      <c r="G49" s="35"/>
      <c r="H49" s="16"/>
    </row>
    <row r="50" spans="1:8" x14ac:dyDescent="0.25">
      <c r="A50" s="28"/>
      <c r="B50" s="28"/>
      <c r="C50" s="28"/>
      <c r="D50" s="33"/>
      <c r="E50" s="2"/>
      <c r="F50" s="35"/>
      <c r="G50" s="35"/>
      <c r="H50" s="15"/>
    </row>
    <row r="51" spans="1:8" x14ac:dyDescent="0.25">
      <c r="A51" s="28"/>
      <c r="B51" s="28"/>
      <c r="C51" s="28"/>
      <c r="D51" s="33"/>
      <c r="E51" s="2"/>
      <c r="F51" s="35"/>
      <c r="G51" s="35"/>
      <c r="H51" s="16"/>
    </row>
    <row r="52" spans="1:8" x14ac:dyDescent="0.25">
      <c r="A52" s="28"/>
      <c r="B52" s="28"/>
      <c r="C52" s="28"/>
      <c r="D52" s="33"/>
      <c r="E52" s="2"/>
      <c r="F52" s="35"/>
      <c r="G52" s="35"/>
      <c r="H52" s="15"/>
    </row>
    <row r="53" spans="1:8" x14ac:dyDescent="0.25">
      <c r="A53" s="28"/>
      <c r="B53" s="28"/>
      <c r="C53" s="28"/>
      <c r="D53" s="33"/>
      <c r="E53" s="2"/>
      <c r="F53" s="35"/>
      <c r="G53" s="35"/>
      <c r="H53" s="16"/>
    </row>
    <row r="54" spans="1:8" x14ac:dyDescent="0.25">
      <c r="A54" s="28"/>
      <c r="B54" s="28"/>
      <c r="C54" s="28"/>
      <c r="D54" s="33"/>
      <c r="E54" s="2"/>
      <c r="F54" s="35"/>
      <c r="G54" s="35"/>
      <c r="H54" s="15"/>
    </row>
    <row r="55" spans="1:8" x14ac:dyDescent="0.25">
      <c r="A55" s="28"/>
      <c r="B55" s="28"/>
      <c r="C55" s="28"/>
      <c r="D55" s="33"/>
      <c r="E55" s="2"/>
      <c r="F55" s="35"/>
      <c r="G55" s="35"/>
      <c r="H55" s="16"/>
    </row>
    <row r="56" spans="1:8" x14ac:dyDescent="0.25">
      <c r="A56" s="28"/>
      <c r="B56" s="28"/>
      <c r="C56" s="28"/>
      <c r="D56" s="33"/>
      <c r="E56" s="2"/>
      <c r="F56" s="35"/>
      <c r="G56" s="35"/>
      <c r="H56" s="15"/>
    </row>
    <row r="57" spans="1:8" x14ac:dyDescent="0.25">
      <c r="A57" s="28"/>
      <c r="B57" s="28"/>
      <c r="C57" s="28"/>
      <c r="D57" s="33"/>
      <c r="E57" s="2"/>
      <c r="F57" s="35"/>
      <c r="G57" s="35"/>
      <c r="H57" s="16"/>
    </row>
    <row r="58" spans="1:8" x14ac:dyDescent="0.25">
      <c r="A58" s="28"/>
      <c r="B58" s="28"/>
      <c r="C58" s="28"/>
      <c r="D58" s="33"/>
      <c r="E58" s="2"/>
      <c r="F58" s="35"/>
      <c r="G58" s="35"/>
      <c r="H58" s="15"/>
    </row>
    <row r="59" spans="1:8" x14ac:dyDescent="0.25">
      <c r="A59" s="28"/>
      <c r="B59" s="28"/>
      <c r="C59" s="28"/>
      <c r="D59" s="33"/>
      <c r="E59" s="2"/>
      <c r="F59" s="35"/>
      <c r="G59" s="35"/>
      <c r="H59" s="16"/>
    </row>
    <row r="60" spans="1:8" x14ac:dyDescent="0.25">
      <c r="A60" s="28"/>
      <c r="B60" s="28"/>
      <c r="C60" s="28"/>
      <c r="D60" s="33"/>
      <c r="E60" s="2"/>
      <c r="F60" s="35"/>
      <c r="G60" s="35"/>
      <c r="H60" s="15"/>
    </row>
    <row r="61" spans="1:8" x14ac:dyDescent="0.25">
      <c r="A61" s="28"/>
      <c r="B61" s="28"/>
      <c r="C61" s="28"/>
      <c r="D61" s="33"/>
      <c r="E61" s="35"/>
      <c r="F61" s="35"/>
      <c r="G61" s="35"/>
      <c r="H61" s="16"/>
    </row>
    <row r="62" spans="1:8" x14ac:dyDescent="0.25">
      <c r="A62" s="28"/>
      <c r="B62" s="28"/>
      <c r="C62" s="28"/>
      <c r="D62" s="33"/>
      <c r="E62" s="2"/>
      <c r="F62" s="35"/>
      <c r="G62" s="35"/>
      <c r="H62" s="15"/>
    </row>
    <row r="63" spans="1:8" x14ac:dyDescent="0.25">
      <c r="A63" s="28"/>
      <c r="B63" s="28"/>
      <c r="C63" s="28"/>
      <c r="D63" s="33"/>
      <c r="E63" s="2"/>
      <c r="F63" s="35"/>
      <c r="G63" s="35"/>
      <c r="H63" s="16"/>
    </row>
    <row r="64" spans="1:8" x14ac:dyDescent="0.25">
      <c r="A64" s="28"/>
      <c r="B64" s="28"/>
      <c r="C64" s="28"/>
      <c r="D64" s="33"/>
      <c r="E64" s="2"/>
      <c r="F64" s="35"/>
      <c r="G64" s="35"/>
      <c r="H64" s="15"/>
    </row>
    <row r="65" spans="1:8" x14ac:dyDescent="0.25">
      <c r="A65" s="28"/>
      <c r="B65" s="28"/>
      <c r="C65" s="28"/>
      <c r="D65" s="33"/>
      <c r="E65" s="2"/>
      <c r="F65" s="35"/>
      <c r="G65" s="35"/>
      <c r="H65" s="16"/>
    </row>
    <row r="66" spans="1:8" x14ac:dyDescent="0.25">
      <c r="A66" s="28"/>
      <c r="B66" s="28"/>
      <c r="C66" s="28"/>
      <c r="D66" s="33"/>
      <c r="E66" s="2"/>
      <c r="F66" s="35"/>
      <c r="G66" s="35"/>
      <c r="H66" s="15"/>
    </row>
    <row r="67" spans="1:8" x14ac:dyDescent="0.25">
      <c r="A67" s="28"/>
      <c r="B67" s="28"/>
      <c r="C67" s="28"/>
      <c r="D67" s="33"/>
      <c r="E67" s="2"/>
      <c r="F67" s="35"/>
      <c r="G67" s="35"/>
      <c r="H67" s="16"/>
    </row>
    <row r="68" spans="1:8" x14ac:dyDescent="0.25">
      <c r="A68" s="28"/>
      <c r="B68" s="28"/>
      <c r="C68" s="28"/>
      <c r="D68" s="33"/>
      <c r="E68" s="2"/>
      <c r="F68" s="35"/>
      <c r="G68" s="35"/>
      <c r="H68" s="15"/>
    </row>
    <row r="69" spans="1:8" x14ac:dyDescent="0.25">
      <c r="A69" s="28"/>
      <c r="B69" s="28"/>
      <c r="C69" s="28"/>
      <c r="D69" s="33"/>
      <c r="E69" s="2"/>
      <c r="F69" s="35"/>
      <c r="G69" s="35"/>
      <c r="H69" s="16"/>
    </row>
    <row r="70" spans="1:8" x14ac:dyDescent="0.25">
      <c r="A70" s="28"/>
      <c r="B70" s="28"/>
      <c r="C70" s="28"/>
      <c r="D70" s="33"/>
      <c r="E70" s="2"/>
      <c r="F70" s="35"/>
      <c r="G70" s="35"/>
      <c r="H70" s="15"/>
    </row>
    <row r="71" spans="1:8" x14ac:dyDescent="0.25">
      <c r="A71" s="28"/>
      <c r="B71" s="28"/>
      <c r="C71" s="28"/>
      <c r="D71" s="33"/>
      <c r="E71" s="2"/>
      <c r="F71" s="35"/>
      <c r="G71" s="35"/>
      <c r="H71" s="16"/>
    </row>
    <row r="72" spans="1:8" x14ac:dyDescent="0.25">
      <c r="A72" s="28"/>
      <c r="B72" s="28"/>
      <c r="C72" s="28"/>
      <c r="D72" s="33"/>
      <c r="E72" s="2"/>
      <c r="F72" s="35"/>
      <c r="G72" s="35"/>
      <c r="H72" s="15"/>
    </row>
    <row r="73" spans="1:8" x14ac:dyDescent="0.25">
      <c r="A73" s="28"/>
      <c r="B73" s="28"/>
      <c r="C73" s="28"/>
      <c r="D73" s="33"/>
      <c r="E73" s="2"/>
      <c r="F73" s="35"/>
      <c r="G73" s="35"/>
      <c r="H73" s="16"/>
    </row>
    <row r="74" spans="1:8" x14ac:dyDescent="0.25">
      <c r="A74" s="28"/>
      <c r="B74" s="28"/>
      <c r="C74" s="28"/>
      <c r="D74" s="33"/>
      <c r="E74" s="2"/>
      <c r="F74" s="35"/>
      <c r="G74" s="35"/>
      <c r="H74" s="15"/>
    </row>
    <row r="75" spans="1:8" x14ac:dyDescent="0.25">
      <c r="A75" s="28"/>
      <c r="B75" s="28"/>
      <c r="C75" s="28"/>
      <c r="D75" s="33"/>
      <c r="E75" s="2"/>
      <c r="F75" s="35"/>
      <c r="G75" s="35"/>
      <c r="H75" s="16"/>
    </row>
    <row r="76" spans="1:8" x14ac:dyDescent="0.25">
      <c r="A76" s="28"/>
      <c r="B76" s="28"/>
      <c r="C76" s="28"/>
      <c r="D76" s="33"/>
      <c r="E76" s="2"/>
      <c r="F76" s="35"/>
      <c r="G76" s="35"/>
      <c r="H76" s="15"/>
    </row>
    <row r="77" spans="1:8" x14ac:dyDescent="0.25">
      <c r="A77" s="28"/>
      <c r="B77" s="28"/>
      <c r="C77" s="28"/>
      <c r="D77" s="33"/>
      <c r="E77" s="2"/>
      <c r="F77" s="35"/>
      <c r="G77" s="35"/>
      <c r="H77" s="16"/>
    </row>
    <row r="78" spans="1:8" x14ac:dyDescent="0.25">
      <c r="A78" s="28"/>
      <c r="B78" s="28"/>
      <c r="C78" s="28"/>
      <c r="D78" s="33"/>
      <c r="E78" s="2"/>
      <c r="F78" s="35"/>
      <c r="G78" s="35"/>
      <c r="H78" s="15"/>
    </row>
    <row r="79" spans="1:8" x14ac:dyDescent="0.25">
      <c r="A79" s="28"/>
      <c r="B79" s="28"/>
      <c r="C79" s="28"/>
      <c r="D79" s="33"/>
      <c r="E79" s="2"/>
      <c r="F79" s="35"/>
      <c r="G79" s="35"/>
      <c r="H79" s="16"/>
    </row>
    <row r="80" spans="1:8" x14ac:dyDescent="0.25">
      <c r="A80" s="28"/>
      <c r="B80" s="28"/>
      <c r="C80" s="28"/>
      <c r="D80" s="33"/>
      <c r="E80" s="2"/>
      <c r="F80" s="35"/>
      <c r="G80" s="35"/>
      <c r="H80" s="15"/>
    </row>
    <row r="81" spans="1:8" x14ac:dyDescent="0.25">
      <c r="A81" s="28"/>
      <c r="B81" s="28"/>
      <c r="C81" s="28"/>
      <c r="D81" s="33"/>
      <c r="E81" s="2"/>
      <c r="F81" s="35"/>
      <c r="G81" s="35"/>
      <c r="H81" s="16"/>
    </row>
    <row r="82" spans="1:8" x14ac:dyDescent="0.25">
      <c r="A82" s="28"/>
      <c r="B82" s="28"/>
      <c r="C82" s="28"/>
      <c r="D82" s="33"/>
      <c r="E82" s="2"/>
      <c r="F82" s="35"/>
      <c r="G82" s="35"/>
      <c r="H82" s="15"/>
    </row>
    <row r="83" spans="1:8" x14ac:dyDescent="0.25">
      <c r="A83" s="28"/>
      <c r="B83" s="28"/>
      <c r="C83" s="28"/>
      <c r="D83" s="33"/>
      <c r="E83" s="2"/>
      <c r="F83" s="35"/>
      <c r="G83" s="35"/>
      <c r="H83" s="16"/>
    </row>
    <row r="84" spans="1:8" x14ac:dyDescent="0.25">
      <c r="A84" s="28"/>
      <c r="B84" s="28"/>
      <c r="C84" s="28"/>
      <c r="D84" s="33"/>
      <c r="E84" s="2"/>
      <c r="F84" s="35"/>
      <c r="G84" s="35"/>
      <c r="H84" s="15"/>
    </row>
    <row r="85" spans="1:8" x14ac:dyDescent="0.25">
      <c r="A85" s="28"/>
      <c r="B85" s="28"/>
      <c r="C85" s="28"/>
      <c r="D85" s="33"/>
      <c r="E85" s="2"/>
      <c r="F85" s="35"/>
      <c r="G85" s="35"/>
      <c r="H85" s="16"/>
    </row>
    <row r="86" spans="1:8" x14ac:dyDescent="0.25">
      <c r="A86" s="28"/>
      <c r="B86" s="28"/>
      <c r="C86" s="28"/>
      <c r="D86" s="33"/>
      <c r="E86" s="2"/>
      <c r="F86" s="35"/>
      <c r="G86" s="35"/>
      <c r="H86" s="15"/>
    </row>
    <row r="87" spans="1:8" x14ac:dyDescent="0.25">
      <c r="A87" s="28"/>
      <c r="B87" s="28"/>
      <c r="C87" s="28"/>
      <c r="D87" s="33"/>
      <c r="E87" s="2"/>
      <c r="F87" s="35"/>
      <c r="G87" s="35"/>
      <c r="H87" s="16"/>
    </row>
    <row r="88" spans="1:8" x14ac:dyDescent="0.25">
      <c r="A88" s="28"/>
      <c r="B88" s="28"/>
      <c r="C88" s="28"/>
      <c r="D88" s="33"/>
      <c r="E88" s="2"/>
      <c r="F88" s="35"/>
      <c r="G88" s="35"/>
      <c r="H88" s="15"/>
    </row>
    <row r="89" spans="1:8" x14ac:dyDescent="0.25">
      <c r="A89" s="28"/>
      <c r="B89" s="28"/>
      <c r="C89" s="28"/>
      <c r="D89" s="33"/>
      <c r="E89" s="2"/>
      <c r="F89" s="35"/>
      <c r="G89" s="35"/>
      <c r="H89" s="16"/>
    </row>
    <row r="90" spans="1:8" x14ac:dyDescent="0.25">
      <c r="A90" s="28"/>
      <c r="B90" s="28"/>
      <c r="C90" s="28"/>
      <c r="D90" s="33"/>
      <c r="E90" s="2"/>
      <c r="F90" s="35"/>
      <c r="G90" s="35"/>
      <c r="H90" s="15"/>
    </row>
    <row r="91" spans="1:8" x14ac:dyDescent="0.25">
      <c r="A91" s="28"/>
      <c r="B91" s="28"/>
      <c r="C91" s="28"/>
      <c r="D91" s="33"/>
      <c r="E91" s="2"/>
      <c r="F91" s="35"/>
      <c r="G91" s="35"/>
      <c r="H91" s="16"/>
    </row>
    <row r="92" spans="1:8" x14ac:dyDescent="0.25">
      <c r="A92" s="28"/>
      <c r="B92" s="28"/>
      <c r="C92" s="28"/>
      <c r="D92" s="33"/>
      <c r="E92" s="2"/>
      <c r="F92" s="35"/>
      <c r="G92" s="35"/>
      <c r="H92" s="15"/>
    </row>
    <row r="93" spans="1:8" x14ac:dyDescent="0.25">
      <c r="A93" s="28"/>
      <c r="B93" s="28"/>
      <c r="C93" s="28"/>
      <c r="D93" s="33"/>
      <c r="E93" s="2"/>
      <c r="F93" s="35"/>
      <c r="G93" s="35"/>
      <c r="H93" s="16"/>
    </row>
    <row r="94" spans="1:8" x14ac:dyDescent="0.25">
      <c r="A94" s="28"/>
      <c r="B94" s="28"/>
      <c r="C94" s="28"/>
      <c r="D94" s="33"/>
      <c r="E94" s="2"/>
      <c r="F94" s="35"/>
      <c r="G94" s="35"/>
      <c r="H94" s="15"/>
    </row>
    <row r="95" spans="1:8" x14ac:dyDescent="0.25">
      <c r="A95" s="28"/>
      <c r="B95" s="28"/>
      <c r="C95" s="28"/>
      <c r="D95" s="33"/>
      <c r="E95" s="2"/>
      <c r="F95" s="35"/>
      <c r="G95" s="35"/>
      <c r="H95" s="16"/>
    </row>
    <row r="96" spans="1:8" x14ac:dyDescent="0.25">
      <c r="A96" s="28"/>
      <c r="B96" s="28"/>
      <c r="C96" s="28"/>
      <c r="D96" s="33"/>
      <c r="E96" s="2"/>
      <c r="F96" s="35"/>
      <c r="G96" s="35"/>
      <c r="H96" s="15"/>
    </row>
    <row r="97" spans="1:8" x14ac:dyDescent="0.25">
      <c r="A97" s="28"/>
      <c r="B97" s="28"/>
      <c r="C97" s="28"/>
      <c r="D97" s="33"/>
      <c r="E97" s="2"/>
      <c r="F97" s="35"/>
      <c r="G97" s="35"/>
      <c r="H97" s="16"/>
    </row>
    <row r="98" spans="1:8" x14ac:dyDescent="0.25">
      <c r="A98" s="28"/>
      <c r="B98" s="28"/>
      <c r="C98" s="28"/>
      <c r="D98" s="33"/>
      <c r="E98" s="2"/>
      <c r="F98" s="35"/>
      <c r="G98" s="35"/>
      <c r="H98" s="15"/>
    </row>
    <row r="99" spans="1:8" x14ac:dyDescent="0.25">
      <c r="A99" s="28"/>
      <c r="B99" s="28"/>
      <c r="C99" s="28"/>
      <c r="D99" s="33"/>
      <c r="E99" s="2"/>
      <c r="F99" s="35"/>
      <c r="G99" s="35"/>
      <c r="H99" s="16"/>
    </row>
    <row r="100" spans="1:8" x14ac:dyDescent="0.25">
      <c r="A100" s="28"/>
      <c r="B100" s="28"/>
      <c r="C100" s="28"/>
      <c r="D100" s="33"/>
      <c r="E100" s="2"/>
      <c r="F100" s="35"/>
      <c r="G100" s="35"/>
      <c r="H100" s="15"/>
    </row>
    <row r="101" spans="1:8" x14ac:dyDescent="0.25">
      <c r="A101" s="28"/>
      <c r="B101" s="28"/>
      <c r="C101" s="28"/>
      <c r="D101" s="33"/>
      <c r="E101" s="2"/>
      <c r="F101" s="35"/>
      <c r="G101" s="35"/>
      <c r="H101" s="16"/>
    </row>
    <row r="102" spans="1:8" x14ac:dyDescent="0.25">
      <c r="A102" s="28"/>
      <c r="B102" s="28"/>
      <c r="C102" s="28"/>
      <c r="D102" s="33"/>
      <c r="E102" s="2"/>
      <c r="F102" s="35"/>
      <c r="G102" s="35"/>
      <c r="H102" s="15"/>
    </row>
    <row r="103" spans="1:8" x14ac:dyDescent="0.25">
      <c r="A103" s="28"/>
      <c r="B103" s="28"/>
      <c r="C103" s="28"/>
      <c r="D103" s="33"/>
      <c r="E103" s="2"/>
      <c r="F103" s="35"/>
      <c r="G103" s="35"/>
      <c r="H103" s="16"/>
    </row>
    <row r="104" spans="1:8" x14ac:dyDescent="0.25">
      <c r="A104" s="28"/>
      <c r="B104" s="28"/>
      <c r="C104" s="28"/>
      <c r="D104" s="33"/>
      <c r="E104" s="2"/>
      <c r="F104" s="35"/>
      <c r="G104" s="35"/>
      <c r="H104" s="15"/>
    </row>
    <row r="105" spans="1:8" x14ac:dyDescent="0.25">
      <c r="A105" s="28"/>
      <c r="B105" s="28"/>
      <c r="C105" s="28"/>
      <c r="D105" s="33"/>
      <c r="E105" s="2"/>
      <c r="F105" s="35"/>
      <c r="G105" s="35"/>
      <c r="H105" s="16"/>
    </row>
    <row r="106" spans="1:8" x14ac:dyDescent="0.25">
      <c r="A106" s="28"/>
      <c r="B106" s="28"/>
      <c r="C106" s="28"/>
      <c r="D106" s="33"/>
      <c r="E106" s="2"/>
      <c r="F106" s="35"/>
      <c r="G106" s="35"/>
      <c r="H106" s="15"/>
    </row>
    <row r="107" spans="1:8" x14ac:dyDescent="0.25">
      <c r="A107" s="28"/>
      <c r="B107" s="28"/>
      <c r="C107" s="28"/>
      <c r="D107" s="33"/>
      <c r="E107" s="2"/>
      <c r="F107" s="35"/>
      <c r="G107" s="35"/>
      <c r="H107" s="16"/>
    </row>
    <row r="108" spans="1:8" x14ac:dyDescent="0.25">
      <c r="A108" s="28"/>
      <c r="B108" s="28"/>
      <c r="C108" s="28"/>
      <c r="D108" s="33"/>
      <c r="E108" s="2"/>
      <c r="F108" s="35"/>
      <c r="G108" s="35"/>
      <c r="H108" s="15"/>
    </row>
    <row r="109" spans="1:8" x14ac:dyDescent="0.25">
      <c r="A109" s="28"/>
      <c r="B109" s="28"/>
      <c r="C109" s="28"/>
      <c r="D109" s="33"/>
      <c r="E109" s="2"/>
      <c r="F109" s="35"/>
      <c r="G109" s="35"/>
      <c r="H109" s="16"/>
    </row>
    <row r="110" spans="1:8" x14ac:dyDescent="0.25">
      <c r="A110" s="28"/>
      <c r="B110" s="28"/>
      <c r="C110" s="28"/>
      <c r="D110" s="33"/>
      <c r="E110" s="2"/>
      <c r="F110" s="35"/>
      <c r="G110" s="35"/>
      <c r="H110" s="15"/>
    </row>
    <row r="111" spans="1:8" x14ac:dyDescent="0.25">
      <c r="A111" s="28"/>
      <c r="B111" s="28"/>
      <c r="C111" s="28"/>
      <c r="D111" s="33"/>
      <c r="E111" s="2"/>
      <c r="F111" s="35"/>
      <c r="G111" s="35"/>
      <c r="H111" s="16"/>
    </row>
    <row r="112" spans="1:8" x14ac:dyDescent="0.25">
      <c r="A112" s="28"/>
      <c r="B112" s="28"/>
      <c r="C112" s="28"/>
      <c r="D112" s="33"/>
      <c r="E112" s="2"/>
      <c r="F112" s="35"/>
      <c r="G112" s="35"/>
      <c r="H112" s="15"/>
    </row>
    <row r="113" spans="1:8" x14ac:dyDescent="0.25">
      <c r="A113" s="28"/>
      <c r="B113" s="28"/>
      <c r="C113" s="28"/>
      <c r="D113" s="33"/>
      <c r="E113" s="2"/>
      <c r="F113" s="35"/>
      <c r="G113" s="35"/>
      <c r="H113" s="16"/>
    </row>
    <row r="114" spans="1:8" x14ac:dyDescent="0.25">
      <c r="A114" s="28"/>
      <c r="B114" s="28"/>
      <c r="C114" s="28"/>
      <c r="D114" s="33"/>
      <c r="E114" s="2"/>
      <c r="F114" s="35"/>
      <c r="G114" s="35"/>
      <c r="H114" s="15"/>
    </row>
    <row r="115" spans="1:8" x14ac:dyDescent="0.25">
      <c r="A115" s="28"/>
      <c r="B115" s="28"/>
      <c r="C115" s="28"/>
      <c r="D115" s="33"/>
      <c r="E115" s="2"/>
      <c r="F115" s="35"/>
      <c r="G115" s="35"/>
      <c r="H115" s="16"/>
    </row>
    <row r="116" spans="1:8" x14ac:dyDescent="0.25">
      <c r="A116" s="28"/>
      <c r="B116" s="28"/>
      <c r="C116" s="28"/>
      <c r="D116" s="33"/>
      <c r="E116" s="2"/>
      <c r="F116" s="35"/>
      <c r="G116" s="35"/>
      <c r="H116" s="15"/>
    </row>
    <row r="117" spans="1:8" x14ac:dyDescent="0.25">
      <c r="A117" s="28"/>
      <c r="B117" s="28"/>
      <c r="C117" s="28"/>
      <c r="D117" s="33"/>
      <c r="E117" s="2"/>
      <c r="F117" s="35"/>
      <c r="G117" s="35"/>
      <c r="H117" s="16"/>
    </row>
    <row r="118" spans="1:8" x14ac:dyDescent="0.25">
      <c r="A118" s="28"/>
      <c r="B118" s="28"/>
      <c r="C118" s="28"/>
      <c r="D118" s="33"/>
      <c r="E118" s="2"/>
      <c r="F118" s="35"/>
      <c r="G118" s="35"/>
      <c r="H118" s="15"/>
    </row>
    <row r="119" spans="1:8" x14ac:dyDescent="0.25">
      <c r="A119" s="28"/>
      <c r="B119" s="28"/>
      <c r="C119" s="28"/>
      <c r="D119" s="33"/>
      <c r="E119" s="2"/>
      <c r="F119" s="35"/>
      <c r="G119" s="35"/>
      <c r="H119" s="16"/>
    </row>
    <row r="120" spans="1:8" x14ac:dyDescent="0.25">
      <c r="A120" s="28"/>
      <c r="B120" s="28"/>
      <c r="C120" s="28"/>
      <c r="D120" s="33"/>
      <c r="E120" s="2"/>
      <c r="F120" s="35"/>
      <c r="G120" s="35"/>
      <c r="H120" s="15"/>
    </row>
    <row r="121" spans="1:8" x14ac:dyDescent="0.25">
      <c r="A121" s="28"/>
      <c r="B121" s="28"/>
      <c r="C121" s="28"/>
      <c r="D121" s="33"/>
      <c r="E121" s="2"/>
      <c r="F121" s="35"/>
      <c r="G121" s="35"/>
      <c r="H121" s="16"/>
    </row>
    <row r="122" spans="1:8" x14ac:dyDescent="0.25">
      <c r="A122" s="28"/>
      <c r="B122" s="28"/>
      <c r="C122" s="28"/>
      <c r="D122" s="33"/>
      <c r="E122" s="2"/>
      <c r="F122" s="35"/>
      <c r="G122" s="35"/>
      <c r="H122" s="15"/>
    </row>
    <row r="123" spans="1:8" x14ac:dyDescent="0.25">
      <c r="A123" s="28"/>
      <c r="B123" s="28"/>
      <c r="C123" s="28"/>
      <c r="D123" s="33"/>
      <c r="E123" s="2"/>
      <c r="F123" s="35"/>
      <c r="G123" s="35"/>
      <c r="H123" s="16"/>
    </row>
    <row r="124" spans="1:8" x14ac:dyDescent="0.25">
      <c r="A124" s="28"/>
      <c r="B124" s="28"/>
      <c r="C124" s="28"/>
      <c r="D124" s="33"/>
      <c r="E124" s="2"/>
      <c r="F124" s="35"/>
      <c r="G124" s="35"/>
      <c r="H124" s="15"/>
    </row>
    <row r="125" spans="1:8" x14ac:dyDescent="0.25">
      <c r="A125" s="28"/>
      <c r="B125" s="28"/>
      <c r="C125" s="28"/>
      <c r="D125" s="33"/>
      <c r="E125" s="2"/>
      <c r="F125" s="35"/>
      <c r="G125" s="35"/>
      <c r="H125" s="16"/>
    </row>
    <row r="126" spans="1:8" x14ac:dyDescent="0.25">
      <c r="A126" s="28"/>
      <c r="B126" s="28"/>
      <c r="C126" s="28"/>
      <c r="D126" s="33"/>
      <c r="E126" s="2"/>
      <c r="F126" s="35"/>
      <c r="G126" s="35"/>
      <c r="H126" s="15"/>
    </row>
    <row r="127" spans="1:8" x14ac:dyDescent="0.25">
      <c r="A127" s="28"/>
      <c r="B127" s="28"/>
      <c r="C127" s="28"/>
      <c r="D127" s="33"/>
      <c r="E127" s="2"/>
      <c r="F127" s="35"/>
      <c r="G127" s="35"/>
      <c r="H127" s="16"/>
    </row>
    <row r="128" spans="1:8" x14ac:dyDescent="0.25">
      <c r="A128" s="28"/>
      <c r="B128" s="28"/>
      <c r="C128" s="28"/>
      <c r="D128" s="33"/>
      <c r="E128" s="2"/>
      <c r="F128" s="35"/>
      <c r="G128" s="35"/>
      <c r="H128" s="15"/>
    </row>
    <row r="129" spans="1:8" x14ac:dyDescent="0.25">
      <c r="A129" s="28"/>
      <c r="B129" s="28"/>
      <c r="C129" s="28"/>
      <c r="D129" s="33"/>
      <c r="E129" s="2"/>
      <c r="F129" s="35"/>
      <c r="G129" s="35"/>
      <c r="H129" s="16"/>
    </row>
    <row r="130" spans="1:8" x14ac:dyDescent="0.25">
      <c r="A130" s="28"/>
      <c r="B130" s="28"/>
      <c r="C130" s="28"/>
      <c r="D130" s="33"/>
      <c r="E130" s="2"/>
      <c r="F130" s="35"/>
      <c r="G130" s="35"/>
      <c r="H130" s="15"/>
    </row>
    <row r="131" spans="1:8" x14ac:dyDescent="0.25">
      <c r="A131" s="28"/>
      <c r="B131" s="28"/>
      <c r="C131" s="28"/>
      <c r="D131" s="33"/>
      <c r="E131" s="2"/>
      <c r="F131" s="35"/>
      <c r="G131" s="35"/>
      <c r="H131" s="16"/>
    </row>
    <row r="132" spans="1:8" x14ac:dyDescent="0.25">
      <c r="A132" s="28"/>
      <c r="B132" s="28"/>
      <c r="C132" s="28"/>
      <c r="D132" s="36"/>
      <c r="E132" s="37"/>
      <c r="F132" s="38"/>
      <c r="G132" s="38"/>
      <c r="H132" s="15"/>
    </row>
    <row r="133" spans="1:8" x14ac:dyDescent="0.25">
      <c r="A133" s="39"/>
      <c r="D133" s="2"/>
      <c r="E133" s="2"/>
    </row>
  </sheetData>
  <autoFilter ref="A2:H132" xr:uid="{2B3C7949-C539-478B-8C92-A84AF59912B9}"/>
  <mergeCells count="3">
    <mergeCell ref="A3:G3"/>
    <mergeCell ref="A12:G12"/>
    <mergeCell ref="A23:G23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RunningReport</vt:lpstr>
      <vt:lpstr>Sheet1</vt:lpstr>
      <vt:lpstr>Sheet1 (2)</vt:lpstr>
      <vt:lpstr>Sheet1 (3)</vt:lpstr>
      <vt:lpstr>Sheet1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2020-07-23T01:20:14Z</dcterms:created>
  <dcterms:modified xsi:type="dcterms:W3CDTF">2020-07-29T00:48:43Z</dcterms:modified>
</cp:coreProperties>
</file>