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 yWindow="6690" windowWidth="24240" windowHeight="5595" firstSheet="5" activeTab="6"/>
  </bookViews>
  <sheets>
    <sheet name="Production Report" sheetId="5" state="hidden" r:id="rId1"/>
    <sheet name="Invoice" sheetId="15" state="hidden" r:id="rId2"/>
    <sheet name="Southern Manhattan Rate Card" sheetId="23" state="hidden" r:id="rId3"/>
    <sheet name="Non Rate Card Labor " sheetId="21" state="hidden" r:id="rId4"/>
    <sheet name="Non Rate Card Material" sheetId="22" state="hidden" r:id="rId5"/>
    <sheet name="Labor Daily" sheetId="25" r:id="rId6"/>
    <sheet name="Material Sheet" sheetId="24" r:id="rId7"/>
  </sheets>
  <externalReferences>
    <externalReference r:id="rId8"/>
    <externalReference r:id="rId9"/>
    <externalReference r:id="rId10"/>
    <externalReference r:id="rId11"/>
    <externalReference r:id="rId12"/>
    <externalReference r:id="rId13"/>
    <externalReference r:id="rId14"/>
  </externalReferences>
  <definedNames>
    <definedName name="_xlnm._FilterDatabase" localSheetId="0" hidden="1">'Production Report'!$K$6:$L$23</definedName>
    <definedName name="accounttype">'Production Report'!$B$93:$B$105</definedName>
    <definedName name="BU">'[1]Select Form'!$X$1:$X$8</definedName>
    <definedName name="CC">'[2]Essbase Pull As Of April'!$A$5:$A$107</definedName>
    <definedName name="const_type">'[1]Construction Auth'!$AA$40:$AA$54</definedName>
    <definedName name="ConstDriver">'[3]Construction Auth'!$AA$4:$AA$12</definedName>
    <definedName name="Known">[4]LookupData!$C$3:$C$5</definedName>
    <definedName name="list">'[1]Construction Auth'!$AA$40</definedName>
    <definedName name="one" localSheetId="3">[5]Cover!$L$161:$L$170</definedName>
    <definedName name="one" localSheetId="4">[5]Cover!$L$161:$L$170</definedName>
    <definedName name="one">[6]Cover!$L$161:$L$170</definedName>
    <definedName name="_xlnm.Print_Area" localSheetId="1">Invoice!$B$1:$N$90</definedName>
    <definedName name="_xlnm.Print_Area" localSheetId="5">'Labor Daily'!$A$1:$F$47</definedName>
    <definedName name="_xlnm.Print_Area" localSheetId="6">'Material Sheet'!$A$1:$F$48</definedName>
    <definedName name="_xlnm.Print_Area" localSheetId="0">'Production Report'!$B$1:$P$91</definedName>
    <definedName name="ProjectType">'Production Report'!$C$92:$L$92</definedName>
    <definedName name="SMRate">'Southern Manhattan Rate Card'!$B$6:$B$235</definedName>
    <definedName name="subcatdesc">[7]SubCat!$D$12:$F$4359</definedName>
    <definedName name="town">[4]LookupData!$D$3:$D$707</definedName>
    <definedName name="two" localSheetId="3">[5]Cover!$M$161:$M$170</definedName>
    <definedName name="two" localSheetId="4">[5]Cover!$M$161:$M$170</definedName>
    <definedName name="two">[6]Cover!$M$161:$M$170</definedName>
    <definedName name="YesNo">'[1]Select Form'!$X$10:$X$12</definedName>
    <definedName name="zero" localSheetId="3">[5]Cover!$K$161:$K$170</definedName>
    <definedName name="zero" localSheetId="4">[5]Cover!$K$161:$K$170</definedName>
    <definedName name="zero">[6]Cover!$K$161:$K$170</definedName>
  </definedNames>
  <calcPr calcId="125725"/>
</workbook>
</file>

<file path=xl/calcChain.xml><?xml version="1.0" encoding="utf-8"?>
<calcChain xmlns="http://schemas.openxmlformats.org/spreadsheetml/2006/main">
  <c r="M38" i="24"/>
  <c r="M30"/>
  <c r="J41"/>
  <c r="M39"/>
  <c r="M37"/>
  <c r="M36"/>
  <c r="M34"/>
  <c r="M29"/>
  <c r="M28"/>
  <c r="M27"/>
  <c r="M26"/>
  <c r="M25"/>
  <c r="M24"/>
  <c r="M23"/>
  <c r="M22"/>
  <c r="M21"/>
  <c r="M20"/>
  <c r="M19"/>
  <c r="M17"/>
  <c r="M16"/>
  <c r="M15"/>
  <c r="M14"/>
  <c r="M12"/>
  <c r="M11"/>
  <c r="J13"/>
  <c r="J12"/>
  <c r="J11"/>
  <c r="J47"/>
  <c r="J46"/>
  <c r="J45"/>
  <c r="J44"/>
  <c r="J43"/>
  <c r="J42"/>
  <c r="J40"/>
  <c r="J39"/>
  <c r="J38"/>
  <c r="J37"/>
  <c r="J36"/>
  <c r="J35"/>
  <c r="J34"/>
  <c r="J33"/>
  <c r="J32"/>
  <c r="J31"/>
  <c r="J30"/>
  <c r="J29"/>
  <c r="J28"/>
  <c r="J27"/>
  <c r="J26"/>
  <c r="J25"/>
  <c r="J24"/>
  <c r="J23"/>
  <c r="J22"/>
  <c r="J21"/>
  <c r="J20"/>
  <c r="J19"/>
  <c r="J18"/>
  <c r="J17"/>
  <c r="J16"/>
  <c r="J15"/>
  <c r="J14"/>
  <c r="D7"/>
  <c r="D6"/>
  <c r="D5"/>
  <c r="A7"/>
  <c r="A5"/>
  <c r="M38" i="25"/>
  <c r="M37"/>
  <c r="M10"/>
  <c r="M47" s="1"/>
  <c r="M36"/>
  <c r="M34"/>
  <c r="M33"/>
  <c r="M32"/>
  <c r="M31"/>
  <c r="M30"/>
  <c r="M29"/>
  <c r="M28"/>
  <c r="M27"/>
  <c r="M26"/>
  <c r="M25"/>
  <c r="M23"/>
  <c r="M24"/>
  <c r="M22"/>
  <c r="M21"/>
  <c r="M20"/>
  <c r="M19"/>
  <c r="M18"/>
  <c r="M17"/>
  <c r="M16"/>
  <c r="M15"/>
  <c r="M14"/>
  <c r="M13"/>
  <c r="M12"/>
  <c r="M11"/>
  <c r="I43"/>
  <c r="I35"/>
  <c r="I34"/>
  <c r="I33"/>
  <c r="I31"/>
  <c r="I30"/>
  <c r="I29"/>
  <c r="I28"/>
  <c r="I27"/>
  <c r="I26"/>
  <c r="I25"/>
  <c r="I24"/>
  <c r="I23"/>
  <c r="I22"/>
  <c r="I21"/>
  <c r="I20"/>
  <c r="I19"/>
  <c r="I18"/>
  <c r="I17"/>
  <c r="I16"/>
  <c r="I15"/>
  <c r="I14"/>
  <c r="I13"/>
  <c r="I12"/>
  <c r="I11"/>
  <c r="I10"/>
  <c r="J68" i="5"/>
  <c r="J67"/>
  <c r="J66"/>
  <c r="J65"/>
  <c r="C5" i="21"/>
  <c r="C5" i="22" s="1"/>
  <c r="C4" i="21"/>
  <c r="C4" i="22"/>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90"/>
  <c r="F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29"/>
  <c r="F28"/>
  <c r="F27"/>
  <c r="F26"/>
  <c r="F25"/>
  <c r="F24"/>
  <c r="F23"/>
  <c r="F22"/>
  <c r="F21"/>
  <c r="F20"/>
  <c r="F19"/>
  <c r="F18"/>
  <c r="F17"/>
  <c r="F16"/>
  <c r="F15"/>
  <c r="F14"/>
  <c r="F13"/>
  <c r="F12"/>
  <c r="F11"/>
  <c r="F10"/>
  <c r="F9"/>
  <c r="F124"/>
  <c r="F2"/>
  <c r="F85" i="21"/>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87"/>
  <c r="F88"/>
  <c r="F3"/>
  <c r="F37"/>
  <c r="F36"/>
  <c r="F35"/>
  <c r="F34"/>
  <c r="F33"/>
  <c r="F32"/>
  <c r="F31"/>
  <c r="F30"/>
  <c r="F29"/>
  <c r="F28"/>
  <c r="F27"/>
  <c r="F26"/>
  <c r="F25"/>
  <c r="F24"/>
  <c r="F23"/>
  <c r="F22"/>
  <c r="F21"/>
  <c r="F20"/>
  <c r="F19"/>
  <c r="F18"/>
  <c r="F17"/>
  <c r="F16"/>
  <c r="F15"/>
  <c r="F14"/>
  <c r="F13"/>
  <c r="F12"/>
  <c r="F11"/>
  <c r="F10"/>
  <c r="F39"/>
  <c r="F9"/>
  <c r="F2"/>
  <c r="D31" i="5"/>
  <c r="C23" i="15" s="1"/>
  <c r="C74"/>
  <c r="C73"/>
  <c r="C72"/>
  <c r="C71"/>
  <c r="C70"/>
  <c r="C69"/>
  <c r="C68"/>
  <c r="C67"/>
  <c r="C66"/>
  <c r="C65"/>
  <c r="C64"/>
  <c r="C63"/>
  <c r="C62"/>
  <c r="C61"/>
  <c r="J18"/>
  <c r="L23" i="5"/>
  <c r="E18"/>
  <c r="E16"/>
  <c r="J60"/>
  <c r="J59"/>
  <c r="L59" s="1"/>
  <c r="L51" i="15" s="1"/>
  <c r="J58" i="5"/>
  <c r="J57"/>
  <c r="J56"/>
  <c r="J55"/>
  <c r="L55" s="1"/>
  <c r="L47" i="15" s="1"/>
  <c r="J54" i="5"/>
  <c r="J53"/>
  <c r="J52"/>
  <c r="J51"/>
  <c r="L51" s="1"/>
  <c r="L43" i="15" s="1"/>
  <c r="J50" i="5"/>
  <c r="J49"/>
  <c r="J48"/>
  <c r="J47"/>
  <c r="L47" s="1"/>
  <c r="L39" i="15" s="1"/>
  <c r="J46" i="5"/>
  <c r="J45"/>
  <c r="J44"/>
  <c r="J43"/>
  <c r="L43" s="1"/>
  <c r="L35" i="15" s="1"/>
  <c r="J42" i="5"/>
  <c r="J41"/>
  <c r="J40"/>
  <c r="J39"/>
  <c r="J31" i="15" s="1"/>
  <c r="J38" i="5"/>
  <c r="J37"/>
  <c r="J36"/>
  <c r="J35"/>
  <c r="J27" i="15" s="1"/>
  <c r="J34" i="5"/>
  <c r="J33"/>
  <c r="J32"/>
  <c r="J31"/>
  <c r="L31" s="1"/>
  <c r="L23" i="15" s="1"/>
  <c r="I60" i="5"/>
  <c r="I59"/>
  <c r="I58"/>
  <c r="I57"/>
  <c r="I49" i="15" s="1"/>
  <c r="I56" i="5"/>
  <c r="I55"/>
  <c r="I54"/>
  <c r="I53"/>
  <c r="I45" i="15" s="1"/>
  <c r="I52" i="5"/>
  <c r="I51"/>
  <c r="I50"/>
  <c r="I49"/>
  <c r="I41" i="15" s="1"/>
  <c r="I48" i="5"/>
  <c r="I47"/>
  <c r="I46"/>
  <c r="I45"/>
  <c r="I37" i="15" s="1"/>
  <c r="I44" i="5"/>
  <c r="I43"/>
  <c r="I42"/>
  <c r="I41"/>
  <c r="I33" i="15" s="1"/>
  <c r="I40" i="5"/>
  <c r="I39"/>
  <c r="I38"/>
  <c r="I37"/>
  <c r="I29" i="15" s="1"/>
  <c r="I36" i="5"/>
  <c r="I35"/>
  <c r="I34"/>
  <c r="I33"/>
  <c r="I25" i="15" s="1"/>
  <c r="I32" i="5"/>
  <c r="I31"/>
  <c r="D60"/>
  <c r="D59"/>
  <c r="C51" i="15" s="1"/>
  <c r="D58" i="5"/>
  <c r="D57"/>
  <c r="D56"/>
  <c r="D55"/>
  <c r="C47" i="15" s="1"/>
  <c r="D54" i="5"/>
  <c r="D53"/>
  <c r="D52"/>
  <c r="D51"/>
  <c r="C43" i="15" s="1"/>
  <c r="D50" i="5"/>
  <c r="D49"/>
  <c r="D48"/>
  <c r="D47"/>
  <c r="C39" i="15" s="1"/>
  <c r="D46" i="5"/>
  <c r="D45"/>
  <c r="D44"/>
  <c r="D43"/>
  <c r="C35" i="15" s="1"/>
  <c r="D42" i="5"/>
  <c r="D41"/>
  <c r="D40"/>
  <c r="D39"/>
  <c r="C31" i="15" s="1"/>
  <c r="D38" i="5"/>
  <c r="D37"/>
  <c r="D36"/>
  <c r="D35"/>
  <c r="C27" i="15" s="1"/>
  <c r="D34" i="5"/>
  <c r="D33"/>
  <c r="D32"/>
  <c r="L65"/>
  <c r="N65" s="1"/>
  <c r="I83" i="15"/>
  <c r="D11" s="1"/>
  <c r="I82"/>
  <c r="D10"/>
  <c r="C53"/>
  <c r="C52"/>
  <c r="C48"/>
  <c r="C44"/>
  <c r="C40"/>
  <c r="C36"/>
  <c r="C32"/>
  <c r="C28"/>
  <c r="C50"/>
  <c r="C49"/>
  <c r="C46"/>
  <c r="C45"/>
  <c r="C42"/>
  <c r="C41"/>
  <c r="C38"/>
  <c r="C37"/>
  <c r="C34"/>
  <c r="C33"/>
  <c r="C30"/>
  <c r="C29"/>
  <c r="C26"/>
  <c r="C25"/>
  <c r="C24"/>
  <c r="N41" i="5"/>
  <c r="L41"/>
  <c r="L33" i="15" s="1"/>
  <c r="N40" i="5"/>
  <c r="L40"/>
  <c r="N39"/>
  <c r="L39"/>
  <c r="L31" i="15" s="1"/>
  <c r="N38" i="5"/>
  <c r="L38"/>
  <c r="N37"/>
  <c r="L37"/>
  <c r="L29" i="15" s="1"/>
  <c r="N36" i="5"/>
  <c r="L36"/>
  <c r="N35"/>
  <c r="L35"/>
  <c r="L27" i="15" s="1"/>
  <c r="L34" i="5"/>
  <c r="N34"/>
  <c r="L33"/>
  <c r="N33"/>
  <c r="N25" i="15" s="1"/>
  <c r="L32" i="5"/>
  <c r="N32"/>
  <c r="N31"/>
  <c r="N23" i="15" s="1"/>
  <c r="J14"/>
  <c r="J17"/>
  <c r="N60" i="5"/>
  <c r="N59"/>
  <c r="N51" i="15" s="1"/>
  <c r="N58" i="5"/>
  <c r="N50" i="15" s="1"/>
  <c r="N57" i="5"/>
  <c r="N56"/>
  <c r="N55"/>
  <c r="N54"/>
  <c r="N46" i="15" s="1"/>
  <c r="N53" i="5"/>
  <c r="N52"/>
  <c r="N51"/>
  <c r="N50"/>
  <c r="N49"/>
  <c r="N48"/>
  <c r="N47"/>
  <c r="N39" i="15" s="1"/>
  <c r="N46" i="5"/>
  <c r="N38" i="15" s="1"/>
  <c r="N45" i="5"/>
  <c r="N44"/>
  <c r="N43"/>
  <c r="N35" i="15" s="1"/>
  <c r="N42" i="5"/>
  <c r="N34" i="15" s="1"/>
  <c r="L66" i="5"/>
  <c r="N66" s="1"/>
  <c r="N62" i="15" s="1"/>
  <c r="L58" i="5"/>
  <c r="L50" i="15" s="1"/>
  <c r="L57" i="5"/>
  <c r="L56"/>
  <c r="L48" i="15" s="1"/>
  <c r="L54" i="5"/>
  <c r="L46" i="15" s="1"/>
  <c r="L53" i="5"/>
  <c r="L52"/>
  <c r="L50"/>
  <c r="L42" i="15" s="1"/>
  <c r="L49" i="5"/>
  <c r="L48"/>
  <c r="L46"/>
  <c r="L45"/>
  <c r="L37" i="15" s="1"/>
  <c r="L44" i="5"/>
  <c r="L42"/>
  <c r="L34" i="15" s="1"/>
  <c r="J19"/>
  <c r="D13"/>
  <c r="L60" i="5"/>
  <c r="M74" i="15"/>
  <c r="K74"/>
  <c r="J74"/>
  <c r="I74"/>
  <c r="H74"/>
  <c r="B74"/>
  <c r="M73"/>
  <c r="K73"/>
  <c r="J73"/>
  <c r="I73"/>
  <c r="H73"/>
  <c r="B73"/>
  <c r="M72"/>
  <c r="K72"/>
  <c r="J72"/>
  <c r="I72"/>
  <c r="H72"/>
  <c r="B72"/>
  <c r="M71"/>
  <c r="K71"/>
  <c r="J71"/>
  <c r="I71"/>
  <c r="H71"/>
  <c r="B71"/>
  <c r="M70"/>
  <c r="K70"/>
  <c r="J70"/>
  <c r="I70"/>
  <c r="H70"/>
  <c r="B70"/>
  <c r="M69"/>
  <c r="K69"/>
  <c r="J69"/>
  <c r="I69"/>
  <c r="H69"/>
  <c r="B69"/>
  <c r="M68"/>
  <c r="K68"/>
  <c r="J68"/>
  <c r="I68"/>
  <c r="H68"/>
  <c r="B68"/>
  <c r="M67"/>
  <c r="K67"/>
  <c r="J67"/>
  <c r="I67"/>
  <c r="H67"/>
  <c r="B67"/>
  <c r="M66"/>
  <c r="K66"/>
  <c r="J66"/>
  <c r="I66"/>
  <c r="H66"/>
  <c r="B66"/>
  <c r="M65"/>
  <c r="K65"/>
  <c r="J65"/>
  <c r="I65"/>
  <c r="H65"/>
  <c r="B65"/>
  <c r="M64"/>
  <c r="K64"/>
  <c r="J64"/>
  <c r="I64"/>
  <c r="H64"/>
  <c r="B64"/>
  <c r="M63"/>
  <c r="K63"/>
  <c r="J63"/>
  <c r="I63"/>
  <c r="H63"/>
  <c r="B63"/>
  <c r="M62"/>
  <c r="K62"/>
  <c r="J62"/>
  <c r="I62"/>
  <c r="H62"/>
  <c r="B62"/>
  <c r="M61"/>
  <c r="K61"/>
  <c r="J61"/>
  <c r="I61"/>
  <c r="H61"/>
  <c r="B61"/>
  <c r="M52"/>
  <c r="H52"/>
  <c r="B52"/>
  <c r="M51"/>
  <c r="H51"/>
  <c r="B51"/>
  <c r="M50"/>
  <c r="H50"/>
  <c r="B50"/>
  <c r="M49"/>
  <c r="H49"/>
  <c r="B49"/>
  <c r="M48"/>
  <c r="H48"/>
  <c r="B48"/>
  <c r="M47"/>
  <c r="H47"/>
  <c r="B47"/>
  <c r="M46"/>
  <c r="H46"/>
  <c r="B46"/>
  <c r="M45"/>
  <c r="H45"/>
  <c r="B45"/>
  <c r="M44"/>
  <c r="H44"/>
  <c r="B44"/>
  <c r="M43"/>
  <c r="H43"/>
  <c r="B43"/>
  <c r="M42"/>
  <c r="H42"/>
  <c r="B42"/>
  <c r="M41"/>
  <c r="H41"/>
  <c r="B41"/>
  <c r="M40"/>
  <c r="H40"/>
  <c r="B40"/>
  <c r="M39"/>
  <c r="H39"/>
  <c r="B39"/>
  <c r="M38"/>
  <c r="H38"/>
  <c r="B38"/>
  <c r="M37"/>
  <c r="H37"/>
  <c r="B37"/>
  <c r="M36"/>
  <c r="H36"/>
  <c r="B36"/>
  <c r="M35"/>
  <c r="H35"/>
  <c r="B35"/>
  <c r="M34"/>
  <c r="H34"/>
  <c r="B34"/>
  <c r="M33"/>
  <c r="H33"/>
  <c r="B33"/>
  <c r="M32"/>
  <c r="H32"/>
  <c r="B32"/>
  <c r="M31"/>
  <c r="H31"/>
  <c r="B31"/>
  <c r="M30"/>
  <c r="H30"/>
  <c r="B30"/>
  <c r="M29"/>
  <c r="H29"/>
  <c r="B29"/>
  <c r="M28"/>
  <c r="H28"/>
  <c r="B28"/>
  <c r="M27"/>
  <c r="H27"/>
  <c r="B27"/>
  <c r="M26"/>
  <c r="H26"/>
  <c r="B26"/>
  <c r="M25"/>
  <c r="H25"/>
  <c r="B25"/>
  <c r="M24"/>
  <c r="H24"/>
  <c r="B24"/>
  <c r="M23"/>
  <c r="H23"/>
  <c r="B23"/>
  <c r="D18"/>
  <c r="J16"/>
  <c r="J15"/>
  <c r="D15"/>
  <c r="D14"/>
  <c r="C90" s="1"/>
  <c r="J13"/>
  <c r="J12"/>
  <c r="J11"/>
  <c r="J10"/>
  <c r="J9"/>
  <c r="J8"/>
  <c r="D8"/>
  <c r="H57" s="1"/>
  <c r="J7"/>
  <c r="D7"/>
  <c r="J6"/>
  <c r="M2"/>
  <c r="H90"/>
  <c r="I24"/>
  <c r="J24"/>
  <c r="J25"/>
  <c r="I26"/>
  <c r="J26"/>
  <c r="I27"/>
  <c r="I28"/>
  <c r="J28"/>
  <c r="J29"/>
  <c r="I30"/>
  <c r="J30"/>
  <c r="I31"/>
  <c r="I32"/>
  <c r="J32"/>
  <c r="J33"/>
  <c r="I34"/>
  <c r="J34"/>
  <c r="I35"/>
  <c r="I36"/>
  <c r="J36"/>
  <c r="J37"/>
  <c r="I38"/>
  <c r="J38"/>
  <c r="I39"/>
  <c r="I40"/>
  <c r="J40"/>
  <c r="J41"/>
  <c r="I42"/>
  <c r="J42"/>
  <c r="I43"/>
  <c r="I44"/>
  <c r="J44"/>
  <c r="J45"/>
  <c r="I46"/>
  <c r="J46"/>
  <c r="I47"/>
  <c r="I48"/>
  <c r="J48"/>
  <c r="J49"/>
  <c r="I50"/>
  <c r="J50"/>
  <c r="I51"/>
  <c r="I52"/>
  <c r="J52"/>
  <c r="I23"/>
  <c r="N52"/>
  <c r="N49"/>
  <c r="N48"/>
  <c r="N47"/>
  <c r="N45"/>
  <c r="N44"/>
  <c r="N43"/>
  <c r="L52"/>
  <c r="L44"/>
  <c r="L49"/>
  <c r="L45"/>
  <c r="L72" i="5"/>
  <c r="L71"/>
  <c r="L70"/>
  <c r="L75"/>
  <c r="L74"/>
  <c r="L73"/>
  <c r="L69"/>
  <c r="L68"/>
  <c r="L64" i="15" s="1"/>
  <c r="L67" i="5"/>
  <c r="N67" s="1"/>
  <c r="N63" i="15" s="1"/>
  <c r="L76" i="5"/>
  <c r="L62" i="15"/>
  <c r="L77" i="5"/>
  <c r="L78"/>
  <c r="L74" i="15"/>
  <c r="L41"/>
  <c r="L38"/>
  <c r="L40"/>
  <c r="L26"/>
  <c r="L30"/>
  <c r="L32"/>
  <c r="L36"/>
  <c r="L25"/>
  <c r="N42"/>
  <c r="L71"/>
  <c r="N75" i="5"/>
  <c r="N71" i="15"/>
  <c r="L72"/>
  <c r="N76" i="5"/>
  <c r="N72" i="15"/>
  <c r="L65"/>
  <c r="N69" i="5"/>
  <c r="N65" i="15"/>
  <c r="L67"/>
  <c r="N71" i="5"/>
  <c r="N67" i="15"/>
  <c r="L70"/>
  <c r="N74" i="5"/>
  <c r="N70" i="15"/>
  <c r="L66"/>
  <c r="N70" i="5"/>
  <c r="N66" i="15"/>
  <c r="L68"/>
  <c r="N72" i="5"/>
  <c r="N68" i="15"/>
  <c r="L69"/>
  <c r="N73" i="5"/>
  <c r="N69" i="15"/>
  <c r="L73"/>
  <c r="N77" i="5"/>
  <c r="N73" i="15"/>
  <c r="N41"/>
  <c r="N30"/>
  <c r="N36"/>
  <c r="N33"/>
  <c r="N32"/>
  <c r="N26"/>
  <c r="N40"/>
  <c r="N31"/>
  <c r="N37"/>
  <c r="N27"/>
  <c r="N28"/>
  <c r="L28"/>
  <c r="L24"/>
  <c r="N29"/>
  <c r="N24"/>
  <c r="C2" l="1"/>
  <c r="N61" i="5"/>
  <c r="C57" i="15"/>
  <c r="I47" i="25"/>
  <c r="M48" i="24"/>
  <c r="J48"/>
  <c r="N54" i="15"/>
  <c r="L61"/>
  <c r="J23"/>
  <c r="J51"/>
  <c r="J47"/>
  <c r="J43"/>
  <c r="J39"/>
  <c r="J35"/>
  <c r="N68" i="5"/>
  <c r="N64" i="15" s="1"/>
  <c r="L63"/>
  <c r="N78" i="5"/>
  <c r="N74" i="15" s="1"/>
  <c r="I80" s="1"/>
  <c r="N61"/>
  <c r="B47" i="25" l="1"/>
  <c r="N75" i="15"/>
  <c r="I79"/>
  <c r="N79" i="5"/>
  <c r="N80" s="1"/>
  <c r="N86" s="1"/>
  <c r="I81" i="15" l="1"/>
  <c r="I84"/>
  <c r="I90" i="5"/>
  <c r="E87"/>
  <c r="E90"/>
  <c r="D12" i="15"/>
</calcChain>
</file>

<file path=xl/sharedStrings.xml><?xml version="1.0" encoding="utf-8"?>
<sst xmlns="http://schemas.openxmlformats.org/spreadsheetml/2006/main" count="2016" uniqueCount="1149">
  <si>
    <t>No</t>
  </si>
  <si>
    <t>Yes</t>
  </si>
  <si>
    <t>CNA</t>
  </si>
  <si>
    <t>CNU</t>
  </si>
  <si>
    <t>FNA</t>
  </si>
  <si>
    <t>FNU</t>
  </si>
  <si>
    <t>CRA</t>
  </si>
  <si>
    <t>FRA</t>
  </si>
  <si>
    <t>FRU</t>
  </si>
  <si>
    <t>CUA</t>
  </si>
  <si>
    <t>CUU</t>
  </si>
  <si>
    <t>AUU</t>
  </si>
  <si>
    <t>PW</t>
  </si>
  <si>
    <t>FOE</t>
  </si>
  <si>
    <t>MR</t>
  </si>
  <si>
    <t>STANDARD RATE CARD ACTIVITIES</t>
  </si>
  <si>
    <t>UOM</t>
  </si>
  <si>
    <t>C</t>
  </si>
  <si>
    <t>COMPANY NAME</t>
  </si>
  <si>
    <t>VENDOR NUMBER:</t>
  </si>
  <si>
    <t>ADDRESS:</t>
  </si>
  <si>
    <t>CITY, STATE ZIP:</t>
  </si>
  <si>
    <t>FAX:</t>
  </si>
  <si>
    <t>CELL PHONE:</t>
  </si>
  <si>
    <t>PROJECT NAME:</t>
  </si>
  <si>
    <t>WEEK(S) ENDING:</t>
  </si>
  <si>
    <t>INVOICE DATE:</t>
  </si>
  <si>
    <t>PAYMENT TERM:</t>
  </si>
  <si>
    <t>ITEM  #</t>
  </si>
  <si>
    <t>QUANTITY</t>
  </si>
  <si>
    <t>UNIT PRICE</t>
  </si>
  <si>
    <t>EXTENDED PRICE</t>
  </si>
  <si>
    <t>DISCOUNTED UNIT PRICE</t>
  </si>
  <si>
    <t>VOLUME DISCOUNT (%)</t>
  </si>
  <si>
    <t>INVOICE TOTAL:</t>
  </si>
  <si>
    <t>CMBLD</t>
  </si>
  <si>
    <t>M</t>
  </si>
  <si>
    <t>INVOICE INFORMATION</t>
  </si>
  <si>
    <t>Rate Card Activities Subtotal:</t>
  </si>
  <si>
    <t>ACCOUNTING INFORMATION</t>
  </si>
  <si>
    <t>Sales Tax:</t>
  </si>
  <si>
    <t>Freight:</t>
  </si>
  <si>
    <t>REMIT ADDRESS:</t>
  </si>
  <si>
    <t>REMIT ADDRESS LINE 2:</t>
  </si>
  <si>
    <t>Non-Rate Card Activities Subtotal:</t>
  </si>
  <si>
    <t>PRODUCTION REPORT #:</t>
  </si>
  <si>
    <t>PROJECT TYPE:</t>
  </si>
  <si>
    <t>RESOURCE TYPE</t>
  </si>
  <si>
    <t>NWBLD</t>
  </si>
  <si>
    <t>TASK NAME</t>
  </si>
  <si>
    <t>Tax Total:</t>
  </si>
  <si>
    <t>VENDOR INFORMATION</t>
  </si>
  <si>
    <t>PROJECT LOCATION/ADDRESS:</t>
  </si>
  <si>
    <t>ITEM  #
(Optional)</t>
  </si>
  <si>
    <t>DESCRIPTION</t>
  </si>
  <si>
    <t>NON RATE CARD ACTIVITIES (E.G., MATERIAL, MDU, DESIGN, etc.)</t>
  </si>
  <si>
    <t>APPROVER 1 
SIGNATURE:</t>
  </si>
  <si>
    <t>APPROVER 2 
SIGNATURE:</t>
  </si>
  <si>
    <t>FINAL APPROVAL DATE:</t>
  </si>
  <si>
    <t>APPROVER 3 SIGNATURE:</t>
  </si>
  <si>
    <t>EMAIL:</t>
  </si>
  <si>
    <t>CONTRACTOR NAME</t>
  </si>
  <si>
    <t>VENDOR NO.</t>
  </si>
  <si>
    <t>INVOICE NO.</t>
  </si>
  <si>
    <t>REMIT NAME</t>
  </si>
  <si>
    <t>ADDR LINE 1</t>
  </si>
  <si>
    <t>ADDR LINE 2</t>
  </si>
  <si>
    <t>ADDR LINE 3</t>
  </si>
  <si>
    <t>CITY, ST, ZIP</t>
  </si>
  <si>
    <t>Freight</t>
  </si>
  <si>
    <t>Tax</t>
  </si>
  <si>
    <t>VOLUME DISCOUNT</t>
  </si>
  <si>
    <t>Invoice#</t>
  </si>
  <si>
    <t>Page 2</t>
  </si>
  <si>
    <t>INVOICE TOTAL</t>
  </si>
  <si>
    <t>Page 3</t>
  </si>
  <si>
    <t>Item #</t>
  </si>
  <si>
    <t>Item Price</t>
  </si>
  <si>
    <t>Quantity</t>
  </si>
  <si>
    <t xml:space="preserve">Billing Amount </t>
  </si>
  <si>
    <t>Non Rate Card Labor</t>
  </si>
  <si>
    <t>National ID</t>
  </si>
  <si>
    <t>Category</t>
  </si>
  <si>
    <t>Task Name</t>
  </si>
  <si>
    <t>Task Definition</t>
  </si>
  <si>
    <t>Units of Measure</t>
  </si>
  <si>
    <t xml:space="preserve">New Price </t>
  </si>
  <si>
    <t>Bore</t>
  </si>
  <si>
    <t>Solid Core Bore, 19" or greater, Including Floors or greater per each in additional inch depth</t>
  </si>
  <si>
    <t>Solid Core Bore 1" diameter increments,  19" or greater per each in additional inch depth</t>
  </si>
  <si>
    <t>Per Inch</t>
  </si>
  <si>
    <t>UG</t>
  </si>
  <si>
    <t>Utility Exposure Pothole- Asphalt</t>
  </si>
  <si>
    <t>Hydrovac or hand digging to find utilities. Post inspection, refill with correct slurry, and refill top with concrete. Must be accompanied by a permit and include all materials as specified.</t>
  </si>
  <si>
    <t>Each</t>
  </si>
  <si>
    <t>Pull Cables- New Or Existing Empty Conduit- Fiber</t>
  </si>
  <si>
    <t>Pull fiber through new or existing empty conduit. (End to End)</t>
  </si>
  <si>
    <t>Per Conduit Ft</t>
  </si>
  <si>
    <t>Pull Cables- New Or Existing Empty Conduit- Coax</t>
  </si>
  <si>
    <t>Pull coax  through new or existing empty conduit. (End to End)</t>
  </si>
  <si>
    <t>Pull Coax Cables- Occupied Conduit</t>
  </si>
  <si>
    <t>Pull coax  through an occupied conduit. (End to End)</t>
  </si>
  <si>
    <t>Pull Fiber Cables- Occupied Conduit</t>
  </si>
  <si>
    <t>Pull  fiber  through an occupied conduit. (End to End)</t>
  </si>
  <si>
    <t>Pull Additional Coax In Conduit</t>
  </si>
  <si>
    <t>Includes the placement of an additional coax cable while preserving the integrity of the remaining cables in the duct.  A courtesy muletape to be included.</t>
  </si>
  <si>
    <t>Per Ft</t>
  </si>
  <si>
    <t>Pull Additional Fiber In Conduit</t>
  </si>
  <si>
    <t>Includes the placement of a new fiber cable while preserving the integrity of the remaining cables in the duct.  Includes placing mule tape.</t>
  </si>
  <si>
    <t>Install Inner Duct  In New Or Existing Empty Conduit</t>
  </si>
  <si>
    <t>Install inner duct  in new or existing empty conduit. A courtesy muletape to be included.</t>
  </si>
  <si>
    <t>Per Ft, Per Innerduct</t>
  </si>
  <si>
    <t>Install Inner Duct  In Occupied Conduit</t>
  </si>
  <si>
    <t>Install inner duct  in new or existing occupied conduit. A courtesy muletape to be included.</t>
  </si>
  <si>
    <t>Remove Concrete</t>
  </si>
  <si>
    <t>Remove concrete, standard sidewalk slab. Includes saw cut.</t>
  </si>
  <si>
    <t>Per Sq Ft</t>
  </si>
  <si>
    <t>Place Concrete</t>
  </si>
  <si>
    <t>Place concrete, standard sidewalk slab. Includes saw cut.</t>
  </si>
  <si>
    <t>Place Conduit or cable In Trench Opened By Others</t>
  </si>
  <si>
    <t>Place conduits or cable in Joint Trench provided by others.</t>
  </si>
  <si>
    <t>Place Conduit or cable In Trench Opened By Others (Each Additional)</t>
  </si>
  <si>
    <t>Place each additional conduit or cable in Joint Trench provided by others.</t>
  </si>
  <si>
    <t>Rack Manholes</t>
  </si>
  <si>
    <t>Includes attaching innerduct to the wall of the manhole</t>
  </si>
  <si>
    <t>Pump Utility Manhole</t>
  </si>
  <si>
    <t>Pump utility manhole</t>
  </si>
  <si>
    <t>Per Hour</t>
  </si>
  <si>
    <t>Sunday Concrete/Asphalt Plant Opening</t>
  </si>
  <si>
    <t>Sunday concrete/asphalt plant opening</t>
  </si>
  <si>
    <t>Night Load Concrete/Asphalt Charge</t>
  </si>
  <si>
    <t>Night load concrete/asphalt charge</t>
  </si>
  <si>
    <t>Installation Of 4" Emt Bumpers</t>
  </si>
  <si>
    <t>Installation of 4" EMT Bumpers; includes concrete, steel and paint as required. Buried 3' minimum or below the frost line, or per local regulations.</t>
  </si>
  <si>
    <t>Place Conduit 
2" Pvc Conduit</t>
  </si>
  <si>
    <t>Place conduit in trench. Does not include trenching.</t>
  </si>
  <si>
    <t>Place Conduit 
3" Pvc Conduit</t>
  </si>
  <si>
    <t>Place Conduit 
4" Pvc Conduit</t>
  </si>
  <si>
    <t>Wreckout And Remove Cable (Ug)</t>
  </si>
  <si>
    <t>Remove dead cable from conduit. Used as an adder to Wreckout and Abandon. Including disposal.</t>
  </si>
  <si>
    <t>Nuclear Density Test(per location/day) – ea.</t>
  </si>
  <si>
    <t xml:space="preserve">Nuclear Density Test(per location/day) </t>
  </si>
  <si>
    <t>Place Steel Protection Plates(1/4”x12”x36”) – ea.</t>
  </si>
  <si>
    <t xml:space="preserve">Place Steel Protection Plates(1/4”x12”x36”) </t>
  </si>
  <si>
    <t>Place Roadway Plates(1”x4ft.x10ft.) – ea.</t>
  </si>
  <si>
    <t xml:space="preserve">Place Roadway Plates(1”x4ft.x10ft.) </t>
  </si>
  <si>
    <t>Place Manhole(4’x4ft.x6ft.) – ea.</t>
  </si>
  <si>
    <t xml:space="preserve">Place Manhole(4’x4ft.x6ft.) </t>
  </si>
  <si>
    <t xml:space="preserve">Rod And Rope- Vacant Duct </t>
  </si>
  <si>
    <t xml:space="preserve">Place pull rope and/or trace wire in conduit </t>
  </si>
  <si>
    <t xml:space="preserve">Rod And Rope- Occupied Duct </t>
  </si>
  <si>
    <t>Place pull rope and/or trace wire in conduit- Vacant Duct</t>
  </si>
  <si>
    <t xml:space="preserve">Utility Exposure Pothole- Concrete </t>
  </si>
  <si>
    <t>Solid Core Bore, Up To 18", Including Floors</t>
  </si>
  <si>
    <t>Solid Core Bore 1" diameter increments,  up to 18" depth</t>
  </si>
  <si>
    <t>Solid Core Bore, 19" or greater, Including Floors</t>
  </si>
  <si>
    <t>Fiber</t>
  </si>
  <si>
    <t>Fiber Ring Cut</t>
  </si>
  <si>
    <t>Fiber Mid-Entry - Preparation of fiber for a mid-entry (ring cut) splice and installation of enclosure.</t>
  </si>
  <si>
    <t>Place Fiber Enclosure/Includes Storage Loop</t>
  </si>
  <si>
    <t>Place Fiber  Enclosure/ Includes Storage Loop - New Build. Includes the installing of the enclosure to the strand or vault or cabinet, lashing of the slack, necessary splice trays, sealing &amp; weatherproofing per manufacturer’s specifications.  Fusion splicing and testing not included.</t>
  </si>
  <si>
    <t>Re-Enter Enclosure</t>
  </si>
  <si>
    <t xml:space="preserve"> Re-Enter Splice Enclosure - Price to re-enter splice enclosure and reattachment. Includes adding a cable to an existing enclosure</t>
  </si>
  <si>
    <t>Manhattan 2</t>
  </si>
  <si>
    <t xml:space="preserve">Set up for Splicing &amp; OTDR Testing </t>
  </si>
  <si>
    <t>Manhattan 3</t>
  </si>
  <si>
    <t>Set up for Power Testing</t>
  </si>
  <si>
    <t>Manhattan 4</t>
  </si>
  <si>
    <t>Power Testing minimum of 12 fibers</t>
  </si>
  <si>
    <t>Manhattan 5</t>
  </si>
  <si>
    <t>Ribbon Power Testing</t>
  </si>
  <si>
    <t>Manhattan 6</t>
  </si>
  <si>
    <t>Set up for Ribbon Power Testing</t>
  </si>
  <si>
    <t>Manhattan 7</t>
  </si>
  <si>
    <t xml:space="preserve">Build Ribbon Splice Enclosure </t>
  </si>
  <si>
    <t>Splicing</t>
  </si>
  <si>
    <t>Fiber Splice 1-12</t>
  </si>
  <si>
    <r>
      <t xml:space="preserve">Includes the installation of the necessary fusion fiber splicing &amp; tube prepping, splice trays, splitter forks, heat shrink connectors, sealing &amp; weatherproofing per manufacture’s specifications, associated documentation showing the splice loss.   </t>
    </r>
    <r>
      <rPr>
        <sz val="10"/>
        <color rgb="FF92D050"/>
        <rFont val="Arial"/>
        <family val="2"/>
      </rPr>
      <t>Minimum 12 fibers</t>
    </r>
  </si>
  <si>
    <t>Per Fiber</t>
  </si>
  <si>
    <t>Fiber Splice 13-48</t>
  </si>
  <si>
    <t xml:space="preserve">Includes the installation of the necessary fusion fiber splicing &amp; tube prepping, splice trays, splitter forks, heat shrink connectors, sealing &amp; weatherproofing per manufacture’s specifications, associated documentation showing the splice loss. </t>
  </si>
  <si>
    <t>Fiber Splice 49-72</t>
  </si>
  <si>
    <t>Fiber Splice 73-144</t>
  </si>
  <si>
    <t>Fiber Splice 145-288</t>
  </si>
  <si>
    <t>Fiber Splice 289+</t>
  </si>
  <si>
    <t>Ribbon Fiber Splice 1-12</t>
  </si>
  <si>
    <t xml:space="preserve">Per Burn </t>
  </si>
  <si>
    <t>Ribbon Fiber Splice 13-48</t>
  </si>
  <si>
    <t>Ribbon Fiber Splice 49-72</t>
  </si>
  <si>
    <t>Ribbon Fiber Splice 73-144</t>
  </si>
  <si>
    <t>Ribbon Fiber Splice 145-288</t>
  </si>
  <si>
    <t>Ribbon Fiber Splice 289+</t>
  </si>
  <si>
    <t xml:space="preserve">Includes the installation of the necessary fusion fiber splicing &amp; tube prepping, splice trays, splitter forks, heat shrink connectors, sealing &amp; weatherproofing per manufacture’s specifications, associated documentation showing the splice loss.  </t>
  </si>
  <si>
    <t>Trench</t>
  </si>
  <si>
    <t>Machine Trench - Protected Street  (Hard Surface) 24" W X 28" D</t>
  </si>
  <si>
    <t>Machine Trench - protected street  (hard surface) 24" w X 28" d</t>
  </si>
  <si>
    <t>Machine Trench - Protected Street  (Hard Surface) 18" W X 32" D</t>
  </si>
  <si>
    <t>Machine Trench - protected street  (hard surface) 18" w X 32" d</t>
  </si>
  <si>
    <t>Machine Trench - No protected Street  (Hard Surface) 24" W X 28" D</t>
  </si>
  <si>
    <t>Machine Trench - non-protected street  (hard surface) 24" w X 28" d</t>
  </si>
  <si>
    <t>Machine Trench - Non-protected Street  (Hard Surface) 18" W X 32" D</t>
  </si>
  <si>
    <t>Machine Trench - non-protected street  (hard surface) 18" w X 32" d</t>
  </si>
  <si>
    <t>Additional Depth Or Width - 6"</t>
  </si>
  <si>
    <t>Additional 6" of depth or width added to trench</t>
  </si>
  <si>
    <t>Mill &amp; Pave</t>
  </si>
  <si>
    <t>Mill asphalt and repave per NYC DOT specs</t>
  </si>
  <si>
    <t>Per Square Ft.</t>
  </si>
  <si>
    <t>Vault</t>
  </si>
  <si>
    <t>Install Large Vault- 44X60X30 To 48X96Xany</t>
  </si>
  <si>
    <t xml:space="preserve">Install large vault. Contractor will remove and dispose of spoils same day.  All associated hardware will be fastened to the vault as designed if applicable.  The lid will be placed on the vault and bolted down if applicable.  </t>
  </si>
  <si>
    <t>Replace Large Vault- 44X60X30 To 48X96Xany</t>
  </si>
  <si>
    <t xml:space="preserve">Replace and remove large vault. Contractor will remove and dispose of spoils same day.  All associated hardware will be fastened to the vault as designed if applicable.  The lid will be placed on the vault and bolted down if applicable.  </t>
  </si>
  <si>
    <t>T&amp;E</t>
  </si>
  <si>
    <t>Hourly Rate- Underground Laborer</t>
  </si>
  <si>
    <t xml:space="preserve">Hourly Rate- Fiber Splicer </t>
  </si>
  <si>
    <t xml:space="preserve">1 Fiber Splicer - Fiber Tech hourly charge (includes all equipment). </t>
  </si>
  <si>
    <t xml:space="preserve">Vehicle -  Compressor </t>
  </si>
  <si>
    <t>Vehicle - Backhoe</t>
  </si>
  <si>
    <t>Vehicle - Vermeer</t>
  </si>
  <si>
    <t>Vehicle - Vermeer C155 Rockwheel or equivalent</t>
  </si>
  <si>
    <t xml:space="preserve">Vehicle - Dump Truck. Up to 6 cubic yards </t>
  </si>
  <si>
    <t>Vehicle- Dump Truck. Up to 20 cubic yards</t>
  </si>
  <si>
    <t>Vehicle - Rodder</t>
  </si>
  <si>
    <t>Vehicle - Reel Carrier</t>
  </si>
  <si>
    <t>Vehicle - Fiber Splicing Van</t>
  </si>
  <si>
    <t>Vehicle - Cube Van with tools</t>
  </si>
  <si>
    <t xml:space="preserve">Vehicle- Pickup Truck </t>
  </si>
  <si>
    <t xml:space="preserve">Pickup Truck </t>
  </si>
  <si>
    <t>Fiber Splicer (Overtime)</t>
  </si>
  <si>
    <t>Fiber Splicer (overtime)</t>
  </si>
  <si>
    <t xml:space="preserve">Fiber Splicer (Differential) </t>
  </si>
  <si>
    <t xml:space="preserve">Fiber Splicer (differential) </t>
  </si>
  <si>
    <t>Vermeer Operator  (Regular)</t>
  </si>
  <si>
    <t>Vermeer operator  (regular)</t>
  </si>
  <si>
    <t>Vermeer Operator  (Overtime)</t>
  </si>
  <si>
    <t>Vermeer operator  (overtime)</t>
  </si>
  <si>
    <t>Vermeer Operator  (Differential)</t>
  </si>
  <si>
    <t>Vermeer operator  (differential)</t>
  </si>
  <si>
    <t>Dynahoe Operator  (Overtime)</t>
  </si>
  <si>
    <t>Dynahoe operator  (overtime)</t>
  </si>
  <si>
    <t>Dynahoe Operator  (Regular)</t>
  </si>
  <si>
    <t>Dynahoe operator  (regular)</t>
  </si>
  <si>
    <t>Dynahoe Operator  (Differential)</t>
  </si>
  <si>
    <t>Dynahoe operator  (differential)</t>
  </si>
  <si>
    <t>Chauffer  (Regular)</t>
  </si>
  <si>
    <t>Chauffer  (regular)</t>
  </si>
  <si>
    <t>Chauffer  (Overtime)</t>
  </si>
  <si>
    <t>Chauffer  (overtime)</t>
  </si>
  <si>
    <t>Chauffer  (Differential)</t>
  </si>
  <si>
    <t>Chauffer  (differential)</t>
  </si>
  <si>
    <t>A Electrician  (Regular)</t>
  </si>
  <si>
    <t>A Electrician  (regular)</t>
  </si>
  <si>
    <t>A Electrician  (Overtime)</t>
  </si>
  <si>
    <t>A Electrician  (overtime)</t>
  </si>
  <si>
    <t>A Electrician  (Differential</t>
  </si>
  <si>
    <t>A Electrician  (differential</t>
  </si>
  <si>
    <t>Equipment - Asphalt Roller</t>
  </si>
  <si>
    <t>Equipment - Milling Machine</t>
  </si>
  <si>
    <t>Equipment - Tarpot</t>
  </si>
  <si>
    <t>Power Supply</t>
  </si>
  <si>
    <t>Power Supply (Replace)</t>
  </si>
  <si>
    <t>Manhattan 8</t>
  </si>
  <si>
    <t>Laborer Foreman (Overtime)</t>
  </si>
  <si>
    <t>Manhattan 9</t>
  </si>
  <si>
    <t>Laborer Foreman (Differential)</t>
  </si>
  <si>
    <t>Manhattan 10</t>
  </si>
  <si>
    <t>Underground Laborer (Overtime)</t>
  </si>
  <si>
    <t>Manhattan 11</t>
  </si>
  <si>
    <t>Underground Laborer  (Differential)</t>
  </si>
  <si>
    <t>Manhattan 12</t>
  </si>
  <si>
    <t xml:space="preserve">Internal building Power Supply  </t>
  </si>
  <si>
    <t>Manhattan 13</t>
  </si>
  <si>
    <t xml:space="preserve">Lowboy W/Trailer        </t>
  </si>
  <si>
    <t>MDU21</t>
  </si>
  <si>
    <t>MDU</t>
  </si>
  <si>
    <t>MDU22</t>
  </si>
  <si>
    <t>MDU23</t>
  </si>
  <si>
    <t>MDU24</t>
  </si>
  <si>
    <t>MDU25</t>
  </si>
  <si>
    <t>MDU26</t>
  </si>
  <si>
    <t>MDU27</t>
  </si>
  <si>
    <t>MDU28</t>
  </si>
  <si>
    <t>MDU29</t>
  </si>
  <si>
    <t>Ft.</t>
  </si>
  <si>
    <t>MDU30</t>
  </si>
  <si>
    <t>MDU31</t>
  </si>
  <si>
    <t>MDU32</t>
  </si>
  <si>
    <t>MDU33</t>
  </si>
  <si>
    <t>MDU34</t>
  </si>
  <si>
    <t>MDU35</t>
  </si>
  <si>
    <t>MDU36</t>
  </si>
  <si>
    <t>MDU37</t>
  </si>
  <si>
    <t>MDU38</t>
  </si>
  <si>
    <t>MDU39</t>
  </si>
  <si>
    <t>MDU40</t>
  </si>
  <si>
    <t>MDU41</t>
  </si>
  <si>
    <t>MDU42</t>
  </si>
  <si>
    <t>MDU43</t>
  </si>
  <si>
    <t>MDU44</t>
  </si>
  <si>
    <t>MDU45</t>
  </si>
  <si>
    <t>MDU46</t>
  </si>
  <si>
    <t>MDU47</t>
  </si>
  <si>
    <t>MDU48</t>
  </si>
  <si>
    <t>MDU49</t>
  </si>
  <si>
    <t>MDU50</t>
  </si>
  <si>
    <t>MDU51</t>
  </si>
  <si>
    <t>MDU52</t>
  </si>
  <si>
    <t>MDU53</t>
  </si>
  <si>
    <t>MDU54</t>
  </si>
  <si>
    <t>MDU55</t>
  </si>
  <si>
    <t>MDU56</t>
  </si>
  <si>
    <t>MDU57</t>
  </si>
  <si>
    <t>MDU58</t>
  </si>
  <si>
    <t>MDU59</t>
  </si>
  <si>
    <t>MDU60</t>
  </si>
  <si>
    <t>MDU61</t>
  </si>
  <si>
    <t>MDU62</t>
  </si>
  <si>
    <t>MDU63</t>
  </si>
  <si>
    <t>MDU64</t>
  </si>
  <si>
    <t>MDU65</t>
  </si>
  <si>
    <t>MDU66</t>
  </si>
  <si>
    <t>MDU67</t>
  </si>
  <si>
    <t>MDU68</t>
  </si>
  <si>
    <t>MDU69</t>
  </si>
  <si>
    <t>MDU70</t>
  </si>
  <si>
    <t>MDU71</t>
  </si>
  <si>
    <t>MDU72</t>
  </si>
  <si>
    <t>MDU73</t>
  </si>
  <si>
    <t>MDU74</t>
  </si>
  <si>
    <t>MDU75</t>
  </si>
  <si>
    <t>MDU76</t>
  </si>
  <si>
    <t>MDU77</t>
  </si>
  <si>
    <t>MDU78</t>
  </si>
  <si>
    <t>MDU79</t>
  </si>
  <si>
    <t>MDU80</t>
  </si>
  <si>
    <t>MDU81</t>
  </si>
  <si>
    <t>MDU82</t>
  </si>
  <si>
    <t>MDU83</t>
  </si>
  <si>
    <t>MDU84</t>
  </si>
  <si>
    <t>MDU85</t>
  </si>
  <si>
    <t>MDU86</t>
  </si>
  <si>
    <t>MDU87</t>
  </si>
  <si>
    <t>MDU88</t>
  </si>
  <si>
    <t>MDU89</t>
  </si>
  <si>
    <t>MDU90</t>
  </si>
  <si>
    <t>MDU91</t>
  </si>
  <si>
    <t>MDU92</t>
  </si>
  <si>
    <t>MDU93</t>
  </si>
  <si>
    <t>TWCNYC b/c 1-99 units</t>
  </si>
  <si>
    <t>MDU94</t>
  </si>
  <si>
    <t>TWCNYC b/c 100+</t>
  </si>
  <si>
    <t>MDU95</t>
  </si>
  <si>
    <t>MDU96</t>
  </si>
  <si>
    <t>MDU97</t>
  </si>
  <si>
    <t>MDU98</t>
  </si>
  <si>
    <t>Downtime</t>
  </si>
  <si>
    <t>MDU99</t>
  </si>
  <si>
    <t>1 to 49</t>
  </si>
  <si>
    <t>MDU100</t>
  </si>
  <si>
    <t>MDU101</t>
  </si>
  <si>
    <t>MDU102</t>
  </si>
  <si>
    <t>MDU103</t>
  </si>
  <si>
    <t>MDU104</t>
  </si>
  <si>
    <t>MDU105</t>
  </si>
  <si>
    <t>MDU106</t>
  </si>
  <si>
    <t>MDU107</t>
  </si>
  <si>
    <t>MDU108</t>
  </si>
  <si>
    <t>MDU109</t>
  </si>
  <si>
    <t>MDU110</t>
  </si>
  <si>
    <t>MDU111</t>
  </si>
  <si>
    <t>MDU112</t>
  </si>
  <si>
    <t>MDU113</t>
  </si>
  <si>
    <t>MDU114</t>
  </si>
  <si>
    <t>MDU115</t>
  </si>
  <si>
    <t>MDU116</t>
  </si>
  <si>
    <t>Hr.</t>
  </si>
  <si>
    <t>MDU117</t>
  </si>
  <si>
    <t>MDU118</t>
  </si>
  <si>
    <t>MDU119</t>
  </si>
  <si>
    <t>MDU120</t>
  </si>
  <si>
    <t>MDU121</t>
  </si>
  <si>
    <t>MDU122</t>
  </si>
  <si>
    <t>Install Fiber</t>
  </si>
  <si>
    <t>MDU123</t>
  </si>
  <si>
    <t>MDU124</t>
  </si>
  <si>
    <t>MDU125</t>
  </si>
  <si>
    <t>Splice Single tap</t>
  </si>
  <si>
    <t>MDU126</t>
  </si>
  <si>
    <t>MDU127</t>
  </si>
  <si>
    <t>MDU128</t>
  </si>
  <si>
    <t>MDU129</t>
  </si>
  <si>
    <t>MDU130</t>
  </si>
  <si>
    <t>MDU131</t>
  </si>
  <si>
    <t>MDU132</t>
  </si>
  <si>
    <t>MDU133</t>
  </si>
  <si>
    <t>MDU134</t>
  </si>
  <si>
    <t>MDU135</t>
  </si>
  <si>
    <t>Drop Extensions</t>
  </si>
  <si>
    <t>MDU136</t>
  </si>
  <si>
    <t>MDU137</t>
  </si>
  <si>
    <t>MDU138</t>
  </si>
  <si>
    <t>MDU139</t>
  </si>
  <si>
    <t>MDU140</t>
  </si>
  <si>
    <t>MDU141</t>
  </si>
  <si>
    <t>MDU142</t>
  </si>
  <si>
    <t>MDU143</t>
  </si>
  <si>
    <t>MDU144</t>
  </si>
  <si>
    <t>MDU145</t>
  </si>
  <si>
    <t>MDU146</t>
  </si>
  <si>
    <t>MDU147</t>
  </si>
  <si>
    <t>MDU148</t>
  </si>
  <si>
    <t>MDU149</t>
  </si>
  <si>
    <t>MDU150</t>
  </si>
  <si>
    <t>MDU151</t>
  </si>
  <si>
    <t>MDU152</t>
  </si>
  <si>
    <t>MDU153</t>
  </si>
  <si>
    <t>DOCK ID:</t>
  </si>
  <si>
    <t>DOCK ID#:</t>
  </si>
  <si>
    <t>only 50+</t>
  </si>
  <si>
    <t>Ea.</t>
  </si>
  <si>
    <t>replacement of molding covers only/per unit</t>
  </si>
  <si>
    <t>replacement of horizontal cable only/per unit</t>
  </si>
  <si>
    <t>active equipment audits (1) location in building</t>
  </si>
  <si>
    <t>install of wall plates</t>
  </si>
  <si>
    <t>drill/patch  archways</t>
  </si>
  <si>
    <t>fish lines in ceiling</t>
  </si>
  <si>
    <t>install of plastic  U-guard</t>
  </si>
  <si>
    <t>install  lock box covers</t>
  </si>
  <si>
    <t>min. daily rate</t>
  </si>
  <si>
    <t>install splice</t>
  </si>
  <si>
    <t>Secure Inner Duct</t>
  </si>
  <si>
    <t>Splice amplifier</t>
  </si>
  <si>
    <t>Remove active devices/each</t>
  </si>
  <si>
    <t>splice double taps</t>
  </si>
  <si>
    <t>splice triple taps</t>
  </si>
  <si>
    <t>splice 2way/directional coupler</t>
  </si>
  <si>
    <t>splice 3 way splitter</t>
  </si>
  <si>
    <t>change face plate</t>
  </si>
  <si>
    <t>install of greenfield/per foot</t>
  </si>
  <si>
    <t>remove existing conduit only</t>
  </si>
  <si>
    <t>building penetrations</t>
  </si>
  <si>
    <t>drill and patch archways</t>
  </si>
  <si>
    <t>refasten existing cable</t>
  </si>
  <si>
    <t>remove or refasten MDU boxes</t>
  </si>
  <si>
    <t>install MDU box</t>
  </si>
  <si>
    <t>install 8x8 pull box</t>
  </si>
  <si>
    <t>channel hollow wall</t>
  </si>
  <si>
    <t>channel concrete w/o obstruction</t>
  </si>
  <si>
    <t>channel concrete with obstruction</t>
  </si>
  <si>
    <t>install 5/8" plastic sleeve for drop cable</t>
  </si>
  <si>
    <t>Temp Riser (with Drilling)</t>
  </si>
  <si>
    <t>wiring under carpet</t>
  </si>
  <si>
    <t>closet penetration(wood or cement)</t>
  </si>
  <si>
    <t>permit change</t>
  </si>
  <si>
    <t>open an~ reseal firestop</t>
  </si>
  <si>
    <t>homeruns during renovations</t>
  </si>
  <si>
    <t>glenwoodtype custom molding install/per floor</t>
  </si>
  <si>
    <t>pulling 1-3 cables through conduiUper foot</t>
  </si>
  <si>
    <t>sort through various cables</t>
  </si>
  <si>
    <t>ID wiring/rewiring   50+</t>
  </si>
  <si>
    <t>wet core drilling/6+  cores</t>
  </si>
  <si>
    <t>removal of passive equip. 1-4 floors.</t>
  </si>
  <si>
    <t>removal of passive equip. 5-8 floors.</t>
  </si>
  <si>
    <t>removal of passive equip. 9-12 floors.</t>
  </si>
  <si>
    <t>removal of passive equip. 13-16 floors.</t>
  </si>
  <si>
    <t>removal of passive equip. 17-20 floors.</t>
  </si>
  <si>
    <t>removal of passive equip. 21+ floors.</t>
  </si>
  <si>
    <t>install of wire molding</t>
  </si>
  <si>
    <t>install of wire mold box</t>
  </si>
  <si>
    <t>install of 6U or 11U cable</t>
  </si>
  <si>
    <t>snake up to (4) 6U/11U hung ceiling</t>
  </si>
  <si>
    <t>install of metal U guard/flashing</t>
  </si>
  <si>
    <t>spans for cable</t>
  </si>
  <si>
    <t>fireup of building</t>
  </si>
  <si>
    <t>Inaccess wiring primary outlet</t>
  </si>
  <si>
    <t>Foreman Rate</t>
  </si>
  <si>
    <t>Non Card Rate Materials</t>
  </si>
  <si>
    <t>PO NUMBER:</t>
  </si>
  <si>
    <t>CHARTER Coordinator</t>
  </si>
  <si>
    <t>Charter - Ariba Vendor Invoice</t>
  </si>
  <si>
    <t>CHARTER Coordinator:</t>
  </si>
  <si>
    <t>CHARTER SYSTEM NAME:</t>
  </si>
  <si>
    <t>CHARTER NYC</t>
  </si>
  <si>
    <t>CHARTER SYSTEM NUMBER:</t>
  </si>
  <si>
    <t>CHARTER SYSTEM ADDRESS:</t>
  </si>
  <si>
    <t>CHARTER CITY, STATE ZIP:</t>
  </si>
  <si>
    <t>60 Days</t>
  </si>
  <si>
    <t>Frieght Total</t>
  </si>
  <si>
    <t>CHARTER SYSTEM NO:</t>
  </si>
  <si>
    <t>CHARTER SYSTEM:</t>
  </si>
  <si>
    <t>SYSTEM ADDR:</t>
  </si>
  <si>
    <t>STANDARD RATE CARD ACTIVITIES (LABOR COST)</t>
  </si>
  <si>
    <t>Subtotal</t>
  </si>
  <si>
    <t>Rate Card Activities (Labor Cost) Subtotal:</t>
  </si>
  <si>
    <t xml:space="preserve">Charter Communications </t>
  </si>
  <si>
    <t>PRODUCTION REPORT</t>
  </si>
  <si>
    <t>LABOR COST TOTAL</t>
  </si>
  <si>
    <t>MATERIAL COST TOTAL</t>
  </si>
  <si>
    <t>SUBTOTAL</t>
  </si>
  <si>
    <t>Temp Riser (No Drilling)</t>
  </si>
  <si>
    <t>Fiber related install innerductiper ft</t>
  </si>
  <si>
    <t>tech&amp; Twe rep/each</t>
  </si>
  <si>
    <t>install of mast pole</t>
  </si>
  <si>
    <t>remove horizontal P3.500 cable only</t>
  </si>
  <si>
    <t>remove molding &amp; homeruns only</t>
  </si>
  <si>
    <t>conduit wiring - addtl outlets</t>
  </si>
  <si>
    <t>conduit wiring - 1st outlet</t>
  </si>
  <si>
    <t>active equipment audits (4) locations in building</t>
  </si>
  <si>
    <t>active equipment audits (3) locations in building</t>
  </si>
  <si>
    <t>active equipment audits (2) locations in building</t>
  </si>
  <si>
    <t>inaccessible wiring additional outlet/per outlet</t>
  </si>
  <si>
    <t>TWCNYC back chage</t>
  </si>
  <si>
    <t>sp. Brackets for install messeng.  Drop cable</t>
  </si>
  <si>
    <t>Misc. chg /6 cables</t>
  </si>
  <si>
    <t>Misc. chg /5 cables</t>
  </si>
  <si>
    <t>Misc. chg /4 cables</t>
  </si>
  <si>
    <t>Misc. chg /3 cables</t>
  </si>
  <si>
    <t>Misc. chg /2 cables</t>
  </si>
  <si>
    <t>Misc. chg /1 cable</t>
  </si>
  <si>
    <t>ID changeovers  50+</t>
  </si>
  <si>
    <t>ID changeovers  33-49 units</t>
  </si>
  <si>
    <t>ID changeovers  9-32 units</t>
  </si>
  <si>
    <t>ID changeovers  5-8</t>
  </si>
  <si>
    <t>ID changeovers  1-4 units</t>
  </si>
  <si>
    <t>rewire ID changeovers  50+ units</t>
  </si>
  <si>
    <t>rewire ID changeovers  33-49 units</t>
  </si>
  <si>
    <t>rewire ID changeovers  9-32 units</t>
  </si>
  <si>
    <t>rewire ID changeovers  1-8 units</t>
  </si>
  <si>
    <t>changeovers  at the time of rewiring</t>
  </si>
  <si>
    <t>add'l riser cables/ 5+</t>
  </si>
  <si>
    <t>Install Commercial  Vertical Riser per floor</t>
  </si>
  <si>
    <t>commercial  drop</t>
  </si>
  <si>
    <t>commercial  installation commercial drop</t>
  </si>
  <si>
    <t>wet core drilling/1-5  cores</t>
  </si>
  <si>
    <t>install of 6 vertical riser</t>
  </si>
  <si>
    <t>install of 5 vertical riser</t>
  </si>
  <si>
    <t>install of 4 vertical riser</t>
  </si>
  <si>
    <t>install of 3 vertical riser</t>
  </si>
  <si>
    <t>install of 2 vertical riser</t>
  </si>
  <si>
    <t>install vertical riser Addition building or block cabkle</t>
  </si>
  <si>
    <t xml:space="preserve">install of vertical riser  </t>
  </si>
  <si>
    <t>each additional riser</t>
  </si>
  <si>
    <t>replacmnt of exist outside  vertical riser 26+</t>
  </si>
  <si>
    <t>Outside vert. riser 1-25 Plus Flat Rate</t>
  </si>
  <si>
    <t>each add'l bundle  down</t>
  </si>
  <si>
    <t>outside bundled  Down cable</t>
  </si>
  <si>
    <t>Outside bundled 1-25 Plus Flat Rate</t>
  </si>
  <si>
    <t>install of horizontal grnfld up to 2 1/2'</t>
  </si>
  <si>
    <t>install of 6x6x4  emt junction box</t>
  </si>
  <si>
    <t>install of sleeve in existing  hole/4" sleeve</t>
  </si>
  <si>
    <t>install of sleeve in existing  hole/3" sleeve</t>
  </si>
  <si>
    <t>install of sleeve in existing  hole/2" sleeve</t>
  </si>
  <si>
    <t>install of emt conduit 3.5" - 4"</t>
  </si>
  <si>
    <t>install of emt conduit 2" - 3"</t>
  </si>
  <si>
    <t>install of emt conduit 0.5" - 1.5"</t>
  </si>
  <si>
    <t>crown molding mitered corners</t>
  </si>
  <si>
    <t>crown molding caulking seams</t>
  </si>
  <si>
    <t>crown molding using seam covers</t>
  </si>
  <si>
    <t>custom molding charge/flat hinged molding</t>
  </si>
  <si>
    <t>install of vertical riser in residen. Wires</t>
  </si>
  <si>
    <t>Resid. &amp; Hotel intern. Wiring/rewiring 50+</t>
  </si>
  <si>
    <t>Resid. &amp; Hotel intern. Wiring/rewiring 1-49</t>
  </si>
  <si>
    <t>ID wiring/rewiring    (includes fireup) 50+</t>
  </si>
  <si>
    <t>ID wiring/rewiring    (includes fireup) 33-49</t>
  </si>
  <si>
    <t>ID wiring/rewiring    (includes fireup) 9-32</t>
  </si>
  <si>
    <t>ID wiring/rewiring   (includes fireup)</t>
  </si>
  <si>
    <t>ID wiring/rewiring -33-49  units</t>
  </si>
  <si>
    <t>2015 Outside Plant Construction Rate Card</t>
  </si>
  <si>
    <t>91-99 Paidge Avenue</t>
  </si>
  <si>
    <t>Greenpoint, NY 11222</t>
  </si>
  <si>
    <t>ESTIMATE PAYMENT DATE:</t>
  </si>
  <si>
    <t>WAREHOUSE FEE</t>
  </si>
  <si>
    <t>EA</t>
  </si>
  <si>
    <t>Southern Manhattan</t>
  </si>
  <si>
    <t>JOB COMPLETED/WEEK(S) ENDING DATE:</t>
  </si>
  <si>
    <t>PRODUCTION SUBMISSION DATE:</t>
  </si>
  <si>
    <t>FORCED RELOCATE</t>
  </si>
  <si>
    <t>MDU REWIRE</t>
  </si>
  <si>
    <t>PLANT REPLACEMENT</t>
  </si>
  <si>
    <t>PS BATTERY REPLACEMENT</t>
  </si>
  <si>
    <t>PS TRANSPONDERS</t>
  </si>
  <si>
    <t>RESIDENTIAL LINE EXTENSION</t>
  </si>
  <si>
    <t>SMALL MEDIUM BUSINESS (SMB) COAX</t>
  </si>
  <si>
    <t>SMALL MEDIUM BUSINESS (SMB) FIBER</t>
  </si>
  <si>
    <t>CELL TOWER BACK HAUL</t>
  </si>
  <si>
    <t>NETWORK EXPANSION</t>
  </si>
  <si>
    <t>CARRIER</t>
  </si>
  <si>
    <t>SERVICEABILITY</t>
  </si>
  <si>
    <t>REBUILD/UPGRADE</t>
  </si>
  <si>
    <t>Manhattan 1</t>
  </si>
  <si>
    <t>HYLAN DATACOM &amp; ELECTRICAL LLC</t>
  </si>
  <si>
    <t>950 Holmdel Road</t>
  </si>
  <si>
    <t>Holmdel NJ 07733</t>
  </si>
  <si>
    <t>732-946-6010</t>
  </si>
  <si>
    <t>BIC # 1686</t>
  </si>
  <si>
    <t>Labor</t>
  </si>
  <si>
    <t>Non Rate Card Labor Interior</t>
  </si>
  <si>
    <t>Attached</t>
  </si>
  <si>
    <t>Material</t>
  </si>
  <si>
    <t>Non Rate Card Material Interior</t>
  </si>
  <si>
    <t>Non Rate Card Labor Underground</t>
  </si>
  <si>
    <t>Non Rate Card Material Underground</t>
  </si>
  <si>
    <t>Total Int.</t>
  </si>
  <si>
    <t>Total UG</t>
  </si>
  <si>
    <t>1g</t>
  </si>
  <si>
    <t>Rod &amp; Rope interior conduit for vertical riser</t>
  </si>
  <si>
    <t>12d</t>
  </si>
  <si>
    <t>ea. Add outlet install. In same bldg at same time</t>
  </si>
  <si>
    <t>12e.2</t>
  </si>
  <si>
    <t>install additional disconnect switch</t>
  </si>
  <si>
    <t>12e.3</t>
  </si>
  <si>
    <t>meeting w/ con ed and city (for above)</t>
  </si>
  <si>
    <t>12e.4</t>
  </si>
  <si>
    <t>install additional meter pan (for above)</t>
  </si>
  <si>
    <t>12f</t>
  </si>
  <si>
    <t>Survey building for electrical svc</t>
  </si>
  <si>
    <t>PS 35</t>
  </si>
  <si>
    <t>Install new 3-6 Battery I/D Bldg.  PS cabinet</t>
  </si>
  <si>
    <t>12g.2</t>
  </si>
  <si>
    <t>install CT cabinet/ meter pan combo</t>
  </si>
  <si>
    <t>12g.3</t>
  </si>
  <si>
    <t xml:space="preserve">building ground </t>
  </si>
  <si>
    <t>12g.5</t>
  </si>
  <si>
    <t>pick up CT's from Con Ed</t>
  </si>
  <si>
    <t>A09.2</t>
  </si>
  <si>
    <t>Rebalance or activate amplifier</t>
  </si>
  <si>
    <t>A09.3</t>
  </si>
  <si>
    <t>Record EOL</t>
  </si>
  <si>
    <t>UG1789</t>
  </si>
  <si>
    <t>Boom Truck</t>
  </si>
  <si>
    <t>15e</t>
  </si>
  <si>
    <t>mobilization (set up charge)</t>
  </si>
  <si>
    <t xml:space="preserve">15l </t>
  </si>
  <si>
    <t>splicer</t>
  </si>
  <si>
    <t>15m</t>
  </si>
  <si>
    <t>OTDR</t>
  </si>
  <si>
    <t>42a</t>
  </si>
  <si>
    <t>43a</t>
  </si>
  <si>
    <t>change hollow wall</t>
  </si>
  <si>
    <t>43a.3</t>
  </si>
  <si>
    <t>101</t>
  </si>
  <si>
    <t>Building Engineer Fee</t>
  </si>
  <si>
    <t>Total Interior</t>
  </si>
  <si>
    <t>Underground Area UG</t>
  </si>
  <si>
    <t>13a</t>
  </si>
  <si>
    <t>Street opening permit - acquisition fee</t>
  </si>
  <si>
    <t>004</t>
  </si>
  <si>
    <t>Pin &amp; dowel per D.O.T specs</t>
  </si>
  <si>
    <t xml:space="preserve">202 </t>
  </si>
  <si>
    <t>Trench additional 12" width</t>
  </si>
  <si>
    <t>Licensed Arborist</t>
  </si>
  <si>
    <t xml:space="preserve">13t </t>
  </si>
  <si>
    <t>Install each additional Innerduct (Per Ft)</t>
  </si>
  <si>
    <t>14h</t>
  </si>
  <si>
    <t>Research Ducts (per manhole)</t>
  </si>
  <si>
    <t>14l.4</t>
  </si>
  <si>
    <t>Density Test full day- Overtime</t>
  </si>
  <si>
    <t>14l.3</t>
  </si>
  <si>
    <t>Nuclear Density Test Full Day</t>
  </si>
  <si>
    <t>Mobilization (Set up charge)</t>
  </si>
  <si>
    <t>A2173</t>
  </si>
  <si>
    <t>Fusion Splicer (per hr)</t>
  </si>
  <si>
    <t>A2162</t>
  </si>
  <si>
    <t>OTDR (per HR)</t>
  </si>
  <si>
    <t>17n</t>
  </si>
  <si>
    <t>Vermeer Teeth</t>
  </si>
  <si>
    <t>17n.1</t>
  </si>
  <si>
    <t>Vermeer Trencher LM-35 (per Hr)</t>
  </si>
  <si>
    <t>17p</t>
  </si>
  <si>
    <t>Case skid loader ( per Hr)</t>
  </si>
  <si>
    <t>17q</t>
  </si>
  <si>
    <t>Arrow Board (per Hr)</t>
  </si>
  <si>
    <t>17w</t>
  </si>
  <si>
    <t>100psi slurry (per cy)</t>
  </si>
  <si>
    <t>17x</t>
  </si>
  <si>
    <t>Dump Fees (per Cy)</t>
  </si>
  <si>
    <t>18d.1</t>
  </si>
  <si>
    <t>Removal of tolley rails</t>
  </si>
  <si>
    <t>18o</t>
  </si>
  <si>
    <t>Demolition &amp; removal of concrete slabs</t>
  </si>
  <si>
    <t>20a</t>
  </si>
  <si>
    <t>labor foreman (per hr) Regular Time</t>
  </si>
  <si>
    <t>20m</t>
  </si>
  <si>
    <t>Bevel Saw (per ft) DOT Specifications</t>
  </si>
  <si>
    <t>20n</t>
  </si>
  <si>
    <t>boom truck (per Hr)</t>
  </si>
  <si>
    <t>20o</t>
  </si>
  <si>
    <t>Cable trailer (per Hr)</t>
  </si>
  <si>
    <t>20r</t>
  </si>
  <si>
    <t>Flatbed Truck (per hr)</t>
  </si>
  <si>
    <t>20s</t>
  </si>
  <si>
    <t>Generator (per Hr)</t>
  </si>
  <si>
    <t>20t</t>
  </si>
  <si>
    <t>Manhole blower (per Hr)</t>
  </si>
  <si>
    <t>21a.4</t>
  </si>
  <si>
    <t>Excavation in earth (per ft)</t>
  </si>
  <si>
    <t>21b.2</t>
  </si>
  <si>
    <t>Concrete Rd. replacement Sq. Ft.</t>
  </si>
  <si>
    <t>21e</t>
  </si>
  <si>
    <t>Remove and replace cobblestone (per Sq ft)</t>
  </si>
  <si>
    <t>21j</t>
  </si>
  <si>
    <t>Install External riser guard</t>
  </si>
  <si>
    <t>25b</t>
  </si>
  <si>
    <t>Installation of 4" galvanized bumpers</t>
  </si>
  <si>
    <t>25c</t>
  </si>
  <si>
    <t>light tower</t>
  </si>
  <si>
    <t>54</t>
  </si>
  <si>
    <t>Place up to 2" Conduit (Regular)</t>
  </si>
  <si>
    <t>68</t>
  </si>
  <si>
    <t>Concrete up to 2 yds</t>
  </si>
  <si>
    <t>TOTAL UG</t>
  </si>
  <si>
    <t xml:space="preserve">Interior Material </t>
  </si>
  <si>
    <t>Furnish 2" EMT</t>
  </si>
  <si>
    <t>2" EMT Connector to Box</t>
  </si>
  <si>
    <t>Medium Wall Box</t>
  </si>
  <si>
    <t>Large Wall Box</t>
  </si>
  <si>
    <t>.500 non-flooded cable</t>
  </si>
  <si>
    <t>Small Wall Box</t>
  </si>
  <si>
    <t>RG-6 Cable White</t>
  </si>
  <si>
    <t>Wire Mold Box</t>
  </si>
  <si>
    <t>2" Metal Molding</t>
  </si>
  <si>
    <t>Steel Guy Wire</t>
  </si>
  <si>
    <t>Metal Boot</t>
  </si>
  <si>
    <t>P3 JCAR .500 Cable Fire rated</t>
  </si>
  <si>
    <t>Molding Wave End Cap</t>
  </si>
  <si>
    <t>Molding Wave Manhattan White</t>
  </si>
  <si>
    <t>Wave Inside Corner</t>
  </si>
  <si>
    <t>Wave Outside Corner</t>
  </si>
  <si>
    <t>RG-6U Trishield T500 Black</t>
  </si>
  <si>
    <t>Wall Plates</t>
  </si>
  <si>
    <t>Metal Base Brackets</t>
  </si>
  <si>
    <t>P-3 .500 Messanger</t>
  </si>
  <si>
    <t>13u</t>
  </si>
  <si>
    <t>Supply Innerduct</t>
  </si>
  <si>
    <t>500 Entry Connectors</t>
  </si>
  <si>
    <t>Metal Molding</t>
  </si>
  <si>
    <t>Metal Molding Clip</t>
  </si>
  <si>
    <t>Metal Molding Outside Corners</t>
  </si>
  <si>
    <t>Housing to Housing Connectors</t>
  </si>
  <si>
    <t>Flat Hinged Molding 2700 Beige</t>
  </si>
  <si>
    <t>Flat Hinge Insided Corner</t>
  </si>
  <si>
    <t>Flat Hinge outside corner</t>
  </si>
  <si>
    <t>Crown Molding</t>
  </si>
  <si>
    <t>Wirevise</t>
  </si>
  <si>
    <t>RG6U Fittings</t>
  </si>
  <si>
    <t>End of Line Terminators</t>
  </si>
  <si>
    <t>Tap Bracket</t>
  </si>
  <si>
    <t>Tension Bracket</t>
  </si>
  <si>
    <t>RG-11</t>
  </si>
  <si>
    <t>1 1/2" EMT</t>
  </si>
  <si>
    <t>1 1/2 " EMT Connectors</t>
  </si>
  <si>
    <t>2" Flat Box Moldings Beige</t>
  </si>
  <si>
    <t>2" Inside Corners</t>
  </si>
  <si>
    <t>2" Outside Corners</t>
  </si>
  <si>
    <t>2" 45 degree elbow</t>
  </si>
  <si>
    <t>2" 90 degree elbow</t>
  </si>
  <si>
    <t>Beam Clamps</t>
  </si>
  <si>
    <t>pull box 12"x12"x2"</t>
  </si>
  <si>
    <t>Furnish Rope</t>
  </si>
  <si>
    <t>Metal Molding end caps</t>
  </si>
  <si>
    <t>4" EMT connectors</t>
  </si>
  <si>
    <t>supply fire stop per hole</t>
  </si>
  <si>
    <t xml:space="preserve">4" EMT 90 degree sweeps </t>
  </si>
  <si>
    <t xml:space="preserve">1 1/2" Greenfield </t>
  </si>
  <si>
    <t xml:space="preserve">1 1/4" Greenfield </t>
  </si>
  <si>
    <t>Weather Head</t>
  </si>
  <si>
    <t>Supply 3" EMT 45 Sweep</t>
  </si>
  <si>
    <t>Supply 3' EMT Connector</t>
  </si>
  <si>
    <t xml:space="preserve">1 1/4" couplers </t>
  </si>
  <si>
    <t>Crown Molding Inside Corners</t>
  </si>
  <si>
    <t>Crown Molding Outside Corners</t>
  </si>
  <si>
    <t>Crown Molding Seam Covers</t>
  </si>
  <si>
    <t xml:space="preserve">1 1/4" EMT 90 Sweeps </t>
  </si>
  <si>
    <t>1 1/4" EMT 45 Sweeps</t>
  </si>
  <si>
    <t>3" EMT to box connectors</t>
  </si>
  <si>
    <t>2" Galvanized Conduit</t>
  </si>
  <si>
    <t>2" 90 degree sweeps</t>
  </si>
  <si>
    <t>2" galvanized couplers</t>
  </si>
  <si>
    <t>2" EMT Connectors</t>
  </si>
  <si>
    <t>Wave hinged 3 1/2"</t>
  </si>
  <si>
    <t xml:space="preserve">Wave 3 1/2" O/S Corners </t>
  </si>
  <si>
    <t>Wave 3 1/2" I/S Corners</t>
  </si>
  <si>
    <t>End Cap Left</t>
  </si>
  <si>
    <t>End Cap Right</t>
  </si>
  <si>
    <t>4" galvanized conduit</t>
  </si>
  <si>
    <t>Kindorf w/ straps and Hardware</t>
  </si>
  <si>
    <t>4" Galvanized 90 sweeps</t>
  </si>
  <si>
    <t>Supply Meter Pan W/ Material</t>
  </si>
  <si>
    <t>furnish 3/8" rope</t>
  </si>
  <si>
    <t>001</t>
  </si>
  <si>
    <t>002</t>
  </si>
  <si>
    <t>Trough end plate</t>
  </si>
  <si>
    <t>2.5 inch 45 degree elbows</t>
  </si>
  <si>
    <t>005</t>
  </si>
  <si>
    <t>2.5 inch 30 degree elbows</t>
  </si>
  <si>
    <t>006</t>
  </si>
  <si>
    <t>2.5 inch 15 degree elbows</t>
  </si>
  <si>
    <t>007</t>
  </si>
  <si>
    <t>2.5 inch 90 degree elbows</t>
  </si>
  <si>
    <t>009</t>
  </si>
  <si>
    <t>2.5 inch EMT couplers</t>
  </si>
  <si>
    <t>010</t>
  </si>
  <si>
    <t>330"x 30"x 12" screw cover box</t>
  </si>
  <si>
    <t>011</t>
  </si>
  <si>
    <t>4-4-2 Trough</t>
  </si>
  <si>
    <t>012</t>
  </si>
  <si>
    <t>4-4 trough end plate</t>
  </si>
  <si>
    <t>018</t>
  </si>
  <si>
    <t>2.5 inch EMT hangers</t>
  </si>
  <si>
    <t>019</t>
  </si>
  <si>
    <t>3 x 2 1/2" reducing Washers</t>
  </si>
  <si>
    <t>020</t>
  </si>
  <si>
    <t xml:space="preserve">2 1/2" plastic bushing </t>
  </si>
  <si>
    <t>Furnish  plenum subduct</t>
  </si>
  <si>
    <t xml:space="preserve">54 </t>
  </si>
  <si>
    <t>Supply   1 1/4" Conduit</t>
  </si>
  <si>
    <t>Compression Couplers</t>
  </si>
  <si>
    <t>Raychem 600 Case</t>
  </si>
  <si>
    <t>Raychem 450 Case</t>
  </si>
  <si>
    <t>F2375</t>
  </si>
  <si>
    <t>Fiber trays</t>
  </si>
  <si>
    <t>F2374</t>
  </si>
  <si>
    <t>Fiber Sleeves</t>
  </si>
  <si>
    <t>3" 90 degree PVC sweep</t>
  </si>
  <si>
    <t>Wall mount power supply</t>
  </si>
  <si>
    <t>F/O PT</t>
  </si>
  <si>
    <t>Pigtail</t>
  </si>
  <si>
    <t>Pole Mount Housing Bracket</t>
  </si>
  <si>
    <t>30A 1Phase RT fused (Disconnect Switch)</t>
  </si>
  <si>
    <t>High voltage step-down transformer</t>
  </si>
  <si>
    <t>AC outlet</t>
  </si>
  <si>
    <t>CT Cabinet w/ meter pan</t>
  </si>
  <si>
    <t>supply disconnect w/ small materials</t>
  </si>
  <si>
    <t>115</t>
  </si>
  <si>
    <t>pull box 12"x12"x2'</t>
  </si>
  <si>
    <t>116</t>
  </si>
  <si>
    <t>Mae West Clamps</t>
  </si>
  <si>
    <t>A2111</t>
  </si>
  <si>
    <t>Wire and connectors to install power supply</t>
  </si>
  <si>
    <t xml:space="preserve">Undeground Material </t>
  </si>
  <si>
    <t>13e</t>
  </si>
  <si>
    <t>Furnish steel protection plate - 12" width</t>
  </si>
  <si>
    <t>13m</t>
  </si>
  <si>
    <t xml:space="preserve">Intercept 3" GIP and trans. To 4" PVC </t>
  </si>
  <si>
    <t>13o.2</t>
  </si>
  <si>
    <t>Furnish (60" x 36"x 24") vaults w/  cover</t>
  </si>
  <si>
    <t>13q</t>
  </si>
  <si>
    <t>Furnish 1-4" PVC</t>
  </si>
  <si>
    <t>Furnish Innerduct</t>
  </si>
  <si>
    <t>13w</t>
  </si>
  <si>
    <t>Furnish .500 flooded coaxial cable</t>
  </si>
  <si>
    <t>7</t>
  </si>
  <si>
    <t>Furnish 1-3" GIP</t>
  </si>
  <si>
    <t>13q.1</t>
  </si>
  <si>
    <t>Furnish 1-4" GIP per foot</t>
  </si>
  <si>
    <t>9</t>
  </si>
  <si>
    <t>Furnish 1-3" PVC</t>
  </si>
  <si>
    <t>71</t>
  </si>
  <si>
    <t>Furnish 36" vault w/ steel lid</t>
  </si>
  <si>
    <t>13</t>
  </si>
  <si>
    <t>1.25" blank conduit plug</t>
  </si>
  <si>
    <t>14</t>
  </si>
  <si>
    <t>1.25" coax conduit plug</t>
  </si>
  <si>
    <t>15</t>
  </si>
  <si>
    <t>4" PVC 22.5 deg. Sweeps (24" radius)</t>
  </si>
  <si>
    <t>16</t>
  </si>
  <si>
    <t>4" pvc 90 deg. Sweeps (24" Radius)</t>
  </si>
  <si>
    <t>18</t>
  </si>
  <si>
    <t>4" PVC couplers</t>
  </si>
  <si>
    <t>19</t>
  </si>
  <si>
    <t>4" PVC sleeves</t>
  </si>
  <si>
    <t>17z</t>
  </si>
  <si>
    <t>Asphaltic cement for tack coat</t>
  </si>
  <si>
    <t>17y</t>
  </si>
  <si>
    <t>Asphaltic concrete (per ton)</t>
  </si>
  <si>
    <t>18q</t>
  </si>
  <si>
    <t>Cement (per bag)</t>
  </si>
  <si>
    <t>18r</t>
  </si>
  <si>
    <t>Concrete 3200# (per cy.)</t>
  </si>
  <si>
    <t>18r.1</t>
  </si>
  <si>
    <t>Concrete 4000# (per cy)</t>
  </si>
  <si>
    <t>19a</t>
  </si>
  <si>
    <t>Concrete curing compound (per gal)</t>
  </si>
  <si>
    <t>19b</t>
  </si>
  <si>
    <t>Concrete dye (per bag)</t>
  </si>
  <si>
    <t>19e</t>
  </si>
  <si>
    <t>Mason sand (per cy)</t>
  </si>
  <si>
    <t>19g</t>
  </si>
  <si>
    <t>Preco patch (per tube)</t>
  </si>
  <si>
    <t>33</t>
  </si>
  <si>
    <t>Slurry 100# (per cy)</t>
  </si>
  <si>
    <t>35</t>
  </si>
  <si>
    <t>Triplex plug</t>
  </si>
  <si>
    <t>36</t>
  </si>
  <si>
    <t>Wire Mesh #6</t>
  </si>
  <si>
    <t>37</t>
  </si>
  <si>
    <t>Z brick pavers</t>
  </si>
  <si>
    <t>38</t>
  </si>
  <si>
    <t>#5 reinforcing rod (per ft)</t>
  </si>
  <si>
    <t>40</t>
  </si>
  <si>
    <t>Expansion Joint</t>
  </si>
  <si>
    <t>43</t>
  </si>
  <si>
    <t>Link Seal</t>
  </si>
  <si>
    <t>24b</t>
  </si>
  <si>
    <t>Cold patch</t>
  </si>
  <si>
    <t>45</t>
  </si>
  <si>
    <t>Aluminum Elbow</t>
  </si>
  <si>
    <t>46</t>
  </si>
  <si>
    <t>Furnish Riser Guard</t>
  </si>
  <si>
    <t>48</t>
  </si>
  <si>
    <t>Furnish 3/8" Rope</t>
  </si>
  <si>
    <t xml:space="preserve">49 </t>
  </si>
  <si>
    <t xml:space="preserve">2" PVC </t>
  </si>
  <si>
    <t xml:space="preserve">50 </t>
  </si>
  <si>
    <t xml:space="preserve">3/4" stone </t>
  </si>
  <si>
    <t>Supply up to  1 1/2" Conduit</t>
  </si>
  <si>
    <t>24c</t>
  </si>
  <si>
    <t>Hot Water</t>
  </si>
  <si>
    <t>57</t>
  </si>
  <si>
    <t>4" Split Duct</t>
  </si>
  <si>
    <t>58</t>
  </si>
  <si>
    <t>4" GIP Caps</t>
  </si>
  <si>
    <t>59</t>
  </si>
  <si>
    <t>4" 45 Degree Sweeps</t>
  </si>
  <si>
    <t xml:space="preserve">90 </t>
  </si>
  <si>
    <t>Glue Qt</t>
  </si>
  <si>
    <t>61</t>
  </si>
  <si>
    <t>Binder per Ton</t>
  </si>
  <si>
    <t>21d</t>
  </si>
  <si>
    <t>Furnish Manhole w/ casting</t>
  </si>
  <si>
    <t>65</t>
  </si>
  <si>
    <t>36" x 60" Vault Lid Only</t>
  </si>
  <si>
    <t>70</t>
  </si>
  <si>
    <t>Steam Pipe Covers</t>
  </si>
  <si>
    <t>94</t>
  </si>
  <si>
    <t>Fiber Optic Tape/ warning tape</t>
  </si>
  <si>
    <t>72</t>
  </si>
  <si>
    <t>12" Lane Tape Per Foot</t>
  </si>
  <si>
    <t>73</t>
  </si>
  <si>
    <t>4" Lane Tape Per Foot</t>
  </si>
  <si>
    <t xml:space="preserve">74 </t>
  </si>
  <si>
    <t>3" PVC 22.5 Degree sweeps</t>
  </si>
  <si>
    <t xml:space="preserve">75 </t>
  </si>
  <si>
    <t>3" pvc 45 degree sweeps</t>
  </si>
  <si>
    <t>76</t>
  </si>
  <si>
    <t>3" pvc 90 degree sweeps</t>
  </si>
  <si>
    <t>77</t>
  </si>
  <si>
    <t>3" pvc Couplers</t>
  </si>
  <si>
    <t>96</t>
  </si>
  <si>
    <t>2" galvanized</t>
  </si>
  <si>
    <t>97</t>
  </si>
  <si>
    <t>dwilliams@hylangroup.com</t>
  </si>
  <si>
    <t>732-484-5673</t>
  </si>
  <si>
    <t xml:space="preserve">Interior Labor </t>
  </si>
  <si>
    <t>4" Pipe - Beam Clamps</t>
  </si>
  <si>
    <t>Hylan Datacom &amp; Electrical</t>
  </si>
  <si>
    <t xml:space="preserve">                          Labor Billing Sheet</t>
  </si>
  <si>
    <t>Description of Labor Item</t>
  </si>
  <si>
    <t>#</t>
  </si>
  <si>
    <t>MDU 116</t>
  </si>
  <si>
    <t>Minimum Daily Rate</t>
  </si>
  <si>
    <t>MDU 119</t>
  </si>
  <si>
    <t>walkthru with bldg.mgmt, TWC 5th level tech&amp;TWC rep/each</t>
  </si>
  <si>
    <t>MDU 120</t>
  </si>
  <si>
    <t>Fiber related install innerduct/per ft</t>
  </si>
  <si>
    <t>MDU 59</t>
  </si>
  <si>
    <t>Commercial Riser Per Flor</t>
  </si>
  <si>
    <t>MDU 121</t>
  </si>
  <si>
    <t>MDU 57</t>
  </si>
  <si>
    <t>Commercial Drop Only</t>
  </si>
  <si>
    <t>MDU 122</t>
  </si>
  <si>
    <t>MDU 149</t>
  </si>
  <si>
    <t>open and reseal firestop</t>
  </si>
  <si>
    <t>MDU 30</t>
  </si>
  <si>
    <t>MDU 31</t>
  </si>
  <si>
    <t>Rod &amp; Rope Conduit</t>
  </si>
  <si>
    <t>MDU 32</t>
  </si>
  <si>
    <t>MDU 117</t>
  </si>
  <si>
    <t>Install Straight Splice</t>
  </si>
  <si>
    <t>MDU 33</t>
  </si>
  <si>
    <t>MDU 125</t>
  </si>
  <si>
    <t>Splice Single Tap</t>
  </si>
  <si>
    <t>MDU 34</t>
  </si>
  <si>
    <t>Install 0.5 - 1.5EMT</t>
  </si>
  <si>
    <t>MDU 126</t>
  </si>
  <si>
    <t>Splice Double Tap</t>
  </si>
  <si>
    <t>MDU 35</t>
  </si>
  <si>
    <t>Install2' -  3" EMT</t>
  </si>
  <si>
    <t>MDU 127</t>
  </si>
  <si>
    <t>Splice Triple Tap</t>
  </si>
  <si>
    <t>MDU 36</t>
  </si>
  <si>
    <t>Install 4" - 5" EMT</t>
  </si>
  <si>
    <t>MDU 128</t>
  </si>
  <si>
    <t>MDU 38</t>
  </si>
  <si>
    <t>Install of sleeve in existing hole/2" sleeve</t>
  </si>
  <si>
    <t>MDU 129</t>
  </si>
  <si>
    <t>Splice 3 way splitter</t>
  </si>
  <si>
    <t>MDU 39</t>
  </si>
  <si>
    <t>install of sleeve in existing hole/3" sleeve</t>
  </si>
  <si>
    <t>MDU 130</t>
  </si>
  <si>
    <t>Change Face Plate</t>
  </si>
  <si>
    <t>MDU 40</t>
  </si>
  <si>
    <t>install of sleeve in existing hole/4" sleeve</t>
  </si>
  <si>
    <t>MDU 123</t>
  </si>
  <si>
    <t>Splice Amplifier</t>
  </si>
  <si>
    <t>install of 6x6x4 emt junction box</t>
  </si>
  <si>
    <t>MDU 99</t>
  </si>
  <si>
    <t>1 To 49 Units per Unit No materials</t>
  </si>
  <si>
    <t>MDU 100</t>
  </si>
  <si>
    <t>50 Units plus - No Materials</t>
  </si>
  <si>
    <t>MDU 152</t>
  </si>
  <si>
    <t>Pull 1 - 3 Cables in conduit</t>
  </si>
  <si>
    <t>Outside bundled 1-25 Plus Flat Rate 289.77</t>
  </si>
  <si>
    <t xml:space="preserve">outside bundled Down cable </t>
  </si>
  <si>
    <t>MDU 78</t>
  </si>
  <si>
    <t xml:space="preserve">each addt'l bundle down </t>
  </si>
  <si>
    <t>MDU 79</t>
  </si>
  <si>
    <t>MDU 80</t>
  </si>
  <si>
    <t>Misc. chg. / 1 cable</t>
  </si>
  <si>
    <t>MDU 81</t>
  </si>
  <si>
    <t>Misc. chg. /  2 cables</t>
  </si>
  <si>
    <t>MDU 82</t>
  </si>
  <si>
    <t>Misc. chg. / 3 cables</t>
  </si>
  <si>
    <t>MDU 83</t>
  </si>
  <si>
    <t>Misc. chg. / 4 cables</t>
  </si>
  <si>
    <t>MDU 84</t>
  </si>
  <si>
    <t>Misc. chg. / 5 cables</t>
  </si>
  <si>
    <t>MDU 85</t>
  </si>
  <si>
    <t>Misc. chg. / 6 cables</t>
  </si>
  <si>
    <t>MDU 133</t>
  </si>
  <si>
    <t>Interior Penetrations</t>
  </si>
  <si>
    <t>MDU 86</t>
  </si>
  <si>
    <t>MDU 138</t>
  </si>
  <si>
    <t>Install Lock Box</t>
  </si>
  <si>
    <t>Core To include Floors 1- 5 cores</t>
  </si>
  <si>
    <t>Core more than 5 locations per Bldg</t>
  </si>
  <si>
    <t>Material Sheet</t>
  </si>
  <si>
    <t>Description of Material Item</t>
  </si>
  <si>
    <t>Quant.</t>
  </si>
  <si>
    <t>900</t>
  </si>
  <si>
    <t>502</t>
  </si>
  <si>
    <t>901</t>
  </si>
  <si>
    <t>2"EMT connector to Box</t>
  </si>
  <si>
    <t>513</t>
  </si>
  <si>
    <t>End of line Terminators</t>
  </si>
  <si>
    <t>871</t>
  </si>
  <si>
    <t>Medium Wall box</t>
  </si>
  <si>
    <t>870</t>
  </si>
  <si>
    <t>623</t>
  </si>
  <si>
    <t>733</t>
  </si>
  <si>
    <t>736</t>
  </si>
  <si>
    <t>872</t>
  </si>
  <si>
    <t xml:space="preserve">Small Wall Box </t>
  </si>
  <si>
    <t>822</t>
  </si>
  <si>
    <t>Supply Up To 1/2" EMT</t>
  </si>
  <si>
    <t>729</t>
  </si>
  <si>
    <t>RG-6 cable White</t>
  </si>
  <si>
    <t>823</t>
  </si>
  <si>
    <t>Supply Up To1 1/2" EMT Connectors</t>
  </si>
  <si>
    <t>6679</t>
  </si>
  <si>
    <t>2180</t>
  </si>
  <si>
    <t>826</t>
  </si>
  <si>
    <t>2" Flat box Molding Beige</t>
  </si>
  <si>
    <t>2082</t>
  </si>
  <si>
    <t>826.1</t>
  </si>
  <si>
    <t>2183</t>
  </si>
  <si>
    <t>826.2</t>
  </si>
  <si>
    <t>2" outside corners</t>
  </si>
  <si>
    <t>717</t>
  </si>
  <si>
    <t>P3 JCAR .500 Cable Fire Rated</t>
  </si>
  <si>
    <t>52</t>
  </si>
  <si>
    <t>Supply 1" Plenum Sub-Duct</t>
  </si>
  <si>
    <t>804</t>
  </si>
  <si>
    <t>53</t>
  </si>
  <si>
    <t>Supply Fire stop per hole</t>
  </si>
  <si>
    <t>805</t>
  </si>
  <si>
    <t>Molding Wave manhattan White</t>
  </si>
  <si>
    <t>11</t>
  </si>
  <si>
    <t>2'" 45 degree elbow</t>
  </si>
  <si>
    <t>806</t>
  </si>
  <si>
    <t>12</t>
  </si>
  <si>
    <t>2'" 90 degree elbow</t>
  </si>
  <si>
    <t>807</t>
  </si>
  <si>
    <t>Wave Out Side Corner</t>
  </si>
  <si>
    <t>745</t>
  </si>
  <si>
    <t>RG-6U TRISHIELD T500 Black</t>
  </si>
  <si>
    <t>Kindorf</t>
  </si>
  <si>
    <t>202</t>
  </si>
  <si>
    <t>pull Box 12"x12"x2'</t>
  </si>
  <si>
    <t>2181</t>
  </si>
  <si>
    <t>719</t>
  </si>
  <si>
    <t>17</t>
  </si>
  <si>
    <t>566</t>
  </si>
  <si>
    <t>11a</t>
  </si>
  <si>
    <t>Supply Up to 1 1/2" 45 elbow</t>
  </si>
  <si>
    <t>851</t>
  </si>
  <si>
    <t xml:space="preserve"> Metal Molding</t>
  </si>
  <si>
    <t>12b</t>
  </si>
  <si>
    <t>Supply Up to 1 1/2" 90 elbow</t>
  </si>
  <si>
    <t>852</t>
  </si>
  <si>
    <t>854</t>
  </si>
  <si>
    <t>Metal Molding outside corners</t>
  </si>
  <si>
    <t>552</t>
  </si>
  <si>
    <t>810</t>
  </si>
  <si>
    <t>91</t>
  </si>
  <si>
    <t>4" EMT</t>
  </si>
  <si>
    <t>812</t>
  </si>
  <si>
    <t>Flat hinge Insided Corner</t>
  </si>
  <si>
    <t>92</t>
  </si>
  <si>
    <t>4" EMT 90 degree sweeps</t>
  </si>
  <si>
    <t>813</t>
  </si>
  <si>
    <t>Flat Hinged outside Corner</t>
  </si>
  <si>
    <t>93</t>
  </si>
  <si>
    <t>1012820</t>
  </si>
  <si>
    <t>2120</t>
  </si>
  <si>
    <t>4716</t>
  </si>
  <si>
    <t>Pull Fiber In  Empty Conduit</t>
  </si>
  <si>
    <t>MDU 42</t>
  </si>
  <si>
    <t>MDU 43</t>
  </si>
  <si>
    <t>MDU 44</t>
  </si>
  <si>
    <t xml:space="preserve">Add'l vertical riser </t>
  </si>
  <si>
    <t>MDU 60</t>
  </si>
  <si>
    <t>MDU 37</t>
  </si>
  <si>
    <t>MDU 131</t>
  </si>
  <si>
    <t xml:space="preserve">install  Greenfield </t>
  </si>
  <si>
    <t>Splice Splitter - Coupler</t>
  </si>
  <si>
    <t>Sort Thru Various Cable</t>
  </si>
  <si>
    <t>Balance - rebalance Active</t>
  </si>
  <si>
    <t>Record EOL's</t>
  </si>
  <si>
    <t>MDU 87</t>
  </si>
  <si>
    <t>MDU 88</t>
  </si>
  <si>
    <t>MDU 153</t>
  </si>
  <si>
    <t>Hylan #</t>
  </si>
  <si>
    <t>Area</t>
  </si>
  <si>
    <t>Date</t>
  </si>
  <si>
    <t>Charter WO #</t>
  </si>
  <si>
    <t xml:space="preserve">Location </t>
  </si>
  <si>
    <t>Office Use Only</t>
  </si>
  <si>
    <t>Charter Daily</t>
  </si>
  <si>
    <t xml:space="preserve">Supply 4" EMT </t>
  </si>
  <si>
    <t>Supply Greenfield</t>
  </si>
  <si>
    <t>8102</t>
  </si>
  <si>
    <t>Fiber  trough</t>
  </si>
  <si>
    <t>Fiber Troughs</t>
  </si>
  <si>
    <t>Supply 4 " EMT  Sweeps</t>
  </si>
  <si>
    <t>DID# 1504392 PO# 894892</t>
  </si>
  <si>
    <t>212 W 20th St.</t>
  </si>
  <si>
    <t>328-2267</t>
  </si>
  <si>
    <t>DID# 1504392</t>
  </si>
</sst>
</file>

<file path=xl/styles.xml><?xml version="1.0" encoding="utf-8"?>
<styleSheet xmlns="http://schemas.openxmlformats.org/spreadsheetml/2006/main">
  <numFmts count="23">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_(* #,##0_);_(* \(#,##0\);_(* &quot;-&quot;??_);_(@_)"/>
    <numFmt numFmtId="166" formatCode="&quot;$&quot;#,##0.00"/>
    <numFmt numFmtId="167" formatCode="#,##0;\-#,##0;&quot;-&quot;"/>
    <numFmt numFmtId="168" formatCode="_-* #,##0_-;\-* #,##0_-;_-* &quot;-&quot;??_-;_-@_-"/>
    <numFmt numFmtId="169" formatCode="0000"/>
    <numFmt numFmtId="170" formatCode="#,##0.0_);\(#,##0.0\)"/>
    <numFmt numFmtId="171" formatCode="0.00_)"/>
    <numFmt numFmtId="172" formatCode="#,##0.0000_);[Red]\(#,##0.0000\)"/>
    <numFmt numFmtId="173" formatCode="_-* #,##0\ _F_-;\-* #,##0\ _F_-;_-* &quot;-&quot;\ _F_-;_-@_-"/>
    <numFmt numFmtId="174" formatCode="_-* #,##0.00\ _F_-;\-* #,##0.00\ _F_-;_-* &quot;-&quot;??\ _F_-;_-@_-"/>
    <numFmt numFmtId="175" formatCode="_-* #,##0\ &quot;F&quot;_-;\-* #,##0\ &quot;F&quot;_-;_-* &quot;-&quot;\ &quot;F&quot;_-;_-@_-"/>
    <numFmt numFmtId="176" formatCode="_-* #,##0.00\ &quot;F&quot;_-;\-* #,##0.00\ &quot;F&quot;_-;_-* &quot;-&quot;??\ &quot;F&quot;_-;_-@_-"/>
    <numFmt numFmtId="177" formatCode="0.0"/>
    <numFmt numFmtId="178" formatCode="_(&quot;$&quot;* #,##0.000000_);_(&quot;$&quot;* \(#,##0.000000\);_(&quot;$&quot;* &quot;-&quot;??_);_(@_)"/>
    <numFmt numFmtId="179" formatCode="General_)"/>
    <numFmt numFmtId="180" formatCode="&quot;$&quot;#,##0.000"/>
  </numFmts>
  <fonts count="158">
    <font>
      <sz val="11"/>
      <color theme="1"/>
      <name val="Calibri"/>
      <family val="2"/>
      <scheme val="minor"/>
    </font>
    <font>
      <sz val="10"/>
      <color indexed="8"/>
      <name val="Arial"/>
      <family val="2"/>
    </font>
    <font>
      <sz val="10"/>
      <color indexed="8"/>
      <name val="Arial"/>
      <family val="2"/>
    </font>
    <font>
      <sz val="11"/>
      <color indexed="8"/>
      <name val="Calibri"/>
      <family val="2"/>
    </font>
    <font>
      <b/>
      <sz val="12"/>
      <name val="Arial"/>
      <family val="2"/>
    </font>
    <font>
      <sz val="10"/>
      <name val="Arial"/>
      <family val="2"/>
    </font>
    <font>
      <sz val="10"/>
      <color indexed="8"/>
      <name val="Arial"/>
      <family val="2"/>
    </font>
    <font>
      <sz val="11"/>
      <color indexed="8"/>
      <name val="Arial"/>
      <family val="2"/>
    </font>
    <font>
      <sz val="11"/>
      <color indexed="9"/>
      <name val="Arial"/>
      <family val="2"/>
    </font>
    <font>
      <b/>
      <sz val="18"/>
      <name val="Arial"/>
      <family val="2"/>
    </font>
    <font>
      <b/>
      <sz val="10"/>
      <color indexed="9"/>
      <name val="Arial"/>
      <family val="2"/>
    </font>
    <font>
      <b/>
      <sz val="11"/>
      <color indexed="8"/>
      <name val="Arial"/>
      <family val="2"/>
    </font>
    <font>
      <b/>
      <sz val="10"/>
      <name val="Arial"/>
      <family val="2"/>
    </font>
    <font>
      <i/>
      <sz val="12"/>
      <name val="Arial"/>
      <family val="2"/>
    </font>
    <font>
      <b/>
      <sz val="12"/>
      <color indexed="8"/>
      <name val="Arial"/>
      <family val="2"/>
    </font>
    <font>
      <sz val="14"/>
      <color indexed="8"/>
      <name val="Arial"/>
      <family val="2"/>
    </font>
    <font>
      <b/>
      <sz val="18"/>
      <color indexed="10"/>
      <name val="Arial"/>
      <family val="2"/>
    </font>
    <font>
      <b/>
      <i/>
      <u/>
      <sz val="12"/>
      <name val="Arial"/>
      <family val="2"/>
    </font>
    <font>
      <b/>
      <sz val="22"/>
      <name val="Arial"/>
      <family val="2"/>
    </font>
    <font>
      <sz val="12"/>
      <color indexed="8"/>
      <name val="Arial"/>
      <family val="2"/>
    </font>
    <font>
      <sz val="12"/>
      <name val="Arial"/>
      <family val="2"/>
    </font>
    <font>
      <b/>
      <sz val="12"/>
      <color indexed="9"/>
      <name val="Arial"/>
      <family val="2"/>
    </font>
    <font>
      <b/>
      <sz val="14"/>
      <name val="Arial"/>
      <family val="2"/>
    </font>
    <font>
      <b/>
      <i/>
      <u/>
      <sz val="14"/>
      <name val="Arial"/>
      <family val="2"/>
    </font>
    <font>
      <b/>
      <sz val="28"/>
      <name val="Arial"/>
      <family val="2"/>
    </font>
    <font>
      <b/>
      <sz val="18"/>
      <color indexed="9"/>
      <name val="Arial"/>
      <family val="2"/>
    </font>
    <font>
      <sz val="11"/>
      <color indexed="9"/>
      <name val="Calibri"/>
      <family val="2"/>
    </font>
    <font>
      <sz val="12"/>
      <color indexed="9"/>
      <name val="Arial"/>
      <family val="2"/>
    </font>
    <font>
      <sz val="12"/>
      <color indexed="9"/>
      <name val="Calibri"/>
      <family val="2"/>
    </font>
    <font>
      <sz val="11"/>
      <name val="Arial"/>
      <family val="2"/>
    </font>
    <font>
      <b/>
      <i/>
      <sz val="12"/>
      <name val="Arial"/>
      <family val="2"/>
    </font>
    <font>
      <b/>
      <sz val="11"/>
      <color indexed="9"/>
      <name val="Calibri"/>
      <family val="2"/>
    </font>
    <font>
      <b/>
      <sz val="10"/>
      <color indexed="9"/>
      <name val="Arial"/>
      <family val="2"/>
    </font>
    <font>
      <sz val="11"/>
      <color indexed="8"/>
      <name val="Calibri"/>
      <family val="2"/>
    </font>
    <font>
      <sz val="10"/>
      <name val="Times New Roman"/>
      <family val="1"/>
    </font>
    <font>
      <sz val="10"/>
      <color indexed="8"/>
      <name val="Arial"/>
      <family val="2"/>
    </font>
    <font>
      <sz val="10"/>
      <color indexed="9"/>
      <name val="Arial"/>
      <family val="2"/>
    </font>
    <font>
      <sz val="11"/>
      <color indexed="9"/>
      <name val="Calibri"/>
      <family val="2"/>
    </font>
    <font>
      <sz val="10"/>
      <name val="Geneva"/>
    </font>
    <font>
      <sz val="10"/>
      <color indexed="20"/>
      <name val="Arial"/>
      <family val="2"/>
    </font>
    <font>
      <sz val="11"/>
      <color indexed="20"/>
      <name val="Calibri"/>
      <family val="2"/>
    </font>
    <font>
      <i/>
      <sz val="8"/>
      <name val="Arial"/>
      <family val="2"/>
    </font>
    <font>
      <sz val="8"/>
      <name val="Arial"/>
      <family val="2"/>
    </font>
    <font>
      <b/>
      <i/>
      <sz val="14"/>
      <name val="Arial"/>
      <family val="2"/>
    </font>
    <font>
      <b/>
      <sz val="11"/>
      <name val="Arial"/>
      <family val="2"/>
    </font>
    <font>
      <b/>
      <sz val="24"/>
      <name val="Arial Narrow"/>
      <family val="2"/>
    </font>
    <font>
      <sz val="9"/>
      <name val="Arial"/>
      <family val="2"/>
    </font>
    <font>
      <i/>
      <sz val="10"/>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b/>
      <sz val="10"/>
      <color indexed="52"/>
      <name val="Arial"/>
      <family val="2"/>
    </font>
    <font>
      <b/>
      <sz val="11"/>
      <color indexed="52"/>
      <name val="Calibri"/>
      <family val="2"/>
    </font>
    <font>
      <b/>
      <sz val="11"/>
      <color indexed="9"/>
      <name val="Calibri"/>
      <family val="2"/>
    </font>
    <font>
      <sz val="11"/>
      <name val="Times New Roman"/>
      <family val="1"/>
    </font>
    <font>
      <sz val="10"/>
      <name val="Arial"/>
      <family val="2"/>
    </font>
    <font>
      <sz val="10"/>
      <color indexed="22"/>
      <name val="Arial"/>
      <family val="2"/>
    </font>
    <font>
      <sz val="10"/>
      <name val="MS Sans Serif"/>
      <family val="2"/>
    </font>
    <font>
      <i/>
      <sz val="10"/>
      <color indexed="23"/>
      <name val="Arial"/>
      <family val="2"/>
    </font>
    <font>
      <i/>
      <sz val="11"/>
      <color indexed="23"/>
      <name val="Calibri"/>
      <family val="2"/>
    </font>
    <font>
      <sz val="10"/>
      <color indexed="17"/>
      <name val="Arial"/>
      <family val="2"/>
    </font>
    <font>
      <sz val="11"/>
      <color indexed="17"/>
      <name val="Calibri"/>
      <family val="2"/>
    </font>
    <font>
      <b/>
      <sz val="15"/>
      <color indexed="56"/>
      <name val="Calibri"/>
      <family val="2"/>
    </font>
    <font>
      <b/>
      <sz val="18"/>
      <color indexed="22"/>
      <name val="Arial"/>
      <family val="2"/>
    </font>
    <font>
      <b/>
      <sz val="13"/>
      <color indexed="56"/>
      <name val="Calibri"/>
      <family val="2"/>
    </font>
    <font>
      <b/>
      <sz val="12"/>
      <color indexed="22"/>
      <name val="Arial"/>
      <family val="2"/>
    </font>
    <font>
      <b/>
      <sz val="11"/>
      <color indexed="56"/>
      <name val="Arial"/>
      <family val="2"/>
    </font>
    <font>
      <b/>
      <sz val="11"/>
      <color indexed="56"/>
      <name val="Calibri"/>
      <family val="2"/>
    </font>
    <font>
      <sz val="10"/>
      <color indexed="62"/>
      <name val="Arial"/>
      <family val="2"/>
    </font>
    <font>
      <sz val="11"/>
      <color indexed="62"/>
      <name val="Calibri"/>
      <family val="2"/>
    </font>
    <font>
      <sz val="10"/>
      <color indexed="52"/>
      <name val="Arial"/>
      <family val="2"/>
    </font>
    <font>
      <sz val="11"/>
      <color indexed="52"/>
      <name val="Calibri"/>
      <family val="2"/>
    </font>
    <font>
      <sz val="10"/>
      <color indexed="60"/>
      <name val="Arial"/>
      <family val="2"/>
    </font>
    <font>
      <sz val="11"/>
      <color indexed="60"/>
      <name val="Calibri"/>
      <family val="2"/>
    </font>
    <font>
      <sz val="7"/>
      <name val="Small Fonts"/>
      <family val="2"/>
    </font>
    <font>
      <sz val="12"/>
      <name val="Arial MT"/>
    </font>
    <font>
      <b/>
      <sz val="10"/>
      <color indexed="63"/>
      <name val="Arial"/>
      <family val="2"/>
    </font>
    <font>
      <b/>
      <sz val="11"/>
      <color indexed="63"/>
      <name val="Calibri"/>
      <family val="2"/>
    </font>
    <font>
      <b/>
      <sz val="10"/>
      <name val="MS Sans Serif"/>
      <family val="2"/>
    </font>
    <font>
      <sz val="12"/>
      <color indexed="8"/>
      <name val="Arial"/>
      <family val="2"/>
    </font>
    <font>
      <b/>
      <sz val="9"/>
      <name val="Arial"/>
      <family val="2"/>
    </font>
    <font>
      <b/>
      <i/>
      <sz val="16"/>
      <name val="Arial"/>
      <family val="2"/>
    </font>
    <font>
      <b/>
      <sz val="12"/>
      <color indexed="32"/>
      <name val="Arial"/>
      <family val="2"/>
    </font>
    <font>
      <i/>
      <sz val="11"/>
      <name val="Arial"/>
      <family val="2"/>
    </font>
    <font>
      <sz val="12"/>
      <name val="Times New Roman"/>
      <family val="1"/>
    </font>
    <font>
      <b/>
      <sz val="18"/>
      <color indexed="56"/>
      <name val="Cambria"/>
      <family val="2"/>
    </font>
    <font>
      <b/>
      <sz val="11"/>
      <color indexed="8"/>
      <name val="Calibri"/>
      <family val="2"/>
    </font>
    <font>
      <sz val="10"/>
      <name val="Courier"/>
      <family val="3"/>
    </font>
    <font>
      <sz val="10"/>
      <color indexed="10"/>
      <name val="Arial"/>
      <family val="2"/>
    </font>
    <font>
      <sz val="11"/>
      <color indexed="10"/>
      <name val="Calibri"/>
      <family val="2"/>
    </font>
    <font>
      <sz val="9"/>
      <color indexed="8"/>
      <name val="Arial"/>
      <family val="2"/>
    </font>
    <font>
      <sz val="8"/>
      <name val="Calibri"/>
      <family val="2"/>
    </font>
    <font>
      <sz val="11"/>
      <color theme="1"/>
      <name val="Calibri"/>
      <family val="2"/>
      <scheme val="minor"/>
    </font>
    <font>
      <sz val="10"/>
      <color theme="1"/>
      <name val="Arial"/>
      <family val="2"/>
    </font>
    <font>
      <sz val="11"/>
      <color theme="1"/>
      <name val="Arial"/>
      <family val="2"/>
    </font>
    <font>
      <sz val="11"/>
      <color theme="0"/>
      <name val="Arial"/>
      <family val="2"/>
    </font>
    <font>
      <b/>
      <sz val="10"/>
      <color theme="0"/>
      <name val="Arial"/>
      <family val="2"/>
    </font>
    <font>
      <b/>
      <sz val="12"/>
      <color theme="1"/>
      <name val="Arial"/>
      <family val="2"/>
    </font>
    <font>
      <b/>
      <sz val="10"/>
      <color theme="1"/>
      <name val="Arial"/>
      <family val="2"/>
    </font>
    <font>
      <sz val="12"/>
      <color theme="1"/>
      <name val="Arial"/>
      <family val="2"/>
    </font>
    <font>
      <b/>
      <sz val="12"/>
      <color theme="0"/>
      <name val="Arial"/>
      <family val="2"/>
    </font>
    <font>
      <b/>
      <sz val="11"/>
      <color theme="0"/>
      <name val="Arial"/>
      <family val="2"/>
    </font>
    <font>
      <sz val="12"/>
      <color theme="0"/>
      <name val="Arial"/>
      <family val="2"/>
    </font>
    <font>
      <sz val="10"/>
      <color theme="1"/>
      <name val="Calibri"/>
      <family val="2"/>
      <scheme val="minor"/>
    </font>
    <font>
      <b/>
      <i/>
      <u/>
      <sz val="10"/>
      <name val="Arial"/>
      <family val="2"/>
    </font>
    <font>
      <b/>
      <i/>
      <sz val="10"/>
      <name val="Arial"/>
      <family val="2"/>
    </font>
    <font>
      <i/>
      <u/>
      <sz val="12"/>
      <name val="Arial"/>
      <family val="2"/>
    </font>
    <font>
      <b/>
      <sz val="8"/>
      <color theme="1"/>
      <name val="Arial"/>
      <family val="2"/>
    </font>
    <font>
      <u/>
      <sz val="7.5"/>
      <color indexed="12"/>
      <name val="Arial"/>
      <family val="2"/>
    </font>
    <font>
      <b/>
      <i/>
      <sz val="16"/>
      <name val="Helv"/>
    </font>
    <font>
      <sz val="16"/>
      <color indexed="8"/>
      <name val="Arial"/>
      <family val="2"/>
    </font>
    <font>
      <sz val="14"/>
      <color theme="1"/>
      <name val="Arial"/>
      <family val="2"/>
    </font>
    <font>
      <sz val="12"/>
      <name val="Arial"/>
      <family val="2"/>
    </font>
    <font>
      <sz val="10"/>
      <color rgb="FF92D050"/>
      <name val="Arial"/>
      <family val="2"/>
    </font>
    <font>
      <sz val="10"/>
      <name val="Helv"/>
      <charset val="204"/>
    </font>
    <font>
      <sz val="8"/>
      <name val="Tahoma"/>
      <family val="2"/>
    </font>
    <font>
      <sz val="8"/>
      <name val="Times New Roman"/>
      <family val="1"/>
    </font>
    <font>
      <sz val="12"/>
      <name val="Tms Rmn"/>
    </font>
    <font>
      <b/>
      <sz val="10"/>
      <name val="Arial Unicode MS"/>
      <family val="2"/>
    </font>
    <font>
      <sz val="10"/>
      <name val="MS Serif"/>
      <family val="1"/>
    </font>
    <font>
      <sz val="10"/>
      <color indexed="16"/>
      <name val="MS Serif"/>
      <family val="1"/>
    </font>
    <font>
      <sz val="12"/>
      <name val="Helv"/>
    </font>
    <font>
      <b/>
      <sz val="8"/>
      <color indexed="8"/>
      <name val="Tahoma"/>
      <family val="2"/>
    </font>
    <font>
      <b/>
      <sz val="15"/>
      <color indexed="62"/>
      <name val="Calibri"/>
      <family val="2"/>
    </font>
    <font>
      <b/>
      <sz val="13"/>
      <color indexed="62"/>
      <name val="Calibri"/>
      <family val="2"/>
    </font>
    <font>
      <b/>
      <sz val="11"/>
      <color indexed="62"/>
      <name val="Calibri"/>
      <family val="2"/>
    </font>
    <font>
      <b/>
      <sz val="8"/>
      <name val="MS Sans Serif"/>
      <family val="2"/>
    </font>
    <font>
      <u/>
      <sz val="10"/>
      <color indexed="12"/>
      <name val="Arial"/>
      <family val="2"/>
    </font>
    <font>
      <sz val="11"/>
      <color rgb="FFF8FED2"/>
      <name val="Calibri (Body)"/>
    </font>
    <font>
      <sz val="10"/>
      <name val="Arial Unicode MS"/>
      <family val="2"/>
    </font>
    <font>
      <sz val="11"/>
      <name val="‚l‚r –¾’©"/>
      <charset val="128"/>
    </font>
    <font>
      <b/>
      <i/>
      <sz val="10"/>
      <color indexed="20"/>
      <name val="Arial"/>
      <family val="2"/>
    </font>
    <font>
      <sz val="8"/>
      <name val="Wingdings"/>
      <charset val="2"/>
    </font>
    <font>
      <sz val="8"/>
      <name val="MS Sans Serif"/>
      <family val="2"/>
    </font>
    <font>
      <b/>
      <sz val="8"/>
      <color indexed="8"/>
      <name val="Helv"/>
    </font>
    <font>
      <b/>
      <sz val="18"/>
      <color indexed="62"/>
      <name val="Cambria"/>
      <family val="2"/>
    </font>
    <font>
      <sz val="11"/>
      <color theme="0"/>
      <name val="Calibri"/>
      <family val="2"/>
      <scheme val="minor"/>
    </font>
    <font>
      <b/>
      <sz val="11"/>
      <color theme="1"/>
      <name val="Arial"/>
      <family val="2"/>
    </font>
    <font>
      <sz val="18"/>
      <color rgb="FFFF0000"/>
      <name val="Arial"/>
      <family val="2"/>
    </font>
    <font>
      <u/>
      <sz val="11"/>
      <color theme="10"/>
      <name val="Calibri"/>
      <family val="2"/>
      <scheme val="minor"/>
    </font>
    <font>
      <sz val="11"/>
      <color rgb="FFFF0000"/>
      <name val="Arial"/>
      <family val="2"/>
    </font>
    <font>
      <b/>
      <u/>
      <sz val="10"/>
      <color indexed="8"/>
      <name val="Arial"/>
      <family val="2"/>
    </font>
    <font>
      <i/>
      <sz val="10"/>
      <color indexed="8"/>
      <name val="Arial"/>
      <family val="2"/>
    </font>
    <font>
      <sz val="18"/>
      <color indexed="8"/>
      <name val="Arial"/>
      <family val="2"/>
    </font>
    <font>
      <b/>
      <sz val="48"/>
      <color theme="0"/>
      <name val="Arial"/>
      <family val="2"/>
    </font>
    <font>
      <sz val="11"/>
      <color theme="0"/>
      <name val="Calibri"/>
      <family val="2"/>
    </font>
    <font>
      <sz val="14"/>
      <name val="Arial"/>
      <family val="2"/>
    </font>
    <font>
      <sz val="12"/>
      <name val="Arial"/>
    </font>
    <font>
      <sz val="10"/>
      <name val="Arial"/>
    </font>
    <font>
      <sz val="16"/>
      <name val="Arial"/>
      <family val="2"/>
    </font>
    <font>
      <sz val="13"/>
      <name val="Arial"/>
      <family val="2"/>
    </font>
    <font>
      <b/>
      <sz val="9"/>
      <color rgb="FF0000FF"/>
      <name val="Arial"/>
      <family val="2"/>
    </font>
    <font>
      <b/>
      <sz val="9"/>
      <color rgb="FF0033CC"/>
      <name val="Arial"/>
      <family val="2"/>
    </font>
    <font>
      <b/>
      <sz val="10"/>
      <color rgb="FF0033CC"/>
      <name val="Arial"/>
      <family val="2"/>
    </font>
    <font>
      <b/>
      <sz val="10"/>
      <color rgb="FF0000FF"/>
      <name val="Arial"/>
      <family val="2"/>
    </font>
    <font>
      <b/>
      <sz val="11"/>
      <color theme="0"/>
      <name val="Calibri"/>
      <family val="2"/>
    </font>
  </fonts>
  <fills count="4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5"/>
        <bgColor indexed="64"/>
      </patternFill>
    </fill>
    <fill>
      <patternFill patternType="solid">
        <fgColor indexed="8"/>
        <bgColor indexed="64"/>
      </patternFill>
    </fill>
    <fill>
      <patternFill patternType="solid">
        <fgColor indexed="43"/>
        <bgColor indexed="64"/>
      </patternFill>
    </fill>
    <fill>
      <patternFill patternType="solid">
        <fgColor theme="0"/>
        <bgColor indexed="64"/>
      </patternFill>
    </fill>
    <fill>
      <patternFill patternType="solid">
        <fgColor rgb="FFFFFF99"/>
        <bgColor indexed="64"/>
      </patternFill>
    </fill>
    <fill>
      <patternFill patternType="solid">
        <fgColor theme="1"/>
        <bgColor indexed="64"/>
      </patternFill>
    </fill>
    <fill>
      <patternFill patternType="mediumGray">
        <fgColor indexed="22"/>
      </patternFill>
    </fill>
    <fill>
      <patternFill patternType="solid">
        <fgColor theme="3"/>
        <bgColor indexed="64"/>
      </patternFill>
    </fill>
    <fill>
      <patternFill patternType="solid">
        <fgColor theme="0" tint="-4.9989318521683403E-2"/>
        <bgColor indexed="64"/>
      </patternFill>
    </fill>
    <fill>
      <patternFill patternType="solid">
        <fgColor indexed="8"/>
      </patternFill>
    </fill>
    <fill>
      <patternFill patternType="solid">
        <fgColor theme="2"/>
        <bgColor indexed="64"/>
      </patternFill>
    </fill>
    <fill>
      <patternFill patternType="solid">
        <fgColor indexed="54"/>
      </patternFill>
    </fill>
    <fill>
      <patternFill patternType="gray125">
        <fgColor indexed="8"/>
      </patternFill>
    </fill>
    <fill>
      <patternFill patternType="solid">
        <fgColor indexed="9"/>
        <bgColor indexed="9"/>
      </patternFill>
    </fill>
    <fill>
      <patternFill patternType="solid">
        <fgColor rgb="FFF6FCD4"/>
        <bgColor indexed="64"/>
      </patternFill>
    </fill>
    <fill>
      <patternFill patternType="darkVertical"/>
    </fill>
    <fill>
      <patternFill patternType="solid">
        <fgColor rgb="FFFFFF00"/>
        <bgColor indexed="64"/>
      </patternFill>
    </fill>
    <fill>
      <patternFill patternType="solid">
        <fgColor indexed="27"/>
        <bgColor indexed="64"/>
      </patternFill>
    </fill>
    <fill>
      <patternFill patternType="solid">
        <fgColor rgb="FFFFC000"/>
        <bgColor indexed="64"/>
      </patternFill>
    </fill>
    <fill>
      <patternFill patternType="solid">
        <fgColor rgb="FF0000FF"/>
        <bgColor indexed="64"/>
      </patternFill>
    </fill>
  </fills>
  <borders count="94">
    <border>
      <left/>
      <right/>
      <top/>
      <bottom/>
      <diagonal/>
    </border>
    <border>
      <left/>
      <right/>
      <top style="double">
        <color indexed="64"/>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bottom style="thin">
        <color indexed="64"/>
      </bottom>
      <diagonal/>
    </border>
    <border>
      <left/>
      <right/>
      <top style="thin">
        <color indexed="62"/>
      </top>
      <bottom style="double">
        <color indexed="6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auto="1"/>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double">
        <color indexed="64"/>
      </bottom>
      <diagonal/>
    </border>
    <border>
      <left style="thin">
        <color auto="1"/>
      </left>
      <right style="thin">
        <color auto="1"/>
      </right>
      <top style="thin">
        <color auto="1"/>
      </top>
      <bottom style="thin">
        <color auto="1"/>
      </bottom>
      <diagonal/>
    </border>
    <border>
      <left/>
      <right/>
      <top/>
      <bottom style="thin">
        <color indexed="8"/>
      </bottom>
      <diagonal/>
    </border>
    <border>
      <left/>
      <right/>
      <top/>
      <bottom style="thick">
        <color indexed="49"/>
      </bottom>
      <diagonal/>
    </border>
    <border>
      <left/>
      <right/>
      <top/>
      <bottom style="thick">
        <color indexed="8"/>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2"/>
      </top>
      <bottom style="double">
        <color indexed="62"/>
      </bottom>
      <diagonal/>
    </border>
    <border>
      <left/>
      <right/>
      <top style="thin">
        <color indexed="49"/>
      </top>
      <bottom style="double">
        <color indexed="49"/>
      </bottom>
      <diagonal/>
    </border>
    <border>
      <left style="thin">
        <color indexed="64"/>
      </left>
      <right/>
      <top style="thin">
        <color indexed="64"/>
      </top>
      <bottom/>
      <diagonal/>
    </border>
    <border>
      <left/>
      <right style="thin">
        <color auto="1"/>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9"/>
      </right>
      <top style="thin">
        <color indexed="64"/>
      </top>
      <bottom style="thin">
        <color indexed="64"/>
      </bottom>
      <diagonal/>
    </border>
    <border>
      <left/>
      <right/>
      <top style="double">
        <color indexed="64"/>
      </top>
      <bottom style="double">
        <color indexed="64"/>
      </bottom>
      <diagonal/>
    </border>
    <border>
      <left style="thick">
        <color indexed="64"/>
      </left>
      <right/>
      <top/>
      <bottom/>
      <diagonal/>
    </border>
    <border>
      <left style="thin">
        <color indexed="64"/>
      </left>
      <right/>
      <top/>
      <bottom style="thin">
        <color indexed="64"/>
      </bottom>
      <diagonal/>
    </border>
    <border>
      <left/>
      <right/>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thin">
        <color indexed="64"/>
      </right>
      <top style="double">
        <color indexed="64"/>
      </top>
      <bottom style="double">
        <color indexed="64"/>
      </bottom>
      <diagonal/>
    </border>
    <border>
      <left style="thick">
        <color indexed="64"/>
      </left>
      <right style="thin">
        <color indexed="64"/>
      </right>
      <top style="double">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rgb="FF0000FF"/>
      </top>
      <bottom style="thin">
        <color indexed="64"/>
      </bottom>
      <diagonal/>
    </border>
    <border>
      <left style="medium">
        <color rgb="FF0000FF"/>
      </left>
      <right/>
      <top/>
      <bottom style="thin">
        <color indexed="64"/>
      </bottom>
      <diagonal/>
    </border>
    <border>
      <left/>
      <right style="medium">
        <color rgb="FF0000FF"/>
      </right>
      <top/>
      <bottom style="thin">
        <color indexed="64"/>
      </bottom>
      <diagonal/>
    </border>
    <border>
      <left style="medium">
        <color indexed="64"/>
      </left>
      <right/>
      <top/>
      <bottom style="thin">
        <color indexed="64"/>
      </bottom>
      <diagonal/>
    </border>
  </borders>
  <cellStyleXfs count="49970">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8" fillId="0" borderId="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166" fontId="41" fillId="0" borderId="0" applyFill="0"/>
    <xf numFmtId="166" fontId="42" fillId="0" borderId="0">
      <alignment horizontal="center"/>
    </xf>
    <xf numFmtId="0" fontId="42" fillId="0" borderId="0" applyFill="0">
      <alignment horizontal="left"/>
    </xf>
    <xf numFmtId="166" fontId="22" fillId="0" borderId="1" applyFill="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43" fillId="0" borderId="0" applyFill="0">
      <alignment vertical="top"/>
    </xf>
    <xf numFmtId="0" fontId="22" fillId="0" borderId="0" applyFill="0">
      <alignment horizontal="left" vertical="top"/>
    </xf>
    <xf numFmtId="166" fontId="4" fillId="0" borderId="2" applyFill="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43" fillId="0" borderId="0" applyFill="0">
      <alignment wrapText="1"/>
    </xf>
    <xf numFmtId="0" fontId="22" fillId="0" borderId="0" applyFill="0">
      <alignment horizontal="left" vertical="top" wrapText="1"/>
    </xf>
    <xf numFmtId="166" fontId="44" fillId="0" borderId="0" applyFill="0"/>
    <xf numFmtId="0" fontId="45" fillId="0" borderId="0" applyNumberFormat="0" applyFont="0" applyAlignment="0">
      <alignment horizontal="center"/>
    </xf>
    <xf numFmtId="0" fontId="30" fillId="0" borderId="0" applyFill="0">
      <alignment vertical="top" wrapText="1"/>
    </xf>
    <xf numFmtId="0" fontId="4" fillId="0" borderId="0" applyFill="0">
      <alignment horizontal="left" vertical="top" wrapText="1"/>
    </xf>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0" fontId="45" fillId="0" borderId="0" applyNumberFormat="0" applyFont="0" applyAlignment="0">
      <alignment horizontal="center"/>
    </xf>
    <xf numFmtId="0" fontId="13" fillId="0" borderId="0" applyFill="0">
      <alignmen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166" fontId="46" fillId="0" borderId="0" applyFill="0"/>
    <xf numFmtId="0" fontId="45" fillId="0" borderId="0" applyNumberFormat="0" applyFont="0" applyAlignment="0">
      <alignment horizontal="center"/>
    </xf>
    <xf numFmtId="0" fontId="47" fillId="0" borderId="0" applyFill="0">
      <alignment horizontal="center" vertical="center" wrapText="1"/>
    </xf>
    <xf numFmtId="0" fontId="5" fillId="0" borderId="0" applyFill="0">
      <alignment horizontal="center" vertical="center" wrapText="1"/>
    </xf>
    <xf numFmtId="166" fontId="48" fillId="0" borderId="0" applyFill="0"/>
    <xf numFmtId="0" fontId="45" fillId="0" borderId="0" applyNumberFormat="0" applyFont="0" applyAlignment="0">
      <alignment horizontal="center"/>
    </xf>
    <xf numFmtId="0" fontId="49" fillId="0" borderId="0" applyFill="0">
      <alignment horizontal="center" vertical="center" wrapText="1"/>
    </xf>
    <xf numFmtId="0" fontId="50" fillId="0" borderId="0" applyFill="0">
      <alignment horizontal="center" vertical="center" wrapText="1"/>
    </xf>
    <xf numFmtId="166" fontId="51" fillId="0" borderId="0" applyFill="0"/>
    <xf numFmtId="0" fontId="45" fillId="0" borderId="0" applyNumberFormat="0" applyFont="0" applyAlignment="0">
      <alignment horizontal="center"/>
    </xf>
    <xf numFmtId="0" fontId="52" fillId="0" borderId="0">
      <alignment horizontal="center" wrapText="1"/>
    </xf>
    <xf numFmtId="0" fontId="48" fillId="0" borderId="0" applyFill="0">
      <alignment horizontal="center" wrapText="1"/>
    </xf>
    <xf numFmtId="167" fontId="35" fillId="0" borderId="0" applyFill="0" applyBorder="0" applyAlignment="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3" fontId="58"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3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168" fontId="59" fillId="0" borderId="0" applyFont="0" applyFill="0" applyBorder="0" applyAlignment="0" applyProtection="0"/>
    <xf numFmtId="0" fontId="58" fillId="0" borderId="0" applyFon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2" fontId="58" fillId="0" borderId="0" applyFont="0" applyFill="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38" fontId="42" fillId="22" borderId="0" applyNumberFormat="0" applyBorder="0" applyAlignment="0" applyProtection="0"/>
    <xf numFmtId="0" fontId="4" fillId="0" borderId="5" applyNumberFormat="0" applyAlignment="0" applyProtection="0">
      <alignment horizontal="left" vertical="center"/>
    </xf>
    <xf numFmtId="0" fontId="4" fillId="0" borderId="6">
      <alignment horizontal="left" vertical="center"/>
    </xf>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0" fontId="42" fillId="23" borderId="10" applyNumberFormat="0" applyBorder="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37" fontId="76"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34" fillId="0" borderId="0"/>
    <xf numFmtId="0" fontId="34" fillId="0" borderId="0"/>
    <xf numFmtId="0" fontId="34" fillId="0" borderId="0"/>
    <xf numFmtId="0" fontId="34" fillId="0" borderId="0"/>
    <xf numFmtId="0" fontId="34" fillId="0" borderId="0"/>
    <xf numFmtId="0" fontId="3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5" fillId="0" borderId="0"/>
    <xf numFmtId="0" fontId="77" fillId="0" borderId="0" applyProtection="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77" fillId="0" borderId="0" applyProtection="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5" fillId="0" borderId="0"/>
    <xf numFmtId="0" fontId="34" fillId="0" borderId="0"/>
    <xf numFmtId="0" fontId="5" fillId="0" borderId="0"/>
    <xf numFmtId="0" fontId="5" fillId="0" borderId="0">
      <alignment vertical="center"/>
    </xf>
    <xf numFmtId="0" fontId="94" fillId="0" borderId="0"/>
    <xf numFmtId="0" fontId="5" fillId="0" borderId="0"/>
    <xf numFmtId="0" fontId="95" fillId="0" borderId="0"/>
    <xf numFmtId="0" fontId="94" fillId="0" borderId="0"/>
    <xf numFmtId="0" fontId="5" fillId="0" borderId="0"/>
    <xf numFmtId="0" fontId="94" fillId="0" borderId="0"/>
    <xf numFmtId="0" fontId="57" fillId="0" borderId="0"/>
    <xf numFmtId="0" fontId="94" fillId="0" borderId="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9" fontId="3"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9" fillId="0" borderId="0" applyNumberFormat="0" applyFont="0" applyFill="0" applyBorder="0" applyAlignment="0" applyProtection="0">
      <alignment horizontal="left"/>
    </xf>
    <xf numFmtId="15" fontId="59" fillId="0" borderId="0" applyFont="0" applyFill="0" applyBorder="0" applyAlignment="0" applyProtection="0"/>
    <xf numFmtId="4" fontId="59" fillId="0" borderId="0" applyFont="0" applyFill="0" applyBorder="0" applyAlignment="0" applyProtection="0"/>
    <xf numFmtId="0" fontId="80" fillId="0" borderId="14">
      <alignment horizontal="center"/>
    </xf>
    <xf numFmtId="41" fontId="5" fillId="0" borderId="0">
      <alignment horizontal="right"/>
    </xf>
    <xf numFmtId="170" fontId="81" fillId="0" borderId="0">
      <alignment horizontal="right"/>
    </xf>
    <xf numFmtId="0" fontId="81" fillId="0" borderId="0">
      <alignment horizontal="left"/>
    </xf>
    <xf numFmtId="166" fontId="82" fillId="0" borderId="15" applyFill="0">
      <alignment horizontal="right"/>
    </xf>
    <xf numFmtId="0" fontId="12" fillId="0" borderId="10" applyNumberFormat="0" applyFont="0" applyBorder="0">
      <alignment horizontal="right"/>
    </xf>
    <xf numFmtId="0" fontId="83" fillId="0" borderId="0" applyFill="0"/>
    <xf numFmtId="0" fontId="4" fillId="0" borderId="0" applyFill="0"/>
    <xf numFmtId="4" fontId="82" fillId="0" borderId="15"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30" fillId="0" borderId="0" applyFill="0">
      <alignment horizontal="left" indent="1"/>
    </xf>
    <xf numFmtId="0" fontId="84" fillId="0" borderId="0" applyFill="0">
      <alignment horizontal="left" indent="1"/>
    </xf>
    <xf numFmtId="4" fontId="46" fillId="0" borderId="0" applyFill="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30" fillId="0" borderId="0" applyFill="0">
      <alignment horizontal="left" indent="2"/>
    </xf>
    <xf numFmtId="0" fontId="4" fillId="0" borderId="0" applyFill="0">
      <alignment horizontal="left" indent="2"/>
    </xf>
    <xf numFmtId="4" fontId="46"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85" fillId="0" borderId="0">
      <alignment horizontal="left" indent="3"/>
    </xf>
    <xf numFmtId="0" fontId="29" fillId="0" borderId="0" applyFill="0">
      <alignment horizontal="left" indent="3"/>
    </xf>
    <xf numFmtId="4" fontId="46"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47" fillId="0" borderId="0">
      <alignment horizontal="left" indent="4"/>
    </xf>
    <xf numFmtId="0" fontId="5" fillId="0" borderId="0" applyFill="0">
      <alignment horizontal="left" indent="4"/>
    </xf>
    <xf numFmtId="4" fontId="48"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49" fillId="0" borderId="0">
      <alignment horizontal="left" indent="5"/>
    </xf>
    <xf numFmtId="0" fontId="50" fillId="0" borderId="0" applyFill="0">
      <alignment horizontal="left" indent="5"/>
    </xf>
    <xf numFmtId="4" fontId="51" fillId="0" borderId="0" applyFill="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2" fillId="0" borderId="0" applyFill="0">
      <alignment horizontal="left" indent="6"/>
    </xf>
    <xf numFmtId="0" fontId="48" fillId="0" borderId="0" applyFill="0">
      <alignment horizontal="left" indent="6"/>
    </xf>
    <xf numFmtId="0" fontId="34" fillId="0" borderId="0"/>
    <xf numFmtId="0" fontId="86"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89" fillId="0" borderId="0"/>
    <xf numFmtId="42" fontId="34" fillId="0" borderId="0" applyFont="0" applyFill="0" applyBorder="0" applyAlignment="0" applyProtection="0"/>
    <xf numFmtId="44" fontId="34" fillId="0" borderId="0" applyFon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5" fillId="0" borderId="0" applyFont="0" applyFill="0" applyBorder="0" applyAlignment="0" applyProtection="0"/>
    <xf numFmtId="9" fontId="94"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4" fontId="94" fillId="0" borderId="0" applyFont="0" applyFill="0" applyBorder="0" applyAlignment="0" applyProtection="0"/>
    <xf numFmtId="0" fontId="95" fillId="0" borderId="0"/>
    <xf numFmtId="44" fontId="95" fillId="0" borderId="0" applyFont="0" applyFill="0" applyBorder="0" applyAlignment="0" applyProtection="0"/>
    <xf numFmtId="9"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3"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167" fontId="1" fillId="0" borderId="0" applyFill="0" applyBorder="0" applyAlignment="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3" fillId="0" borderId="0"/>
    <xf numFmtId="0" fontId="3"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5"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5"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170" fontId="19" fillId="0" borderId="0">
      <alignment horizontal="right"/>
    </xf>
    <xf numFmtId="0" fontId="19" fillId="0" borderId="0">
      <alignment horizontal="left"/>
    </xf>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71" fontId="111"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9" fontId="94"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3"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applyFill="0">
      <alignment horizontal="center" vertical="center" wrapText="1"/>
    </xf>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166" fontId="4" fillId="0" borderId="52" applyFill="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1" fillId="0" borderId="12" applyNumberFormat="0" applyFont="0" applyFill="0" applyAlignment="0" applyProtection="0">
      <alignment horizontal="left"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44" fontId="94" fillId="0" borderId="0" applyFont="0" applyFill="0" applyBorder="0" applyAlignment="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77" fillId="0" borderId="0" applyProtection="0"/>
    <xf numFmtId="0" fontId="5" fillId="0" borderId="0"/>
    <xf numFmtId="0" fontId="77" fillId="0" borderId="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5" fillId="0" borderId="0"/>
    <xf numFmtId="0" fontId="5" fillId="0" borderId="0"/>
    <xf numFmtId="0" fontId="5" fillId="0" borderId="0"/>
    <xf numFmtId="0" fontId="95" fillId="0" borderId="0"/>
    <xf numFmtId="0" fontId="5" fillId="0" borderId="0"/>
    <xf numFmtId="0" fontId="95" fillId="0" borderId="0"/>
    <xf numFmtId="0" fontId="5" fillId="0" borderId="0"/>
    <xf numFmtId="0" fontId="5" fillId="0" borderId="0"/>
    <xf numFmtId="0" fontId="95" fillId="0" borderId="0"/>
    <xf numFmtId="0" fontId="94"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1"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3" fontId="59" fillId="0" borderId="0" applyFont="0" applyFill="0" applyBorder="0" applyAlignment="0" applyProtection="0"/>
    <xf numFmtId="0" fontId="59" fillId="33" borderId="0" applyNumberFormat="0" applyFont="0" applyBorder="0" applyAlignment="0" applyProtection="0"/>
    <xf numFmtId="41" fontId="5" fillId="0" borderId="0">
      <alignment horizontal="right"/>
    </xf>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Fill="0">
      <alignment horizontal="left" indent="4"/>
    </xf>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9" fontId="94" fillId="0" borderId="0" applyFont="0" applyFill="0" applyBorder="0" applyAlignment="0" applyProtection="0"/>
    <xf numFmtId="9" fontId="94" fillId="0" borderId="0" applyFont="0" applyFill="0" applyBorder="0" applyAlignment="0" applyProtection="0"/>
    <xf numFmtId="9" fontId="95" fillId="0" borderId="0" applyFont="0" applyFill="0" applyBorder="0" applyAlignment="0" applyProtection="0"/>
    <xf numFmtId="0" fontId="114" fillId="0" borderId="0"/>
    <xf numFmtId="44" fontId="20" fillId="0" borderId="0" applyFont="0" applyFill="0" applyBorder="0" applyAlignment="0" applyProtection="0"/>
    <xf numFmtId="0" fontId="20" fillId="0" borderId="0"/>
    <xf numFmtId="9" fontId="94" fillId="0" borderId="0" applyFont="0" applyFill="0" applyBorder="0" applyAlignment="0" applyProtection="0"/>
    <xf numFmtId="9" fontId="94" fillId="0" borderId="0" applyFont="0" applyFill="0" applyBorder="0" applyAlignment="0" applyProtection="0"/>
    <xf numFmtId="0" fontId="5"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26" fillId="12" borderId="0" applyNumberFormat="0" applyBorder="0" applyAlignment="0" applyProtection="0"/>
    <xf numFmtId="0" fontId="3" fillId="14"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3" fillId="14"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3"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3"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3" fillId="24"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3" fillId="24"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3" fillId="36"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3" fillId="36"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3" fillId="7"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3" fillId="7"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38" fillId="0" borderId="0"/>
    <xf numFmtId="0" fontId="5" fillId="0" borderId="0"/>
    <xf numFmtId="0" fontId="116" fillId="0" borderId="0"/>
    <xf numFmtId="0" fontId="116" fillId="37" borderId="0"/>
    <xf numFmtId="0" fontId="116" fillId="37" borderId="0"/>
    <xf numFmtId="0" fontId="116" fillId="37" borderId="0"/>
    <xf numFmtId="0" fontId="116" fillId="0" borderId="0"/>
    <xf numFmtId="0" fontId="26" fillId="16" borderId="0" applyNumberFormat="0" applyBorder="0" applyAlignment="0" applyProtection="0"/>
    <xf numFmtId="0" fontId="3" fillId="14"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3" fillId="14"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3"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3"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3"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3" fillId="38"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3" fillId="38"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3"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3"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0" fontId="118" fillId="0" borderId="0">
      <alignment horizontal="center" wrapText="1"/>
      <protection locked="0"/>
    </xf>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119" fillId="0" borderId="0" applyNumberFormat="0" applyFill="0" applyBorder="0" applyAlignment="0" applyProtection="0"/>
    <xf numFmtId="166" fontId="42" fillId="0" borderId="0" applyFill="0"/>
    <xf numFmtId="0" fontId="42" fillId="0" borderId="0" applyFill="0">
      <alignment horizontal="center"/>
    </xf>
    <xf numFmtId="166" fontId="4" fillId="0" borderId="52" applyFill="0"/>
    <xf numFmtId="166" fontId="4" fillId="0" borderId="52" applyFill="0"/>
    <xf numFmtId="166" fontId="4" fillId="0" borderId="52" applyFill="0"/>
    <xf numFmtId="172" fontId="5" fillId="0" borderId="0" applyFill="0" applyBorder="0" applyAlignment="0"/>
    <xf numFmtId="172" fontId="5" fillId="0" borderId="0" applyFill="0" applyBorder="0" applyAlignment="0"/>
    <xf numFmtId="172" fontId="5" fillId="0" borderId="0" applyFill="0" applyBorder="0" applyAlignment="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41" fontId="5"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120"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20"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120"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0" fontId="121" fillId="0" borderId="0" applyNumberFormat="0" applyAlignment="0">
      <alignment horizontal="left"/>
    </xf>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3"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0" fontId="122" fillId="0" borderId="0" applyNumberFormat="0" applyAlignment="0">
      <alignment horizontal="left"/>
    </xf>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123" fillId="39" borderId="57"/>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37" fontId="124" fillId="22" borderId="5" applyFill="0">
      <alignment vertical="center"/>
    </xf>
    <xf numFmtId="0" fontId="124" fillId="40" borderId="14" applyNumberFormat="0">
      <alignment horizontal="left" vertical="top" indent="1"/>
    </xf>
    <xf numFmtId="0" fontId="124" fillId="26" borderId="0" applyBorder="0">
      <alignment horizontal="left" vertical="center" indent="1"/>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125" fillId="0" borderId="58" applyNumberFormat="0" applyFill="0" applyAlignment="0" applyProtection="0"/>
    <xf numFmtId="0" fontId="125" fillId="0" borderId="58"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126" fillId="0" borderId="59" applyNumberFormat="0" applyFill="0" applyAlignment="0" applyProtection="0"/>
    <xf numFmtId="0" fontId="126" fillId="0" borderId="59"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9" fillId="0" borderId="9" applyNumberFormat="0" applyFill="0" applyAlignment="0" applyProtection="0"/>
    <xf numFmtId="0" fontId="127" fillId="0" borderId="60"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127" fillId="0" borderId="60"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0" applyNumberFormat="0" applyFill="0" applyBorder="0" applyAlignment="0" applyProtection="0"/>
    <xf numFmtId="0" fontId="12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12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128" fillId="0" borderId="14">
      <alignment horizontal="center"/>
    </xf>
    <xf numFmtId="0" fontId="128" fillId="0" borderId="0">
      <alignment horizontal="center"/>
    </xf>
    <xf numFmtId="0" fontId="36" fillId="24" borderId="15" applyBorder="0">
      <alignment horizontal="left" indent="1"/>
      <protection locked="0"/>
    </xf>
    <xf numFmtId="0" fontId="5" fillId="0" borderId="0"/>
    <xf numFmtId="0" fontId="129"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173" fontId="5" fillId="0" borderId="0" applyFont="0" applyFill="0" applyBorder="0" applyAlignment="0" applyProtection="0"/>
    <xf numFmtId="174" fontId="5" fillId="0" borderId="0" applyFont="0" applyFill="0" applyBorder="0" applyAlignment="0" applyProtection="0"/>
    <xf numFmtId="175" fontId="5" fillId="0" borderId="0" applyFont="0" applyFill="0" applyBorder="0" applyAlignment="0" applyProtection="0"/>
    <xf numFmtId="176" fontId="5" fillId="0" borderId="0" applyFont="0" applyFill="0" applyBorder="0" applyAlignment="0" applyProtection="0"/>
    <xf numFmtId="0" fontId="130" fillId="41"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171" fontId="111"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131" fillId="0" borderId="0"/>
    <xf numFmtId="0" fontId="5" fillId="0" borderId="0">
      <alignment wrapText="1"/>
    </xf>
    <xf numFmtId="0" fontId="5" fillId="0" borderId="0">
      <alignment wrapText="1"/>
    </xf>
    <xf numFmtId="0" fontId="94" fillId="0" borderId="0"/>
    <xf numFmtId="0" fontId="94" fillId="0" borderId="0"/>
    <xf numFmtId="0" fontId="5" fillId="0" borderId="0">
      <alignment wrapText="1"/>
    </xf>
    <xf numFmtId="0" fontId="131"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20" fillId="0" borderId="0"/>
    <xf numFmtId="0" fontId="5" fillId="0" borderId="0">
      <alignment wrapText="1"/>
    </xf>
    <xf numFmtId="0" fontId="5" fillId="0" borderId="0"/>
    <xf numFmtId="0" fontId="5" fillId="0" borderId="0"/>
    <xf numFmtId="0" fontId="94" fillId="0" borderId="0"/>
    <xf numFmtId="0" fontId="94" fillId="0" borderId="0"/>
    <xf numFmtId="0" fontId="5" fillId="0" borderId="0"/>
    <xf numFmtId="0" fontId="20"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20" fillId="0" borderId="0"/>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6" fillId="0" borderId="0"/>
    <xf numFmtId="0" fontId="56"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95"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xf numFmtId="0" fontId="95" fillId="0" borderId="0"/>
    <xf numFmtId="0" fontId="95" fillId="0" borderId="0"/>
    <xf numFmtId="0" fontId="26"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3"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5" fillId="0" borderId="0"/>
    <xf numFmtId="0" fontId="95" fillId="0" borderId="0"/>
    <xf numFmtId="0" fontId="5" fillId="0" borderId="0">
      <alignment wrapText="1"/>
    </xf>
    <xf numFmtId="0" fontId="9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5" fillId="0" borderId="0"/>
    <xf numFmtId="0" fontId="5" fillId="0" borderId="0"/>
    <xf numFmtId="0" fontId="5" fillId="0" borderId="0">
      <alignment wrapText="1"/>
    </xf>
    <xf numFmtId="0" fontId="95" fillId="0" borderId="0"/>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26" fillId="0" borderId="0"/>
    <xf numFmtId="0" fontId="26" fillId="0" borderId="0"/>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94" fillId="0" borderId="0"/>
    <xf numFmtId="0" fontId="94" fillId="0" borderId="0"/>
    <xf numFmtId="0" fontId="3"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34" fillId="0" borderId="0"/>
    <xf numFmtId="0" fontId="1" fillId="0" borderId="0"/>
    <xf numFmtId="0" fontId="1" fillId="0" borderId="0"/>
    <xf numFmtId="0" fontId="5" fillId="0" borderId="0">
      <alignment wrapText="1"/>
    </xf>
    <xf numFmtId="0" fontId="5" fillId="0" borderId="0">
      <alignment wrapText="1"/>
    </xf>
    <xf numFmtId="0" fontId="1" fillId="0" borderId="0"/>
    <xf numFmtId="0" fontId="1" fillId="0" borderId="0"/>
    <xf numFmtId="0" fontId="1" fillId="0" borderId="0"/>
    <xf numFmtId="0" fontId="1" fillId="0" borderId="0"/>
    <xf numFmtId="0" fontId="1" fillId="0" borderId="0"/>
    <xf numFmtId="0" fontId="1" fillId="0" borderId="0"/>
    <xf numFmtId="0" fontId="5" fillId="0" borderId="0">
      <alignment wrapText="1"/>
    </xf>
    <xf numFmtId="0" fontId="1" fillId="0" borderId="0"/>
    <xf numFmtId="0" fontId="5" fillId="0" borderId="0">
      <alignment wrapText="1"/>
    </xf>
    <xf numFmtId="0" fontId="1" fillId="0" borderId="0"/>
    <xf numFmtId="0" fontId="5" fillId="0" borderId="0">
      <alignment wrapText="1"/>
    </xf>
    <xf numFmtId="0" fontId="5" fillId="0" borderId="0">
      <alignment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1" fillId="0" borderId="0"/>
    <xf numFmtId="0" fontId="1" fillId="0" borderId="0"/>
    <xf numFmtId="0" fontId="1" fillId="0" borderId="0"/>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5" fillId="0" borderId="0" applyNumberFormat="0" applyFont="0" applyFill="0" applyBorder="0" applyProtection="0">
      <alignment horizontal="left"/>
    </xf>
    <xf numFmtId="0" fontId="5" fillId="0" borderId="0"/>
    <xf numFmtId="0" fontId="5" fillId="0" borderId="0"/>
    <xf numFmtId="0" fontId="5" fillId="0" borderId="0"/>
    <xf numFmtId="0" fontId="5" fillId="0" borderId="0"/>
    <xf numFmtId="0" fontId="5" fillId="0" borderId="0" applyNumberFormat="0" applyFont="0" applyFill="0" applyBorder="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5" fillId="0" borderId="0"/>
    <xf numFmtId="0" fontId="5" fillId="0" borderId="0">
      <alignment wrapText="1"/>
    </xf>
    <xf numFmtId="0" fontId="9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6" fillId="0" borderId="0"/>
    <xf numFmtId="0" fontId="94" fillId="0" borderId="0"/>
    <xf numFmtId="0" fontId="94" fillId="0" borderId="0"/>
    <xf numFmtId="0" fontId="94" fillId="0" borderId="0"/>
    <xf numFmtId="0" fontId="56" fillId="0" borderId="0"/>
    <xf numFmtId="0" fontId="3" fillId="0" borderId="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40" fontId="132" fillId="0" borderId="0" applyFont="0" applyFill="0" applyBorder="0" applyAlignment="0" applyProtection="0"/>
    <xf numFmtId="38" fontId="132" fillId="0" borderId="0" applyFont="0" applyFill="0" applyBorder="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14" fontId="118" fillId="0" borderId="0">
      <alignment horizontal="center" wrapText="1"/>
      <protection locked="0"/>
    </xf>
    <xf numFmtId="9" fontId="56"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120"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5" fillId="0" borderId="0" applyFont="0" applyFill="0" applyBorder="0" applyAlignment="0" applyProtection="0"/>
    <xf numFmtId="9" fontId="95" fillId="0" borderId="0" applyFont="0" applyFill="0" applyBorder="0" applyAlignment="0" applyProtection="0"/>
    <xf numFmtId="9" fontId="95"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37" fontId="19" fillId="26" borderId="0">
      <alignment horizontal="right" vertical="center"/>
    </xf>
    <xf numFmtId="37" fontId="4" fillId="0" borderId="0" applyFill="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170" fontId="21" fillId="0" borderId="0">
      <alignment horizontal="right"/>
    </xf>
    <xf numFmtId="0" fontId="4" fillId="0" borderId="0">
      <alignment horizontal="left"/>
    </xf>
    <xf numFmtId="37" fontId="20" fillId="0" borderId="0" applyFill="0">
      <alignment horizontal="right"/>
    </xf>
    <xf numFmtId="170" fontId="20" fillId="0" borderId="0" applyBorder="0">
      <alignment horizontal="right"/>
    </xf>
    <xf numFmtId="0" fontId="27" fillId="0" borderId="0">
      <alignment horizontal="left" indent="2"/>
    </xf>
    <xf numFmtId="0" fontId="19" fillId="0" borderId="0">
      <alignment horizontal="left" indent="2"/>
    </xf>
    <xf numFmtId="37" fontId="20" fillId="0" borderId="0">
      <alignment horizontal="right"/>
    </xf>
    <xf numFmtId="0" fontId="20" fillId="0" borderId="0" applyNumberFormat="0">
      <alignment horizontal="right"/>
    </xf>
    <xf numFmtId="0" fontId="27" fillId="0" borderId="0">
      <alignment horizontal="left" indent="4"/>
    </xf>
    <xf numFmtId="0" fontId="19" fillId="0" borderId="0">
      <alignment horizontal="left" indent="4"/>
    </xf>
    <xf numFmtId="3" fontId="47" fillId="0" borderId="0" applyFill="0"/>
    <xf numFmtId="0" fontId="133" fillId="0" borderId="0">
      <alignment horizontal="left" indent="6"/>
    </xf>
    <xf numFmtId="0" fontId="133" fillId="0" borderId="0" applyFill="0">
      <alignment horizontal="left" indent="6"/>
    </xf>
    <xf numFmtId="166" fontId="46" fillId="0" borderId="0" applyFill="0"/>
    <xf numFmtId="0" fontId="107" fillId="0" borderId="0">
      <alignment horizontal="left" indent="7"/>
    </xf>
    <xf numFmtId="166" fontId="48" fillId="0" borderId="0" applyFill="0"/>
    <xf numFmtId="0" fontId="49" fillId="0" borderId="0">
      <alignment horizontal="left" indent="8"/>
    </xf>
    <xf numFmtId="0" fontId="50" fillId="0" borderId="0" applyFill="0">
      <alignment horizontal="left" indent="8"/>
    </xf>
    <xf numFmtId="166" fontId="51" fillId="0" borderId="0" applyFill="0"/>
    <xf numFmtId="0" fontId="52" fillId="0" borderId="0" applyFill="0">
      <alignment horizontal="left" indent="9"/>
    </xf>
    <xf numFmtId="0" fontId="48" fillId="0" borderId="0" applyFill="0">
      <alignment horizontal="left" indent="9"/>
    </xf>
    <xf numFmtId="0" fontId="134" fillId="42" borderId="0" applyNumberFormat="0" applyFont="0" applyBorder="0" applyAlignment="0">
      <alignment horizontal="center"/>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9" fontId="20" fillId="0" borderId="0" applyProtection="0"/>
    <xf numFmtId="179" fontId="20" fillId="0" borderId="0" applyProtection="0"/>
    <xf numFmtId="179" fontId="20" fillId="0" borderId="0" applyProtection="0"/>
    <xf numFmtId="179" fontId="20" fillId="0" borderId="0" applyProtection="0"/>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5" fillId="0" borderId="0" applyNumberFormat="0" applyFill="0" applyBorder="0" applyAlignment="0">
      <alignment horizontal="center"/>
    </xf>
    <xf numFmtId="0" fontId="26" fillId="25" borderId="15" applyFont="0" applyBorder="0">
      <alignment horizontal="left" indent="1"/>
      <protection locked="0"/>
    </xf>
    <xf numFmtId="40" fontId="136" fillId="0" borderId="0" applyBorder="0">
      <alignment horizontal="right"/>
    </xf>
    <xf numFmtId="0" fontId="137" fillId="0" borderId="0" applyNumberFormat="0" applyFill="0" applyBorder="0" applyAlignment="0" applyProtection="0"/>
    <xf numFmtId="0" fontId="13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20" fillId="0" borderId="0"/>
    <xf numFmtId="0" fontId="141" fillId="0" borderId="0" applyNumberFormat="0" applyFill="0" applyBorder="0" applyAlignment="0" applyProtection="0"/>
    <xf numFmtId="0" fontId="149" fillId="0" borderId="0"/>
    <xf numFmtId="0" fontId="149" fillId="0" borderId="0"/>
  </cellStyleXfs>
  <cellXfs count="594">
    <xf numFmtId="0" fontId="0" fillId="0" borderId="0" xfId="0"/>
    <xf numFmtId="0" fontId="7" fillId="0" borderId="0" xfId="0" applyFont="1"/>
    <xf numFmtId="0" fontId="8" fillId="0" borderId="0" xfId="0" applyFont="1"/>
    <xf numFmtId="0" fontId="11" fillId="0" borderId="0" xfId="0" applyFont="1"/>
    <xf numFmtId="0" fontId="7" fillId="0" borderId="0" xfId="0" applyFont="1" applyAlignment="1">
      <alignment vertical="center"/>
    </xf>
    <xf numFmtId="0" fontId="7" fillId="0" borderId="0" xfId="0" applyFont="1" applyBorder="1"/>
    <xf numFmtId="0" fontId="13" fillId="0" borderId="0" xfId="0" applyFont="1" applyBorder="1" applyAlignment="1"/>
    <xf numFmtId="0" fontId="11" fillId="0" borderId="19" xfId="0" applyFont="1" applyBorder="1"/>
    <xf numFmtId="0" fontId="10" fillId="0" borderId="20" xfId="0" applyFont="1" applyBorder="1" applyAlignment="1">
      <alignment horizontal="left" vertical="center"/>
    </xf>
    <xf numFmtId="0" fontId="7" fillId="0" borderId="19" xfId="0" applyFont="1" applyBorder="1"/>
    <xf numFmtId="0" fontId="7" fillId="0" borderId="20" xfId="0" applyFont="1" applyBorder="1"/>
    <xf numFmtId="0" fontId="7" fillId="0" borderId="19" xfId="0" applyFont="1" applyBorder="1" applyAlignment="1">
      <alignment vertical="center"/>
    </xf>
    <xf numFmtId="0" fontId="7" fillId="0" borderId="0" xfId="0" applyFont="1" applyBorder="1" applyAlignment="1">
      <alignment vertical="center"/>
    </xf>
    <xf numFmtId="0" fontId="7" fillId="0" borderId="20" xfId="0" applyFont="1" applyBorder="1" applyAlignment="1">
      <alignment vertical="center"/>
    </xf>
    <xf numFmtId="0" fontId="13" fillId="0" borderId="20" xfId="0" applyFont="1" applyBorder="1" applyAlignment="1"/>
    <xf numFmtId="0" fontId="17" fillId="26" borderId="0" xfId="0" applyFont="1" applyFill="1" applyBorder="1" applyAlignment="1">
      <alignment horizontal="centerContinuous"/>
    </xf>
    <xf numFmtId="0" fontId="11" fillId="26" borderId="0" xfId="0" applyFont="1" applyFill="1" applyBorder="1" applyAlignment="1" applyProtection="1">
      <alignment horizontal="center" vertical="center" wrapText="1"/>
      <protection locked="0"/>
    </xf>
    <xf numFmtId="0" fontId="22" fillId="0" borderId="0" xfId="0" applyFont="1" applyBorder="1" applyAlignment="1">
      <alignment horizontal="right" vertical="center"/>
    </xf>
    <xf numFmtId="0" fontId="23" fillId="26" borderId="0" xfId="0" applyFont="1" applyFill="1" applyBorder="1" applyAlignment="1">
      <alignment horizontal="centerContinuous"/>
    </xf>
    <xf numFmtId="0" fontId="25" fillId="26" borderId="0" xfId="0" applyFont="1" applyFill="1" applyBorder="1" applyAlignment="1">
      <alignment horizontal="center" vertical="center"/>
    </xf>
    <xf numFmtId="0" fontId="4" fillId="27" borderId="22" xfId="0" applyFont="1" applyFill="1" applyBorder="1" applyAlignment="1">
      <alignment horizontal="center" vertical="center" wrapText="1"/>
    </xf>
    <xf numFmtId="0" fontId="4" fillId="27" borderId="23" xfId="0" applyFont="1" applyFill="1" applyBorder="1" applyAlignment="1">
      <alignment horizontal="center" vertical="center" wrapText="1"/>
    </xf>
    <xf numFmtId="0" fontId="15" fillId="0" borderId="0" xfId="0" applyFont="1" applyBorder="1"/>
    <xf numFmtId="0" fontId="15" fillId="0" borderId="0" xfId="0" applyFont="1" applyBorder="1" applyAlignment="1">
      <alignment vertical="center"/>
    </xf>
    <xf numFmtId="0" fontId="19" fillId="0" borderId="10" xfId="0" applyFont="1" applyBorder="1" applyAlignment="1">
      <alignment horizontal="center" vertical="center"/>
    </xf>
    <xf numFmtId="0" fontId="19" fillId="0" borderId="25" xfId="0" applyFont="1" applyBorder="1" applyAlignment="1">
      <alignment horizontal="center" vertical="center"/>
    </xf>
    <xf numFmtId="0" fontId="25" fillId="26" borderId="2" xfId="0" applyFont="1" applyFill="1" applyBorder="1" applyAlignment="1">
      <alignment horizontal="center" vertical="center"/>
    </xf>
    <xf numFmtId="0" fontId="19" fillId="0" borderId="0" xfId="0" applyFont="1"/>
    <xf numFmtId="0" fontId="19" fillId="0" borderId="19" xfId="0" applyFont="1" applyBorder="1"/>
    <xf numFmtId="0" fontId="19" fillId="0" borderId="0" xfId="0" applyFont="1" applyBorder="1"/>
    <xf numFmtId="0" fontId="19" fillId="0" borderId="19" xfId="0" applyFont="1" applyBorder="1" applyAlignment="1">
      <alignment vertical="center"/>
    </xf>
    <xf numFmtId="0" fontId="19" fillId="0" borderId="0" xfId="0" applyFont="1" applyAlignment="1">
      <alignment vertical="center"/>
    </xf>
    <xf numFmtId="0" fontId="19" fillId="0" borderId="0" xfId="0" applyFont="1" applyBorder="1" applyAlignment="1">
      <alignment vertical="center"/>
    </xf>
    <xf numFmtId="0" fontId="28" fillId="0" borderId="20" xfId="0" applyFont="1" applyBorder="1" applyAlignment="1">
      <alignment vertical="center"/>
    </xf>
    <xf numFmtId="0" fontId="28" fillId="0" borderId="20" xfId="0" applyFont="1" applyBorder="1"/>
    <xf numFmtId="44" fontId="21" fillId="28" borderId="27" xfId="0" applyNumberFormat="1" applyFont="1" applyFill="1" applyBorder="1" applyAlignment="1" applyProtection="1">
      <alignment horizontal="centerContinuous" vertical="center" wrapText="1"/>
    </xf>
    <xf numFmtId="44" fontId="19" fillId="0" borderId="10" xfId="933" applyFont="1" applyFill="1" applyBorder="1" applyAlignment="1">
      <alignment horizontal="center" vertical="center"/>
    </xf>
    <xf numFmtId="44" fontId="19" fillId="0" borderId="25" xfId="933" applyFont="1" applyFill="1" applyBorder="1" applyAlignment="1">
      <alignment horizontal="center" vertical="center"/>
    </xf>
    <xf numFmtId="0" fontId="0" fillId="0" borderId="0" xfId="0" applyBorder="1"/>
    <xf numFmtId="165" fontId="20" fillId="29" borderId="10" xfId="833" applyNumberFormat="1" applyFont="1" applyFill="1" applyBorder="1" applyAlignment="1" applyProtection="1">
      <alignment horizontal="center" vertical="center"/>
      <protection locked="0"/>
    </xf>
    <xf numFmtId="164" fontId="4" fillId="29" borderId="10" xfId="1576" applyNumberFormat="1" applyFont="1" applyFill="1" applyBorder="1" applyAlignment="1" applyProtection="1">
      <alignment horizontal="center" vertical="center"/>
      <protection locked="0"/>
    </xf>
    <xf numFmtId="44" fontId="14" fillId="0" borderId="23" xfId="0" applyNumberFormat="1" applyFont="1" applyBorder="1" applyAlignment="1">
      <alignment horizontal="center" vertical="center"/>
    </xf>
    <xf numFmtId="165" fontId="20" fillId="29" borderId="25" xfId="833" applyNumberFormat="1" applyFont="1" applyFill="1" applyBorder="1" applyAlignment="1" applyProtection="1">
      <alignment horizontal="center" vertical="center"/>
      <protection locked="0"/>
    </xf>
    <xf numFmtId="164" fontId="4" fillId="29" borderId="25" xfId="1576" applyNumberFormat="1" applyFont="1" applyFill="1" applyBorder="1" applyAlignment="1" applyProtection="1">
      <alignment horizontal="center" vertical="center"/>
      <protection locked="0"/>
    </xf>
    <xf numFmtId="0" fontId="19" fillId="29" borderId="10" xfId="0" applyFont="1" applyFill="1" applyBorder="1" applyAlignment="1" applyProtection="1">
      <alignment horizontal="center" vertical="center"/>
      <protection locked="0"/>
    </xf>
    <xf numFmtId="1" fontId="20" fillId="29" borderId="25" xfId="833" applyNumberFormat="1" applyFont="1" applyFill="1" applyBorder="1" applyAlignment="1" applyProtection="1">
      <alignment horizontal="center" vertical="center"/>
      <protection locked="0"/>
    </xf>
    <xf numFmtId="0" fontId="19" fillId="29" borderId="25" xfId="0" applyFont="1" applyFill="1" applyBorder="1" applyAlignment="1" applyProtection="1">
      <alignment horizontal="center" vertical="center"/>
      <protection locked="0"/>
    </xf>
    <xf numFmtId="44" fontId="19" fillId="29" borderId="25" xfId="933" applyFont="1" applyFill="1" applyBorder="1" applyAlignment="1" applyProtection="1">
      <alignment horizontal="center" vertical="center"/>
      <protection locked="0"/>
    </xf>
    <xf numFmtId="0" fontId="4" fillId="27" borderId="10" xfId="0" applyFont="1" applyFill="1" applyBorder="1" applyAlignment="1">
      <alignment horizontal="center" vertical="center" wrapText="1"/>
    </xf>
    <xf numFmtId="0" fontId="7" fillId="0" borderId="0" xfId="0" applyFont="1" applyProtection="1"/>
    <xf numFmtId="0" fontId="8" fillId="0" borderId="0" xfId="0" applyFont="1" applyProtection="1"/>
    <xf numFmtId="0" fontId="11" fillId="0" borderId="0" xfId="0" applyFont="1" applyProtection="1"/>
    <xf numFmtId="0" fontId="7" fillId="0" borderId="19" xfId="0" applyFont="1" applyBorder="1" applyProtection="1"/>
    <xf numFmtId="0" fontId="7" fillId="0" borderId="0" xfId="0" applyFont="1" applyBorder="1" applyProtection="1"/>
    <xf numFmtId="0" fontId="7" fillId="0" borderId="20" xfId="0" applyFont="1" applyBorder="1" applyProtection="1"/>
    <xf numFmtId="0" fontId="10" fillId="0" borderId="0" xfId="0" applyFont="1" applyAlignment="1" applyProtection="1">
      <alignment horizontal="left" vertical="center"/>
    </xf>
    <xf numFmtId="0" fontId="19" fillId="0" borderId="0" xfId="0" applyFont="1" applyBorder="1" applyProtection="1"/>
    <xf numFmtId="0" fontId="19" fillId="0" borderId="0" xfId="0" applyFont="1" applyAlignment="1" applyProtection="1">
      <alignment vertical="center"/>
    </xf>
    <xf numFmtId="0" fontId="19" fillId="0" borderId="19" xfId="0" applyFont="1" applyBorder="1" applyProtection="1"/>
    <xf numFmtId="0" fontId="19" fillId="0" borderId="20" xfId="0" applyFont="1" applyBorder="1" applyProtection="1"/>
    <xf numFmtId="0" fontId="19" fillId="0" borderId="0" xfId="0" applyFont="1" applyProtection="1"/>
    <xf numFmtId="0" fontId="26" fillId="0" borderId="0" xfId="0" applyFont="1" applyProtection="1"/>
    <xf numFmtId="0" fontId="14" fillId="26" borderId="0" xfId="0" applyFont="1" applyFill="1" applyBorder="1" applyAlignment="1" applyProtection="1">
      <alignment horizontal="centerContinuous" vertical="center" wrapText="1"/>
    </xf>
    <xf numFmtId="0" fontId="14" fillId="26" borderId="0" xfId="0" applyFont="1" applyFill="1" applyBorder="1" applyAlignment="1" applyProtection="1">
      <alignment horizontal="right" vertical="center"/>
    </xf>
    <xf numFmtId="0" fontId="14" fillId="26" borderId="0" xfId="0" applyFont="1" applyFill="1" applyBorder="1" applyAlignment="1" applyProtection="1">
      <alignment horizontal="center" vertical="center" wrapText="1"/>
    </xf>
    <xf numFmtId="0" fontId="9" fillId="0" borderId="0" xfId="0" applyFont="1" applyBorder="1" applyAlignment="1" applyProtection="1">
      <alignment horizontal="right"/>
    </xf>
    <xf numFmtId="44" fontId="9" fillId="0" borderId="0" xfId="0" applyNumberFormat="1" applyFont="1" applyBorder="1" applyProtection="1"/>
    <xf numFmtId="0" fontId="12" fillId="0" borderId="0" xfId="0" applyFont="1" applyBorder="1" applyAlignment="1" applyProtection="1">
      <alignment horizontal="left"/>
    </xf>
    <xf numFmtId="0" fontId="16" fillId="26" borderId="0" xfId="0" applyFont="1" applyFill="1" applyBorder="1" applyAlignment="1" applyProtection="1">
      <alignment horizontal="right" vertical="center"/>
    </xf>
    <xf numFmtId="0" fontId="15" fillId="0" borderId="19" xfId="0" applyFont="1" applyBorder="1" applyProtection="1"/>
    <xf numFmtId="14" fontId="7" fillId="0" borderId="20" xfId="0" applyNumberFormat="1" applyFont="1" applyBorder="1" applyAlignment="1" applyProtection="1">
      <alignment vertical="center"/>
    </xf>
    <xf numFmtId="0" fontId="15" fillId="0" borderId="0" xfId="0" applyFont="1" applyProtection="1"/>
    <xf numFmtId="0" fontId="7" fillId="0" borderId="30" xfId="0" applyFont="1" applyBorder="1" applyProtection="1"/>
    <xf numFmtId="0" fontId="7" fillId="0" borderId="14" xfId="0" applyFont="1" applyBorder="1" applyProtection="1"/>
    <xf numFmtId="0" fontId="7" fillId="0" borderId="31" xfId="0" applyFont="1" applyBorder="1" applyProtection="1"/>
    <xf numFmtId="0" fontId="22" fillId="0" borderId="0" xfId="0" applyFont="1" applyBorder="1" applyAlignment="1" applyProtection="1">
      <alignment horizontal="right" vertical="center"/>
    </xf>
    <xf numFmtId="0" fontId="15" fillId="0" borderId="0" xfId="0" applyFont="1" applyBorder="1" applyAlignment="1" applyProtection="1">
      <alignment vertical="center"/>
    </xf>
    <xf numFmtId="0" fontId="22" fillId="26" borderId="0" xfId="0" applyFont="1" applyFill="1" applyBorder="1" applyAlignment="1" applyProtection="1">
      <alignment horizontal="right" vertical="center"/>
    </xf>
    <xf numFmtId="0" fontId="15" fillId="26" borderId="0" xfId="0" applyFont="1" applyFill="1" applyBorder="1" applyAlignment="1" applyProtection="1">
      <alignment vertical="center"/>
    </xf>
    <xf numFmtId="14" fontId="15" fillId="26" borderId="0" xfId="0" applyNumberFormat="1" applyFont="1" applyFill="1" applyBorder="1" applyAlignment="1" applyProtection="1">
      <alignment horizontal="left" vertical="top"/>
    </xf>
    <xf numFmtId="0" fontId="7" fillId="0" borderId="0" xfId="0" applyFont="1" applyAlignment="1" applyProtection="1">
      <alignment vertical="center"/>
    </xf>
    <xf numFmtId="0" fontId="7" fillId="0" borderId="19" xfId="0" applyFont="1" applyBorder="1" applyAlignment="1" applyProtection="1">
      <alignment vertical="center"/>
    </xf>
    <xf numFmtId="0" fontId="7" fillId="0" borderId="0" xfId="0" applyFont="1" applyBorder="1" applyAlignment="1" applyProtection="1">
      <alignment vertical="center"/>
    </xf>
    <xf numFmtId="0" fontId="15" fillId="26" borderId="0" xfId="0" applyFont="1" applyFill="1" applyBorder="1" applyAlignment="1" applyProtection="1">
      <alignment horizontal="left" vertical="center"/>
    </xf>
    <xf numFmtId="0" fontId="7" fillId="0" borderId="20" xfId="0" applyFont="1" applyBorder="1" applyAlignment="1" applyProtection="1">
      <alignment vertical="center"/>
    </xf>
    <xf numFmtId="0" fontId="12" fillId="0" borderId="0" xfId="0" applyFont="1" applyAlignment="1" applyProtection="1">
      <alignment horizontal="right" vertical="center"/>
    </xf>
    <xf numFmtId="0" fontId="10" fillId="0" borderId="0" xfId="0" applyFont="1" applyAlignment="1" applyProtection="1">
      <alignment horizontal="right" vertical="center"/>
    </xf>
    <xf numFmtId="0" fontId="4" fillId="0" borderId="0" xfId="0" applyFont="1" applyAlignment="1" applyProtection="1">
      <alignment horizontal="right" vertical="center"/>
    </xf>
    <xf numFmtId="0" fontId="7" fillId="0" borderId="0" xfId="0" applyFont="1" applyBorder="1" applyAlignment="1" applyProtection="1">
      <alignment horizontal="right" wrapText="1"/>
    </xf>
    <xf numFmtId="0" fontId="7" fillId="26" borderId="0" xfId="0" applyFont="1" applyFill="1" applyBorder="1" applyAlignment="1" applyProtection="1">
      <alignment vertical="top" wrapText="1"/>
    </xf>
    <xf numFmtId="0" fontId="27" fillId="26" borderId="0" xfId="0" applyFont="1" applyFill="1" applyBorder="1" applyAlignment="1" applyProtection="1">
      <alignment horizontal="left" vertical="center"/>
    </xf>
    <xf numFmtId="0" fontId="15" fillId="26" borderId="0" xfId="0" applyFont="1" applyFill="1" applyBorder="1" applyAlignment="1" applyProtection="1">
      <alignment vertical="top" wrapText="1"/>
    </xf>
    <xf numFmtId="14" fontId="15" fillId="26" borderId="0" xfId="0" applyNumberFormat="1" applyFont="1" applyFill="1" applyBorder="1" applyAlignment="1" applyProtection="1">
      <alignment horizontal="left" vertical="center"/>
    </xf>
    <xf numFmtId="0" fontId="7" fillId="26" borderId="0" xfId="0" applyFont="1" applyFill="1" applyBorder="1" applyProtection="1"/>
    <xf numFmtId="0" fontId="8" fillId="26" borderId="0" xfId="0" applyFont="1" applyFill="1" applyBorder="1" applyAlignment="1" applyProtection="1">
      <alignment horizontal="center" vertical="center"/>
    </xf>
    <xf numFmtId="1" fontId="7" fillId="0" borderId="0" xfId="0" applyNumberFormat="1" applyFont="1" applyProtection="1"/>
    <xf numFmtId="0" fontId="19" fillId="29" borderId="22" xfId="0" applyFont="1" applyFill="1" applyBorder="1" applyProtection="1">
      <protection locked="0"/>
    </xf>
    <xf numFmtId="0" fontId="19" fillId="29" borderId="29" xfId="0" applyFont="1" applyFill="1" applyBorder="1" applyProtection="1">
      <protection locked="0"/>
    </xf>
    <xf numFmtId="0" fontId="92" fillId="0" borderId="0" xfId="0" applyFont="1" applyAlignment="1">
      <alignment vertical="center"/>
    </xf>
    <xf numFmtId="0" fontId="97" fillId="0" borderId="0" xfId="4220" applyFont="1"/>
    <xf numFmtId="0" fontId="103" fillId="0" borderId="0" xfId="4220" applyFont="1"/>
    <xf numFmtId="166" fontId="99" fillId="0" borderId="0" xfId="4220" applyNumberFormat="1" applyFont="1" applyBorder="1" applyAlignment="1" applyProtection="1">
      <alignment horizontal="center"/>
    </xf>
    <xf numFmtId="0" fontId="14" fillId="26" borderId="0" xfId="4218" applyFont="1" applyFill="1" applyBorder="1" applyAlignment="1" applyProtection="1">
      <alignment horizontal="right" vertical="center"/>
    </xf>
    <xf numFmtId="0" fontId="7" fillId="26" borderId="0" xfId="4218" applyFont="1" applyFill="1" applyBorder="1" applyAlignment="1" applyProtection="1">
      <alignment horizontal="right" vertical="center"/>
    </xf>
    <xf numFmtId="1" fontId="94" fillId="0" borderId="10" xfId="4220" applyNumberFormat="1" applyBorder="1" applyAlignment="1" applyProtection="1">
      <alignment horizontal="center"/>
    </xf>
    <xf numFmtId="0" fontId="96" fillId="0" borderId="0" xfId="4220" applyFont="1" applyAlignment="1" applyProtection="1">
      <alignment horizontal="center"/>
    </xf>
    <xf numFmtId="166" fontId="101" fillId="0" borderId="0" xfId="4220" applyNumberFormat="1" applyFont="1" applyBorder="1" applyAlignment="1" applyProtection="1">
      <alignment horizontal="center"/>
    </xf>
    <xf numFmtId="166" fontId="101" fillId="0" borderId="32" xfId="4220" applyNumberFormat="1" applyFont="1" applyBorder="1" applyAlignment="1" applyProtection="1">
      <alignment horizontal="center"/>
    </xf>
    <xf numFmtId="0" fontId="11" fillId="26" borderId="0" xfId="4218" applyFont="1" applyFill="1" applyBorder="1" applyAlignment="1" applyProtection="1">
      <alignment horizontal="right" vertical="center"/>
    </xf>
    <xf numFmtId="0" fontId="103" fillId="0" borderId="0" xfId="4220" applyFont="1" applyProtection="1"/>
    <xf numFmtId="7" fontId="96" fillId="0" borderId="38" xfId="4219" applyNumberFormat="1" applyFont="1" applyFill="1" applyBorder="1" applyAlignment="1" applyProtection="1">
      <alignment horizontal="right" vertical="center" shrinkToFit="1"/>
    </xf>
    <xf numFmtId="44" fontId="94" fillId="0" borderId="10" xfId="4220" applyNumberFormat="1" applyBorder="1" applyProtection="1"/>
    <xf numFmtId="0" fontId="94" fillId="0" borderId="10" xfId="4220" applyBorder="1" applyProtection="1"/>
    <xf numFmtId="0" fontId="94" fillId="0" borderId="10" xfId="4220" applyBorder="1" applyAlignment="1" applyProtection="1">
      <alignment horizontal="center"/>
    </xf>
    <xf numFmtId="0" fontId="109" fillId="0" borderId="10" xfId="4220" applyFont="1" applyBorder="1" applyAlignment="1" applyProtection="1">
      <alignment horizontal="center" vertical="center" wrapText="1"/>
    </xf>
    <xf numFmtId="0" fontId="94" fillId="0" borderId="0" xfId="4220" applyProtection="1"/>
    <xf numFmtId="0" fontId="101" fillId="30" borderId="20" xfId="4220" applyFont="1" applyFill="1" applyBorder="1" applyAlignment="1" applyProtection="1">
      <alignment horizontal="left" vertical="center"/>
    </xf>
    <xf numFmtId="0" fontId="4" fillId="30" borderId="0" xfId="4220" applyFont="1" applyFill="1" applyBorder="1" applyAlignment="1" applyProtection="1">
      <alignment horizontal="right" vertical="center"/>
    </xf>
    <xf numFmtId="0" fontId="101" fillId="30" borderId="0" xfId="4220" applyFont="1" applyFill="1" applyBorder="1" applyAlignment="1" applyProtection="1">
      <alignment vertical="center"/>
    </xf>
    <xf numFmtId="14" fontId="101" fillId="30" borderId="0" xfId="4220" applyNumberFormat="1" applyFont="1" applyFill="1" applyBorder="1" applyAlignment="1" applyProtection="1">
      <alignment horizontal="left" vertical="center"/>
    </xf>
    <xf numFmtId="0" fontId="4" fillId="0" borderId="0" xfId="4220" applyFont="1" applyBorder="1" applyAlignment="1" applyProtection="1">
      <alignment horizontal="right" vertical="center"/>
    </xf>
    <xf numFmtId="0" fontId="101" fillId="0" borderId="0" xfId="4220" applyFont="1" applyBorder="1" applyAlignment="1" applyProtection="1">
      <alignment vertical="center"/>
    </xf>
    <xf numFmtId="0" fontId="12" fillId="30" borderId="0" xfId="4220" applyFont="1" applyFill="1" applyBorder="1" applyAlignment="1" applyProtection="1">
      <alignment horizontal="right" vertical="center" shrinkToFit="1"/>
    </xf>
    <xf numFmtId="0" fontId="101" fillId="0" borderId="20" xfId="4220" applyFont="1" applyBorder="1" applyAlignment="1" applyProtection="1">
      <alignment vertical="center"/>
    </xf>
    <xf numFmtId="0" fontId="100" fillId="0" borderId="0" xfId="4220" applyFont="1" applyBorder="1" applyAlignment="1" applyProtection="1">
      <alignment horizontal="right" vertical="center"/>
    </xf>
    <xf numFmtId="0" fontId="100" fillId="0" borderId="0" xfId="4220" applyFont="1" applyBorder="1" applyAlignment="1" applyProtection="1">
      <alignment horizontal="right"/>
    </xf>
    <xf numFmtId="0" fontId="100" fillId="0" borderId="0" xfId="4220" applyFont="1" applyBorder="1" applyAlignment="1" applyProtection="1">
      <alignment horizontal="right" vertical="center" shrinkToFit="1"/>
    </xf>
    <xf numFmtId="0" fontId="4" fillId="0" borderId="0" xfId="4220" applyFont="1" applyAlignment="1">
      <alignment horizontal="right" vertical="center"/>
    </xf>
    <xf numFmtId="0" fontId="101" fillId="0" borderId="0" xfId="4220" applyFont="1" applyProtection="1"/>
    <xf numFmtId="0" fontId="101" fillId="0" borderId="20" xfId="4220" applyFont="1" applyBorder="1" applyProtection="1"/>
    <xf numFmtId="0" fontId="101" fillId="30" borderId="0" xfId="4220" applyFont="1" applyFill="1" applyBorder="1" applyAlignment="1" applyProtection="1">
      <alignment horizontal="left" vertical="center"/>
    </xf>
    <xf numFmtId="0" fontId="12" fillId="0" borderId="0" xfId="4220" applyFont="1" applyBorder="1" applyAlignment="1" applyProtection="1">
      <alignment horizontal="right" vertical="center" shrinkToFit="1"/>
    </xf>
    <xf numFmtId="0" fontId="101" fillId="0" borderId="19" xfId="4220" applyFont="1" applyBorder="1" applyProtection="1"/>
    <xf numFmtId="0" fontId="101" fillId="0" borderId="0" xfId="4220" applyFont="1"/>
    <xf numFmtId="0" fontId="102" fillId="0" borderId="0" xfId="4220" applyFont="1" applyProtection="1"/>
    <xf numFmtId="0" fontId="102" fillId="30" borderId="53" xfId="4220" applyFont="1" applyFill="1" applyBorder="1" applyAlignment="1" applyProtection="1">
      <alignment horizontal="center"/>
    </xf>
    <xf numFmtId="0" fontId="102" fillId="30" borderId="52" xfId="4220" applyFont="1" applyFill="1" applyBorder="1" applyAlignment="1" applyProtection="1">
      <alignment horizontal="center"/>
    </xf>
    <xf numFmtId="0" fontId="102" fillId="30" borderId="0" xfId="4220" applyFont="1" applyFill="1" applyBorder="1" applyAlignment="1" applyProtection="1">
      <alignment horizontal="center"/>
    </xf>
    <xf numFmtId="0" fontId="101" fillId="0" borderId="19" xfId="4220" applyFont="1" applyBorder="1" applyAlignment="1" applyProtection="1">
      <alignment vertical="center"/>
    </xf>
    <xf numFmtId="0" fontId="102" fillId="0" borderId="0" xfId="4220" applyFont="1" applyAlignment="1">
      <alignment horizontal="right" vertical="center"/>
    </xf>
    <xf numFmtId="0" fontId="101" fillId="0" borderId="0" xfId="4220" applyFont="1" applyAlignment="1" applyProtection="1">
      <alignment vertical="center"/>
    </xf>
    <xf numFmtId="0" fontId="104" fillId="0" borderId="0" xfId="4220" applyFont="1" applyProtection="1"/>
    <xf numFmtId="0" fontId="102" fillId="32" borderId="51" xfId="4220" applyFont="1" applyFill="1" applyBorder="1" applyAlignment="1" applyProtection="1">
      <alignment horizontal="center" vertical="center"/>
    </xf>
    <xf numFmtId="0" fontId="101" fillId="0" borderId="0" xfId="4220" applyFont="1" applyAlignment="1">
      <alignment vertical="center"/>
    </xf>
    <xf numFmtId="0" fontId="96" fillId="0" borderId="0" xfId="4220" applyFont="1" applyProtection="1"/>
    <xf numFmtId="0" fontId="98" fillId="0" borderId="0" xfId="4220" applyFont="1" applyAlignment="1" applyProtection="1">
      <alignment horizontal="left" vertical="center"/>
    </xf>
    <xf numFmtId="0" fontId="97" fillId="0" borderId="0" xfId="4220" applyFont="1" applyProtection="1"/>
    <xf numFmtId="0" fontId="96" fillId="0" borderId="50" xfId="4220" applyFont="1" applyBorder="1" applyProtection="1"/>
    <xf numFmtId="0" fontId="96" fillId="0" borderId="0" xfId="4220" applyFont="1" applyBorder="1" applyProtection="1"/>
    <xf numFmtId="0" fontId="96" fillId="0" borderId="0" xfId="4220" applyFont="1" applyBorder="1" applyAlignment="1" applyProtection="1">
      <alignment horizontal="left"/>
    </xf>
    <xf numFmtId="0" fontId="96" fillId="0" borderId="19" xfId="4220" applyFont="1" applyBorder="1" applyProtection="1"/>
    <xf numFmtId="0" fontId="96" fillId="0" borderId="0" xfId="4220" applyFont="1"/>
    <xf numFmtId="0" fontId="107" fillId="30" borderId="20" xfId="4220" applyFont="1" applyFill="1" applyBorder="1" applyAlignment="1" applyProtection="1">
      <alignment horizontal="centerContinuous"/>
    </xf>
    <xf numFmtId="0" fontId="108" fillId="30" borderId="0" xfId="4220" applyFont="1" applyFill="1" applyBorder="1" applyAlignment="1" applyProtection="1">
      <alignment horizontal="left"/>
    </xf>
    <xf numFmtId="0" fontId="107" fillId="30" borderId="0" xfId="4220" applyFont="1" applyFill="1" applyBorder="1" applyAlignment="1" applyProtection="1">
      <alignment horizontal="right"/>
    </xf>
    <xf numFmtId="0" fontId="106" fillId="30" borderId="0" xfId="4220" applyFont="1" applyFill="1" applyBorder="1" applyAlignment="1" applyProtection="1">
      <alignment horizontal="centerContinuous"/>
    </xf>
    <xf numFmtId="0" fontId="100" fillId="0" borderId="19" xfId="4220" applyFont="1" applyBorder="1" applyProtection="1"/>
    <xf numFmtId="0" fontId="98" fillId="0" borderId="0" xfId="4220" applyFont="1" applyAlignment="1">
      <alignment horizontal="right" vertical="center"/>
    </xf>
    <xf numFmtId="0" fontId="100" fillId="0" borderId="0" xfId="4220" applyFont="1"/>
    <xf numFmtId="0" fontId="100" fillId="0" borderId="0" xfId="4220" applyFont="1" applyProtection="1"/>
    <xf numFmtId="0" fontId="98" fillId="0" borderId="0" xfId="4220" applyFont="1" applyProtection="1"/>
    <xf numFmtId="0" fontId="12" fillId="30" borderId="18" xfId="4220" applyFont="1" applyFill="1" applyBorder="1" applyAlignment="1" applyProtection="1">
      <alignment horizontal="centerContinuous"/>
    </xf>
    <xf numFmtId="0" fontId="12" fillId="30" borderId="21" xfId="4220" applyFont="1" applyFill="1" applyBorder="1" applyAlignment="1" applyProtection="1">
      <alignment horizontal="centerContinuous"/>
    </xf>
    <xf numFmtId="0" fontId="100" fillId="0" borderId="17" xfId="4220" applyFont="1" applyBorder="1" applyProtection="1"/>
    <xf numFmtId="0" fontId="100" fillId="0" borderId="0" xfId="4220" applyFont="1" applyProtection="1">
      <protection locked="0"/>
    </xf>
    <xf numFmtId="44" fontId="96" fillId="0" borderId="38" xfId="4219" applyNumberFormat="1" applyFont="1" applyFill="1" applyBorder="1" applyAlignment="1" applyProtection="1">
      <alignment horizontal="right" vertical="center" shrinkToFit="1"/>
    </xf>
    <xf numFmtId="0" fontId="112" fillId="0" borderId="0" xfId="3754" applyFont="1" applyBorder="1" applyAlignment="1">
      <alignment horizontal="right"/>
    </xf>
    <xf numFmtId="0" fontId="12" fillId="30" borderId="21" xfId="4220" applyFont="1" applyFill="1" applyBorder="1" applyAlignment="1" applyProtection="1">
      <alignment horizontal="left"/>
    </xf>
    <xf numFmtId="0" fontId="105" fillId="0" borderId="21" xfId="4220" applyFont="1" applyBorder="1" applyAlignment="1" applyProtection="1"/>
    <xf numFmtId="0" fontId="4" fillId="29" borderId="22" xfId="3754" applyFont="1" applyFill="1" applyBorder="1" applyAlignment="1" applyProtection="1">
      <alignment horizontal="center" vertical="center"/>
      <protection locked="0"/>
    </xf>
    <xf numFmtId="8" fontId="19" fillId="29" borderId="10" xfId="933" applyNumberFormat="1" applyFont="1" applyFill="1" applyBorder="1" applyAlignment="1" applyProtection="1">
      <alignment horizontal="center" vertical="center"/>
      <protection locked="0"/>
    </xf>
    <xf numFmtId="0" fontId="12" fillId="0" borderId="0" xfId="4220" applyFont="1" applyBorder="1" applyAlignment="1" applyProtection="1">
      <alignment horizontal="right" vertical="center"/>
    </xf>
    <xf numFmtId="44" fontId="94" fillId="0" borderId="10" xfId="4220" applyNumberFormat="1" applyBorder="1" applyAlignment="1" applyProtection="1">
      <alignment shrinkToFit="1"/>
    </xf>
    <xf numFmtId="0" fontId="94" fillId="0" borderId="10" xfId="4220" applyBorder="1" applyAlignment="1" applyProtection="1">
      <alignment horizontal="center" shrinkToFit="1"/>
    </xf>
    <xf numFmtId="0" fontId="10" fillId="34" borderId="33" xfId="0" applyFont="1" applyFill="1" applyBorder="1" applyAlignment="1">
      <alignment horizontal="center" vertical="center"/>
    </xf>
    <xf numFmtId="0" fontId="10" fillId="34" borderId="34" xfId="0" applyFont="1" applyFill="1" applyBorder="1" applyAlignment="1">
      <alignment horizontal="center" vertical="center"/>
    </xf>
    <xf numFmtId="0" fontId="10" fillId="34" borderId="34" xfId="0" applyFont="1" applyFill="1" applyBorder="1" applyAlignment="1">
      <alignment horizontal="center" vertical="center" wrapText="1"/>
    </xf>
    <xf numFmtId="0" fontId="10" fillId="34" borderId="35" xfId="0" applyFont="1" applyFill="1" applyBorder="1" applyAlignment="1">
      <alignment horizontal="center" vertical="center"/>
    </xf>
    <xf numFmtId="1" fontId="100" fillId="35" borderId="22" xfId="1915" applyNumberFormat="1" applyFont="1" applyFill="1" applyBorder="1" applyAlignment="1">
      <alignment horizontal="center" vertical="center" wrapText="1"/>
    </xf>
    <xf numFmtId="44" fontId="95" fillId="0" borderId="23" xfId="1915" applyNumberFormat="1" applyFont="1" applyFill="1" applyBorder="1" applyAlignment="1">
      <alignment horizontal="center" vertical="center" wrapText="1"/>
    </xf>
    <xf numFmtId="44" fontId="95" fillId="30" borderId="23" xfId="1915" applyNumberFormat="1" applyFont="1" applyFill="1" applyBorder="1" applyAlignment="1">
      <alignment horizontal="center" vertical="center"/>
    </xf>
    <xf numFmtId="165" fontId="20" fillId="29" borderId="56" xfId="833" applyNumberFormat="1" applyFont="1" applyFill="1" applyBorder="1" applyAlignment="1" applyProtection="1">
      <alignment horizontal="center" vertical="center"/>
      <protection locked="0"/>
    </xf>
    <xf numFmtId="0" fontId="19" fillId="0" borderId="56" xfId="0" applyFont="1" applyBorder="1" applyAlignment="1">
      <alignment horizontal="center" vertical="center"/>
    </xf>
    <xf numFmtId="44" fontId="19" fillId="0" borderId="56" xfId="933" applyFont="1" applyFill="1" applyBorder="1" applyAlignment="1">
      <alignment horizontal="center" vertical="center"/>
    </xf>
    <xf numFmtId="164" fontId="4" fillId="29" borderId="56" xfId="1576" applyNumberFormat="1" applyFont="1" applyFill="1" applyBorder="1" applyAlignment="1" applyProtection="1">
      <alignment horizontal="center" vertical="center"/>
      <protection locked="0"/>
    </xf>
    <xf numFmtId="1" fontId="20" fillId="29" borderId="56" xfId="833" applyNumberFormat="1" applyFont="1" applyFill="1" applyBorder="1" applyAlignment="1" applyProtection="1">
      <alignment horizontal="center" vertical="center"/>
      <protection locked="0"/>
    </xf>
    <xf numFmtId="0" fontId="100" fillId="35" borderId="29" xfId="0" applyNumberFormat="1" applyFont="1" applyFill="1" applyBorder="1" applyAlignment="1">
      <alignment horizontal="center" vertical="center"/>
    </xf>
    <xf numFmtId="0" fontId="95" fillId="0" borderId="25" xfId="1915" applyNumberFormat="1" applyFont="1" applyFill="1" applyBorder="1" applyAlignment="1">
      <alignment vertical="center" wrapText="1"/>
    </xf>
    <xf numFmtId="0" fontId="95" fillId="0" borderId="25" xfId="0" applyFont="1" applyFill="1" applyBorder="1" applyAlignment="1">
      <alignment horizontal="center" vertical="center"/>
    </xf>
    <xf numFmtId="44" fontId="95" fillId="0" borderId="28" xfId="2885" applyFont="1" applyFill="1" applyBorder="1" applyAlignment="1">
      <alignment horizontal="center" vertical="center"/>
    </xf>
    <xf numFmtId="0" fontId="101" fillId="30" borderId="42" xfId="4220" applyFont="1" applyFill="1" applyBorder="1" applyAlignment="1" applyProtection="1">
      <alignment horizontal="left" vertical="center"/>
    </xf>
    <xf numFmtId="0" fontId="5" fillId="0" borderId="0" xfId="44690" applyFont="1" applyFill="1" applyBorder="1" applyAlignment="1">
      <alignment horizontal="center"/>
    </xf>
    <xf numFmtId="0" fontId="139" fillId="0" borderId="0" xfId="0" applyFont="1"/>
    <xf numFmtId="0" fontId="139" fillId="0" borderId="17" xfId="0" applyFont="1" applyBorder="1"/>
    <xf numFmtId="0" fontId="24" fillId="30" borderId="21" xfId="0" applyFont="1" applyFill="1" applyBorder="1" applyAlignment="1">
      <alignment horizontal="centerContinuous"/>
    </xf>
    <xf numFmtId="0" fontId="9" fillId="30" borderId="21" xfId="0" applyFont="1" applyFill="1" applyBorder="1" applyAlignment="1">
      <alignment horizontal="centerContinuous"/>
    </xf>
    <xf numFmtId="0" fontId="9" fillId="0" borderId="21" xfId="0" applyFont="1" applyFill="1" applyBorder="1" applyAlignment="1">
      <alignment horizontal="centerContinuous"/>
    </xf>
    <xf numFmtId="0" fontId="98" fillId="0" borderId="18" xfId="0" applyFont="1" applyBorder="1" applyAlignment="1">
      <alignment horizontal="left" vertical="center"/>
    </xf>
    <xf numFmtId="0" fontId="138" fillId="0" borderId="0" xfId="0" applyFont="1" applyProtection="1"/>
    <xf numFmtId="0" fontId="139" fillId="0" borderId="0" xfId="0" applyFont="1" applyProtection="1"/>
    <xf numFmtId="0" fontId="98" fillId="0" borderId="0" xfId="0" applyFont="1" applyAlignment="1" applyProtection="1">
      <alignment horizontal="right" vertical="center"/>
    </xf>
    <xf numFmtId="0" fontId="139" fillId="0" borderId="19" xfId="0" applyFont="1" applyBorder="1"/>
    <xf numFmtId="0" fontId="18" fillId="30" borderId="0" xfId="0" applyFont="1" applyFill="1" applyBorder="1" applyAlignment="1">
      <alignment horizontal="centerContinuous"/>
    </xf>
    <xf numFmtId="0" fontId="9" fillId="30" borderId="0" xfId="0" applyFont="1" applyFill="1" applyBorder="1" applyAlignment="1">
      <alignment horizontal="centerContinuous"/>
    </xf>
    <xf numFmtId="0" fontId="140" fillId="30" borderId="0" xfId="0" applyFont="1" applyFill="1" applyBorder="1" applyAlignment="1">
      <alignment horizontal="centerContinuous"/>
    </xf>
    <xf numFmtId="0" fontId="98" fillId="0" borderId="20" xfId="0" applyFont="1" applyBorder="1" applyAlignment="1">
      <alignment horizontal="left" vertical="center"/>
    </xf>
    <xf numFmtId="0" fontId="7" fillId="0" borderId="0" xfId="0" applyFont="1" applyBorder="1" applyAlignment="1" applyProtection="1">
      <alignment horizontal="right" wrapText="1"/>
    </xf>
    <xf numFmtId="44" fontId="21" fillId="28" borderId="0" xfId="0" applyNumberFormat="1" applyFont="1" applyFill="1" applyBorder="1" applyAlignment="1" applyProtection="1">
      <alignment horizontal="centerContinuous" vertical="center" wrapText="1"/>
    </xf>
    <xf numFmtId="0" fontId="14" fillId="0" borderId="0" xfId="0" applyFont="1" applyAlignment="1" applyProtection="1">
      <alignment horizontal="right"/>
    </xf>
    <xf numFmtId="0" fontId="15" fillId="0" borderId="0" xfId="0" applyFont="1" applyBorder="1" applyAlignment="1" applyProtection="1">
      <alignment horizontal="center" vertical="center"/>
    </xf>
    <xf numFmtId="0" fontId="142" fillId="0" borderId="0" xfId="0" applyFont="1" applyBorder="1" applyAlignment="1" applyProtection="1">
      <alignment horizontal="left" vertical="center"/>
    </xf>
    <xf numFmtId="0" fontId="142" fillId="0" borderId="0" xfId="0" applyFont="1" applyBorder="1" applyAlignment="1" applyProtection="1">
      <alignment horizontal="center" vertical="center"/>
    </xf>
    <xf numFmtId="44" fontId="99" fillId="0" borderId="38" xfId="4220" applyNumberFormat="1" applyFont="1" applyBorder="1" applyAlignment="1" applyProtection="1">
      <alignment horizontal="center"/>
    </xf>
    <xf numFmtId="44" fontId="99" fillId="0" borderId="37" xfId="4220" applyNumberFormat="1" applyFont="1" applyBorder="1" applyAlignment="1" applyProtection="1">
      <alignment horizontal="center"/>
    </xf>
    <xf numFmtId="44" fontId="101" fillId="0" borderId="36" xfId="4220" applyNumberFormat="1" applyFont="1" applyBorder="1" applyAlignment="1" applyProtection="1">
      <alignment horizontal="center"/>
    </xf>
    <xf numFmtId="44" fontId="101" fillId="0" borderId="55" xfId="4220" applyNumberFormat="1" applyFont="1" applyBorder="1" applyAlignment="1" applyProtection="1">
      <alignment horizontal="center"/>
    </xf>
    <xf numFmtId="44" fontId="99" fillId="0" borderId="27" xfId="4220" applyNumberFormat="1" applyFont="1" applyBorder="1" applyAlignment="1" applyProtection="1">
      <alignment horizontal="center"/>
    </xf>
    <xf numFmtId="44" fontId="99" fillId="0" borderId="32" xfId="4220" applyNumberFormat="1" applyFont="1" applyBorder="1" applyAlignment="1" applyProtection="1">
      <alignment horizontal="center"/>
    </xf>
    <xf numFmtId="0" fontId="97" fillId="0" borderId="0" xfId="0" applyFont="1" applyFill="1" applyProtection="1"/>
    <xf numFmtId="0" fontId="97" fillId="0" borderId="0" xfId="0" applyFont="1" applyProtection="1"/>
    <xf numFmtId="44" fontId="4" fillId="0" borderId="10" xfId="933" applyFont="1" applyFill="1" applyBorder="1" applyAlignment="1" applyProtection="1">
      <alignment horizontal="center" vertical="center"/>
      <protection locked="0"/>
    </xf>
    <xf numFmtId="44" fontId="4" fillId="0" borderId="25" xfId="933" applyFont="1" applyFill="1" applyBorder="1" applyAlignment="1" applyProtection="1">
      <alignment horizontal="center" vertical="center"/>
      <protection locked="0"/>
    </xf>
    <xf numFmtId="0" fontId="95" fillId="0" borderId="0" xfId="1482" applyAlignment="1">
      <alignment vertical="center"/>
    </xf>
    <xf numFmtId="0" fontId="95" fillId="0" borderId="0" xfId="1482" applyAlignment="1">
      <alignment horizontal="center" vertical="center" wrapText="1"/>
    </xf>
    <xf numFmtId="0" fontId="95" fillId="0" borderId="0" xfId="1482" applyAlignment="1">
      <alignment vertical="center" wrapText="1"/>
    </xf>
    <xf numFmtId="0" fontId="95" fillId="0" borderId="0" xfId="1482" applyAlignment="1">
      <alignment horizontal="center" vertical="center"/>
    </xf>
    <xf numFmtId="0" fontId="95" fillId="0" borderId="0" xfId="1482" applyFill="1" applyAlignment="1">
      <alignment vertical="center"/>
    </xf>
    <xf numFmtId="0" fontId="95" fillId="0" borderId="25" xfId="0" applyNumberFormat="1" applyFont="1" applyFill="1" applyBorder="1" applyAlignment="1">
      <alignment horizontal="center" vertical="center" wrapText="1"/>
    </xf>
    <xf numFmtId="44" fontId="95" fillId="30" borderId="28" xfId="1915" applyNumberFormat="1" applyFont="1" applyFill="1" applyBorder="1" applyAlignment="1">
      <alignment horizontal="center" vertical="center"/>
    </xf>
    <xf numFmtId="0" fontId="95" fillId="30" borderId="25" xfId="0" applyFont="1" applyFill="1" applyBorder="1" applyAlignment="1">
      <alignment horizontal="center" vertical="center"/>
    </xf>
    <xf numFmtId="0" fontId="95" fillId="30" borderId="25" xfId="0" applyNumberFormat="1" applyFont="1" applyFill="1" applyBorder="1" applyAlignment="1">
      <alignment vertical="center"/>
    </xf>
    <xf numFmtId="0" fontId="95" fillId="30" borderId="25" xfId="0" applyNumberFormat="1" applyFont="1" applyFill="1" applyBorder="1" applyAlignment="1">
      <alignment horizontal="center" vertical="center" wrapText="1"/>
    </xf>
    <xf numFmtId="1" fontId="100" fillId="35" borderId="29" xfId="1915" applyNumberFormat="1" applyFont="1" applyFill="1" applyBorder="1" applyAlignment="1">
      <alignment horizontal="center" vertical="center" wrapText="1"/>
    </xf>
    <xf numFmtId="44" fontId="95" fillId="30" borderId="65" xfId="1915" applyFont="1" applyFill="1" applyBorder="1" applyAlignment="1">
      <alignment horizontal="center" vertical="center" wrapText="1"/>
    </xf>
    <xf numFmtId="0" fontId="95" fillId="30" borderId="65" xfId="0" applyNumberFormat="1" applyFont="1" applyFill="1" applyBorder="1" applyAlignment="1">
      <alignment vertical="center"/>
    </xf>
    <xf numFmtId="0" fontId="95" fillId="30" borderId="65" xfId="0" applyNumberFormat="1" applyFont="1" applyFill="1" applyBorder="1" applyAlignment="1">
      <alignment horizontal="center" vertical="center" wrapText="1"/>
    </xf>
    <xf numFmtId="0" fontId="95" fillId="30" borderId="65" xfId="0" applyFont="1" applyFill="1" applyBorder="1" applyAlignment="1">
      <alignment horizontal="center" vertical="center"/>
    </xf>
    <xf numFmtId="0" fontId="95" fillId="30" borderId="65" xfId="1915" applyNumberFormat="1" applyFont="1" applyFill="1" applyBorder="1" applyAlignment="1">
      <alignment vertical="center" wrapText="1"/>
    </xf>
    <xf numFmtId="0" fontId="95" fillId="0" borderId="65" xfId="1915" applyNumberFormat="1" applyFont="1" applyFill="1" applyBorder="1" applyAlignment="1">
      <alignment vertical="center" wrapText="1"/>
    </xf>
    <xf numFmtId="0" fontId="5" fillId="30" borderId="65" xfId="1915" applyNumberFormat="1" applyFont="1" applyFill="1" applyBorder="1" applyAlignment="1">
      <alignment horizontal="left" vertical="center" wrapText="1"/>
    </xf>
    <xf numFmtId="0" fontId="95" fillId="0" borderId="65" xfId="1915" applyNumberFormat="1" applyFont="1" applyFill="1" applyBorder="1" applyAlignment="1">
      <alignment horizontal="center" vertical="center"/>
    </xf>
    <xf numFmtId="0" fontId="95" fillId="0" borderId="65" xfId="1915" applyNumberFormat="1" applyFont="1" applyFill="1" applyBorder="1" applyAlignment="1">
      <alignment vertical="center"/>
    </xf>
    <xf numFmtId="0" fontId="5" fillId="0" borderId="65" xfId="1915" applyNumberFormat="1" applyFont="1" applyFill="1" applyBorder="1" applyAlignment="1">
      <alignment horizontal="left" vertical="center" wrapText="1"/>
    </xf>
    <xf numFmtId="0" fontId="95" fillId="0" borderId="65" xfId="1915" applyNumberFormat="1" applyFont="1" applyFill="1" applyBorder="1" applyAlignment="1">
      <alignment horizontal="left" vertical="center" wrapText="1"/>
    </xf>
    <xf numFmtId="0" fontId="95" fillId="30" borderId="65" xfId="0" applyNumberFormat="1" applyFont="1" applyFill="1" applyBorder="1" applyAlignment="1">
      <alignment vertical="center" wrapText="1"/>
    </xf>
    <xf numFmtId="0" fontId="5" fillId="0" borderId="65" xfId="0" applyNumberFormat="1" applyFont="1" applyFill="1" applyBorder="1" applyAlignment="1">
      <alignment vertical="center" wrapText="1"/>
    </xf>
    <xf numFmtId="0" fontId="95" fillId="0" borderId="65" xfId="1915" applyNumberFormat="1" applyFont="1" applyFill="1" applyBorder="1" applyAlignment="1">
      <alignment horizontal="center" vertical="center" wrapText="1"/>
    </xf>
    <xf numFmtId="44" fontId="5" fillId="30" borderId="65" xfId="1915" applyFont="1" applyFill="1" applyBorder="1" applyAlignment="1">
      <alignment horizontal="center" vertical="center" wrapText="1"/>
    </xf>
    <xf numFmtId="0" fontId="5" fillId="30" borderId="65" xfId="1915" applyNumberFormat="1" applyFont="1" applyFill="1" applyBorder="1" applyAlignment="1">
      <alignment vertical="center" wrapText="1"/>
    </xf>
    <xf numFmtId="0" fontId="5" fillId="0" borderId="65" xfId="1915" applyNumberFormat="1" applyFont="1" applyFill="1" applyBorder="1" applyAlignment="1">
      <alignment horizontal="center" vertical="center" wrapText="1"/>
    </xf>
    <xf numFmtId="9" fontId="0" fillId="0" borderId="0" xfId="1604" applyFont="1" applyFill="1" applyAlignment="1">
      <alignment vertical="center"/>
    </xf>
    <xf numFmtId="0" fontId="143" fillId="0" borderId="0" xfId="1482" applyFont="1" applyAlignment="1">
      <alignment vertical="center"/>
    </xf>
    <xf numFmtId="0" fontId="144" fillId="26" borderId="0" xfId="1482" applyFont="1" applyFill="1" applyBorder="1" applyAlignment="1">
      <alignment horizontal="left" vertical="center"/>
    </xf>
    <xf numFmtId="0" fontId="143" fillId="26" borderId="0" xfId="1482" applyFont="1" applyFill="1" applyBorder="1" applyAlignment="1">
      <alignment horizontal="left" vertical="center"/>
    </xf>
    <xf numFmtId="44" fontId="102" fillId="28" borderId="0" xfId="0" applyNumberFormat="1" applyFont="1" applyFill="1" applyBorder="1" applyAlignment="1" applyProtection="1">
      <alignment horizontal="centerContinuous" vertical="center" wrapText="1"/>
      <protection locked="0"/>
    </xf>
    <xf numFmtId="0" fontId="142" fillId="0" borderId="0" xfId="0" applyFont="1" applyBorder="1" applyAlignment="1" applyProtection="1">
      <alignment horizontal="left" vertical="center"/>
      <protection hidden="1"/>
    </xf>
    <xf numFmtId="49" fontId="145" fillId="29" borderId="51" xfId="0" applyNumberFormat="1" applyFont="1" applyFill="1" applyBorder="1" applyAlignment="1" applyProtection="1">
      <alignment vertical="top"/>
      <protection locked="0"/>
    </xf>
    <xf numFmtId="49" fontId="145" fillId="29" borderId="49" xfId="0" applyNumberFormat="1" applyFont="1" applyFill="1" applyBorder="1" applyAlignment="1" applyProtection="1">
      <alignment vertical="top"/>
      <protection locked="0"/>
    </xf>
    <xf numFmtId="49" fontId="145" fillId="29" borderId="54" xfId="0" applyNumberFormat="1" applyFont="1" applyFill="1" applyBorder="1" applyAlignment="1" applyProtection="1">
      <alignment vertical="top"/>
      <protection locked="0"/>
    </xf>
    <xf numFmtId="0" fontId="9" fillId="0" borderId="0" xfId="0" applyFont="1" applyBorder="1" applyAlignment="1">
      <alignment horizontal="right" vertical="center"/>
    </xf>
    <xf numFmtId="0" fontId="146" fillId="0" borderId="0" xfId="0" applyFont="1" applyFill="1" applyProtection="1"/>
    <xf numFmtId="0" fontId="147" fillId="0" borderId="0" xfId="0" applyFont="1" applyProtection="1"/>
    <xf numFmtId="0" fontId="19" fillId="29" borderId="40" xfId="0" applyFont="1" applyFill="1" applyBorder="1" applyAlignment="1" applyProtection="1">
      <alignment vertical="center"/>
      <protection locked="0"/>
    </xf>
    <xf numFmtId="0" fontId="19" fillId="29" borderId="6" xfId="0" applyFont="1" applyFill="1" applyBorder="1" applyAlignment="1" applyProtection="1">
      <alignment vertical="center"/>
      <protection locked="0"/>
    </xf>
    <xf numFmtId="0" fontId="19" fillId="29" borderId="42" xfId="0" applyFont="1" applyFill="1" applyBorder="1" applyAlignment="1" applyProtection="1">
      <alignment vertical="center"/>
      <protection locked="0"/>
    </xf>
    <xf numFmtId="1" fontId="20" fillId="29" borderId="65" xfId="833" applyNumberFormat="1" applyFont="1" applyFill="1" applyBorder="1" applyAlignment="1" applyProtection="1">
      <alignment horizontal="center" vertical="center"/>
      <protection locked="0"/>
    </xf>
    <xf numFmtId="0" fontId="19" fillId="29" borderId="65" xfId="0" applyFont="1" applyFill="1" applyBorder="1" applyAlignment="1" applyProtection="1">
      <alignment horizontal="center" vertical="center"/>
      <protection locked="0"/>
    </xf>
    <xf numFmtId="8" fontId="19" fillId="29" borderId="65" xfId="933" applyNumberFormat="1" applyFont="1" applyFill="1" applyBorder="1" applyAlignment="1" applyProtection="1">
      <alignment horizontal="center" vertical="center"/>
      <protection locked="0"/>
    </xf>
    <xf numFmtId="0" fontId="4" fillId="0" borderId="48" xfId="49966" applyFont="1" applyFill="1" applyBorder="1" applyAlignment="1">
      <alignment horizontal="right"/>
    </xf>
    <xf numFmtId="0" fontId="12" fillId="0" borderId="39" xfId="49966" applyFont="1" applyFill="1" applyBorder="1" applyAlignment="1">
      <alignment horizontal="center"/>
    </xf>
    <xf numFmtId="166" fontId="12" fillId="0" borderId="18" xfId="49966" applyNumberFormat="1" applyFont="1" applyFill="1" applyBorder="1" applyAlignment="1">
      <alignment horizontal="center"/>
    </xf>
    <xf numFmtId="0" fontId="5" fillId="0" borderId="19" xfId="49966" applyFont="1" applyFill="1" applyBorder="1"/>
    <xf numFmtId="0" fontId="20" fillId="0" borderId="0" xfId="49966" applyFont="1" applyFill="1" applyBorder="1"/>
    <xf numFmtId="0" fontId="4" fillId="0" borderId="30" xfId="49966" applyFont="1" applyFill="1" applyBorder="1" applyAlignment="1">
      <alignment horizontal="right"/>
    </xf>
    <xf numFmtId="0" fontId="12" fillId="0" borderId="31" xfId="49966" applyFont="1" applyFill="1" applyBorder="1" applyAlignment="1">
      <alignment horizontal="center" wrapText="1"/>
    </xf>
    <xf numFmtId="8" fontId="12" fillId="0" borderId="31" xfId="49966" applyNumberFormat="1" applyFont="1" applyFill="1" applyBorder="1" applyAlignment="1">
      <alignment horizontal="center"/>
    </xf>
    <xf numFmtId="0" fontId="148" fillId="0" borderId="0" xfId="49966" applyNumberFormat="1" applyFont="1" applyFill="1" applyBorder="1" applyAlignment="1">
      <alignment horizontal="center"/>
    </xf>
    <xf numFmtId="0" fontId="20" fillId="0" borderId="20" xfId="49966" applyFont="1" applyFill="1" applyBorder="1" applyAlignment="1">
      <alignment horizontal="center"/>
    </xf>
    <xf numFmtId="0" fontId="5" fillId="0" borderId="19" xfId="0" applyFont="1" applyFill="1" applyBorder="1"/>
    <xf numFmtId="0" fontId="29" fillId="0" borderId="0" xfId="0" applyFont="1" applyFill="1" applyBorder="1"/>
    <xf numFmtId="0" fontId="29" fillId="0" borderId="20" xfId="0" applyFont="1" applyFill="1" applyBorder="1"/>
    <xf numFmtId="0" fontId="5" fillId="0" borderId="19" xfId="49966" applyFont="1" applyFill="1" applyBorder="1" applyAlignment="1">
      <alignment horizontal="center"/>
    </xf>
    <xf numFmtId="0" fontId="20" fillId="0" borderId="0" xfId="49966" applyFont="1" applyFill="1" applyBorder="1" applyAlignment="1">
      <alignment horizontal="center"/>
    </xf>
    <xf numFmtId="0" fontId="29" fillId="0" borderId="46" xfId="49966" applyFont="1" applyFill="1" applyBorder="1" applyAlignment="1">
      <alignment horizontal="center"/>
    </xf>
    <xf numFmtId="0" fontId="29" fillId="0" borderId="79" xfId="49966" applyFont="1" applyFill="1" applyBorder="1" applyAlignment="1">
      <alignment horizontal="center"/>
    </xf>
    <xf numFmtId="0" fontId="29" fillId="0" borderId="76" xfId="49966" applyFont="1" applyFill="1" applyBorder="1" applyAlignment="1">
      <alignment horizontal="center"/>
    </xf>
    <xf numFmtId="49" fontId="5" fillId="0" borderId="19" xfId="49966" applyNumberFormat="1" applyFont="1" applyFill="1" applyBorder="1" applyAlignment="1">
      <alignment horizontal="center"/>
    </xf>
    <xf numFmtId="0" fontId="5" fillId="0" borderId="0" xfId="49966" applyFont="1" applyFill="1" applyBorder="1" applyAlignment="1">
      <alignment horizontal="center"/>
    </xf>
    <xf numFmtId="166" fontId="5" fillId="0" borderId="0" xfId="49966" applyNumberFormat="1" applyFont="1" applyFill="1" applyBorder="1" applyAlignment="1">
      <alignment horizontal="center"/>
    </xf>
    <xf numFmtId="8" fontId="20" fillId="0" borderId="20" xfId="49966" applyNumberFormat="1" applyFont="1" applyFill="1" applyBorder="1" applyAlignment="1">
      <alignment horizontal="center"/>
    </xf>
    <xf numFmtId="49" fontId="12" fillId="0" borderId="19" xfId="49966" applyNumberFormat="1" applyFont="1" applyFill="1" applyBorder="1" applyAlignment="1">
      <alignment horizontal="center"/>
    </xf>
    <xf numFmtId="0" fontId="12" fillId="0" borderId="0" xfId="49966" applyFont="1" applyFill="1" applyBorder="1" applyAlignment="1">
      <alignment horizontal="center" wrapText="1"/>
    </xf>
    <xf numFmtId="166" fontId="12" fillId="0" borderId="0" xfId="49966" applyNumberFormat="1" applyFont="1" applyFill="1" applyBorder="1" applyAlignment="1">
      <alignment horizontal="center"/>
    </xf>
    <xf numFmtId="0" fontId="4" fillId="0" borderId="0" xfId="49966" applyFont="1" applyFill="1" applyBorder="1" applyAlignment="1">
      <alignment horizontal="center"/>
    </xf>
    <xf numFmtId="8" fontId="4" fillId="0" borderId="20" xfId="49966" applyNumberFormat="1" applyFont="1" applyFill="1" applyBorder="1" applyAlignment="1">
      <alignment horizontal="center"/>
    </xf>
    <xf numFmtId="0" fontId="5" fillId="0" borderId="0" xfId="49966" applyFont="1" applyFill="1" applyBorder="1" applyAlignment="1">
      <alignment horizontal="center" wrapText="1"/>
    </xf>
    <xf numFmtId="1" fontId="20" fillId="0" borderId="0" xfId="49966" applyNumberFormat="1" applyFont="1" applyFill="1" applyBorder="1" applyAlignment="1">
      <alignment horizontal="center"/>
    </xf>
    <xf numFmtId="49" fontId="5" fillId="0" borderId="19" xfId="44690" applyNumberFormat="1" applyFont="1" applyFill="1" applyBorder="1" applyAlignment="1">
      <alignment horizontal="center"/>
    </xf>
    <xf numFmtId="166" fontId="29" fillId="0" borderId="0" xfId="0" applyNumberFormat="1" applyFont="1" applyFill="1" applyBorder="1" applyAlignment="1">
      <alignment horizontal="center"/>
    </xf>
    <xf numFmtId="8" fontId="5" fillId="0" borderId="20" xfId="49966" applyNumberFormat="1" applyFont="1" applyFill="1" applyBorder="1" applyAlignment="1">
      <alignment horizontal="center"/>
    </xf>
    <xf numFmtId="0" fontId="12" fillId="0" borderId="0" xfId="44690" applyFont="1" applyFill="1" applyBorder="1" applyAlignment="1">
      <alignment horizontal="center"/>
    </xf>
    <xf numFmtId="49" fontId="5" fillId="0" borderId="51" xfId="44690" applyNumberFormat="1" applyFont="1" applyFill="1" applyBorder="1" applyAlignment="1">
      <alignment horizontal="center"/>
    </xf>
    <xf numFmtId="0" fontId="29" fillId="0" borderId="49" xfId="0" applyFont="1" applyFill="1" applyBorder="1"/>
    <xf numFmtId="0" fontId="12" fillId="0" borderId="49" xfId="0" applyFont="1" applyFill="1" applyBorder="1" applyAlignment="1">
      <alignment horizontal="center"/>
    </xf>
    <xf numFmtId="8" fontId="44" fillId="0" borderId="54" xfId="0" applyNumberFormat="1" applyFont="1" applyFill="1" applyBorder="1" applyAlignment="1">
      <alignment horizontal="center"/>
    </xf>
    <xf numFmtId="0" fontId="12" fillId="0" borderId="17" xfId="44690" applyFont="1" applyFill="1" applyBorder="1" applyAlignment="1">
      <alignment horizontal="right"/>
    </xf>
    <xf numFmtId="0" fontId="12" fillId="0" borderId="21" xfId="44690" applyFont="1" applyFill="1" applyBorder="1" applyAlignment="1">
      <alignment horizontal="left"/>
    </xf>
    <xf numFmtId="8" fontId="44" fillId="0" borderId="18" xfId="44690" applyNumberFormat="1" applyFont="1" applyFill="1" applyBorder="1" applyAlignment="1">
      <alignment horizontal="center"/>
    </xf>
    <xf numFmtId="0" fontId="29" fillId="0" borderId="19" xfId="44690" applyFont="1" applyFill="1" applyBorder="1"/>
    <xf numFmtId="0" fontId="29" fillId="0" borderId="0" xfId="44690" applyFont="1" applyFill="1" applyBorder="1"/>
    <xf numFmtId="0" fontId="12" fillId="0" borderId="30" xfId="44690" applyFont="1" applyFill="1" applyBorder="1" applyAlignment="1">
      <alignment horizontal="right"/>
    </xf>
    <xf numFmtId="0" fontId="12" fillId="0" borderId="14" xfId="44690" applyFont="1" applyFill="1" applyBorder="1" applyAlignment="1">
      <alignment horizontal="center"/>
    </xf>
    <xf numFmtId="8" fontId="44" fillId="0" borderId="31" xfId="44690" applyNumberFormat="1" applyFont="1" applyFill="1" applyBorder="1" applyAlignment="1">
      <alignment horizontal="center"/>
    </xf>
    <xf numFmtId="0" fontId="29" fillId="0" borderId="0" xfId="44690" applyNumberFormat="1" applyFont="1" applyFill="1" applyBorder="1" applyAlignment="1">
      <alignment horizontal="center"/>
    </xf>
    <xf numFmtId="0" fontId="29" fillId="0" borderId="20" xfId="44690" applyFont="1" applyFill="1" applyBorder="1"/>
    <xf numFmtId="0" fontId="29" fillId="0" borderId="19" xfId="0" applyFont="1" applyFill="1" applyBorder="1"/>
    <xf numFmtId="0" fontId="29" fillId="0" borderId="19" xfId="44690" applyFont="1" applyFill="1" applyBorder="1" applyAlignment="1">
      <alignment horizontal="center"/>
    </xf>
    <xf numFmtId="0" fontId="29" fillId="0" borderId="0" xfId="44690" applyFont="1" applyFill="1" applyBorder="1" applyAlignment="1">
      <alignment horizontal="center"/>
    </xf>
    <xf numFmtId="0" fontId="29" fillId="0" borderId="20" xfId="44690" applyFont="1" applyFill="1" applyBorder="1" applyAlignment="1">
      <alignment horizontal="center"/>
    </xf>
    <xf numFmtId="0" fontId="29" fillId="0" borderId="46" xfId="44690" applyFont="1" applyFill="1" applyBorder="1" applyAlignment="1">
      <alignment horizontal="center"/>
    </xf>
    <xf numFmtId="0" fontId="29" fillId="0" borderId="79" xfId="44690" applyFont="1" applyFill="1" applyBorder="1" applyAlignment="1">
      <alignment horizontal="center"/>
    </xf>
    <xf numFmtId="0" fontId="29" fillId="0" borderId="76" xfId="44690" applyFont="1" applyFill="1" applyBorder="1" applyAlignment="1">
      <alignment horizontal="center"/>
    </xf>
    <xf numFmtId="0" fontId="44" fillId="0" borderId="19" xfId="44690" applyFont="1" applyFill="1" applyBorder="1" applyAlignment="1">
      <alignment horizontal="center"/>
    </xf>
    <xf numFmtId="0" fontId="44" fillId="0" borderId="0" xfId="44690" applyFont="1" applyFill="1" applyBorder="1" applyAlignment="1">
      <alignment horizontal="center"/>
    </xf>
    <xf numFmtId="0" fontId="44" fillId="0" borderId="20" xfId="44690" applyFont="1" applyFill="1" applyBorder="1" applyAlignment="1">
      <alignment horizontal="center"/>
    </xf>
    <xf numFmtId="8" fontId="29" fillId="0" borderId="0" xfId="44690" applyNumberFormat="1" applyFont="1" applyFill="1" applyBorder="1" applyAlignment="1">
      <alignment horizontal="center"/>
    </xf>
    <xf numFmtId="8" fontId="29" fillId="0" borderId="20" xfId="44690" applyNumberFormat="1" applyFont="1" applyFill="1" applyBorder="1" applyAlignment="1">
      <alignment horizontal="center"/>
    </xf>
    <xf numFmtId="0" fontId="29" fillId="0" borderId="19" xfId="44690" quotePrefix="1" applyFont="1" applyFill="1" applyBorder="1" applyAlignment="1">
      <alignment horizontal="center"/>
    </xf>
    <xf numFmtId="166" fontId="5" fillId="0" borderId="0" xfId="44690" applyNumberFormat="1" applyFont="1" applyFill="1" applyBorder="1" applyAlignment="1">
      <alignment horizontal="center"/>
    </xf>
    <xf numFmtId="166" fontId="5" fillId="0" borderId="20" xfId="44690" applyNumberFormat="1" applyFont="1" applyFill="1" applyBorder="1" applyAlignment="1">
      <alignment horizontal="center"/>
    </xf>
    <xf numFmtId="0" fontId="44" fillId="0" borderId="5" xfId="44690" applyFont="1" applyFill="1" applyBorder="1" applyAlignment="1">
      <alignment horizontal="center"/>
    </xf>
    <xf numFmtId="0" fontId="96" fillId="0" borderId="5" xfId="0" applyFont="1" applyBorder="1"/>
    <xf numFmtId="166" fontId="12" fillId="0" borderId="39" xfId="44690" applyNumberFormat="1" applyFont="1" applyFill="1" applyBorder="1" applyAlignment="1">
      <alignment horizontal="center"/>
    </xf>
    <xf numFmtId="180" fontId="5" fillId="0" borderId="0" xfId="44690" applyNumberFormat="1" applyFont="1" applyFill="1" applyBorder="1" applyAlignment="1">
      <alignment horizontal="center"/>
    </xf>
    <xf numFmtId="49" fontId="5" fillId="0" borderId="30" xfId="49966" applyNumberFormat="1" applyFont="1" applyFill="1" applyBorder="1" applyAlignment="1">
      <alignment horizontal="center"/>
    </xf>
    <xf numFmtId="0" fontId="5" fillId="0" borderId="48" xfId="44690" applyFont="1" applyFill="1" applyBorder="1" applyAlignment="1">
      <alignment horizontal="center"/>
    </xf>
    <xf numFmtId="166" fontId="5" fillId="0" borderId="5" xfId="44690" applyNumberFormat="1" applyFont="1" applyFill="1" applyBorder="1" applyAlignment="1">
      <alignment horizontal="center"/>
    </xf>
    <xf numFmtId="0" fontId="5" fillId="0" borderId="5" xfId="44690" applyFont="1" applyFill="1" applyBorder="1" applyAlignment="1">
      <alignment horizontal="center"/>
    </xf>
    <xf numFmtId="166" fontId="5" fillId="0" borderId="39" xfId="44690" applyNumberFormat="1" applyFont="1" applyFill="1" applyBorder="1" applyAlignment="1">
      <alignment horizontal="center"/>
    </xf>
    <xf numFmtId="0" fontId="149" fillId="0" borderId="14" xfId="49968" applyBorder="1"/>
    <xf numFmtId="0" fontId="149" fillId="0" borderId="20" xfId="49968" applyBorder="1"/>
    <xf numFmtId="0" fontId="4" fillId="0" borderId="20" xfId="49968" applyFont="1" applyBorder="1" applyAlignment="1">
      <alignment horizontal="center"/>
    </xf>
    <xf numFmtId="0" fontId="4" fillId="0" borderId="0" xfId="49968" applyFont="1" applyBorder="1"/>
    <xf numFmtId="0" fontId="5" fillId="0" borderId="50" xfId="49968" applyFont="1" applyBorder="1" applyAlignment="1">
      <alignment horizontal="center"/>
    </xf>
    <xf numFmtId="0" fontId="149" fillId="0" borderId="30" xfId="49968" applyBorder="1"/>
    <xf numFmtId="0" fontId="149" fillId="0" borderId="31" xfId="49968" applyBorder="1"/>
    <xf numFmtId="0" fontId="20" fillId="0" borderId="0" xfId="49968" applyFont="1" applyBorder="1"/>
    <xf numFmtId="0" fontId="20" fillId="0" borderId="19" xfId="49968" applyFont="1" applyBorder="1"/>
    <xf numFmtId="0" fontId="20" fillId="0" borderId="20" xfId="49968" applyFont="1" applyBorder="1"/>
    <xf numFmtId="0" fontId="46" fillId="0" borderId="71" xfId="49968" applyFont="1" applyBorder="1" applyAlignment="1">
      <alignment horizontal="center"/>
    </xf>
    <xf numFmtId="0" fontId="46" fillId="0" borderId="82" xfId="49968" applyFont="1" applyBorder="1" applyAlignment="1">
      <alignment horizontal="center"/>
    </xf>
    <xf numFmtId="0" fontId="46" fillId="0" borderId="65" xfId="49968" applyFont="1" applyBorder="1" applyAlignment="1">
      <alignment horizontal="center"/>
    </xf>
    <xf numFmtId="0" fontId="46" fillId="0" borderId="65" xfId="49968" applyFont="1" applyBorder="1" applyAlignment="1" applyProtection="1">
      <alignment horizontal="center"/>
    </xf>
    <xf numFmtId="0" fontId="46" fillId="0" borderId="22" xfId="49968" applyFont="1" applyBorder="1" applyAlignment="1" applyProtection="1">
      <alignment horizontal="center"/>
    </xf>
    <xf numFmtId="0" fontId="5" fillId="0" borderId="23" xfId="49968" applyFont="1" applyBorder="1" applyAlignment="1">
      <alignment horizontal="center"/>
    </xf>
    <xf numFmtId="49" fontId="46" fillId="0" borderId="22" xfId="49968" applyNumberFormat="1" applyFont="1" applyBorder="1" applyAlignment="1" applyProtection="1">
      <alignment horizontal="center"/>
    </xf>
    <xf numFmtId="49" fontId="150" fillId="0" borderId="65" xfId="49968" applyNumberFormat="1" applyFont="1" applyBorder="1" applyAlignment="1">
      <alignment horizontal="center"/>
    </xf>
    <xf numFmtId="0" fontId="46" fillId="0" borderId="71" xfId="49968" applyFont="1" applyBorder="1" applyAlignment="1">
      <alignment horizontal="center" wrapText="1"/>
    </xf>
    <xf numFmtId="0" fontId="153" fillId="0" borderId="22" xfId="49968" applyFont="1" applyBorder="1" applyAlignment="1" applyProtection="1">
      <alignment horizontal="center"/>
    </xf>
    <xf numFmtId="0" fontId="153" fillId="0" borderId="82" xfId="49968" applyFont="1" applyBorder="1" applyAlignment="1">
      <alignment horizontal="center"/>
    </xf>
    <xf numFmtId="49" fontId="153" fillId="0" borderId="22" xfId="49968" applyNumberFormat="1" applyFont="1" applyBorder="1" applyAlignment="1" applyProtection="1">
      <alignment horizontal="center"/>
    </xf>
    <xf numFmtId="0" fontId="153" fillId="0" borderId="65" xfId="49968" applyFont="1" applyBorder="1" applyAlignment="1">
      <alignment horizontal="center"/>
    </xf>
    <xf numFmtId="49" fontId="154" fillId="0" borderId="22" xfId="49968" applyNumberFormat="1" applyFont="1" applyBorder="1" applyAlignment="1" applyProtection="1">
      <alignment horizontal="center"/>
    </xf>
    <xf numFmtId="0" fontId="154" fillId="0" borderId="65" xfId="49968" applyFont="1" applyBorder="1" applyAlignment="1">
      <alignment horizontal="center"/>
    </xf>
    <xf numFmtId="49" fontId="155" fillId="0" borderId="65" xfId="49968" applyNumberFormat="1" applyFont="1" applyBorder="1" applyAlignment="1">
      <alignment horizontal="center"/>
    </xf>
    <xf numFmtId="0" fontId="154" fillId="0" borderId="71" xfId="49968" applyFont="1" applyBorder="1" applyAlignment="1">
      <alignment horizontal="center"/>
    </xf>
    <xf numFmtId="0" fontId="12" fillId="0" borderId="23" xfId="49968" applyFont="1" applyBorder="1" applyAlignment="1">
      <alignment horizontal="center"/>
    </xf>
    <xf numFmtId="49" fontId="156" fillId="0" borderId="65" xfId="49968" applyNumberFormat="1" applyFont="1" applyBorder="1" applyAlignment="1">
      <alignment horizontal="center"/>
    </xf>
    <xf numFmtId="0" fontId="153" fillId="0" borderId="71" xfId="49968" applyFont="1" applyBorder="1" applyAlignment="1">
      <alignment horizontal="center"/>
    </xf>
    <xf numFmtId="0" fontId="12" fillId="0" borderId="50" xfId="49968" applyFont="1" applyBorder="1" applyAlignment="1">
      <alignment horizontal="center"/>
    </xf>
    <xf numFmtId="0" fontId="151" fillId="0" borderId="17" xfId="49968" applyFont="1" applyBorder="1"/>
    <xf numFmtId="0" fontId="151" fillId="0" borderId="21" xfId="49968" applyFont="1" applyBorder="1"/>
    <xf numFmtId="0" fontId="20" fillId="0" borderId="21" xfId="49968" applyFont="1" applyBorder="1"/>
    <xf numFmtId="0" fontId="148" fillId="0" borderId="21" xfId="49968" applyFont="1" applyBorder="1"/>
    <xf numFmtId="0" fontId="148" fillId="0" borderId="18" xfId="49968" applyFont="1" applyBorder="1"/>
    <xf numFmtId="0" fontId="152" fillId="0" borderId="0" xfId="49968" applyFont="1" applyBorder="1"/>
    <xf numFmtId="0" fontId="152" fillId="0" borderId="20" xfId="49968" applyFont="1" applyBorder="1"/>
    <xf numFmtId="0" fontId="20" fillId="0" borderId="83" xfId="49968" applyFont="1" applyBorder="1"/>
    <xf numFmtId="0" fontId="152" fillId="43" borderId="84" xfId="49968" applyFont="1" applyFill="1" applyBorder="1" applyAlignment="1">
      <alignment horizontal="center" vertical="center"/>
    </xf>
    <xf numFmtId="0" fontId="152" fillId="44" borderId="83" xfId="49968" applyFont="1" applyFill="1" applyBorder="1" applyAlignment="1">
      <alignment horizontal="center" vertical="center"/>
    </xf>
    <xf numFmtId="0" fontId="152" fillId="44" borderId="85" xfId="49968" applyFont="1" applyFill="1" applyBorder="1" applyAlignment="1">
      <alignment horizontal="center" vertical="center"/>
    </xf>
    <xf numFmtId="0" fontId="152" fillId="44" borderId="86" xfId="49968" applyFont="1" applyFill="1" applyBorder="1" applyAlignment="1">
      <alignment vertical="center"/>
    </xf>
    <xf numFmtId="0" fontId="148" fillId="0" borderId="17" xfId="49968" applyFont="1" applyBorder="1"/>
    <xf numFmtId="0" fontId="148" fillId="0" borderId="0" xfId="49968" applyFont="1" applyBorder="1"/>
    <xf numFmtId="0" fontId="46" fillId="0" borderId="89" xfId="49968" applyFont="1" applyBorder="1" applyAlignment="1">
      <alignment horizontal="center"/>
    </xf>
    <xf numFmtId="0" fontId="46" fillId="0" borderId="90" xfId="49968" applyFont="1" applyBorder="1" applyAlignment="1">
      <alignment horizontal="center"/>
    </xf>
    <xf numFmtId="0" fontId="5" fillId="0" borderId="81" xfId="49969" applyFont="1" applyBorder="1"/>
    <xf numFmtId="0" fontId="149" fillId="0" borderId="19" xfId="49969" applyBorder="1"/>
    <xf numFmtId="0" fontId="149" fillId="0" borderId="0" xfId="49969" applyBorder="1"/>
    <xf numFmtId="0" fontId="149" fillId="0" borderId="20" xfId="49969" applyBorder="1"/>
    <xf numFmtId="0" fontId="5" fillId="0" borderId="19" xfId="49969" applyFont="1" applyBorder="1"/>
    <xf numFmtId="0" fontId="5" fillId="0" borderId="0" xfId="49969" applyFont="1" applyBorder="1"/>
    <xf numFmtId="0" fontId="5" fillId="0" borderId="20" xfId="49969" applyFont="1" applyBorder="1"/>
    <xf numFmtId="0" fontId="20" fillId="0" borderId="0" xfId="49969" applyFont="1" applyBorder="1"/>
    <xf numFmtId="0" fontId="20" fillId="0" borderId="19" xfId="49969" applyFont="1" applyBorder="1"/>
    <xf numFmtId="0" fontId="20" fillId="0" borderId="20" xfId="49969" applyFont="1" applyBorder="1"/>
    <xf numFmtId="0" fontId="20" fillId="0" borderId="30" xfId="49969" applyFont="1" applyBorder="1"/>
    <xf numFmtId="0" fontId="20" fillId="0" borderId="14" xfId="49969" applyFont="1" applyBorder="1"/>
    <xf numFmtId="0" fontId="20" fillId="0" borderId="31" xfId="49969" applyFont="1" applyBorder="1"/>
    <xf numFmtId="0" fontId="5" fillId="0" borderId="71" xfId="49969" applyFont="1" applyBorder="1" applyAlignment="1">
      <alignment horizontal="center"/>
    </xf>
    <xf numFmtId="0" fontId="5" fillId="0" borderId="65" xfId="49969" applyFont="1" applyBorder="1" applyAlignment="1">
      <alignment horizontal="center"/>
    </xf>
    <xf numFmtId="49" fontId="5" fillId="0" borderId="71" xfId="49969" applyNumberFormat="1" applyFont="1" applyBorder="1" applyAlignment="1">
      <alignment horizontal="center"/>
    </xf>
    <xf numFmtId="0" fontId="5" fillId="0" borderId="23" xfId="49969" applyFont="1" applyBorder="1"/>
    <xf numFmtId="0" fontId="5" fillId="0" borderId="23" xfId="49969" applyFont="1" applyBorder="1" applyAlignment="1">
      <alignment horizontal="center"/>
    </xf>
    <xf numFmtId="49" fontId="5" fillId="0" borderId="46" xfId="49969" applyNumberFormat="1" applyFont="1" applyBorder="1" applyAlignment="1">
      <alignment horizontal="center"/>
    </xf>
    <xf numFmtId="49" fontId="156" fillId="0" borderId="71" xfId="49969" applyNumberFormat="1" applyFont="1" applyBorder="1" applyAlignment="1">
      <alignment horizontal="center"/>
    </xf>
    <xf numFmtId="0" fontId="151" fillId="0" borderId="17" xfId="49969" applyFont="1" applyBorder="1"/>
    <xf numFmtId="0" fontId="151" fillId="0" borderId="21" xfId="49969" applyFont="1" applyBorder="1"/>
    <xf numFmtId="0" fontId="20" fillId="0" borderId="21" xfId="49969" applyFont="1" applyBorder="1"/>
    <xf numFmtId="0" fontId="148" fillId="0" borderId="21" xfId="49969" applyFont="1" applyBorder="1"/>
    <xf numFmtId="0" fontId="148" fillId="0" borderId="18" xfId="49969" applyFont="1" applyBorder="1"/>
    <xf numFmtId="0" fontId="152" fillId="0" borderId="0" xfId="49969" applyFont="1" applyBorder="1"/>
    <xf numFmtId="0" fontId="152" fillId="0" borderId="20" xfId="49969" applyFont="1" applyBorder="1"/>
    <xf numFmtId="0" fontId="152" fillId="43" borderId="84" xfId="49969" applyFont="1" applyFill="1" applyBorder="1" applyAlignment="1">
      <alignment horizontal="center" vertical="center"/>
    </xf>
    <xf numFmtId="0" fontId="152" fillId="44" borderId="86" xfId="49969" applyFont="1" applyFill="1" applyBorder="1" applyAlignment="1">
      <alignment vertical="center"/>
    </xf>
    <xf numFmtId="0" fontId="148" fillId="0" borderId="17" xfId="49969" applyFont="1" applyBorder="1"/>
    <xf numFmtId="0" fontId="148" fillId="0" borderId="0" xfId="49969" applyFont="1" applyBorder="1"/>
    <xf numFmtId="0" fontId="152" fillId="44" borderId="87" xfId="49969" applyFont="1" applyFill="1" applyBorder="1" applyAlignment="1">
      <alignment horizontal="center" vertical="center"/>
    </xf>
    <xf numFmtId="0" fontId="152" fillId="44" borderId="80" xfId="49969" applyFont="1" applyFill="1" applyBorder="1" applyAlignment="1">
      <alignment horizontal="center" vertical="center"/>
    </xf>
    <xf numFmtId="0" fontId="152" fillId="44" borderId="88" xfId="49969" applyFont="1" applyFill="1" applyBorder="1" applyAlignment="1">
      <alignment horizontal="center" vertical="center"/>
    </xf>
    <xf numFmtId="0" fontId="5" fillId="0" borderId="22" xfId="49968" applyFont="1" applyBorder="1"/>
    <xf numFmtId="49" fontId="46" fillId="0" borderId="81" xfId="49968" applyNumberFormat="1" applyFont="1" applyBorder="1" applyAlignment="1" applyProtection="1">
      <alignment horizontal="center"/>
    </xf>
    <xf numFmtId="49" fontId="46" fillId="0" borderId="65" xfId="49968" applyNumberFormat="1" applyFont="1" applyBorder="1" applyAlignment="1" applyProtection="1">
      <alignment horizontal="center"/>
    </xf>
    <xf numFmtId="49" fontId="150" fillId="0" borderId="22" xfId="49968" applyNumberFormat="1" applyFont="1" applyBorder="1" applyAlignment="1">
      <alignment horizontal="center"/>
    </xf>
    <xf numFmtId="0" fontId="5" fillId="0" borderId="65" xfId="49968" applyFont="1" applyBorder="1"/>
    <xf numFmtId="0" fontId="46" fillId="0" borderId="0" xfId="49968" applyFont="1" applyBorder="1" applyAlignment="1">
      <alignment horizontal="center"/>
    </xf>
    <xf numFmtId="44" fontId="0" fillId="0" borderId="0" xfId="0" applyNumberFormat="1"/>
    <xf numFmtId="166" fontId="0" fillId="0" borderId="0" xfId="0" applyNumberFormat="1" applyAlignment="1">
      <alignment horizontal="center"/>
    </xf>
    <xf numFmtId="0" fontId="103" fillId="0" borderId="0" xfId="0" applyFont="1" applyFill="1" applyProtection="1"/>
    <xf numFmtId="0" fontId="103" fillId="0" borderId="0" xfId="0" applyFont="1" applyProtection="1"/>
    <xf numFmtId="0" fontId="157" fillId="0" borderId="0" xfId="0" applyFont="1" applyProtection="1"/>
    <xf numFmtId="0" fontId="103" fillId="0" borderId="0" xfId="0" applyFont="1" applyFill="1" applyAlignment="1" applyProtection="1">
      <alignment wrapText="1"/>
    </xf>
    <xf numFmtId="0" fontId="103" fillId="0" borderId="0" xfId="0" applyFont="1" applyAlignment="1" applyProtection="1">
      <alignment wrapText="1"/>
    </xf>
    <xf numFmtId="0" fontId="20" fillId="0" borderId="93" xfId="49968" applyFont="1" applyBorder="1"/>
    <xf numFmtId="0" fontId="20" fillId="0" borderId="15" xfId="49968" applyFont="1" applyBorder="1"/>
    <xf numFmtId="0" fontId="20" fillId="0" borderId="50" xfId="49968" applyFont="1" applyBorder="1"/>
    <xf numFmtId="0" fontId="20" fillId="0" borderId="0" xfId="49968" applyFont="1" applyBorder="1" applyAlignment="1">
      <alignment horizontal="center"/>
    </xf>
    <xf numFmtId="0" fontId="44" fillId="0" borderId="15" xfId="49968" applyFont="1" applyBorder="1"/>
    <xf numFmtId="0" fontId="20" fillId="0" borderId="66" xfId="49968" applyFont="1" applyBorder="1"/>
    <xf numFmtId="0" fontId="20" fillId="0" borderId="19" xfId="49968" applyFont="1" applyBorder="1" applyAlignment="1">
      <alignment horizontal="center" wrapText="1"/>
    </xf>
    <xf numFmtId="0" fontId="152" fillId="0" borderId="15" xfId="49968" applyFont="1" applyBorder="1"/>
    <xf numFmtId="0" fontId="148" fillId="45" borderId="18" xfId="49968" applyFont="1" applyFill="1" applyBorder="1"/>
    <xf numFmtId="0" fontId="20" fillId="0" borderId="93" xfId="49969" applyFont="1" applyBorder="1"/>
    <xf numFmtId="0" fontId="20" fillId="0" borderId="15" xfId="49969" applyFont="1" applyBorder="1"/>
    <xf numFmtId="0" fontId="20" fillId="0" borderId="50" xfId="49969" applyFont="1" applyBorder="1"/>
    <xf numFmtId="0" fontId="20" fillId="0" borderId="19" xfId="49969" applyFont="1" applyBorder="1" applyAlignment="1">
      <alignment horizontal="center" wrapText="1"/>
    </xf>
    <xf numFmtId="0" fontId="152" fillId="0" borderId="15" xfId="49969" applyFont="1" applyBorder="1"/>
    <xf numFmtId="0" fontId="44" fillId="0" borderId="15" xfId="49969" applyFont="1" applyBorder="1"/>
    <xf numFmtId="0" fontId="20" fillId="0" borderId="66" xfId="49969" applyFont="1" applyBorder="1"/>
    <xf numFmtId="0" fontId="20" fillId="0" borderId="0" xfId="49969" applyFont="1" applyBorder="1" applyAlignment="1">
      <alignment horizontal="center"/>
    </xf>
    <xf numFmtId="0" fontId="152" fillId="0" borderId="0" xfId="49969" applyFont="1" applyBorder="1" applyAlignment="1">
      <alignment horizontal="center"/>
    </xf>
    <xf numFmtId="0" fontId="5" fillId="0" borderId="0" xfId="49968" applyFont="1" applyBorder="1" applyAlignment="1">
      <alignment horizontal="center"/>
    </xf>
    <xf numFmtId="0" fontId="5" fillId="0" borderId="20" xfId="49968" applyFont="1" applyBorder="1" applyAlignment="1">
      <alignment horizontal="center"/>
    </xf>
    <xf numFmtId="44" fontId="20" fillId="46" borderId="31" xfId="49968" applyNumberFormat="1" applyFont="1" applyFill="1" applyBorder="1" applyProtection="1">
      <protection locked="0" hidden="1"/>
    </xf>
    <xf numFmtId="49" fontId="145" fillId="29" borderId="73" xfId="0" applyNumberFormat="1" applyFont="1" applyFill="1" applyBorder="1" applyAlignment="1" applyProtection="1">
      <alignment vertical="top"/>
      <protection locked="0"/>
    </xf>
    <xf numFmtId="49" fontId="145" fillId="29" borderId="74" xfId="0" applyNumberFormat="1" applyFont="1" applyFill="1" applyBorder="1" applyAlignment="1" applyProtection="1">
      <alignment vertical="top"/>
      <protection locked="0"/>
    </xf>
    <xf numFmtId="49" fontId="145" fillId="29" borderId="75" xfId="0" applyNumberFormat="1" applyFont="1" applyFill="1" applyBorder="1" applyAlignment="1" applyProtection="1">
      <alignment vertical="top"/>
      <protection locked="0"/>
    </xf>
    <xf numFmtId="0" fontId="19" fillId="26" borderId="40" xfId="0" applyFont="1" applyFill="1" applyBorder="1" applyAlignment="1" applyProtection="1">
      <alignment horizontal="left" vertical="center"/>
    </xf>
    <xf numFmtId="0" fontId="19" fillId="26" borderId="6" xfId="0" applyFont="1" applyFill="1" applyBorder="1" applyAlignment="1" applyProtection="1">
      <alignment horizontal="left" vertical="center"/>
    </xf>
    <xf numFmtId="0" fontId="19" fillId="26" borderId="42" xfId="0" applyFont="1" applyFill="1" applyBorder="1" applyAlignment="1" applyProtection="1">
      <alignment horizontal="left" vertical="center"/>
    </xf>
    <xf numFmtId="0" fontId="15" fillId="29" borderId="22" xfId="0" applyFont="1" applyFill="1" applyBorder="1" applyAlignment="1" applyProtection="1">
      <alignment horizontal="left" vertical="center"/>
      <protection locked="0"/>
    </xf>
    <xf numFmtId="0" fontId="15" fillId="29" borderId="65" xfId="0" applyFont="1" applyFill="1" applyBorder="1" applyAlignment="1" applyProtection="1">
      <alignment horizontal="left" vertical="center"/>
      <protection locked="0"/>
    </xf>
    <xf numFmtId="0" fontId="15" fillId="29" borderId="23" xfId="0" applyFont="1" applyFill="1" applyBorder="1" applyAlignment="1" applyProtection="1">
      <alignment horizontal="left" vertical="center"/>
      <protection locked="0"/>
    </xf>
    <xf numFmtId="0" fontId="4" fillId="27" borderId="40" xfId="0" applyFont="1" applyFill="1" applyBorder="1" applyAlignment="1">
      <alignment horizontal="center" vertical="center" wrapText="1"/>
    </xf>
    <xf numFmtId="0" fontId="4" fillId="27" borderId="6" xfId="0" applyFont="1" applyFill="1" applyBorder="1" applyAlignment="1">
      <alignment horizontal="center" vertical="center" wrapText="1"/>
    </xf>
    <xf numFmtId="0" fontId="4" fillId="27" borderId="42" xfId="0" applyFont="1" applyFill="1" applyBorder="1" applyAlignment="1">
      <alignment horizontal="center" vertical="center" wrapText="1"/>
    </xf>
    <xf numFmtId="0" fontId="19" fillId="26" borderId="69" xfId="0" applyFont="1" applyFill="1" applyBorder="1" applyAlignment="1" applyProtection="1">
      <alignment horizontal="left" vertical="center"/>
    </xf>
    <xf numFmtId="0" fontId="19" fillId="26" borderId="52" xfId="0" applyFont="1" applyFill="1" applyBorder="1" applyAlignment="1" applyProtection="1">
      <alignment horizontal="left" vertical="center"/>
    </xf>
    <xf numFmtId="0" fontId="19" fillId="26" borderId="70" xfId="0" applyFont="1" applyFill="1" applyBorder="1" applyAlignment="1" applyProtection="1">
      <alignment horizontal="left" vertical="center"/>
    </xf>
    <xf numFmtId="0" fontId="25" fillId="28" borderId="33" xfId="0" applyFont="1" applyFill="1" applyBorder="1" applyAlignment="1">
      <alignment horizontal="center" vertical="center"/>
    </xf>
    <xf numFmtId="0" fontId="25" fillId="28" borderId="34" xfId="0" applyFont="1" applyFill="1" applyBorder="1" applyAlignment="1">
      <alignment horizontal="center" vertical="center"/>
    </xf>
    <xf numFmtId="0" fontId="25" fillId="28" borderId="35" xfId="0" applyFont="1" applyFill="1" applyBorder="1" applyAlignment="1">
      <alignment horizontal="center" vertical="center"/>
    </xf>
    <xf numFmtId="0" fontId="22" fillId="0" borderId="0" xfId="0" applyFont="1" applyBorder="1" applyAlignment="1">
      <alignment horizontal="right" vertical="center"/>
    </xf>
    <xf numFmtId="0" fontId="113" fillId="31" borderId="22" xfId="0" applyFont="1" applyFill="1" applyBorder="1" applyAlignment="1" applyProtection="1">
      <alignment horizontal="left" vertical="center"/>
      <protection locked="0"/>
    </xf>
    <xf numFmtId="0" fontId="113" fillId="31" borderId="65" xfId="0" applyFont="1" applyFill="1" applyBorder="1" applyAlignment="1" applyProtection="1">
      <alignment horizontal="left" vertical="center"/>
      <protection locked="0"/>
    </xf>
    <xf numFmtId="0" fontId="113" fillId="31" borderId="23" xfId="0" applyFont="1" applyFill="1" applyBorder="1" applyAlignment="1" applyProtection="1">
      <alignment horizontal="left" vertical="center"/>
      <protection locked="0"/>
    </xf>
    <xf numFmtId="0" fontId="15" fillId="29" borderId="46" xfId="0" applyFont="1" applyFill="1" applyBorder="1" applyAlignment="1" applyProtection="1">
      <alignment horizontal="left" vertical="center"/>
      <protection locked="0"/>
    </xf>
    <xf numFmtId="0" fontId="15" fillId="29" borderId="6" xfId="0" applyFont="1" applyFill="1" applyBorder="1" applyAlignment="1" applyProtection="1">
      <alignment horizontal="left" vertical="center"/>
      <protection locked="0"/>
    </xf>
    <xf numFmtId="0" fontId="15" fillId="29" borderId="76" xfId="0" applyFont="1" applyFill="1" applyBorder="1" applyAlignment="1" applyProtection="1">
      <alignment horizontal="left" vertical="center"/>
      <protection locked="0"/>
    </xf>
    <xf numFmtId="0" fontId="15" fillId="29" borderId="47" xfId="0" applyFont="1" applyFill="1" applyBorder="1" applyAlignment="1" applyProtection="1">
      <alignment horizontal="left" vertical="center"/>
      <protection locked="0"/>
    </xf>
    <xf numFmtId="0" fontId="15" fillId="0" borderId="15" xfId="0" applyFont="1" applyBorder="1" applyAlignment="1" applyProtection="1">
      <alignment horizontal="center"/>
    </xf>
    <xf numFmtId="0" fontId="25" fillId="28" borderId="40" xfId="0" applyFont="1" applyFill="1" applyBorder="1" applyAlignment="1">
      <alignment horizontal="center" vertical="center"/>
    </xf>
    <xf numFmtId="0" fontId="25" fillId="28" borderId="6" xfId="0" applyFont="1" applyFill="1" applyBorder="1" applyAlignment="1">
      <alignment horizontal="center" vertical="center"/>
    </xf>
    <xf numFmtId="0" fontId="25" fillId="28" borderId="42" xfId="0" applyFont="1" applyFill="1" applyBorder="1" applyAlignment="1">
      <alignment horizontal="center" vertical="center"/>
    </xf>
    <xf numFmtId="0" fontId="25" fillId="28" borderId="40" xfId="0" applyFont="1" applyFill="1" applyBorder="1" applyAlignment="1" applyProtection="1">
      <alignment horizontal="center" vertical="center"/>
    </xf>
    <xf numFmtId="0" fontId="25" fillId="28" borderId="6" xfId="0" applyFont="1" applyFill="1" applyBorder="1" applyAlignment="1" applyProtection="1">
      <alignment horizontal="center" vertical="center"/>
    </xf>
    <xf numFmtId="0" fontId="25" fillId="28" borderId="42" xfId="0" applyFont="1" applyFill="1" applyBorder="1" applyAlignment="1" applyProtection="1">
      <alignment horizontal="center" vertical="center"/>
    </xf>
    <xf numFmtId="0" fontId="15" fillId="29" borderId="41" xfId="0" applyFont="1" applyFill="1" applyBorder="1" applyAlignment="1" applyProtection="1">
      <alignment horizontal="left" vertical="center"/>
      <protection locked="0"/>
    </xf>
    <xf numFmtId="0" fontId="15" fillId="29" borderId="24" xfId="0" applyFont="1" applyFill="1" applyBorder="1" applyAlignment="1" applyProtection="1">
      <alignment horizontal="left" vertical="center"/>
      <protection locked="0"/>
    </xf>
    <xf numFmtId="0" fontId="15" fillId="29" borderId="26" xfId="0" applyFont="1" applyFill="1" applyBorder="1" applyAlignment="1" applyProtection="1">
      <alignment horizontal="left" vertical="center"/>
      <protection locked="0"/>
    </xf>
    <xf numFmtId="0" fontId="15" fillId="31" borderId="48" xfId="0" applyFont="1" applyFill="1" applyBorder="1" applyAlignment="1" applyProtection="1">
      <protection locked="0"/>
    </xf>
    <xf numFmtId="0" fontId="15" fillId="31" borderId="39" xfId="0" applyFont="1" applyFill="1" applyBorder="1" applyAlignment="1" applyProtection="1">
      <protection locked="0"/>
    </xf>
    <xf numFmtId="49" fontId="15" fillId="29" borderId="33" xfId="0" applyNumberFormat="1" applyFont="1" applyFill="1" applyBorder="1" applyAlignment="1" applyProtection="1">
      <alignment horizontal="left" vertical="center"/>
      <protection locked="0"/>
    </xf>
    <xf numFmtId="49" fontId="15" fillId="29" borderId="34" xfId="0" applyNumberFormat="1" applyFont="1" applyFill="1" applyBorder="1" applyAlignment="1" applyProtection="1">
      <alignment horizontal="left" vertical="center"/>
      <protection locked="0"/>
    </xf>
    <xf numFmtId="49" fontId="15" fillId="29" borderId="35" xfId="0" applyNumberFormat="1" applyFont="1" applyFill="1" applyBorder="1" applyAlignment="1" applyProtection="1">
      <alignment horizontal="left" vertical="center"/>
      <protection locked="0"/>
    </xf>
    <xf numFmtId="14" fontId="15" fillId="29" borderId="33" xfId="0" applyNumberFormat="1" applyFont="1" applyFill="1" applyBorder="1" applyAlignment="1" applyProtection="1">
      <alignment horizontal="left" vertical="center"/>
      <protection locked="0"/>
    </xf>
    <xf numFmtId="0" fontId="15" fillId="29" borderId="34" xfId="0" applyFont="1" applyFill="1" applyBorder="1" applyAlignment="1" applyProtection="1">
      <alignment horizontal="left" vertical="center"/>
      <protection locked="0"/>
    </xf>
    <xf numFmtId="0" fontId="15" fillId="29" borderId="35" xfId="0" applyFont="1" applyFill="1" applyBorder="1" applyAlignment="1" applyProtection="1">
      <alignment horizontal="left" vertical="center"/>
      <protection locked="0"/>
    </xf>
    <xf numFmtId="0" fontId="141" fillId="29" borderId="46" xfId="49967" applyFill="1" applyBorder="1" applyAlignment="1" applyProtection="1">
      <alignment horizontal="left" vertical="center"/>
      <protection locked="0"/>
    </xf>
    <xf numFmtId="0" fontId="15" fillId="29" borderId="46" xfId="0" applyFont="1" applyFill="1" applyBorder="1" applyAlignment="1" applyProtection="1">
      <alignment horizontal="left" vertical="center"/>
    </xf>
    <xf numFmtId="0" fontId="15" fillId="29" borderId="6" xfId="0" applyFont="1" applyFill="1" applyBorder="1" applyAlignment="1" applyProtection="1">
      <alignment horizontal="left" vertical="center"/>
    </xf>
    <xf numFmtId="0" fontId="15" fillId="29" borderId="47" xfId="0" applyFont="1" applyFill="1" applyBorder="1" applyAlignment="1" applyProtection="1">
      <alignment horizontal="left" vertical="center"/>
    </xf>
    <xf numFmtId="0" fontId="15" fillId="29" borderId="51" xfId="0" applyFont="1" applyFill="1" applyBorder="1" applyAlignment="1" applyProtection="1">
      <alignment horizontal="left" vertical="center"/>
    </xf>
    <xf numFmtId="0" fontId="15" fillId="29" borderId="49" xfId="0" applyFont="1" applyFill="1" applyBorder="1" applyAlignment="1" applyProtection="1">
      <alignment horizontal="left" vertical="center"/>
    </xf>
    <xf numFmtId="0" fontId="15" fillId="29" borderId="54" xfId="0" applyFont="1" applyFill="1" applyBorder="1" applyAlignment="1" applyProtection="1">
      <alignment horizontal="left" vertical="center"/>
    </xf>
    <xf numFmtId="14" fontId="113" fillId="30" borderId="43" xfId="0" applyNumberFormat="1" applyFont="1" applyFill="1" applyBorder="1" applyAlignment="1" applyProtection="1">
      <alignment vertical="center"/>
    </xf>
    <xf numFmtId="14" fontId="113" fillId="30" borderId="44" xfId="0" applyNumberFormat="1" applyFont="1" applyFill="1" applyBorder="1" applyAlignment="1" applyProtection="1">
      <alignment vertical="center"/>
    </xf>
    <xf numFmtId="14" fontId="113" fillId="30" borderId="45" xfId="0" applyNumberFormat="1" applyFont="1" applyFill="1" applyBorder="1" applyAlignment="1" applyProtection="1">
      <alignment vertical="center"/>
    </xf>
    <xf numFmtId="0" fontId="113" fillId="30" borderId="46" xfId="0" applyNumberFormat="1" applyFont="1" applyFill="1" applyBorder="1" applyAlignment="1" applyProtection="1">
      <alignment horizontal="left" vertical="center"/>
    </xf>
    <xf numFmtId="0" fontId="113" fillId="30" borderId="6" xfId="0" applyNumberFormat="1" applyFont="1" applyFill="1" applyBorder="1" applyAlignment="1" applyProtection="1">
      <alignment horizontal="left" vertical="center"/>
    </xf>
    <xf numFmtId="0" fontId="113" fillId="30" borderId="47" xfId="0" applyNumberFormat="1" applyFont="1" applyFill="1" applyBorder="1" applyAlignment="1" applyProtection="1">
      <alignment horizontal="left" vertical="center"/>
    </xf>
    <xf numFmtId="14" fontId="15" fillId="30" borderId="46" xfId="0" applyNumberFormat="1" applyFont="1" applyFill="1" applyBorder="1" applyAlignment="1" applyProtection="1">
      <alignment horizontal="left" vertical="center"/>
    </xf>
    <xf numFmtId="14" fontId="15" fillId="30" borderId="6" xfId="0" applyNumberFormat="1" applyFont="1" applyFill="1" applyBorder="1" applyAlignment="1" applyProtection="1">
      <alignment horizontal="left" vertical="center"/>
    </xf>
    <xf numFmtId="14" fontId="15" fillId="30" borderId="47" xfId="0" applyNumberFormat="1" applyFont="1" applyFill="1" applyBorder="1" applyAlignment="1" applyProtection="1">
      <alignment horizontal="left" vertical="center"/>
    </xf>
    <xf numFmtId="14" fontId="15" fillId="30" borderId="40" xfId="0" applyNumberFormat="1" applyFont="1" applyFill="1" applyBorder="1" applyAlignment="1" applyProtection="1">
      <alignment horizontal="left" vertical="center"/>
    </xf>
    <xf numFmtId="14" fontId="15" fillId="30" borderId="66" xfId="0" applyNumberFormat="1" applyFont="1" applyFill="1" applyBorder="1" applyAlignment="1" applyProtection="1">
      <alignment horizontal="left" vertical="center"/>
    </xf>
    <xf numFmtId="14" fontId="15" fillId="30" borderId="42" xfId="0" applyNumberFormat="1" applyFont="1" applyFill="1" applyBorder="1" applyAlignment="1" applyProtection="1">
      <alignment horizontal="left" vertical="center"/>
    </xf>
    <xf numFmtId="0" fontId="113" fillId="31" borderId="33" xfId="0" quotePrefix="1" applyFont="1" applyFill="1" applyBorder="1" applyAlignment="1" applyProtection="1">
      <alignment horizontal="left" vertical="center"/>
      <protection locked="0"/>
    </xf>
    <xf numFmtId="0" fontId="113" fillId="31" borderId="34" xfId="0" applyFont="1" applyFill="1" applyBorder="1" applyAlignment="1" applyProtection="1">
      <alignment horizontal="left" vertical="center"/>
      <protection locked="0"/>
    </xf>
    <xf numFmtId="0" fontId="113" fillId="31" borderId="35" xfId="0" applyFont="1" applyFill="1" applyBorder="1" applyAlignment="1" applyProtection="1">
      <alignment horizontal="left" vertical="center"/>
      <protection locked="0"/>
    </xf>
    <xf numFmtId="0" fontId="7" fillId="0" borderId="0" xfId="0" applyFont="1" applyBorder="1" applyAlignment="1" applyProtection="1">
      <alignment horizontal="right" wrapText="1"/>
    </xf>
    <xf numFmtId="0" fontId="19" fillId="29" borderId="71" xfId="0" applyFont="1" applyFill="1" applyBorder="1" applyAlignment="1" applyProtection="1">
      <alignment horizontal="center" vertical="center"/>
      <protection locked="0"/>
    </xf>
    <xf numFmtId="0" fontId="19" fillId="29" borderId="6" xfId="0" applyFont="1" applyFill="1" applyBorder="1" applyAlignment="1" applyProtection="1">
      <alignment horizontal="center" vertical="center"/>
      <protection locked="0"/>
    </xf>
    <xf numFmtId="0" fontId="19" fillId="29" borderId="72" xfId="0" applyFont="1" applyFill="1" applyBorder="1" applyAlignment="1" applyProtection="1">
      <alignment horizontal="center" vertical="center"/>
      <protection locked="0"/>
    </xf>
    <xf numFmtId="0" fontId="19" fillId="29" borderId="40" xfId="0" applyFont="1" applyFill="1" applyBorder="1" applyAlignment="1" applyProtection="1">
      <alignment horizontal="center" vertical="center"/>
      <protection locked="0"/>
    </xf>
    <xf numFmtId="0" fontId="19" fillId="29" borderId="42" xfId="0" applyFont="1" applyFill="1" applyBorder="1" applyAlignment="1" applyProtection="1">
      <alignment horizontal="center" vertical="center"/>
      <protection locked="0"/>
    </xf>
    <xf numFmtId="0" fontId="15" fillId="0" borderId="15" xfId="0" applyFont="1" applyBorder="1" applyAlignment="1" applyProtection="1">
      <alignment horizontal="center" vertical="center"/>
    </xf>
    <xf numFmtId="14" fontId="15" fillId="29" borderId="22" xfId="0" applyNumberFormat="1" applyFont="1" applyFill="1" applyBorder="1" applyAlignment="1" applyProtection="1">
      <alignment horizontal="left" vertical="top"/>
      <protection hidden="1"/>
    </xf>
    <xf numFmtId="14" fontId="15" fillId="29" borderId="65" xfId="0" applyNumberFormat="1" applyFont="1" applyFill="1" applyBorder="1" applyAlignment="1" applyProtection="1">
      <alignment horizontal="left" vertical="top"/>
      <protection hidden="1"/>
    </xf>
    <xf numFmtId="14" fontId="15" fillId="29" borderId="23" xfId="0" applyNumberFormat="1" applyFont="1" applyFill="1" applyBorder="1" applyAlignment="1" applyProtection="1">
      <alignment horizontal="left" vertical="top"/>
      <protection hidden="1"/>
    </xf>
    <xf numFmtId="49" fontId="112" fillId="29" borderId="22" xfId="0" applyNumberFormat="1" applyFont="1" applyFill="1" applyBorder="1" applyAlignment="1" applyProtection="1">
      <alignment vertical="top"/>
      <protection locked="0"/>
    </xf>
    <xf numFmtId="49" fontId="112" fillId="29" borderId="65" xfId="0" applyNumberFormat="1" applyFont="1" applyFill="1" applyBorder="1" applyAlignment="1" applyProtection="1">
      <alignment vertical="top"/>
      <protection locked="0"/>
    </xf>
    <xf numFmtId="49" fontId="112" fillId="29" borderId="23" xfId="0" applyNumberFormat="1" applyFont="1" applyFill="1" applyBorder="1" applyAlignment="1" applyProtection="1">
      <alignment vertical="top"/>
      <protection locked="0"/>
    </xf>
    <xf numFmtId="14" fontId="15" fillId="29" borderId="22" xfId="0" applyNumberFormat="1" applyFont="1" applyFill="1" applyBorder="1" applyAlignment="1" applyProtection="1">
      <alignment horizontal="left" vertical="center"/>
      <protection locked="0"/>
    </xf>
    <xf numFmtId="49" fontId="15" fillId="29" borderId="29" xfId="0" applyNumberFormat="1" applyFont="1" applyFill="1" applyBorder="1" applyAlignment="1" applyProtection="1">
      <alignment horizontal="left" vertical="center"/>
      <protection locked="0"/>
    </xf>
    <xf numFmtId="49" fontId="15" fillId="29" borderId="25" xfId="0" applyNumberFormat="1" applyFont="1" applyFill="1" applyBorder="1" applyAlignment="1" applyProtection="1">
      <alignment horizontal="left" vertical="center"/>
      <protection locked="0"/>
    </xf>
    <xf numFmtId="49" fontId="15" fillId="29" borderId="28" xfId="0" applyNumberFormat="1" applyFont="1" applyFill="1" applyBorder="1" applyAlignment="1" applyProtection="1">
      <alignment horizontal="left" vertical="center"/>
      <protection locked="0"/>
    </xf>
    <xf numFmtId="0" fontId="104" fillId="32" borderId="15" xfId="4220" applyFont="1" applyFill="1" applyBorder="1" applyAlignment="1" applyProtection="1">
      <alignment horizontal="center"/>
    </xf>
    <xf numFmtId="49" fontId="101" fillId="0" borderId="71" xfId="4220" applyNumberFormat="1" applyFont="1" applyBorder="1" applyAlignment="1" applyProtection="1">
      <alignment horizontal="center" shrinkToFit="1"/>
      <protection hidden="1"/>
    </xf>
    <xf numFmtId="49" fontId="101" fillId="0" borderId="6" xfId="4220" applyNumberFormat="1" applyFont="1" applyBorder="1" applyAlignment="1" applyProtection="1">
      <alignment horizontal="center" shrinkToFit="1"/>
      <protection hidden="1"/>
    </xf>
    <xf numFmtId="49" fontId="101" fillId="0" borderId="72" xfId="4220" applyNumberFormat="1" applyFont="1" applyBorder="1" applyAlignment="1" applyProtection="1">
      <alignment horizontal="center" shrinkToFit="1"/>
      <protection hidden="1"/>
    </xf>
    <xf numFmtId="0" fontId="94" fillId="0" borderId="69" xfId="4220" applyBorder="1" applyAlignment="1" applyProtection="1">
      <alignment horizontal="center"/>
    </xf>
    <xf numFmtId="0" fontId="94" fillId="0" borderId="52" xfId="4220" applyBorder="1" applyAlignment="1" applyProtection="1">
      <alignment horizontal="center"/>
    </xf>
    <xf numFmtId="0" fontId="94" fillId="0" borderId="70" xfId="4220" applyBorder="1" applyAlignment="1" applyProtection="1">
      <alignment horizontal="center"/>
    </xf>
    <xf numFmtId="0" fontId="94" fillId="0" borderId="40" xfId="4220" applyBorder="1" applyAlignment="1" applyProtection="1">
      <alignment horizontal="center"/>
    </xf>
    <xf numFmtId="0" fontId="94" fillId="0" borderId="6" xfId="4220" applyBorder="1" applyAlignment="1" applyProtection="1">
      <alignment horizontal="center"/>
    </xf>
    <xf numFmtId="0" fontId="94" fillId="0" borderId="42" xfId="4220" applyBorder="1" applyAlignment="1" applyProtection="1">
      <alignment horizontal="center"/>
    </xf>
    <xf numFmtId="0" fontId="109" fillId="0" borderId="40" xfId="4220" applyFont="1" applyBorder="1" applyAlignment="1" applyProtection="1">
      <alignment horizontal="center" vertical="center" wrapText="1"/>
    </xf>
    <xf numFmtId="0" fontId="109" fillId="0" borderId="6" xfId="4220" applyFont="1" applyBorder="1" applyAlignment="1" applyProtection="1">
      <alignment horizontal="center" vertical="center" wrapText="1"/>
    </xf>
    <xf numFmtId="0" fontId="109" fillId="0" borderId="42" xfId="4220" applyFont="1" applyBorder="1" applyAlignment="1" applyProtection="1">
      <alignment horizontal="center" vertical="center" wrapText="1"/>
    </xf>
    <xf numFmtId="0" fontId="101" fillId="0" borderId="10" xfId="4220" applyFont="1" applyBorder="1" applyAlignment="1" applyProtection="1">
      <alignment shrinkToFit="1"/>
    </xf>
    <xf numFmtId="0" fontId="94" fillId="0" borderId="10" xfId="4220" applyBorder="1" applyAlignment="1" applyProtection="1">
      <alignment shrinkToFit="1"/>
    </xf>
    <xf numFmtId="0" fontId="106" fillId="30" borderId="0" xfId="4220" applyFont="1" applyFill="1" applyBorder="1" applyAlignment="1" applyProtection="1">
      <alignment horizontal="left"/>
    </xf>
    <xf numFmtId="0" fontId="105" fillId="0" borderId="0" xfId="4220" applyFont="1" applyBorder="1" applyAlignment="1" applyProtection="1"/>
    <xf numFmtId="0" fontId="102" fillId="32" borderId="40" xfId="4220" applyFont="1" applyFill="1" applyBorder="1" applyAlignment="1" applyProtection="1">
      <alignment horizontal="center" vertical="center"/>
    </xf>
    <xf numFmtId="0" fontId="94" fillId="0" borderId="6" xfId="4220" applyBorder="1" applyAlignment="1" applyProtection="1">
      <alignment horizontal="center" vertical="center"/>
    </xf>
    <xf numFmtId="0" fontId="94" fillId="0" borderId="47" xfId="4220" applyBorder="1" applyAlignment="1" applyProtection="1">
      <alignment horizontal="center" vertical="center"/>
    </xf>
    <xf numFmtId="0" fontId="101" fillId="0" borderId="40" xfId="4220" applyFont="1" applyBorder="1" applyAlignment="1" applyProtection="1">
      <alignment horizontal="left" shrinkToFit="1"/>
    </xf>
    <xf numFmtId="0" fontId="101" fillId="0" borderId="6" xfId="4220" applyFont="1" applyBorder="1" applyAlignment="1" applyProtection="1">
      <alignment horizontal="left" shrinkToFit="1"/>
    </xf>
    <xf numFmtId="0" fontId="101" fillId="0" borderId="40" xfId="4220" applyFont="1" applyBorder="1" applyAlignment="1" applyProtection="1">
      <alignment horizontal="left"/>
    </xf>
    <xf numFmtId="0" fontId="101" fillId="0" borderId="6" xfId="4220" applyFont="1" applyBorder="1" applyAlignment="1" applyProtection="1">
      <alignment horizontal="left"/>
    </xf>
    <xf numFmtId="14" fontId="101" fillId="43" borderId="40" xfId="4220" applyNumberFormat="1" applyFont="1" applyFill="1" applyBorder="1" applyAlignment="1" applyProtection="1">
      <alignment horizontal="left" shrinkToFit="1"/>
      <protection locked="0"/>
    </xf>
    <xf numFmtId="14" fontId="101" fillId="43" borderId="6" xfId="4220" applyNumberFormat="1" applyFont="1" applyFill="1" applyBorder="1" applyAlignment="1" applyProtection="1">
      <alignment horizontal="left" shrinkToFit="1"/>
      <protection locked="0"/>
    </xf>
    <xf numFmtId="14" fontId="101" fillId="43" borderId="42" xfId="4220" applyNumberFormat="1" applyFont="1" applyFill="1" applyBorder="1" applyAlignment="1" applyProtection="1">
      <alignment horizontal="left" shrinkToFit="1"/>
      <protection locked="0"/>
    </xf>
    <xf numFmtId="2" fontId="101" fillId="0" borderId="71" xfId="4220" applyNumberFormat="1" applyFont="1" applyBorder="1" applyAlignment="1" applyProtection="1">
      <alignment horizontal="left"/>
    </xf>
    <xf numFmtId="2" fontId="101" fillId="0" borderId="66" xfId="4220" applyNumberFormat="1" applyFont="1" applyBorder="1" applyAlignment="1" applyProtection="1">
      <alignment horizontal="left"/>
    </xf>
    <xf numFmtId="2" fontId="101" fillId="0" borderId="72" xfId="4220" applyNumberFormat="1" applyFont="1" applyBorder="1" applyAlignment="1" applyProtection="1">
      <alignment horizontal="left"/>
    </xf>
    <xf numFmtId="14" fontId="101" fillId="0" borderId="40" xfId="4220" applyNumberFormat="1" applyFont="1" applyBorder="1" applyAlignment="1" applyProtection="1">
      <alignment horizontal="left" shrinkToFit="1"/>
    </xf>
    <xf numFmtId="0" fontId="94" fillId="0" borderId="6" xfId="4220" applyBorder="1" applyAlignment="1" applyProtection="1">
      <alignment horizontal="left" shrinkToFit="1"/>
    </xf>
    <xf numFmtId="0" fontId="94" fillId="0" borderId="42" xfId="4220" applyBorder="1" applyAlignment="1" applyProtection="1">
      <alignment horizontal="left" shrinkToFit="1"/>
    </xf>
    <xf numFmtId="49" fontId="101" fillId="0" borderId="40" xfId="4220" applyNumberFormat="1" applyFont="1" applyBorder="1" applyAlignment="1" applyProtection="1">
      <alignment horizontal="left" shrinkToFit="1"/>
    </xf>
    <xf numFmtId="14" fontId="101" fillId="0" borderId="10" xfId="4220" applyNumberFormat="1" applyFont="1" applyBorder="1" applyAlignment="1" applyProtection="1">
      <alignment shrinkToFit="1"/>
    </xf>
    <xf numFmtId="2" fontId="101" fillId="0" borderId="40" xfId="4220" applyNumberFormat="1" applyFont="1" applyBorder="1" applyAlignment="1" applyProtection="1">
      <alignment horizontal="left"/>
    </xf>
    <xf numFmtId="2" fontId="101" fillId="0" borderId="6" xfId="4220" applyNumberFormat="1" applyFont="1" applyBorder="1" applyAlignment="1" applyProtection="1">
      <alignment horizontal="left"/>
    </xf>
    <xf numFmtId="0" fontId="101" fillId="0" borderId="42" xfId="4220" applyFont="1" applyBorder="1" applyAlignment="1" applyProtection="1">
      <alignment horizontal="left" shrinkToFit="1"/>
    </xf>
    <xf numFmtId="0" fontId="101" fillId="30" borderId="40" xfId="4220" applyNumberFormat="1" applyFont="1" applyFill="1" applyBorder="1" applyAlignment="1" applyProtection="1">
      <alignment horizontal="left" shrinkToFit="1"/>
    </xf>
    <xf numFmtId="0" fontId="94" fillId="30" borderId="6" xfId="4220" applyNumberFormat="1" applyFill="1" applyBorder="1" applyAlignment="1" applyProtection="1">
      <alignment horizontal="left" shrinkToFit="1"/>
    </xf>
    <xf numFmtId="0" fontId="94" fillId="30" borderId="42" xfId="4220" applyNumberFormat="1" applyFill="1" applyBorder="1" applyAlignment="1" applyProtection="1">
      <alignment horizontal="left" shrinkToFit="1"/>
    </xf>
    <xf numFmtId="0" fontId="96" fillId="0" borderId="0" xfId="4220" applyFont="1" applyAlignment="1" applyProtection="1">
      <alignment horizontal="center"/>
    </xf>
    <xf numFmtId="0" fontId="94" fillId="0" borderId="0" xfId="4220" applyAlignment="1" applyProtection="1">
      <alignment horizontal="center"/>
    </xf>
    <xf numFmtId="49" fontId="101" fillId="0" borderId="10" xfId="4220" applyNumberFormat="1" applyFont="1" applyBorder="1" applyAlignment="1" applyProtection="1">
      <alignment shrinkToFit="1"/>
    </xf>
    <xf numFmtId="0" fontId="94" fillId="0" borderId="10" xfId="4220" applyNumberFormat="1" applyBorder="1" applyAlignment="1" applyProtection="1">
      <alignment shrinkToFit="1"/>
    </xf>
    <xf numFmtId="0" fontId="20" fillId="0" borderId="77" xfId="49966" applyFont="1" applyFill="1" applyBorder="1" applyAlignment="1">
      <alignment horizontal="center"/>
    </xf>
    <xf numFmtId="0" fontId="20" fillId="0" borderId="78" xfId="49966" applyFont="1" applyFill="1" applyBorder="1" applyAlignment="1">
      <alignment horizontal="center"/>
    </xf>
    <xf numFmtId="0" fontId="29" fillId="0" borderId="77" xfId="44690" applyFont="1" applyFill="1" applyBorder="1" applyAlignment="1">
      <alignment horizontal="center"/>
    </xf>
    <xf numFmtId="0" fontId="29" fillId="0" borderId="78" xfId="44690" applyFont="1" applyFill="1" applyBorder="1" applyAlignment="1">
      <alignment horizontal="center"/>
    </xf>
    <xf numFmtId="0" fontId="148" fillId="0" borderId="91" xfId="49968" applyFont="1" applyBorder="1" applyAlignment="1">
      <alignment horizontal="center"/>
    </xf>
    <xf numFmtId="0" fontId="148" fillId="0" borderId="15" xfId="49968" applyFont="1" applyBorder="1" applyAlignment="1">
      <alignment horizontal="center"/>
    </xf>
    <xf numFmtId="0" fontId="148" fillId="0" borderId="92" xfId="49968" applyFont="1" applyBorder="1" applyAlignment="1">
      <alignment horizontal="center"/>
    </xf>
    <xf numFmtId="0" fontId="148" fillId="0" borderId="91" xfId="49969" applyFont="1" applyBorder="1" applyAlignment="1">
      <alignment horizontal="center"/>
    </xf>
    <xf numFmtId="0" fontId="148" fillId="0" borderId="15" xfId="49969" applyFont="1" applyBorder="1" applyAlignment="1">
      <alignment horizontal="center"/>
    </xf>
    <xf numFmtId="0" fontId="148" fillId="0" borderId="92" xfId="49969" applyFont="1" applyBorder="1" applyAlignment="1">
      <alignment horizontal="center"/>
    </xf>
    <xf numFmtId="14" fontId="44" fillId="0" borderId="66" xfId="49968" applyNumberFormat="1" applyFont="1" applyBorder="1"/>
    <xf numFmtId="14" fontId="152" fillId="0" borderId="66" xfId="49969" applyNumberFormat="1" applyFont="1" applyBorder="1"/>
  </cellXfs>
  <cellStyles count="49970">
    <cellStyle name="%" xfId="1"/>
    <cellStyle name="% 10" xfId="2"/>
    <cellStyle name="% 10 2" xfId="3"/>
    <cellStyle name="% 10 2 2" xfId="4217"/>
    <cellStyle name="% 10 3" xfId="4"/>
    <cellStyle name="% 10 3 2" xfId="4216"/>
    <cellStyle name="% 10 4" xfId="4215"/>
    <cellStyle name="% 11" xfId="5"/>
    <cellStyle name="% 11 2" xfId="4214"/>
    <cellStyle name="% 12" xfId="6"/>
    <cellStyle name="% 12 2" xfId="4213"/>
    <cellStyle name="% 13" xfId="7"/>
    <cellStyle name="% 13 2" xfId="4212"/>
    <cellStyle name="% 2" xfId="8"/>
    <cellStyle name="% 2 2" xfId="4211"/>
    <cellStyle name="% 3" xfId="9"/>
    <cellStyle name="% 3 2" xfId="4210"/>
    <cellStyle name="% 4" xfId="10"/>
    <cellStyle name="% 4 2" xfId="4209"/>
    <cellStyle name="% 5" xfId="11"/>
    <cellStyle name="% 5 2" xfId="4208"/>
    <cellStyle name="% 6" xfId="12"/>
    <cellStyle name="% 6 2" xfId="4207"/>
    <cellStyle name="% 7" xfId="13"/>
    <cellStyle name="% 7 2" xfId="4206"/>
    <cellStyle name="% 8" xfId="14"/>
    <cellStyle name="% 8 2" xfId="4205"/>
    <cellStyle name="% 9" xfId="15"/>
    <cellStyle name="% 9 2" xfId="4204"/>
    <cellStyle name="%_Returned" xfId="16"/>
    <cellStyle name="%_Returned 2" xfId="4203"/>
    <cellStyle name="0,0_x000d__x000a_NA_x000d__x000a_" xfId="44693"/>
    <cellStyle name="20% - Accent1 2" xfId="17"/>
    <cellStyle name="20% - Accent1 2 10" xfId="18"/>
    <cellStyle name="20% - Accent1 2 10 2" xfId="1964"/>
    <cellStyle name="20% - Accent1 2 11" xfId="19"/>
    <cellStyle name="20% - Accent1 2 11 2" xfId="1965"/>
    <cellStyle name="20% - Accent1 2 12" xfId="1963"/>
    <cellStyle name="20% - Accent1 2 2" xfId="20"/>
    <cellStyle name="20% - Accent1 2 2 2" xfId="1966"/>
    <cellStyle name="20% - Accent1 2 3" xfId="21"/>
    <cellStyle name="20% - Accent1 2 3 2" xfId="1967"/>
    <cellStyle name="20% - Accent1 2 4" xfId="22"/>
    <cellStyle name="20% - Accent1 2 4 2" xfId="1968"/>
    <cellStyle name="20% - Accent1 2 5" xfId="23"/>
    <cellStyle name="20% - Accent1 2 5 2" xfId="1969"/>
    <cellStyle name="20% - Accent1 2 6" xfId="24"/>
    <cellStyle name="20% - Accent1 2 6 2" xfId="1970"/>
    <cellStyle name="20% - Accent1 2 7" xfId="25"/>
    <cellStyle name="20% - Accent1 2 7 2" xfId="1971"/>
    <cellStyle name="20% - Accent1 2 8" xfId="26"/>
    <cellStyle name="20% - Accent1 2 8 2" xfId="1972"/>
    <cellStyle name="20% - Accent1 2 9" xfId="27"/>
    <cellStyle name="20% - Accent1 2 9 2" xfId="1973"/>
    <cellStyle name="20% - Accent1 3" xfId="28"/>
    <cellStyle name="20% - Accent1 3 2" xfId="29"/>
    <cellStyle name="20% - Accent1 3 2 2" xfId="1975"/>
    <cellStyle name="20% - Accent1 3 3" xfId="30"/>
    <cellStyle name="20% - Accent1 3 3 2" xfId="1976"/>
    <cellStyle name="20% - Accent1 3 4" xfId="31"/>
    <cellStyle name="20% - Accent1 3 4 2" xfId="1977"/>
    <cellStyle name="20% - Accent1 3 5" xfId="32"/>
    <cellStyle name="20% - Accent1 3 5 2" xfId="1978"/>
    <cellStyle name="20% - Accent1 3 6" xfId="33"/>
    <cellStyle name="20% - Accent1 3 6 2" xfId="1979"/>
    <cellStyle name="20% - Accent1 3 7" xfId="34"/>
    <cellStyle name="20% - Accent1 3 7 2" xfId="1980"/>
    <cellStyle name="20% - Accent1 3 8" xfId="1974"/>
    <cellStyle name="20% - Accent1 4" xfId="35"/>
    <cellStyle name="20% - Accent1 4 2" xfId="36"/>
    <cellStyle name="20% - Accent1 4 2 2" xfId="1982"/>
    <cellStyle name="20% - Accent1 4 3" xfId="37"/>
    <cellStyle name="20% - Accent1 4 3 2" xfId="1983"/>
    <cellStyle name="20% - Accent1 4 4" xfId="38"/>
    <cellStyle name="20% - Accent1 4 4 2" xfId="1984"/>
    <cellStyle name="20% - Accent1 4 5" xfId="39"/>
    <cellStyle name="20% - Accent1 4 5 2" xfId="1985"/>
    <cellStyle name="20% - Accent1 4 6" xfId="40"/>
    <cellStyle name="20% - Accent1 4 6 2" xfId="1986"/>
    <cellStyle name="20% - Accent1 4 7" xfId="41"/>
    <cellStyle name="20% - Accent1 4 7 2" xfId="1987"/>
    <cellStyle name="20% - Accent1 4 8" xfId="1981"/>
    <cellStyle name="20% - Accent1 5" xfId="44694"/>
    <cellStyle name="20% - Accent1 5 2" xfId="44695"/>
    <cellStyle name="20% - Accent1 5 3" xfId="44696"/>
    <cellStyle name="20% - Accent1 5 4" xfId="44697"/>
    <cellStyle name="20% - Accent1 5 5" xfId="44698"/>
    <cellStyle name="20% - Accent1 5 6" xfId="44699"/>
    <cellStyle name="20% - Accent1 6" xfId="44700"/>
    <cellStyle name="20% - Accent1 6 2" xfId="44701"/>
    <cellStyle name="20% - Accent1 6 3" xfId="44702"/>
    <cellStyle name="20% - Accent1 6 4" xfId="44703"/>
    <cellStyle name="20% - Accent1 6 5" xfId="44704"/>
    <cellStyle name="20% - Accent1 6 6" xfId="44705"/>
    <cellStyle name="20% - Accent1 7" xfId="44706"/>
    <cellStyle name="20% - Accent1 7 2" xfId="44707"/>
    <cellStyle name="20% - Accent1 7 3" xfId="44708"/>
    <cellStyle name="20% - Accent1 7 4" xfId="44709"/>
    <cellStyle name="20% - Accent1 7 5" xfId="44710"/>
    <cellStyle name="20% - Accent1 7 6" xfId="44711"/>
    <cellStyle name="20% - Accent1 8" xfId="44712"/>
    <cellStyle name="20% - Accent1 8 2" xfId="44713"/>
    <cellStyle name="20% - Accent1 8 3" xfId="44714"/>
    <cellStyle name="20% - Accent1 8 4" xfId="44715"/>
    <cellStyle name="20% - Accent1 8 5" xfId="44716"/>
    <cellStyle name="20% - Accent1 8 6" xfId="44717"/>
    <cellStyle name="20% - Accent2 2" xfId="42"/>
    <cellStyle name="20% - Accent2 2 10" xfId="43"/>
    <cellStyle name="20% - Accent2 2 10 2" xfId="1989"/>
    <cellStyle name="20% - Accent2 2 11" xfId="44"/>
    <cellStyle name="20% - Accent2 2 11 2" xfId="1990"/>
    <cellStyle name="20% - Accent2 2 12" xfId="1988"/>
    <cellStyle name="20% - Accent2 2 2" xfId="45"/>
    <cellStyle name="20% - Accent2 2 2 2" xfId="1991"/>
    <cellStyle name="20% - Accent2 2 3" xfId="46"/>
    <cellStyle name="20% - Accent2 2 3 2" xfId="1992"/>
    <cellStyle name="20% - Accent2 2 4" xfId="47"/>
    <cellStyle name="20% - Accent2 2 4 2" xfId="1993"/>
    <cellStyle name="20% - Accent2 2 5" xfId="48"/>
    <cellStyle name="20% - Accent2 2 5 2" xfId="1994"/>
    <cellStyle name="20% - Accent2 2 6" xfId="49"/>
    <cellStyle name="20% - Accent2 2 6 2" xfId="1995"/>
    <cellStyle name="20% - Accent2 2 7" xfId="50"/>
    <cellStyle name="20% - Accent2 2 7 2" xfId="1996"/>
    <cellStyle name="20% - Accent2 2 8" xfId="51"/>
    <cellStyle name="20% - Accent2 2 8 2" xfId="1997"/>
    <cellStyle name="20% - Accent2 2 9" xfId="52"/>
    <cellStyle name="20% - Accent2 2 9 2" xfId="1998"/>
    <cellStyle name="20% - Accent2 3" xfId="53"/>
    <cellStyle name="20% - Accent2 3 2" xfId="54"/>
    <cellStyle name="20% - Accent2 3 2 2" xfId="2000"/>
    <cellStyle name="20% - Accent2 3 3" xfId="55"/>
    <cellStyle name="20% - Accent2 3 3 2" xfId="2001"/>
    <cellStyle name="20% - Accent2 3 4" xfId="56"/>
    <cellStyle name="20% - Accent2 3 4 2" xfId="2002"/>
    <cellStyle name="20% - Accent2 3 5" xfId="57"/>
    <cellStyle name="20% - Accent2 3 5 2" xfId="2003"/>
    <cellStyle name="20% - Accent2 3 6" xfId="58"/>
    <cellStyle name="20% - Accent2 3 6 2" xfId="2004"/>
    <cellStyle name="20% - Accent2 3 7" xfId="59"/>
    <cellStyle name="20% - Accent2 3 7 2" xfId="2005"/>
    <cellStyle name="20% - Accent2 3 8" xfId="1999"/>
    <cellStyle name="20% - Accent2 4" xfId="60"/>
    <cellStyle name="20% - Accent2 4 2" xfId="61"/>
    <cellStyle name="20% - Accent2 4 2 2" xfId="2007"/>
    <cellStyle name="20% - Accent2 4 3" xfId="62"/>
    <cellStyle name="20% - Accent2 4 3 2" xfId="2008"/>
    <cellStyle name="20% - Accent2 4 4" xfId="63"/>
    <cellStyle name="20% - Accent2 4 4 2" xfId="2009"/>
    <cellStyle name="20% - Accent2 4 5" xfId="64"/>
    <cellStyle name="20% - Accent2 4 5 2" xfId="2010"/>
    <cellStyle name="20% - Accent2 4 6" xfId="65"/>
    <cellStyle name="20% - Accent2 4 6 2" xfId="2011"/>
    <cellStyle name="20% - Accent2 4 7" xfId="66"/>
    <cellStyle name="20% - Accent2 4 7 2" xfId="2012"/>
    <cellStyle name="20% - Accent2 4 8" xfId="2006"/>
    <cellStyle name="20% - Accent2 5" xfId="44718"/>
    <cellStyle name="20% - Accent2 5 2" xfId="44719"/>
    <cellStyle name="20% - Accent2 5 3" xfId="44720"/>
    <cellStyle name="20% - Accent2 5 4" xfId="44721"/>
    <cellStyle name="20% - Accent2 5 5" xfId="44722"/>
    <cellStyle name="20% - Accent2 5 6" xfId="44723"/>
    <cellStyle name="20% - Accent2 6" xfId="44724"/>
    <cellStyle name="20% - Accent2 6 2" xfId="44725"/>
    <cellStyle name="20% - Accent2 6 3" xfId="44726"/>
    <cellStyle name="20% - Accent2 6 4" xfId="44727"/>
    <cellStyle name="20% - Accent2 6 5" xfId="44728"/>
    <cellStyle name="20% - Accent2 6 6" xfId="44729"/>
    <cellStyle name="20% - Accent2 7" xfId="44730"/>
    <cellStyle name="20% - Accent2 7 2" xfId="44731"/>
    <cellStyle name="20% - Accent2 7 3" xfId="44732"/>
    <cellStyle name="20% - Accent2 7 4" xfId="44733"/>
    <cellStyle name="20% - Accent2 7 5" xfId="44734"/>
    <cellStyle name="20% - Accent2 7 6" xfId="44735"/>
    <cellStyle name="20% - Accent2 8" xfId="44736"/>
    <cellStyle name="20% - Accent2 8 2" xfId="44737"/>
    <cellStyle name="20% - Accent2 8 3" xfId="44738"/>
    <cellStyle name="20% - Accent2 8 4" xfId="44739"/>
    <cellStyle name="20% - Accent2 8 5" xfId="44740"/>
    <cellStyle name="20% - Accent2 8 6" xfId="44741"/>
    <cellStyle name="20% - Accent3 2" xfId="67"/>
    <cellStyle name="20% - Accent3 2 10" xfId="68"/>
    <cellStyle name="20% - Accent3 2 10 2" xfId="2014"/>
    <cellStyle name="20% - Accent3 2 11" xfId="69"/>
    <cellStyle name="20% - Accent3 2 11 2" xfId="2015"/>
    <cellStyle name="20% - Accent3 2 12" xfId="2013"/>
    <cellStyle name="20% - Accent3 2 2" xfId="70"/>
    <cellStyle name="20% - Accent3 2 2 2" xfId="2016"/>
    <cellStyle name="20% - Accent3 2 3" xfId="71"/>
    <cellStyle name="20% - Accent3 2 3 2" xfId="2017"/>
    <cellStyle name="20% - Accent3 2 4" xfId="72"/>
    <cellStyle name="20% - Accent3 2 4 2" xfId="2018"/>
    <cellStyle name="20% - Accent3 2 5" xfId="73"/>
    <cellStyle name="20% - Accent3 2 5 2" xfId="2019"/>
    <cellStyle name="20% - Accent3 2 6" xfId="74"/>
    <cellStyle name="20% - Accent3 2 6 2" xfId="2020"/>
    <cellStyle name="20% - Accent3 2 7" xfId="75"/>
    <cellStyle name="20% - Accent3 2 7 2" xfId="2021"/>
    <cellStyle name="20% - Accent3 2 8" xfId="76"/>
    <cellStyle name="20% - Accent3 2 8 2" xfId="2022"/>
    <cellStyle name="20% - Accent3 2 9" xfId="77"/>
    <cellStyle name="20% - Accent3 2 9 2" xfId="2023"/>
    <cellStyle name="20% - Accent3 3" xfId="78"/>
    <cellStyle name="20% - Accent3 3 2" xfId="79"/>
    <cellStyle name="20% - Accent3 3 2 2" xfId="2025"/>
    <cellStyle name="20% - Accent3 3 3" xfId="80"/>
    <cellStyle name="20% - Accent3 3 3 2" xfId="2026"/>
    <cellStyle name="20% - Accent3 3 4" xfId="81"/>
    <cellStyle name="20% - Accent3 3 4 2" xfId="2027"/>
    <cellStyle name="20% - Accent3 3 5" xfId="82"/>
    <cellStyle name="20% - Accent3 3 5 2" xfId="2028"/>
    <cellStyle name="20% - Accent3 3 6" xfId="83"/>
    <cellStyle name="20% - Accent3 3 6 2" xfId="2029"/>
    <cellStyle name="20% - Accent3 3 7" xfId="84"/>
    <cellStyle name="20% - Accent3 3 7 2" xfId="2030"/>
    <cellStyle name="20% - Accent3 3 8" xfId="2024"/>
    <cellStyle name="20% - Accent3 4" xfId="85"/>
    <cellStyle name="20% - Accent3 4 2" xfId="86"/>
    <cellStyle name="20% - Accent3 4 2 2" xfId="2032"/>
    <cellStyle name="20% - Accent3 4 3" xfId="87"/>
    <cellStyle name="20% - Accent3 4 3 2" xfId="2033"/>
    <cellStyle name="20% - Accent3 4 4" xfId="88"/>
    <cellStyle name="20% - Accent3 4 4 2" xfId="2034"/>
    <cellStyle name="20% - Accent3 4 5" xfId="89"/>
    <cellStyle name="20% - Accent3 4 5 2" xfId="2035"/>
    <cellStyle name="20% - Accent3 4 6" xfId="90"/>
    <cellStyle name="20% - Accent3 4 6 2" xfId="2036"/>
    <cellStyle name="20% - Accent3 4 7" xfId="91"/>
    <cellStyle name="20% - Accent3 4 7 2" xfId="2037"/>
    <cellStyle name="20% - Accent3 4 8" xfId="2031"/>
    <cellStyle name="20% - Accent3 5" xfId="44742"/>
    <cellStyle name="20% - Accent3 5 2" xfId="44743"/>
    <cellStyle name="20% - Accent3 5 3" xfId="44744"/>
    <cellStyle name="20% - Accent3 5 4" xfId="44745"/>
    <cellStyle name="20% - Accent3 5 5" xfId="44746"/>
    <cellStyle name="20% - Accent3 5 6" xfId="44747"/>
    <cellStyle name="20% - Accent3 6" xfId="44748"/>
    <cellStyle name="20% - Accent3 6 2" xfId="44749"/>
    <cellStyle name="20% - Accent3 6 3" xfId="44750"/>
    <cellStyle name="20% - Accent3 6 4" xfId="44751"/>
    <cellStyle name="20% - Accent3 6 5" xfId="44752"/>
    <cellStyle name="20% - Accent3 6 6" xfId="44753"/>
    <cellStyle name="20% - Accent3 7" xfId="44754"/>
    <cellStyle name="20% - Accent3 7 2" xfId="44755"/>
    <cellStyle name="20% - Accent3 7 3" xfId="44756"/>
    <cellStyle name="20% - Accent3 7 4" xfId="44757"/>
    <cellStyle name="20% - Accent3 7 5" xfId="44758"/>
    <cellStyle name="20% - Accent3 7 6" xfId="44759"/>
    <cellStyle name="20% - Accent3 8" xfId="44760"/>
    <cellStyle name="20% - Accent3 8 2" xfId="44761"/>
    <cellStyle name="20% - Accent3 8 3" xfId="44762"/>
    <cellStyle name="20% - Accent3 8 4" xfId="44763"/>
    <cellStyle name="20% - Accent3 8 5" xfId="44764"/>
    <cellStyle name="20% - Accent3 8 6" xfId="44765"/>
    <cellStyle name="20% - Accent4 2" xfId="92"/>
    <cellStyle name="20% - Accent4 2 10" xfId="93"/>
    <cellStyle name="20% - Accent4 2 10 2" xfId="2039"/>
    <cellStyle name="20% - Accent4 2 11" xfId="94"/>
    <cellStyle name="20% - Accent4 2 11 2" xfId="2040"/>
    <cellStyle name="20% - Accent4 2 12" xfId="2038"/>
    <cellStyle name="20% - Accent4 2 2" xfId="95"/>
    <cellStyle name="20% - Accent4 2 2 2" xfId="2041"/>
    <cellStyle name="20% - Accent4 2 3" xfId="96"/>
    <cellStyle name="20% - Accent4 2 3 2" xfId="2042"/>
    <cellStyle name="20% - Accent4 2 4" xfId="97"/>
    <cellStyle name="20% - Accent4 2 4 2" xfId="2043"/>
    <cellStyle name="20% - Accent4 2 5" xfId="98"/>
    <cellStyle name="20% - Accent4 2 5 2" xfId="2044"/>
    <cellStyle name="20% - Accent4 2 6" xfId="99"/>
    <cellStyle name="20% - Accent4 2 6 2" xfId="2045"/>
    <cellStyle name="20% - Accent4 2 7" xfId="100"/>
    <cellStyle name="20% - Accent4 2 7 2" xfId="2046"/>
    <cellStyle name="20% - Accent4 2 8" xfId="101"/>
    <cellStyle name="20% - Accent4 2 8 2" xfId="2047"/>
    <cellStyle name="20% - Accent4 2 9" xfId="102"/>
    <cellStyle name="20% - Accent4 2 9 2" xfId="2048"/>
    <cellStyle name="20% - Accent4 3" xfId="103"/>
    <cellStyle name="20% - Accent4 3 2" xfId="104"/>
    <cellStyle name="20% - Accent4 3 2 2" xfId="2050"/>
    <cellStyle name="20% - Accent4 3 3" xfId="105"/>
    <cellStyle name="20% - Accent4 3 3 2" xfId="2051"/>
    <cellStyle name="20% - Accent4 3 4" xfId="106"/>
    <cellStyle name="20% - Accent4 3 4 2" xfId="2052"/>
    <cellStyle name="20% - Accent4 3 5" xfId="107"/>
    <cellStyle name="20% - Accent4 3 5 2" xfId="2053"/>
    <cellStyle name="20% - Accent4 3 6" xfId="108"/>
    <cellStyle name="20% - Accent4 3 6 2" xfId="2054"/>
    <cellStyle name="20% - Accent4 3 7" xfId="109"/>
    <cellStyle name="20% - Accent4 3 7 2" xfId="2055"/>
    <cellStyle name="20% - Accent4 3 8" xfId="2049"/>
    <cellStyle name="20% - Accent4 4" xfId="110"/>
    <cellStyle name="20% - Accent4 4 2" xfId="111"/>
    <cellStyle name="20% - Accent4 4 2 2" xfId="2057"/>
    <cellStyle name="20% - Accent4 4 3" xfId="112"/>
    <cellStyle name="20% - Accent4 4 3 2" xfId="2058"/>
    <cellStyle name="20% - Accent4 4 4" xfId="113"/>
    <cellStyle name="20% - Accent4 4 4 2" xfId="2059"/>
    <cellStyle name="20% - Accent4 4 5" xfId="114"/>
    <cellStyle name="20% - Accent4 4 5 2" xfId="2060"/>
    <cellStyle name="20% - Accent4 4 6" xfId="115"/>
    <cellStyle name="20% - Accent4 4 6 2" xfId="2061"/>
    <cellStyle name="20% - Accent4 4 7" xfId="116"/>
    <cellStyle name="20% - Accent4 4 7 2" xfId="2062"/>
    <cellStyle name="20% - Accent4 4 8" xfId="2056"/>
    <cellStyle name="20% - Accent4 5" xfId="44766"/>
    <cellStyle name="20% - Accent4 5 2" xfId="44767"/>
    <cellStyle name="20% - Accent4 5 3" xfId="44768"/>
    <cellStyle name="20% - Accent4 5 4" xfId="44769"/>
    <cellStyle name="20% - Accent4 5 5" xfId="44770"/>
    <cellStyle name="20% - Accent4 5 6" xfId="44771"/>
    <cellStyle name="20% - Accent4 6" xfId="44772"/>
    <cellStyle name="20% - Accent4 6 2" xfId="44773"/>
    <cellStyle name="20% - Accent4 6 3" xfId="44774"/>
    <cellStyle name="20% - Accent4 6 4" xfId="44775"/>
    <cellStyle name="20% - Accent4 6 5" xfId="44776"/>
    <cellStyle name="20% - Accent4 6 6" xfId="44777"/>
    <cellStyle name="20% - Accent4 7" xfId="44778"/>
    <cellStyle name="20% - Accent4 7 2" xfId="44779"/>
    <cellStyle name="20% - Accent4 7 3" xfId="44780"/>
    <cellStyle name="20% - Accent4 7 4" xfId="44781"/>
    <cellStyle name="20% - Accent4 7 5" xfId="44782"/>
    <cellStyle name="20% - Accent4 7 6" xfId="44783"/>
    <cellStyle name="20% - Accent4 8" xfId="44784"/>
    <cellStyle name="20% - Accent4 8 2" xfId="44785"/>
    <cellStyle name="20% - Accent4 8 3" xfId="44786"/>
    <cellStyle name="20% - Accent4 8 4" xfId="44787"/>
    <cellStyle name="20% - Accent4 8 5" xfId="44788"/>
    <cellStyle name="20% - Accent4 8 6" xfId="44789"/>
    <cellStyle name="20% - Accent5 2" xfId="117"/>
    <cellStyle name="20% - Accent5 2 10" xfId="118"/>
    <cellStyle name="20% - Accent5 2 10 2" xfId="2064"/>
    <cellStyle name="20% - Accent5 2 11" xfId="119"/>
    <cellStyle name="20% - Accent5 2 11 2" xfId="2065"/>
    <cellStyle name="20% - Accent5 2 12" xfId="2063"/>
    <cellStyle name="20% - Accent5 2 2" xfId="120"/>
    <cellStyle name="20% - Accent5 2 2 2" xfId="2066"/>
    <cellStyle name="20% - Accent5 2 3" xfId="121"/>
    <cellStyle name="20% - Accent5 2 3 2" xfId="2067"/>
    <cellStyle name="20% - Accent5 2 4" xfId="122"/>
    <cellStyle name="20% - Accent5 2 4 2" xfId="2068"/>
    <cellStyle name="20% - Accent5 2 5" xfId="123"/>
    <cellStyle name="20% - Accent5 2 5 2" xfId="2069"/>
    <cellStyle name="20% - Accent5 2 6" xfId="124"/>
    <cellStyle name="20% - Accent5 2 6 2" xfId="2070"/>
    <cellStyle name="20% - Accent5 2 7" xfId="125"/>
    <cellStyle name="20% - Accent5 2 7 2" xfId="2071"/>
    <cellStyle name="20% - Accent5 2 8" xfId="126"/>
    <cellStyle name="20% - Accent5 2 8 2" xfId="2072"/>
    <cellStyle name="20% - Accent5 2 9" xfId="127"/>
    <cellStyle name="20% - Accent5 2 9 2" xfId="2073"/>
    <cellStyle name="20% - Accent5 3" xfId="128"/>
    <cellStyle name="20% - Accent5 3 2" xfId="129"/>
    <cellStyle name="20% - Accent5 3 2 2" xfId="2075"/>
    <cellStyle name="20% - Accent5 3 3" xfId="130"/>
    <cellStyle name="20% - Accent5 3 3 2" xfId="2076"/>
    <cellStyle name="20% - Accent5 3 4" xfId="131"/>
    <cellStyle name="20% - Accent5 3 4 2" xfId="2077"/>
    <cellStyle name="20% - Accent5 3 5" xfId="132"/>
    <cellStyle name="20% - Accent5 3 5 2" xfId="2078"/>
    <cellStyle name="20% - Accent5 3 6" xfId="133"/>
    <cellStyle name="20% - Accent5 3 6 2" xfId="2079"/>
    <cellStyle name="20% - Accent5 3 7" xfId="134"/>
    <cellStyle name="20% - Accent5 3 7 2" xfId="2080"/>
    <cellStyle name="20% - Accent5 3 8" xfId="2074"/>
    <cellStyle name="20% - Accent5 4" xfId="135"/>
    <cellStyle name="20% - Accent5 4 2" xfId="136"/>
    <cellStyle name="20% - Accent5 4 2 2" xfId="2082"/>
    <cellStyle name="20% - Accent5 4 3" xfId="137"/>
    <cellStyle name="20% - Accent5 4 3 2" xfId="2083"/>
    <cellStyle name="20% - Accent5 4 4" xfId="138"/>
    <cellStyle name="20% - Accent5 4 4 2" xfId="2084"/>
    <cellStyle name="20% - Accent5 4 5" xfId="139"/>
    <cellStyle name="20% - Accent5 4 5 2" xfId="2085"/>
    <cellStyle name="20% - Accent5 4 6" xfId="140"/>
    <cellStyle name="20% - Accent5 4 6 2" xfId="2086"/>
    <cellStyle name="20% - Accent5 4 7" xfId="141"/>
    <cellStyle name="20% - Accent5 4 7 2" xfId="2087"/>
    <cellStyle name="20% - Accent5 4 8" xfId="2081"/>
    <cellStyle name="20% - Accent5 5" xfId="44790"/>
    <cellStyle name="20% - Accent5 5 2" xfId="44791"/>
    <cellStyle name="20% - Accent5 5 3" xfId="44792"/>
    <cellStyle name="20% - Accent5 5 4" xfId="44793"/>
    <cellStyle name="20% - Accent5 5 5" xfId="44794"/>
    <cellStyle name="20% - Accent5 5 6" xfId="44795"/>
    <cellStyle name="20% - Accent5 6" xfId="44796"/>
    <cellStyle name="20% - Accent5 6 2" xfId="44797"/>
    <cellStyle name="20% - Accent5 6 3" xfId="44798"/>
    <cellStyle name="20% - Accent5 6 4" xfId="44799"/>
    <cellStyle name="20% - Accent5 6 5" xfId="44800"/>
    <cellStyle name="20% - Accent5 6 6" xfId="44801"/>
    <cellStyle name="20% - Accent5 7" xfId="44802"/>
    <cellStyle name="20% - Accent5 7 2" xfId="44803"/>
    <cellStyle name="20% - Accent5 7 3" xfId="44804"/>
    <cellStyle name="20% - Accent5 7 4" xfId="44805"/>
    <cellStyle name="20% - Accent5 7 5" xfId="44806"/>
    <cellStyle name="20% - Accent5 7 6" xfId="44807"/>
    <cellStyle name="20% - Accent5 8" xfId="44808"/>
    <cellStyle name="20% - Accent5 8 2" xfId="44809"/>
    <cellStyle name="20% - Accent5 8 3" xfId="44810"/>
    <cellStyle name="20% - Accent5 8 4" xfId="44811"/>
    <cellStyle name="20% - Accent5 8 5" xfId="44812"/>
    <cellStyle name="20% - Accent5 8 6" xfId="44813"/>
    <cellStyle name="20% - Accent6 2" xfId="142"/>
    <cellStyle name="20% - Accent6 2 10" xfId="143"/>
    <cellStyle name="20% - Accent6 2 10 2" xfId="2089"/>
    <cellStyle name="20% - Accent6 2 11" xfId="144"/>
    <cellStyle name="20% - Accent6 2 11 2" xfId="2090"/>
    <cellStyle name="20% - Accent6 2 12" xfId="2088"/>
    <cellStyle name="20% - Accent6 2 2" xfId="145"/>
    <cellStyle name="20% - Accent6 2 2 2" xfId="2091"/>
    <cellStyle name="20% - Accent6 2 3" xfId="146"/>
    <cellStyle name="20% - Accent6 2 3 2" xfId="2092"/>
    <cellStyle name="20% - Accent6 2 4" xfId="147"/>
    <cellStyle name="20% - Accent6 2 4 2" xfId="2093"/>
    <cellStyle name="20% - Accent6 2 5" xfId="148"/>
    <cellStyle name="20% - Accent6 2 5 2" xfId="2094"/>
    <cellStyle name="20% - Accent6 2 6" xfId="149"/>
    <cellStyle name="20% - Accent6 2 6 2" xfId="2095"/>
    <cellStyle name="20% - Accent6 2 7" xfId="150"/>
    <cellStyle name="20% - Accent6 2 7 2" xfId="2096"/>
    <cellStyle name="20% - Accent6 2 8" xfId="151"/>
    <cellStyle name="20% - Accent6 2 8 2" xfId="2097"/>
    <cellStyle name="20% - Accent6 2 9" xfId="152"/>
    <cellStyle name="20% - Accent6 2 9 2" xfId="2098"/>
    <cellStyle name="20% - Accent6 3" xfId="153"/>
    <cellStyle name="20% - Accent6 3 2" xfId="154"/>
    <cellStyle name="20% - Accent6 3 2 2" xfId="2100"/>
    <cellStyle name="20% - Accent6 3 3" xfId="155"/>
    <cellStyle name="20% - Accent6 3 3 2" xfId="2101"/>
    <cellStyle name="20% - Accent6 3 4" xfId="156"/>
    <cellStyle name="20% - Accent6 3 4 2" xfId="2102"/>
    <cellStyle name="20% - Accent6 3 5" xfId="157"/>
    <cellStyle name="20% - Accent6 3 5 2" xfId="2103"/>
    <cellStyle name="20% - Accent6 3 6" xfId="158"/>
    <cellStyle name="20% - Accent6 3 6 2" xfId="2104"/>
    <cellStyle name="20% - Accent6 3 7" xfId="159"/>
    <cellStyle name="20% - Accent6 3 7 2" xfId="2105"/>
    <cellStyle name="20% - Accent6 3 8" xfId="2099"/>
    <cellStyle name="20% - Accent6 4" xfId="160"/>
    <cellStyle name="20% - Accent6 4 2" xfId="161"/>
    <cellStyle name="20% - Accent6 4 2 2" xfId="2107"/>
    <cellStyle name="20% - Accent6 4 3" xfId="162"/>
    <cellStyle name="20% - Accent6 4 3 2" xfId="2108"/>
    <cellStyle name="20% - Accent6 4 4" xfId="163"/>
    <cellStyle name="20% - Accent6 4 4 2" xfId="2109"/>
    <cellStyle name="20% - Accent6 4 5" xfId="164"/>
    <cellStyle name="20% - Accent6 4 5 2" xfId="2110"/>
    <cellStyle name="20% - Accent6 4 6" xfId="165"/>
    <cellStyle name="20% - Accent6 4 6 2" xfId="2111"/>
    <cellStyle name="20% - Accent6 4 7" xfId="166"/>
    <cellStyle name="20% - Accent6 4 7 2" xfId="2112"/>
    <cellStyle name="20% - Accent6 4 8" xfId="2106"/>
    <cellStyle name="20% - Accent6 5" xfId="44814"/>
    <cellStyle name="20% - Accent6 5 2" xfId="44815"/>
    <cellStyle name="20% - Accent6 5 3" xfId="44816"/>
    <cellStyle name="20% - Accent6 5 4" xfId="44817"/>
    <cellStyle name="20% - Accent6 5 5" xfId="44818"/>
    <cellStyle name="20% - Accent6 5 6" xfId="44819"/>
    <cellStyle name="20% - Accent6 6" xfId="44820"/>
    <cellStyle name="20% - Accent6 6 2" xfId="44821"/>
    <cellStyle name="20% - Accent6 6 3" xfId="44822"/>
    <cellStyle name="20% - Accent6 6 4" xfId="44823"/>
    <cellStyle name="20% - Accent6 6 5" xfId="44824"/>
    <cellStyle name="20% - Accent6 6 6" xfId="44825"/>
    <cellStyle name="20% - Accent6 7" xfId="44826"/>
    <cellStyle name="20% - Accent6 7 2" xfId="44827"/>
    <cellStyle name="20% - Accent6 7 3" xfId="44828"/>
    <cellStyle name="20% - Accent6 7 4" xfId="44829"/>
    <cellStyle name="20% - Accent6 7 5" xfId="44830"/>
    <cellStyle name="20% - Accent6 7 6" xfId="44831"/>
    <cellStyle name="20% - Accent6 8" xfId="44832"/>
    <cellStyle name="20% - Accent6 8 2" xfId="44833"/>
    <cellStyle name="20% - Accent6 8 3" xfId="44834"/>
    <cellStyle name="20% - Accent6 8 4" xfId="44835"/>
    <cellStyle name="20% - Accent6 8 5" xfId="44836"/>
    <cellStyle name="20% - Accent6 8 6" xfId="44837"/>
    <cellStyle name="40% - Accent1 2" xfId="167"/>
    <cellStyle name="40% - Accent1 2 10" xfId="168"/>
    <cellStyle name="40% - Accent1 2 10 2" xfId="2114"/>
    <cellStyle name="40% - Accent1 2 11" xfId="169"/>
    <cellStyle name="40% - Accent1 2 11 2" xfId="2115"/>
    <cellStyle name="40% - Accent1 2 12" xfId="2113"/>
    <cellStyle name="40% - Accent1 2 2" xfId="170"/>
    <cellStyle name="40% - Accent1 2 2 2" xfId="2116"/>
    <cellStyle name="40% - Accent1 2 3" xfId="171"/>
    <cellStyle name="40% - Accent1 2 3 2" xfId="2117"/>
    <cellStyle name="40% - Accent1 2 4" xfId="172"/>
    <cellStyle name="40% - Accent1 2 4 2" xfId="2118"/>
    <cellStyle name="40% - Accent1 2 5" xfId="173"/>
    <cellStyle name="40% - Accent1 2 5 2" xfId="2119"/>
    <cellStyle name="40% - Accent1 2 6" xfId="174"/>
    <cellStyle name="40% - Accent1 2 6 2" xfId="2120"/>
    <cellStyle name="40% - Accent1 2 7" xfId="175"/>
    <cellStyle name="40% - Accent1 2 7 2" xfId="2121"/>
    <cellStyle name="40% - Accent1 2 8" xfId="176"/>
    <cellStyle name="40% - Accent1 2 8 2" xfId="2122"/>
    <cellStyle name="40% - Accent1 2 9" xfId="177"/>
    <cellStyle name="40% - Accent1 2 9 2" xfId="2123"/>
    <cellStyle name="40% - Accent1 3" xfId="178"/>
    <cellStyle name="40% - Accent1 3 2" xfId="179"/>
    <cellStyle name="40% - Accent1 3 2 2" xfId="2125"/>
    <cellStyle name="40% - Accent1 3 3" xfId="180"/>
    <cellStyle name="40% - Accent1 3 3 2" xfId="2126"/>
    <cellStyle name="40% - Accent1 3 4" xfId="181"/>
    <cellStyle name="40% - Accent1 3 4 2" xfId="2127"/>
    <cellStyle name="40% - Accent1 3 5" xfId="182"/>
    <cellStyle name="40% - Accent1 3 5 2" xfId="2128"/>
    <cellStyle name="40% - Accent1 3 6" xfId="183"/>
    <cellStyle name="40% - Accent1 3 6 2" xfId="2129"/>
    <cellStyle name="40% - Accent1 3 7" xfId="184"/>
    <cellStyle name="40% - Accent1 3 7 2" xfId="2130"/>
    <cellStyle name="40% - Accent1 3 8" xfId="2124"/>
    <cellStyle name="40% - Accent1 4" xfId="185"/>
    <cellStyle name="40% - Accent1 4 2" xfId="186"/>
    <cellStyle name="40% - Accent1 4 2 2" xfId="2132"/>
    <cellStyle name="40% - Accent1 4 3" xfId="187"/>
    <cellStyle name="40% - Accent1 4 3 2" xfId="2133"/>
    <cellStyle name="40% - Accent1 4 4" xfId="188"/>
    <cellStyle name="40% - Accent1 4 4 2" xfId="2134"/>
    <cellStyle name="40% - Accent1 4 5" xfId="189"/>
    <cellStyle name="40% - Accent1 4 5 2" xfId="2135"/>
    <cellStyle name="40% - Accent1 4 6" xfId="190"/>
    <cellStyle name="40% - Accent1 4 6 2" xfId="2136"/>
    <cellStyle name="40% - Accent1 4 7" xfId="191"/>
    <cellStyle name="40% - Accent1 4 7 2" xfId="2137"/>
    <cellStyle name="40% - Accent1 4 8" xfId="2131"/>
    <cellStyle name="40% - Accent1 5" xfId="44838"/>
    <cellStyle name="40% - Accent1 5 2" xfId="44839"/>
    <cellStyle name="40% - Accent1 5 3" xfId="44840"/>
    <cellStyle name="40% - Accent1 5 4" xfId="44841"/>
    <cellStyle name="40% - Accent1 5 5" xfId="44842"/>
    <cellStyle name="40% - Accent1 5 6" xfId="44843"/>
    <cellStyle name="40% - Accent1 6" xfId="44844"/>
    <cellStyle name="40% - Accent1 6 2" xfId="44845"/>
    <cellStyle name="40% - Accent1 6 3" xfId="44846"/>
    <cellStyle name="40% - Accent1 6 4" xfId="44847"/>
    <cellStyle name="40% - Accent1 6 5" xfId="44848"/>
    <cellStyle name="40% - Accent1 6 6" xfId="44849"/>
    <cellStyle name="40% - Accent1 7" xfId="44850"/>
    <cellStyle name="40% - Accent1 7 2" xfId="44851"/>
    <cellStyle name="40% - Accent1 7 3" xfId="44852"/>
    <cellStyle name="40% - Accent1 7 4" xfId="44853"/>
    <cellStyle name="40% - Accent1 7 5" xfId="44854"/>
    <cellStyle name="40% - Accent1 7 6" xfId="44855"/>
    <cellStyle name="40% - Accent1 8" xfId="44856"/>
    <cellStyle name="40% - Accent1 8 2" xfId="44857"/>
    <cellStyle name="40% - Accent1 8 3" xfId="44858"/>
    <cellStyle name="40% - Accent1 8 4" xfId="44859"/>
    <cellStyle name="40% - Accent1 8 5" xfId="44860"/>
    <cellStyle name="40% - Accent1 8 6" xfId="44861"/>
    <cellStyle name="40% - Accent2 2" xfId="192"/>
    <cellStyle name="40% - Accent2 2 10" xfId="193"/>
    <cellStyle name="40% - Accent2 2 10 2" xfId="2139"/>
    <cellStyle name="40% - Accent2 2 11" xfId="194"/>
    <cellStyle name="40% - Accent2 2 11 2" xfId="2140"/>
    <cellStyle name="40% - Accent2 2 12" xfId="2138"/>
    <cellStyle name="40% - Accent2 2 2" xfId="195"/>
    <cellStyle name="40% - Accent2 2 2 2" xfId="2141"/>
    <cellStyle name="40% - Accent2 2 3" xfId="196"/>
    <cellStyle name="40% - Accent2 2 3 2" xfId="2142"/>
    <cellStyle name="40% - Accent2 2 4" xfId="197"/>
    <cellStyle name="40% - Accent2 2 4 2" xfId="2143"/>
    <cellStyle name="40% - Accent2 2 5" xfId="198"/>
    <cellStyle name="40% - Accent2 2 5 2" xfId="2144"/>
    <cellStyle name="40% - Accent2 2 6" xfId="199"/>
    <cellStyle name="40% - Accent2 2 6 2" xfId="2145"/>
    <cellStyle name="40% - Accent2 2 7" xfId="200"/>
    <cellStyle name="40% - Accent2 2 7 2" xfId="2146"/>
    <cellStyle name="40% - Accent2 2 8" xfId="201"/>
    <cellStyle name="40% - Accent2 2 8 2" xfId="2147"/>
    <cellStyle name="40% - Accent2 2 9" xfId="202"/>
    <cellStyle name="40% - Accent2 2 9 2" xfId="2148"/>
    <cellStyle name="40% - Accent2 3" xfId="203"/>
    <cellStyle name="40% - Accent2 3 2" xfId="204"/>
    <cellStyle name="40% - Accent2 3 2 2" xfId="2150"/>
    <cellStyle name="40% - Accent2 3 3" xfId="205"/>
    <cellStyle name="40% - Accent2 3 3 2" xfId="2151"/>
    <cellStyle name="40% - Accent2 3 4" xfId="206"/>
    <cellStyle name="40% - Accent2 3 4 2" xfId="2152"/>
    <cellStyle name="40% - Accent2 3 5" xfId="207"/>
    <cellStyle name="40% - Accent2 3 5 2" xfId="2153"/>
    <cellStyle name="40% - Accent2 3 6" xfId="208"/>
    <cellStyle name="40% - Accent2 3 6 2" xfId="2154"/>
    <cellStyle name="40% - Accent2 3 7" xfId="209"/>
    <cellStyle name="40% - Accent2 3 7 2" xfId="2155"/>
    <cellStyle name="40% - Accent2 3 8" xfId="2149"/>
    <cellStyle name="40% - Accent2 4" xfId="210"/>
    <cellStyle name="40% - Accent2 4 2" xfId="211"/>
    <cellStyle name="40% - Accent2 4 2 2" xfId="2157"/>
    <cellStyle name="40% - Accent2 4 3" xfId="212"/>
    <cellStyle name="40% - Accent2 4 3 2" xfId="2158"/>
    <cellStyle name="40% - Accent2 4 4" xfId="213"/>
    <cellStyle name="40% - Accent2 4 4 2" xfId="2159"/>
    <cellStyle name="40% - Accent2 4 5" xfId="214"/>
    <cellStyle name="40% - Accent2 4 5 2" xfId="2160"/>
    <cellStyle name="40% - Accent2 4 6" xfId="215"/>
    <cellStyle name="40% - Accent2 4 6 2" xfId="2161"/>
    <cellStyle name="40% - Accent2 4 7" xfId="216"/>
    <cellStyle name="40% - Accent2 4 7 2" xfId="2162"/>
    <cellStyle name="40% - Accent2 4 8" xfId="2156"/>
    <cellStyle name="40% - Accent2 5" xfId="44862"/>
    <cellStyle name="40% - Accent2 5 2" xfId="44863"/>
    <cellStyle name="40% - Accent2 5 3" xfId="44864"/>
    <cellStyle name="40% - Accent2 5 4" xfId="44865"/>
    <cellStyle name="40% - Accent2 5 5" xfId="44866"/>
    <cellStyle name="40% - Accent2 5 6" xfId="44867"/>
    <cellStyle name="40% - Accent2 6" xfId="44868"/>
    <cellStyle name="40% - Accent2 6 2" xfId="44869"/>
    <cellStyle name="40% - Accent2 6 3" xfId="44870"/>
    <cellStyle name="40% - Accent2 6 4" xfId="44871"/>
    <cellStyle name="40% - Accent2 6 5" xfId="44872"/>
    <cellStyle name="40% - Accent2 6 6" xfId="44873"/>
    <cellStyle name="40% - Accent2 7" xfId="44874"/>
    <cellStyle name="40% - Accent2 7 2" xfId="44875"/>
    <cellStyle name="40% - Accent2 7 3" xfId="44876"/>
    <cellStyle name="40% - Accent2 7 4" xfId="44877"/>
    <cellStyle name="40% - Accent2 7 5" xfId="44878"/>
    <cellStyle name="40% - Accent2 7 6" xfId="44879"/>
    <cellStyle name="40% - Accent2 8" xfId="44880"/>
    <cellStyle name="40% - Accent2 8 2" xfId="44881"/>
    <cellStyle name="40% - Accent2 8 3" xfId="44882"/>
    <cellStyle name="40% - Accent2 8 4" xfId="44883"/>
    <cellStyle name="40% - Accent2 8 5" xfId="44884"/>
    <cellStyle name="40% - Accent2 8 6" xfId="44885"/>
    <cellStyle name="40% - Accent3 2" xfId="217"/>
    <cellStyle name="40% - Accent3 2 10" xfId="218"/>
    <cellStyle name="40% - Accent3 2 10 2" xfId="2164"/>
    <cellStyle name="40% - Accent3 2 11" xfId="219"/>
    <cellStyle name="40% - Accent3 2 11 2" xfId="2165"/>
    <cellStyle name="40% - Accent3 2 12" xfId="2163"/>
    <cellStyle name="40% - Accent3 2 2" xfId="220"/>
    <cellStyle name="40% - Accent3 2 2 2" xfId="2166"/>
    <cellStyle name="40% - Accent3 2 3" xfId="221"/>
    <cellStyle name="40% - Accent3 2 3 2" xfId="2167"/>
    <cellStyle name="40% - Accent3 2 4" xfId="222"/>
    <cellStyle name="40% - Accent3 2 4 2" xfId="2168"/>
    <cellStyle name="40% - Accent3 2 5" xfId="223"/>
    <cellStyle name="40% - Accent3 2 5 2" xfId="2169"/>
    <cellStyle name="40% - Accent3 2 6" xfId="224"/>
    <cellStyle name="40% - Accent3 2 6 2" xfId="2170"/>
    <cellStyle name="40% - Accent3 2 7" xfId="225"/>
    <cellStyle name="40% - Accent3 2 7 2" xfId="2171"/>
    <cellStyle name="40% - Accent3 2 8" xfId="226"/>
    <cellStyle name="40% - Accent3 2 8 2" xfId="2172"/>
    <cellStyle name="40% - Accent3 2 9" xfId="227"/>
    <cellStyle name="40% - Accent3 2 9 2" xfId="2173"/>
    <cellStyle name="40% - Accent3 3" xfId="228"/>
    <cellStyle name="40% - Accent3 3 2" xfId="229"/>
    <cellStyle name="40% - Accent3 3 2 2" xfId="2175"/>
    <cellStyle name="40% - Accent3 3 3" xfId="230"/>
    <cellStyle name="40% - Accent3 3 3 2" xfId="2176"/>
    <cellStyle name="40% - Accent3 3 4" xfId="231"/>
    <cellStyle name="40% - Accent3 3 4 2" xfId="2177"/>
    <cellStyle name="40% - Accent3 3 5" xfId="232"/>
    <cellStyle name="40% - Accent3 3 5 2" xfId="2178"/>
    <cellStyle name="40% - Accent3 3 6" xfId="233"/>
    <cellStyle name="40% - Accent3 3 6 2" xfId="2179"/>
    <cellStyle name="40% - Accent3 3 7" xfId="234"/>
    <cellStyle name="40% - Accent3 3 7 2" xfId="2180"/>
    <cellStyle name="40% - Accent3 3 8" xfId="2174"/>
    <cellStyle name="40% - Accent3 4" xfId="235"/>
    <cellStyle name="40% - Accent3 4 2" xfId="236"/>
    <cellStyle name="40% - Accent3 4 2 2" xfId="2182"/>
    <cellStyle name="40% - Accent3 4 3" xfId="237"/>
    <cellStyle name="40% - Accent3 4 3 2" xfId="2183"/>
    <cellStyle name="40% - Accent3 4 4" xfId="238"/>
    <cellStyle name="40% - Accent3 4 4 2" xfId="2184"/>
    <cellStyle name="40% - Accent3 4 5" xfId="239"/>
    <cellStyle name="40% - Accent3 4 5 2" xfId="2185"/>
    <cellStyle name="40% - Accent3 4 6" xfId="240"/>
    <cellStyle name="40% - Accent3 4 6 2" xfId="2186"/>
    <cellStyle name="40% - Accent3 4 7" xfId="241"/>
    <cellStyle name="40% - Accent3 4 7 2" xfId="2187"/>
    <cellStyle name="40% - Accent3 4 8" xfId="2181"/>
    <cellStyle name="40% - Accent3 5" xfId="44886"/>
    <cellStyle name="40% - Accent3 5 2" xfId="44887"/>
    <cellStyle name="40% - Accent3 5 3" xfId="44888"/>
    <cellStyle name="40% - Accent3 5 4" xfId="44889"/>
    <cellStyle name="40% - Accent3 5 5" xfId="44890"/>
    <cellStyle name="40% - Accent3 5 6" xfId="44891"/>
    <cellStyle name="40% - Accent3 6" xfId="44892"/>
    <cellStyle name="40% - Accent3 6 2" xfId="44893"/>
    <cellStyle name="40% - Accent3 6 3" xfId="44894"/>
    <cellStyle name="40% - Accent3 6 4" xfId="44895"/>
    <cellStyle name="40% - Accent3 6 5" xfId="44896"/>
    <cellStyle name="40% - Accent3 6 6" xfId="44897"/>
    <cellStyle name="40% - Accent3 7" xfId="44898"/>
    <cellStyle name="40% - Accent3 7 2" xfId="44899"/>
    <cellStyle name="40% - Accent3 7 3" xfId="44900"/>
    <cellStyle name="40% - Accent3 7 4" xfId="44901"/>
    <cellStyle name="40% - Accent3 7 5" xfId="44902"/>
    <cellStyle name="40% - Accent3 7 6" xfId="44903"/>
    <cellStyle name="40% - Accent3 8" xfId="44904"/>
    <cellStyle name="40% - Accent3 8 2" xfId="44905"/>
    <cellStyle name="40% - Accent3 8 3" xfId="44906"/>
    <cellStyle name="40% - Accent3 8 4" xfId="44907"/>
    <cellStyle name="40% - Accent3 8 5" xfId="44908"/>
    <cellStyle name="40% - Accent3 8 6" xfId="44909"/>
    <cellStyle name="40% - Accent4 2" xfId="242"/>
    <cellStyle name="40% - Accent4 2 10" xfId="243"/>
    <cellStyle name="40% - Accent4 2 10 2" xfId="2189"/>
    <cellStyle name="40% - Accent4 2 11" xfId="244"/>
    <cellStyle name="40% - Accent4 2 11 2" xfId="2190"/>
    <cellStyle name="40% - Accent4 2 12" xfId="2188"/>
    <cellStyle name="40% - Accent4 2 2" xfId="245"/>
    <cellStyle name="40% - Accent4 2 2 2" xfId="2191"/>
    <cellStyle name="40% - Accent4 2 3" xfId="246"/>
    <cellStyle name="40% - Accent4 2 3 2" xfId="2192"/>
    <cellStyle name="40% - Accent4 2 4" xfId="247"/>
    <cellStyle name="40% - Accent4 2 4 2" xfId="2193"/>
    <cellStyle name="40% - Accent4 2 5" xfId="248"/>
    <cellStyle name="40% - Accent4 2 5 2" xfId="2194"/>
    <cellStyle name="40% - Accent4 2 6" xfId="249"/>
    <cellStyle name="40% - Accent4 2 6 2" xfId="2195"/>
    <cellStyle name="40% - Accent4 2 7" xfId="250"/>
    <cellStyle name="40% - Accent4 2 7 2" xfId="2196"/>
    <cellStyle name="40% - Accent4 2 8" xfId="251"/>
    <cellStyle name="40% - Accent4 2 8 2" xfId="2197"/>
    <cellStyle name="40% - Accent4 2 9" xfId="252"/>
    <cellStyle name="40% - Accent4 2 9 2" xfId="2198"/>
    <cellStyle name="40% - Accent4 3" xfId="253"/>
    <cellStyle name="40% - Accent4 3 2" xfId="254"/>
    <cellStyle name="40% - Accent4 3 2 2" xfId="2200"/>
    <cellStyle name="40% - Accent4 3 3" xfId="255"/>
    <cellStyle name="40% - Accent4 3 3 2" xfId="2201"/>
    <cellStyle name="40% - Accent4 3 4" xfId="256"/>
    <cellStyle name="40% - Accent4 3 4 2" xfId="2202"/>
    <cellStyle name="40% - Accent4 3 5" xfId="257"/>
    <cellStyle name="40% - Accent4 3 5 2" xfId="2203"/>
    <cellStyle name="40% - Accent4 3 6" xfId="258"/>
    <cellStyle name="40% - Accent4 3 6 2" xfId="2204"/>
    <cellStyle name="40% - Accent4 3 7" xfId="259"/>
    <cellStyle name="40% - Accent4 3 7 2" xfId="2205"/>
    <cellStyle name="40% - Accent4 3 8" xfId="2199"/>
    <cellStyle name="40% - Accent4 4" xfId="260"/>
    <cellStyle name="40% - Accent4 4 2" xfId="261"/>
    <cellStyle name="40% - Accent4 4 2 2" xfId="2207"/>
    <cellStyle name="40% - Accent4 4 3" xfId="262"/>
    <cellStyle name="40% - Accent4 4 3 2" xfId="2208"/>
    <cellStyle name="40% - Accent4 4 4" xfId="263"/>
    <cellStyle name="40% - Accent4 4 4 2" xfId="2209"/>
    <cellStyle name="40% - Accent4 4 5" xfId="264"/>
    <cellStyle name="40% - Accent4 4 5 2" xfId="2210"/>
    <cellStyle name="40% - Accent4 4 6" xfId="265"/>
    <cellStyle name="40% - Accent4 4 6 2" xfId="2211"/>
    <cellStyle name="40% - Accent4 4 7" xfId="266"/>
    <cellStyle name="40% - Accent4 4 7 2" xfId="2212"/>
    <cellStyle name="40% - Accent4 4 8" xfId="2206"/>
    <cellStyle name="40% - Accent4 5" xfId="44910"/>
    <cellStyle name="40% - Accent4 5 2" xfId="44911"/>
    <cellStyle name="40% - Accent4 5 3" xfId="44912"/>
    <cellStyle name="40% - Accent4 5 4" xfId="44913"/>
    <cellStyle name="40% - Accent4 5 5" xfId="44914"/>
    <cellStyle name="40% - Accent4 5 6" xfId="44915"/>
    <cellStyle name="40% - Accent4 6" xfId="44916"/>
    <cellStyle name="40% - Accent4 6 2" xfId="44917"/>
    <cellStyle name="40% - Accent4 6 3" xfId="44918"/>
    <cellStyle name="40% - Accent4 6 4" xfId="44919"/>
    <cellStyle name="40% - Accent4 6 5" xfId="44920"/>
    <cellStyle name="40% - Accent4 6 6" xfId="44921"/>
    <cellStyle name="40% - Accent4 7" xfId="44922"/>
    <cellStyle name="40% - Accent4 7 2" xfId="44923"/>
    <cellStyle name="40% - Accent4 7 3" xfId="44924"/>
    <cellStyle name="40% - Accent4 7 4" xfId="44925"/>
    <cellStyle name="40% - Accent4 7 5" xfId="44926"/>
    <cellStyle name="40% - Accent4 7 6" xfId="44927"/>
    <cellStyle name="40% - Accent4 8" xfId="44928"/>
    <cellStyle name="40% - Accent4 8 2" xfId="44929"/>
    <cellStyle name="40% - Accent4 8 3" xfId="44930"/>
    <cellStyle name="40% - Accent4 8 4" xfId="44931"/>
    <cellStyle name="40% - Accent4 8 5" xfId="44932"/>
    <cellStyle name="40% - Accent4 8 6" xfId="44933"/>
    <cellStyle name="40% - Accent5 2" xfId="267"/>
    <cellStyle name="40% - Accent5 2 10" xfId="268"/>
    <cellStyle name="40% - Accent5 2 10 2" xfId="2214"/>
    <cellStyle name="40% - Accent5 2 11" xfId="269"/>
    <cellStyle name="40% - Accent5 2 11 2" xfId="2215"/>
    <cellStyle name="40% - Accent5 2 12" xfId="2213"/>
    <cellStyle name="40% - Accent5 2 2" xfId="270"/>
    <cellStyle name="40% - Accent5 2 2 2" xfId="2216"/>
    <cellStyle name="40% - Accent5 2 3" xfId="271"/>
    <cellStyle name="40% - Accent5 2 3 2" xfId="2217"/>
    <cellStyle name="40% - Accent5 2 4" xfId="272"/>
    <cellStyle name="40% - Accent5 2 4 2" xfId="2218"/>
    <cellStyle name="40% - Accent5 2 5" xfId="273"/>
    <cellStyle name="40% - Accent5 2 5 2" xfId="2219"/>
    <cellStyle name="40% - Accent5 2 6" xfId="274"/>
    <cellStyle name="40% - Accent5 2 6 2" xfId="2220"/>
    <cellStyle name="40% - Accent5 2 7" xfId="275"/>
    <cellStyle name="40% - Accent5 2 7 2" xfId="2221"/>
    <cellStyle name="40% - Accent5 2 8" xfId="276"/>
    <cellStyle name="40% - Accent5 2 8 2" xfId="2222"/>
    <cellStyle name="40% - Accent5 2 9" xfId="277"/>
    <cellStyle name="40% - Accent5 2 9 2" xfId="2223"/>
    <cellStyle name="40% - Accent5 3" xfId="278"/>
    <cellStyle name="40% - Accent5 3 2" xfId="279"/>
    <cellStyle name="40% - Accent5 3 2 2" xfId="2225"/>
    <cellStyle name="40% - Accent5 3 3" xfId="280"/>
    <cellStyle name="40% - Accent5 3 3 2" xfId="2226"/>
    <cellStyle name="40% - Accent5 3 4" xfId="281"/>
    <cellStyle name="40% - Accent5 3 4 2" xfId="2227"/>
    <cellStyle name="40% - Accent5 3 5" xfId="282"/>
    <cellStyle name="40% - Accent5 3 5 2" xfId="2228"/>
    <cellStyle name="40% - Accent5 3 6" xfId="283"/>
    <cellStyle name="40% - Accent5 3 6 2" xfId="2229"/>
    <cellStyle name="40% - Accent5 3 7" xfId="284"/>
    <cellStyle name="40% - Accent5 3 7 2" xfId="2230"/>
    <cellStyle name="40% - Accent5 3 8" xfId="2224"/>
    <cellStyle name="40% - Accent5 4" xfId="285"/>
    <cellStyle name="40% - Accent5 4 2" xfId="286"/>
    <cellStyle name="40% - Accent5 4 2 2" xfId="2232"/>
    <cellStyle name="40% - Accent5 4 3" xfId="287"/>
    <cellStyle name="40% - Accent5 4 3 2" xfId="2233"/>
    <cellStyle name="40% - Accent5 4 4" xfId="288"/>
    <cellStyle name="40% - Accent5 4 4 2" xfId="2234"/>
    <cellStyle name="40% - Accent5 4 5" xfId="289"/>
    <cellStyle name="40% - Accent5 4 5 2" xfId="2235"/>
    <cellStyle name="40% - Accent5 4 6" xfId="290"/>
    <cellStyle name="40% - Accent5 4 6 2" xfId="2236"/>
    <cellStyle name="40% - Accent5 4 7" xfId="291"/>
    <cellStyle name="40% - Accent5 4 7 2" xfId="2237"/>
    <cellStyle name="40% - Accent5 4 8" xfId="2231"/>
    <cellStyle name="40% - Accent5 5" xfId="44934"/>
    <cellStyle name="40% - Accent5 5 2" xfId="44935"/>
    <cellStyle name="40% - Accent5 5 3" xfId="44936"/>
    <cellStyle name="40% - Accent5 5 4" xfId="44937"/>
    <cellStyle name="40% - Accent5 5 5" xfId="44938"/>
    <cellStyle name="40% - Accent5 5 6" xfId="44939"/>
    <cellStyle name="40% - Accent5 6" xfId="44940"/>
    <cellStyle name="40% - Accent5 6 2" xfId="44941"/>
    <cellStyle name="40% - Accent5 6 3" xfId="44942"/>
    <cellStyle name="40% - Accent5 6 4" xfId="44943"/>
    <cellStyle name="40% - Accent5 6 5" xfId="44944"/>
    <cellStyle name="40% - Accent5 6 6" xfId="44945"/>
    <cellStyle name="40% - Accent5 7" xfId="44946"/>
    <cellStyle name="40% - Accent5 7 2" xfId="44947"/>
    <cellStyle name="40% - Accent5 7 3" xfId="44948"/>
    <cellStyle name="40% - Accent5 7 4" xfId="44949"/>
    <cellStyle name="40% - Accent5 7 5" xfId="44950"/>
    <cellStyle name="40% - Accent5 7 6" xfId="44951"/>
    <cellStyle name="40% - Accent5 8" xfId="44952"/>
    <cellStyle name="40% - Accent5 8 2" xfId="44953"/>
    <cellStyle name="40% - Accent5 8 3" xfId="44954"/>
    <cellStyle name="40% - Accent5 8 4" xfId="44955"/>
    <cellStyle name="40% - Accent5 8 5" xfId="44956"/>
    <cellStyle name="40% - Accent5 8 6" xfId="44957"/>
    <cellStyle name="40% - Accent6 2" xfId="292"/>
    <cellStyle name="40% - Accent6 2 10" xfId="293"/>
    <cellStyle name="40% - Accent6 2 10 2" xfId="2239"/>
    <cellStyle name="40% - Accent6 2 11" xfId="294"/>
    <cellStyle name="40% - Accent6 2 11 2" xfId="2240"/>
    <cellStyle name="40% - Accent6 2 12" xfId="2238"/>
    <cellStyle name="40% - Accent6 2 2" xfId="295"/>
    <cellStyle name="40% - Accent6 2 2 2" xfId="2241"/>
    <cellStyle name="40% - Accent6 2 3" xfId="296"/>
    <cellStyle name="40% - Accent6 2 3 2" xfId="2242"/>
    <cellStyle name="40% - Accent6 2 4" xfId="297"/>
    <cellStyle name="40% - Accent6 2 4 2" xfId="2243"/>
    <cellStyle name="40% - Accent6 2 5" xfId="298"/>
    <cellStyle name="40% - Accent6 2 5 2" xfId="2244"/>
    <cellStyle name="40% - Accent6 2 6" xfId="299"/>
    <cellStyle name="40% - Accent6 2 6 2" xfId="2245"/>
    <cellStyle name="40% - Accent6 2 7" xfId="300"/>
    <cellStyle name="40% - Accent6 2 7 2" xfId="2246"/>
    <cellStyle name="40% - Accent6 2 8" xfId="301"/>
    <cellStyle name="40% - Accent6 2 8 2" xfId="2247"/>
    <cellStyle name="40% - Accent6 2 9" xfId="302"/>
    <cellStyle name="40% - Accent6 2 9 2" xfId="2248"/>
    <cellStyle name="40% - Accent6 3" xfId="303"/>
    <cellStyle name="40% - Accent6 3 2" xfId="304"/>
    <cellStyle name="40% - Accent6 3 2 2" xfId="2250"/>
    <cellStyle name="40% - Accent6 3 3" xfId="305"/>
    <cellStyle name="40% - Accent6 3 3 2" xfId="2251"/>
    <cellStyle name="40% - Accent6 3 4" xfId="306"/>
    <cellStyle name="40% - Accent6 3 4 2" xfId="2252"/>
    <cellStyle name="40% - Accent6 3 5" xfId="307"/>
    <cellStyle name="40% - Accent6 3 5 2" xfId="2253"/>
    <cellStyle name="40% - Accent6 3 6" xfId="308"/>
    <cellStyle name="40% - Accent6 3 6 2" xfId="2254"/>
    <cellStyle name="40% - Accent6 3 7" xfId="309"/>
    <cellStyle name="40% - Accent6 3 7 2" xfId="2255"/>
    <cellStyle name="40% - Accent6 3 8" xfId="2249"/>
    <cellStyle name="40% - Accent6 4" xfId="310"/>
    <cellStyle name="40% - Accent6 4 2" xfId="311"/>
    <cellStyle name="40% - Accent6 4 2 2" xfId="2257"/>
    <cellStyle name="40% - Accent6 4 3" xfId="312"/>
    <cellStyle name="40% - Accent6 4 3 2" xfId="2258"/>
    <cellStyle name="40% - Accent6 4 4" xfId="313"/>
    <cellStyle name="40% - Accent6 4 4 2" xfId="2259"/>
    <cellStyle name="40% - Accent6 4 5" xfId="314"/>
    <cellStyle name="40% - Accent6 4 5 2" xfId="2260"/>
    <cellStyle name="40% - Accent6 4 6" xfId="315"/>
    <cellStyle name="40% - Accent6 4 6 2" xfId="2261"/>
    <cellStyle name="40% - Accent6 4 7" xfId="316"/>
    <cellStyle name="40% - Accent6 4 7 2" xfId="2262"/>
    <cellStyle name="40% - Accent6 4 8" xfId="2256"/>
    <cellStyle name="40% - Accent6 5" xfId="44958"/>
    <cellStyle name="40% - Accent6 5 2" xfId="44959"/>
    <cellStyle name="40% - Accent6 5 3" xfId="44960"/>
    <cellStyle name="40% - Accent6 5 4" xfId="44961"/>
    <cellStyle name="40% - Accent6 5 5" xfId="44962"/>
    <cellStyle name="40% - Accent6 5 6" xfId="44963"/>
    <cellStyle name="40% - Accent6 6" xfId="44964"/>
    <cellStyle name="40% - Accent6 6 2" xfId="44965"/>
    <cellStyle name="40% - Accent6 6 3" xfId="44966"/>
    <cellStyle name="40% - Accent6 6 4" xfId="44967"/>
    <cellStyle name="40% - Accent6 6 5" xfId="44968"/>
    <cellStyle name="40% - Accent6 6 6" xfId="44969"/>
    <cellStyle name="40% - Accent6 7" xfId="44970"/>
    <cellStyle name="40% - Accent6 7 2" xfId="44971"/>
    <cellStyle name="40% - Accent6 7 3" xfId="44972"/>
    <cellStyle name="40% - Accent6 7 4" xfId="44973"/>
    <cellStyle name="40% - Accent6 7 5" xfId="44974"/>
    <cellStyle name="40% - Accent6 7 6" xfId="44975"/>
    <cellStyle name="40% - Accent6 8" xfId="44976"/>
    <cellStyle name="40% - Accent6 8 2" xfId="44977"/>
    <cellStyle name="40% - Accent6 8 3" xfId="44978"/>
    <cellStyle name="40% - Accent6 8 4" xfId="44979"/>
    <cellStyle name="40% - Accent6 8 5" xfId="44980"/>
    <cellStyle name="40% - Accent6 8 6" xfId="44981"/>
    <cellStyle name="60% - Accent1 2" xfId="317"/>
    <cellStyle name="60% - Accent1 2 10" xfId="318"/>
    <cellStyle name="60% - Accent1 2 10 2" xfId="44982"/>
    <cellStyle name="60% - Accent1 2 11" xfId="319"/>
    <cellStyle name="60% - Accent1 2 12" xfId="320"/>
    <cellStyle name="60% - Accent1 2 13" xfId="44983"/>
    <cellStyle name="60% - Accent1 2 2" xfId="321"/>
    <cellStyle name="60% - Accent1 2 2 2" xfId="44984"/>
    <cellStyle name="60% - Accent1 2 3" xfId="322"/>
    <cellStyle name="60% - Accent1 2 3 2" xfId="44985"/>
    <cellStyle name="60% - Accent1 2 4" xfId="323"/>
    <cellStyle name="60% - Accent1 2 4 2" xfId="44986"/>
    <cellStyle name="60% - Accent1 2 5" xfId="324"/>
    <cellStyle name="60% - Accent1 2 5 2" xfId="44987"/>
    <cellStyle name="60% - Accent1 2 6" xfId="325"/>
    <cellStyle name="60% - Accent1 2 6 2" xfId="44988"/>
    <cellStyle name="60% - Accent1 2 7" xfId="326"/>
    <cellStyle name="60% - Accent1 2 7 2" xfId="44989"/>
    <cellStyle name="60% - Accent1 2 8" xfId="327"/>
    <cellStyle name="60% - Accent1 2 8 2" xfId="44990"/>
    <cellStyle name="60% - Accent1 2 9" xfId="328"/>
    <cellStyle name="60% - Accent1 2 9 2" xfId="44991"/>
    <cellStyle name="60% - Accent1 3" xfId="329"/>
    <cellStyle name="60% - Accent1 3 2" xfId="44992"/>
    <cellStyle name="60% - Accent1 3 3" xfId="44993"/>
    <cellStyle name="60% - Accent1 3 4" xfId="44994"/>
    <cellStyle name="60% - Accent1 3 5" xfId="44995"/>
    <cellStyle name="60% - Accent1 3 6" xfId="44996"/>
    <cellStyle name="60% - Accent1 3 7" xfId="44997"/>
    <cellStyle name="60% - Accent1 4" xfId="330"/>
    <cellStyle name="60% - Accent1 4 2" xfId="44998"/>
    <cellStyle name="60% - Accent1 4 3" xfId="44999"/>
    <cellStyle name="60% - Accent1 4 4" xfId="45000"/>
    <cellStyle name="60% - Accent1 4 5" xfId="45001"/>
    <cellStyle name="60% - Accent1 4 6" xfId="45002"/>
    <cellStyle name="60% - Accent1 4 7" xfId="45003"/>
    <cellStyle name="60% - Accent1 5" xfId="331"/>
    <cellStyle name="60% - Accent1 5 2" xfId="45004"/>
    <cellStyle name="60% - Accent1 5 3" xfId="45005"/>
    <cellStyle name="60% - Accent1 5 4" xfId="45006"/>
    <cellStyle name="60% - Accent1 5 5" xfId="45007"/>
    <cellStyle name="60% - Accent1 5 6" xfId="45008"/>
    <cellStyle name="60% - Accent1 5 7" xfId="45009"/>
    <cellStyle name="60% - Accent1 6" xfId="332"/>
    <cellStyle name="60% - Accent1 6 2" xfId="45010"/>
    <cellStyle name="60% - Accent1 6 3" xfId="45011"/>
    <cellStyle name="60% - Accent1 6 4" xfId="45012"/>
    <cellStyle name="60% - Accent1 6 5" xfId="45013"/>
    <cellStyle name="60% - Accent1 6 6" xfId="45014"/>
    <cellStyle name="60% - Accent1 6 7" xfId="45015"/>
    <cellStyle name="60% - Accent1 7" xfId="333"/>
    <cellStyle name="60% - Accent1 7 2" xfId="334"/>
    <cellStyle name="60% - Accent1 7 2 2" xfId="2280"/>
    <cellStyle name="60% - Accent1 7 3" xfId="335"/>
    <cellStyle name="60% - Accent1 7 3 2" xfId="2281"/>
    <cellStyle name="60% - Accent1 7 4" xfId="336"/>
    <cellStyle name="60% - Accent1 7 4 2" xfId="2282"/>
    <cellStyle name="60% - Accent1 7 5" xfId="337"/>
    <cellStyle name="60% - Accent1 7 5 2" xfId="2283"/>
    <cellStyle name="60% - Accent1 7 6" xfId="338"/>
    <cellStyle name="60% - Accent1 7 6 2" xfId="2284"/>
    <cellStyle name="60% - Accent1 7 7" xfId="339"/>
    <cellStyle name="60% - Accent1 7 7 2" xfId="2285"/>
    <cellStyle name="60% - Accent1 7 8" xfId="2279"/>
    <cellStyle name="60% - Accent1 8" xfId="340"/>
    <cellStyle name="60% - Accent1 8 2" xfId="341"/>
    <cellStyle name="60% - Accent1 8 2 2" xfId="2287"/>
    <cellStyle name="60% - Accent1 8 3" xfId="342"/>
    <cellStyle name="60% - Accent1 8 3 2" xfId="2288"/>
    <cellStyle name="60% - Accent1 8 4" xfId="343"/>
    <cellStyle name="60% - Accent1 8 4 2" xfId="2289"/>
    <cellStyle name="60% - Accent1 8 5" xfId="344"/>
    <cellStyle name="60% - Accent1 8 5 2" xfId="2290"/>
    <cellStyle name="60% - Accent1 8 6" xfId="345"/>
    <cellStyle name="60% - Accent1 8 6 2" xfId="2291"/>
    <cellStyle name="60% - Accent1 8 7" xfId="346"/>
    <cellStyle name="60% - Accent1 8 7 2" xfId="2292"/>
    <cellStyle name="60% - Accent1 8 8" xfId="2286"/>
    <cellStyle name="60% - Accent2 2" xfId="347"/>
    <cellStyle name="60% - Accent2 2 10" xfId="348"/>
    <cellStyle name="60% - Accent2 2 10 2" xfId="45016"/>
    <cellStyle name="60% - Accent2 2 11" xfId="349"/>
    <cellStyle name="60% - Accent2 2 12" xfId="350"/>
    <cellStyle name="60% - Accent2 2 13" xfId="45017"/>
    <cellStyle name="60% - Accent2 2 2" xfId="351"/>
    <cellStyle name="60% - Accent2 2 2 2" xfId="45018"/>
    <cellStyle name="60% - Accent2 2 3" xfId="352"/>
    <cellStyle name="60% - Accent2 2 3 2" xfId="45019"/>
    <cellStyle name="60% - Accent2 2 4" xfId="353"/>
    <cellStyle name="60% - Accent2 2 4 2" xfId="45020"/>
    <cellStyle name="60% - Accent2 2 5" xfId="354"/>
    <cellStyle name="60% - Accent2 2 5 2" xfId="45021"/>
    <cellStyle name="60% - Accent2 2 6" xfId="355"/>
    <cellStyle name="60% - Accent2 2 6 2" xfId="45022"/>
    <cellStyle name="60% - Accent2 2 7" xfId="356"/>
    <cellStyle name="60% - Accent2 2 7 2" xfId="45023"/>
    <cellStyle name="60% - Accent2 2 8" xfId="357"/>
    <cellStyle name="60% - Accent2 2 8 2" xfId="45024"/>
    <cellStyle name="60% - Accent2 2 9" xfId="358"/>
    <cellStyle name="60% - Accent2 2 9 2" xfId="45025"/>
    <cellStyle name="60% - Accent2 3" xfId="359"/>
    <cellStyle name="60% - Accent2 3 2" xfId="45026"/>
    <cellStyle name="60% - Accent2 3 3" xfId="45027"/>
    <cellStyle name="60% - Accent2 3 4" xfId="45028"/>
    <cellStyle name="60% - Accent2 3 5" xfId="45029"/>
    <cellStyle name="60% - Accent2 3 6" xfId="45030"/>
    <cellStyle name="60% - Accent2 3 7" xfId="45031"/>
    <cellStyle name="60% - Accent2 4" xfId="360"/>
    <cellStyle name="60% - Accent2 4 2" xfId="45032"/>
    <cellStyle name="60% - Accent2 4 3" xfId="45033"/>
    <cellStyle name="60% - Accent2 4 4" xfId="45034"/>
    <cellStyle name="60% - Accent2 4 5" xfId="45035"/>
    <cellStyle name="60% - Accent2 4 6" xfId="45036"/>
    <cellStyle name="60% - Accent2 4 7" xfId="45037"/>
    <cellStyle name="60% - Accent2 5" xfId="361"/>
    <cellStyle name="60% - Accent2 5 2" xfId="45038"/>
    <cellStyle name="60% - Accent2 5 3" xfId="45039"/>
    <cellStyle name="60% - Accent2 5 4" xfId="45040"/>
    <cellStyle name="60% - Accent2 5 5" xfId="45041"/>
    <cellStyle name="60% - Accent2 5 6" xfId="45042"/>
    <cellStyle name="60% - Accent2 5 7" xfId="45043"/>
    <cellStyle name="60% - Accent2 6" xfId="362"/>
    <cellStyle name="60% - Accent2 6 2" xfId="45044"/>
    <cellStyle name="60% - Accent2 6 3" xfId="45045"/>
    <cellStyle name="60% - Accent2 6 4" xfId="45046"/>
    <cellStyle name="60% - Accent2 6 5" xfId="45047"/>
    <cellStyle name="60% - Accent2 6 6" xfId="45048"/>
    <cellStyle name="60% - Accent2 6 7" xfId="45049"/>
    <cellStyle name="60% - Accent2 7" xfId="363"/>
    <cellStyle name="60% - Accent2 7 2" xfId="364"/>
    <cellStyle name="60% - Accent2 7 2 2" xfId="2310"/>
    <cellStyle name="60% - Accent2 7 3" xfId="365"/>
    <cellStyle name="60% - Accent2 7 3 2" xfId="2311"/>
    <cellStyle name="60% - Accent2 7 4" xfId="366"/>
    <cellStyle name="60% - Accent2 7 4 2" xfId="2312"/>
    <cellStyle name="60% - Accent2 7 5" xfId="367"/>
    <cellStyle name="60% - Accent2 7 5 2" xfId="2313"/>
    <cellStyle name="60% - Accent2 7 6" xfId="368"/>
    <cellStyle name="60% - Accent2 7 6 2" xfId="2314"/>
    <cellStyle name="60% - Accent2 7 7" xfId="369"/>
    <cellStyle name="60% - Accent2 7 7 2" xfId="2315"/>
    <cellStyle name="60% - Accent2 7 8" xfId="2309"/>
    <cellStyle name="60% - Accent2 8" xfId="370"/>
    <cellStyle name="60% - Accent2 8 2" xfId="371"/>
    <cellStyle name="60% - Accent2 8 2 2" xfId="2317"/>
    <cellStyle name="60% - Accent2 8 3" xfId="372"/>
    <cellStyle name="60% - Accent2 8 3 2" xfId="2318"/>
    <cellStyle name="60% - Accent2 8 4" xfId="373"/>
    <cellStyle name="60% - Accent2 8 4 2" xfId="2319"/>
    <cellStyle name="60% - Accent2 8 5" xfId="374"/>
    <cellStyle name="60% - Accent2 8 5 2" xfId="2320"/>
    <cellStyle name="60% - Accent2 8 6" xfId="375"/>
    <cellStyle name="60% - Accent2 8 6 2" xfId="2321"/>
    <cellStyle name="60% - Accent2 8 7" xfId="376"/>
    <cellStyle name="60% - Accent2 8 7 2" xfId="2322"/>
    <cellStyle name="60% - Accent2 8 8" xfId="2316"/>
    <cellStyle name="60% - Accent3 2" xfId="377"/>
    <cellStyle name="60% - Accent3 2 10" xfId="378"/>
    <cellStyle name="60% - Accent3 2 10 2" xfId="45050"/>
    <cellStyle name="60% - Accent3 2 11" xfId="379"/>
    <cellStyle name="60% - Accent3 2 12" xfId="380"/>
    <cellStyle name="60% - Accent3 2 13" xfId="45051"/>
    <cellStyle name="60% - Accent3 2 2" xfId="381"/>
    <cellStyle name="60% - Accent3 2 2 2" xfId="45052"/>
    <cellStyle name="60% - Accent3 2 3" xfId="382"/>
    <cellStyle name="60% - Accent3 2 3 2" xfId="45053"/>
    <cellStyle name="60% - Accent3 2 4" xfId="383"/>
    <cellStyle name="60% - Accent3 2 4 2" xfId="45054"/>
    <cellStyle name="60% - Accent3 2 5" xfId="384"/>
    <cellStyle name="60% - Accent3 2 5 2" xfId="45055"/>
    <cellStyle name="60% - Accent3 2 6" xfId="385"/>
    <cellStyle name="60% - Accent3 2 6 2" xfId="45056"/>
    <cellStyle name="60% - Accent3 2 7" xfId="386"/>
    <cellStyle name="60% - Accent3 2 7 2" xfId="45057"/>
    <cellStyle name="60% - Accent3 2 8" xfId="387"/>
    <cellStyle name="60% - Accent3 2 8 2" xfId="45058"/>
    <cellStyle name="60% - Accent3 2 9" xfId="388"/>
    <cellStyle name="60% - Accent3 2 9 2" xfId="45059"/>
    <cellStyle name="60% - Accent3 3" xfId="389"/>
    <cellStyle name="60% - Accent3 3 2" xfId="45060"/>
    <cellStyle name="60% - Accent3 3 3" xfId="45061"/>
    <cellStyle name="60% - Accent3 3 4" xfId="45062"/>
    <cellStyle name="60% - Accent3 3 5" xfId="45063"/>
    <cellStyle name="60% - Accent3 3 6" xfId="45064"/>
    <cellStyle name="60% - Accent3 3 7" xfId="45065"/>
    <cellStyle name="60% - Accent3 4" xfId="390"/>
    <cellStyle name="60% - Accent3 4 2" xfId="45066"/>
    <cellStyle name="60% - Accent3 4 3" xfId="45067"/>
    <cellStyle name="60% - Accent3 4 4" xfId="45068"/>
    <cellStyle name="60% - Accent3 4 5" xfId="45069"/>
    <cellStyle name="60% - Accent3 4 6" xfId="45070"/>
    <cellStyle name="60% - Accent3 4 7" xfId="45071"/>
    <cellStyle name="60% - Accent3 5" xfId="391"/>
    <cellStyle name="60% - Accent3 5 2" xfId="45072"/>
    <cellStyle name="60% - Accent3 5 3" xfId="45073"/>
    <cellStyle name="60% - Accent3 5 4" xfId="45074"/>
    <cellStyle name="60% - Accent3 5 5" xfId="45075"/>
    <cellStyle name="60% - Accent3 5 6" xfId="45076"/>
    <cellStyle name="60% - Accent3 5 7" xfId="45077"/>
    <cellStyle name="60% - Accent3 6" xfId="392"/>
    <cellStyle name="60% - Accent3 6 2" xfId="45078"/>
    <cellStyle name="60% - Accent3 6 3" xfId="45079"/>
    <cellStyle name="60% - Accent3 6 4" xfId="45080"/>
    <cellStyle name="60% - Accent3 6 5" xfId="45081"/>
    <cellStyle name="60% - Accent3 6 6" xfId="45082"/>
    <cellStyle name="60% - Accent3 6 7" xfId="45083"/>
    <cellStyle name="60% - Accent3 7" xfId="393"/>
    <cellStyle name="60% - Accent3 7 2" xfId="394"/>
    <cellStyle name="60% - Accent3 7 2 2" xfId="2340"/>
    <cellStyle name="60% - Accent3 7 3" xfId="395"/>
    <cellStyle name="60% - Accent3 7 3 2" xfId="2341"/>
    <cellStyle name="60% - Accent3 7 4" xfId="396"/>
    <cellStyle name="60% - Accent3 7 4 2" xfId="2342"/>
    <cellStyle name="60% - Accent3 7 5" xfId="397"/>
    <cellStyle name="60% - Accent3 7 5 2" xfId="2343"/>
    <cellStyle name="60% - Accent3 7 6" xfId="398"/>
    <cellStyle name="60% - Accent3 7 6 2" xfId="2344"/>
    <cellStyle name="60% - Accent3 7 7" xfId="399"/>
    <cellStyle name="60% - Accent3 7 7 2" xfId="2345"/>
    <cellStyle name="60% - Accent3 7 8" xfId="2339"/>
    <cellStyle name="60% - Accent3 8" xfId="400"/>
    <cellStyle name="60% - Accent3 8 2" xfId="401"/>
    <cellStyle name="60% - Accent3 8 2 2" xfId="2347"/>
    <cellStyle name="60% - Accent3 8 3" xfId="402"/>
    <cellStyle name="60% - Accent3 8 3 2" xfId="2348"/>
    <cellStyle name="60% - Accent3 8 4" xfId="403"/>
    <cellStyle name="60% - Accent3 8 4 2" xfId="2349"/>
    <cellStyle name="60% - Accent3 8 5" xfId="404"/>
    <cellStyle name="60% - Accent3 8 5 2" xfId="2350"/>
    <cellStyle name="60% - Accent3 8 6" xfId="405"/>
    <cellStyle name="60% - Accent3 8 6 2" xfId="2351"/>
    <cellStyle name="60% - Accent3 8 7" xfId="406"/>
    <cellStyle name="60% - Accent3 8 7 2" xfId="2352"/>
    <cellStyle name="60% - Accent3 8 8" xfId="2346"/>
    <cellStyle name="60% - Accent4 2" xfId="407"/>
    <cellStyle name="60% - Accent4 2 10" xfId="408"/>
    <cellStyle name="60% - Accent4 2 10 2" xfId="45084"/>
    <cellStyle name="60% - Accent4 2 11" xfId="409"/>
    <cellStyle name="60% - Accent4 2 12" xfId="410"/>
    <cellStyle name="60% - Accent4 2 13" xfId="45085"/>
    <cellStyle name="60% - Accent4 2 2" xfId="411"/>
    <cellStyle name="60% - Accent4 2 2 2" xfId="45086"/>
    <cellStyle name="60% - Accent4 2 3" xfId="412"/>
    <cellStyle name="60% - Accent4 2 3 2" xfId="45087"/>
    <cellStyle name="60% - Accent4 2 4" xfId="413"/>
    <cellStyle name="60% - Accent4 2 4 2" xfId="45088"/>
    <cellStyle name="60% - Accent4 2 5" xfId="414"/>
    <cellStyle name="60% - Accent4 2 5 2" xfId="45089"/>
    <cellStyle name="60% - Accent4 2 6" xfId="415"/>
    <cellStyle name="60% - Accent4 2 6 2" xfId="45090"/>
    <cellStyle name="60% - Accent4 2 7" xfId="416"/>
    <cellStyle name="60% - Accent4 2 7 2" xfId="45091"/>
    <cellStyle name="60% - Accent4 2 8" xfId="417"/>
    <cellStyle name="60% - Accent4 2 8 2" xfId="45092"/>
    <cellStyle name="60% - Accent4 2 9" xfId="418"/>
    <cellStyle name="60% - Accent4 2 9 2" xfId="45093"/>
    <cellStyle name="60% - Accent4 3" xfId="419"/>
    <cellStyle name="60% - Accent4 3 2" xfId="45094"/>
    <cellStyle name="60% - Accent4 3 3" xfId="45095"/>
    <cellStyle name="60% - Accent4 3 4" xfId="45096"/>
    <cellStyle name="60% - Accent4 3 5" xfId="45097"/>
    <cellStyle name="60% - Accent4 3 6" xfId="45098"/>
    <cellStyle name="60% - Accent4 3 7" xfId="45099"/>
    <cellStyle name="60% - Accent4 4" xfId="420"/>
    <cellStyle name="60% - Accent4 4 2" xfId="45100"/>
    <cellStyle name="60% - Accent4 4 3" xfId="45101"/>
    <cellStyle name="60% - Accent4 4 4" xfId="45102"/>
    <cellStyle name="60% - Accent4 4 5" xfId="45103"/>
    <cellStyle name="60% - Accent4 4 6" xfId="45104"/>
    <cellStyle name="60% - Accent4 4 7" xfId="45105"/>
    <cellStyle name="60% - Accent4 5" xfId="421"/>
    <cellStyle name="60% - Accent4 5 2" xfId="45106"/>
    <cellStyle name="60% - Accent4 5 3" xfId="45107"/>
    <cellStyle name="60% - Accent4 5 4" xfId="45108"/>
    <cellStyle name="60% - Accent4 5 5" xfId="45109"/>
    <cellStyle name="60% - Accent4 5 6" xfId="45110"/>
    <cellStyle name="60% - Accent4 5 7" xfId="45111"/>
    <cellStyle name="60% - Accent4 6" xfId="422"/>
    <cellStyle name="60% - Accent4 6 2" xfId="45112"/>
    <cellStyle name="60% - Accent4 6 3" xfId="45113"/>
    <cellStyle name="60% - Accent4 6 4" xfId="45114"/>
    <cellStyle name="60% - Accent4 6 5" xfId="45115"/>
    <cellStyle name="60% - Accent4 6 6" xfId="45116"/>
    <cellStyle name="60% - Accent4 6 7" xfId="45117"/>
    <cellStyle name="60% - Accent4 7" xfId="423"/>
    <cellStyle name="60% - Accent4 7 2" xfId="424"/>
    <cellStyle name="60% - Accent4 7 2 2" xfId="2370"/>
    <cellStyle name="60% - Accent4 7 3" xfId="425"/>
    <cellStyle name="60% - Accent4 7 3 2" xfId="2371"/>
    <cellStyle name="60% - Accent4 7 4" xfId="426"/>
    <cellStyle name="60% - Accent4 7 4 2" xfId="2372"/>
    <cellStyle name="60% - Accent4 7 5" xfId="427"/>
    <cellStyle name="60% - Accent4 7 5 2" xfId="2373"/>
    <cellStyle name="60% - Accent4 7 6" xfId="428"/>
    <cellStyle name="60% - Accent4 7 6 2" xfId="2374"/>
    <cellStyle name="60% - Accent4 7 7" xfId="429"/>
    <cellStyle name="60% - Accent4 7 7 2" xfId="2375"/>
    <cellStyle name="60% - Accent4 7 8" xfId="2369"/>
    <cellStyle name="60% - Accent4 8" xfId="430"/>
    <cellStyle name="60% - Accent4 8 2" xfId="431"/>
    <cellStyle name="60% - Accent4 8 2 2" xfId="2377"/>
    <cellStyle name="60% - Accent4 8 3" xfId="432"/>
    <cellStyle name="60% - Accent4 8 3 2" xfId="2378"/>
    <cellStyle name="60% - Accent4 8 4" xfId="433"/>
    <cellStyle name="60% - Accent4 8 4 2" xfId="2379"/>
    <cellStyle name="60% - Accent4 8 5" xfId="434"/>
    <cellStyle name="60% - Accent4 8 5 2" xfId="2380"/>
    <cellStyle name="60% - Accent4 8 6" xfId="435"/>
    <cellStyle name="60% - Accent4 8 6 2" xfId="2381"/>
    <cellStyle name="60% - Accent4 8 7" xfId="436"/>
    <cellStyle name="60% - Accent4 8 7 2" xfId="2382"/>
    <cellStyle name="60% - Accent4 8 8" xfId="2376"/>
    <cellStyle name="60% - Accent5 2" xfId="437"/>
    <cellStyle name="60% - Accent5 2 10" xfId="438"/>
    <cellStyle name="60% - Accent5 2 10 2" xfId="45118"/>
    <cellStyle name="60% - Accent5 2 11" xfId="439"/>
    <cellStyle name="60% - Accent5 2 12" xfId="440"/>
    <cellStyle name="60% - Accent5 2 13" xfId="45119"/>
    <cellStyle name="60% - Accent5 2 2" xfId="441"/>
    <cellStyle name="60% - Accent5 2 2 2" xfId="45120"/>
    <cellStyle name="60% - Accent5 2 3" xfId="442"/>
    <cellStyle name="60% - Accent5 2 3 2" xfId="45121"/>
    <cellStyle name="60% - Accent5 2 4" xfId="443"/>
    <cellStyle name="60% - Accent5 2 4 2" xfId="45122"/>
    <cellStyle name="60% - Accent5 2 5" xfId="444"/>
    <cellStyle name="60% - Accent5 2 5 2" xfId="45123"/>
    <cellStyle name="60% - Accent5 2 6" xfId="445"/>
    <cellStyle name="60% - Accent5 2 6 2" xfId="45124"/>
    <cellStyle name="60% - Accent5 2 7" xfId="446"/>
    <cellStyle name="60% - Accent5 2 7 2" xfId="45125"/>
    <cellStyle name="60% - Accent5 2 8" xfId="447"/>
    <cellStyle name="60% - Accent5 2 8 2" xfId="45126"/>
    <cellStyle name="60% - Accent5 2 9" xfId="448"/>
    <cellStyle name="60% - Accent5 2 9 2" xfId="45127"/>
    <cellStyle name="60% - Accent5 3" xfId="449"/>
    <cellStyle name="60% - Accent5 3 2" xfId="45128"/>
    <cellStyle name="60% - Accent5 3 3" xfId="45129"/>
    <cellStyle name="60% - Accent5 3 4" xfId="45130"/>
    <cellStyle name="60% - Accent5 3 5" xfId="45131"/>
    <cellStyle name="60% - Accent5 3 6" xfId="45132"/>
    <cellStyle name="60% - Accent5 3 7" xfId="45133"/>
    <cellStyle name="60% - Accent5 4" xfId="450"/>
    <cellStyle name="60% - Accent5 4 2" xfId="45134"/>
    <cellStyle name="60% - Accent5 4 3" xfId="45135"/>
    <cellStyle name="60% - Accent5 4 4" xfId="45136"/>
    <cellStyle name="60% - Accent5 4 5" xfId="45137"/>
    <cellStyle name="60% - Accent5 4 6" xfId="45138"/>
    <cellStyle name="60% - Accent5 4 7" xfId="45139"/>
    <cellStyle name="60% - Accent5 5" xfId="451"/>
    <cellStyle name="60% - Accent5 5 2" xfId="45140"/>
    <cellStyle name="60% - Accent5 5 3" xfId="45141"/>
    <cellStyle name="60% - Accent5 5 4" xfId="45142"/>
    <cellStyle name="60% - Accent5 5 5" xfId="45143"/>
    <cellStyle name="60% - Accent5 5 6" xfId="45144"/>
    <cellStyle name="60% - Accent5 5 7" xfId="45145"/>
    <cellStyle name="60% - Accent5 6" xfId="452"/>
    <cellStyle name="60% - Accent5 6 2" xfId="45146"/>
    <cellStyle name="60% - Accent5 6 3" xfId="45147"/>
    <cellStyle name="60% - Accent5 6 4" xfId="45148"/>
    <cellStyle name="60% - Accent5 6 5" xfId="45149"/>
    <cellStyle name="60% - Accent5 6 6" xfId="45150"/>
    <cellStyle name="60% - Accent5 6 7" xfId="45151"/>
    <cellStyle name="60% - Accent5 7" xfId="453"/>
    <cellStyle name="60% - Accent5 7 2" xfId="454"/>
    <cellStyle name="60% - Accent5 7 2 2" xfId="2400"/>
    <cellStyle name="60% - Accent5 7 3" xfId="455"/>
    <cellStyle name="60% - Accent5 7 3 2" xfId="2401"/>
    <cellStyle name="60% - Accent5 7 4" xfId="456"/>
    <cellStyle name="60% - Accent5 7 4 2" xfId="2402"/>
    <cellStyle name="60% - Accent5 7 5" xfId="457"/>
    <cellStyle name="60% - Accent5 7 5 2" xfId="2403"/>
    <cellStyle name="60% - Accent5 7 6" xfId="458"/>
    <cellStyle name="60% - Accent5 7 6 2" xfId="2404"/>
    <cellStyle name="60% - Accent5 7 7" xfId="459"/>
    <cellStyle name="60% - Accent5 7 7 2" xfId="2405"/>
    <cellStyle name="60% - Accent5 7 8" xfId="2399"/>
    <cellStyle name="60% - Accent5 8" xfId="460"/>
    <cellStyle name="60% - Accent5 8 2" xfId="461"/>
    <cellStyle name="60% - Accent5 8 2 2" xfId="2407"/>
    <cellStyle name="60% - Accent5 8 3" xfId="462"/>
    <cellStyle name="60% - Accent5 8 3 2" xfId="2408"/>
    <cellStyle name="60% - Accent5 8 4" xfId="463"/>
    <cellStyle name="60% - Accent5 8 4 2" xfId="2409"/>
    <cellStyle name="60% - Accent5 8 5" xfId="464"/>
    <cellStyle name="60% - Accent5 8 5 2" xfId="2410"/>
    <cellStyle name="60% - Accent5 8 6" xfId="465"/>
    <cellStyle name="60% - Accent5 8 6 2" xfId="2411"/>
    <cellStyle name="60% - Accent5 8 7" xfId="466"/>
    <cellStyle name="60% - Accent5 8 7 2" xfId="2412"/>
    <cellStyle name="60% - Accent5 8 8" xfId="2406"/>
    <cellStyle name="60% - Accent6 2" xfId="467"/>
    <cellStyle name="60% - Accent6 2 10" xfId="468"/>
    <cellStyle name="60% - Accent6 2 10 2" xfId="45152"/>
    <cellStyle name="60% - Accent6 2 11" xfId="469"/>
    <cellStyle name="60% - Accent6 2 12" xfId="470"/>
    <cellStyle name="60% - Accent6 2 13" xfId="45153"/>
    <cellStyle name="60% - Accent6 2 2" xfId="471"/>
    <cellStyle name="60% - Accent6 2 2 2" xfId="45154"/>
    <cellStyle name="60% - Accent6 2 3" xfId="472"/>
    <cellStyle name="60% - Accent6 2 3 2" xfId="45155"/>
    <cellStyle name="60% - Accent6 2 4" xfId="473"/>
    <cellStyle name="60% - Accent6 2 4 2" xfId="45156"/>
    <cellStyle name="60% - Accent6 2 5" xfId="474"/>
    <cellStyle name="60% - Accent6 2 5 2" xfId="45157"/>
    <cellStyle name="60% - Accent6 2 6" xfId="475"/>
    <cellStyle name="60% - Accent6 2 6 2" xfId="45158"/>
    <cellStyle name="60% - Accent6 2 7" xfId="476"/>
    <cellStyle name="60% - Accent6 2 7 2" xfId="45159"/>
    <cellStyle name="60% - Accent6 2 8" xfId="477"/>
    <cellStyle name="60% - Accent6 2 8 2" xfId="45160"/>
    <cellStyle name="60% - Accent6 2 9" xfId="478"/>
    <cellStyle name="60% - Accent6 2 9 2" xfId="45161"/>
    <cellStyle name="60% - Accent6 3" xfId="479"/>
    <cellStyle name="60% - Accent6 3 2" xfId="45162"/>
    <cellStyle name="60% - Accent6 3 3" xfId="45163"/>
    <cellStyle name="60% - Accent6 3 4" xfId="45164"/>
    <cellStyle name="60% - Accent6 3 5" xfId="45165"/>
    <cellStyle name="60% - Accent6 3 6" xfId="45166"/>
    <cellStyle name="60% - Accent6 3 7" xfId="45167"/>
    <cellStyle name="60% - Accent6 4" xfId="480"/>
    <cellStyle name="60% - Accent6 4 2" xfId="45168"/>
    <cellStyle name="60% - Accent6 4 3" xfId="45169"/>
    <cellStyle name="60% - Accent6 4 4" xfId="45170"/>
    <cellStyle name="60% - Accent6 4 5" xfId="45171"/>
    <cellStyle name="60% - Accent6 4 6" xfId="45172"/>
    <cellStyle name="60% - Accent6 4 7" xfId="45173"/>
    <cellStyle name="60% - Accent6 5" xfId="481"/>
    <cellStyle name="60% - Accent6 5 2" xfId="45174"/>
    <cellStyle name="60% - Accent6 5 3" xfId="45175"/>
    <cellStyle name="60% - Accent6 5 4" xfId="45176"/>
    <cellStyle name="60% - Accent6 5 5" xfId="45177"/>
    <cellStyle name="60% - Accent6 5 6" xfId="45178"/>
    <cellStyle name="60% - Accent6 5 7" xfId="45179"/>
    <cellStyle name="60% - Accent6 6" xfId="482"/>
    <cellStyle name="60% - Accent6 6 2" xfId="45180"/>
    <cellStyle name="60% - Accent6 6 3" xfId="45181"/>
    <cellStyle name="60% - Accent6 6 4" xfId="45182"/>
    <cellStyle name="60% - Accent6 6 5" xfId="45183"/>
    <cellStyle name="60% - Accent6 6 6" xfId="45184"/>
    <cellStyle name="60% - Accent6 6 7" xfId="45185"/>
    <cellStyle name="60% - Accent6 7" xfId="483"/>
    <cellStyle name="60% - Accent6 7 2" xfId="484"/>
    <cellStyle name="60% - Accent6 7 2 2" xfId="2430"/>
    <cellStyle name="60% - Accent6 7 3" xfId="485"/>
    <cellStyle name="60% - Accent6 7 3 2" xfId="2431"/>
    <cellStyle name="60% - Accent6 7 4" xfId="486"/>
    <cellStyle name="60% - Accent6 7 4 2" xfId="2432"/>
    <cellStyle name="60% - Accent6 7 5" xfId="487"/>
    <cellStyle name="60% - Accent6 7 5 2" xfId="2433"/>
    <cellStyle name="60% - Accent6 7 6" xfId="488"/>
    <cellStyle name="60% - Accent6 7 6 2" xfId="2434"/>
    <cellStyle name="60% - Accent6 7 7" xfId="489"/>
    <cellStyle name="60% - Accent6 7 7 2" xfId="2435"/>
    <cellStyle name="60% - Accent6 7 8" xfId="2429"/>
    <cellStyle name="60% - Accent6 8" xfId="490"/>
    <cellStyle name="60% - Accent6 8 2" xfId="491"/>
    <cellStyle name="60% - Accent6 8 2 2" xfId="2437"/>
    <cellStyle name="60% - Accent6 8 3" xfId="492"/>
    <cellStyle name="60% - Accent6 8 3 2" xfId="2438"/>
    <cellStyle name="60% - Accent6 8 4" xfId="493"/>
    <cellStyle name="60% - Accent6 8 4 2" xfId="2439"/>
    <cellStyle name="60% - Accent6 8 5" xfId="494"/>
    <cellStyle name="60% - Accent6 8 5 2" xfId="2440"/>
    <cellStyle name="60% - Accent6 8 6" xfId="495"/>
    <cellStyle name="60% - Accent6 8 6 2" xfId="2441"/>
    <cellStyle name="60% - Accent6 8 7" xfId="496"/>
    <cellStyle name="60% - Accent6 8 7 2" xfId="2442"/>
    <cellStyle name="60% - Accent6 8 8" xfId="2436"/>
    <cellStyle name="9" xfId="497"/>
    <cellStyle name="9 2" xfId="45186"/>
    <cellStyle name="9 2 2" xfId="45187"/>
    <cellStyle name="9 3" xfId="45188"/>
    <cellStyle name="9 4" xfId="45189"/>
    <cellStyle name="9 5" xfId="45190"/>
    <cellStyle name="9 6" xfId="45191"/>
    <cellStyle name="9 7" xfId="45192"/>
    <cellStyle name="Accent1 2" xfId="498"/>
    <cellStyle name="Accent1 2 10" xfId="499"/>
    <cellStyle name="Accent1 2 10 2" xfId="45193"/>
    <cellStyle name="Accent1 2 11" xfId="500"/>
    <cellStyle name="Accent1 2 12" xfId="501"/>
    <cellStyle name="Accent1 2 13" xfId="45194"/>
    <cellStyle name="Accent1 2 2" xfId="502"/>
    <cellStyle name="Accent1 2 2 2" xfId="45195"/>
    <cellStyle name="Accent1 2 3" xfId="503"/>
    <cellStyle name="Accent1 2 3 2" xfId="45196"/>
    <cellStyle name="Accent1 2 4" xfId="504"/>
    <cellStyle name="Accent1 2 4 2" xfId="45197"/>
    <cellStyle name="Accent1 2 5" xfId="505"/>
    <cellStyle name="Accent1 2 5 2" xfId="45198"/>
    <cellStyle name="Accent1 2 6" xfId="506"/>
    <cellStyle name="Accent1 2 6 2" xfId="45199"/>
    <cellStyle name="Accent1 2 7" xfId="507"/>
    <cellStyle name="Accent1 2 7 2" xfId="45200"/>
    <cellStyle name="Accent1 2 8" xfId="508"/>
    <cellStyle name="Accent1 2 8 2" xfId="45201"/>
    <cellStyle name="Accent1 2 9" xfId="509"/>
    <cellStyle name="Accent1 2 9 2" xfId="45202"/>
    <cellStyle name="Accent1 3" xfId="510"/>
    <cellStyle name="Accent1 3 2" xfId="45203"/>
    <cellStyle name="Accent1 3 3" xfId="45204"/>
    <cellStyle name="Accent1 3 4" xfId="45205"/>
    <cellStyle name="Accent1 3 5" xfId="45206"/>
    <cellStyle name="Accent1 3 6" xfId="45207"/>
    <cellStyle name="Accent1 3 7" xfId="45208"/>
    <cellStyle name="Accent1 4" xfId="511"/>
    <cellStyle name="Accent1 4 2" xfId="45209"/>
    <cellStyle name="Accent1 4 3" xfId="45210"/>
    <cellStyle name="Accent1 4 4" xfId="45211"/>
    <cellStyle name="Accent1 4 5" xfId="45212"/>
    <cellStyle name="Accent1 4 6" xfId="45213"/>
    <cellStyle name="Accent1 4 7" xfId="45214"/>
    <cellStyle name="Accent1 5" xfId="512"/>
    <cellStyle name="Accent1 5 2" xfId="45215"/>
    <cellStyle name="Accent1 5 3" xfId="45216"/>
    <cellStyle name="Accent1 5 4" xfId="45217"/>
    <cellStyle name="Accent1 5 5" xfId="45218"/>
    <cellStyle name="Accent1 5 6" xfId="45219"/>
    <cellStyle name="Accent1 5 7" xfId="45220"/>
    <cellStyle name="Accent1 6" xfId="513"/>
    <cellStyle name="Accent1 6 2" xfId="45221"/>
    <cellStyle name="Accent1 6 3" xfId="45222"/>
    <cellStyle name="Accent1 6 4" xfId="45223"/>
    <cellStyle name="Accent1 6 5" xfId="45224"/>
    <cellStyle name="Accent1 6 6" xfId="45225"/>
    <cellStyle name="Accent1 6 7" xfId="45226"/>
    <cellStyle name="Accent1 7" xfId="514"/>
    <cellStyle name="Accent1 7 2" xfId="515"/>
    <cellStyle name="Accent1 7 2 2" xfId="2461"/>
    <cellStyle name="Accent1 7 3" xfId="516"/>
    <cellStyle name="Accent1 7 3 2" xfId="2462"/>
    <cellStyle name="Accent1 7 4" xfId="517"/>
    <cellStyle name="Accent1 7 4 2" xfId="2463"/>
    <cellStyle name="Accent1 7 5" xfId="518"/>
    <cellStyle name="Accent1 7 5 2" xfId="2464"/>
    <cellStyle name="Accent1 7 6" xfId="519"/>
    <cellStyle name="Accent1 7 6 2" xfId="2465"/>
    <cellStyle name="Accent1 7 7" xfId="520"/>
    <cellStyle name="Accent1 7 7 2" xfId="2466"/>
    <cellStyle name="Accent1 7 8" xfId="2460"/>
    <cellStyle name="Accent1 8" xfId="521"/>
    <cellStyle name="Accent1 8 2" xfId="522"/>
    <cellStyle name="Accent1 8 2 2" xfId="2468"/>
    <cellStyle name="Accent1 8 3" xfId="523"/>
    <cellStyle name="Accent1 8 3 2" xfId="2469"/>
    <cellStyle name="Accent1 8 4" xfId="524"/>
    <cellStyle name="Accent1 8 4 2" xfId="2470"/>
    <cellStyle name="Accent1 8 5" xfId="525"/>
    <cellStyle name="Accent1 8 5 2" xfId="2471"/>
    <cellStyle name="Accent1 8 6" xfId="526"/>
    <cellStyle name="Accent1 8 6 2" xfId="2472"/>
    <cellStyle name="Accent1 8 7" xfId="527"/>
    <cellStyle name="Accent1 8 7 2" xfId="2473"/>
    <cellStyle name="Accent1 8 8" xfId="2467"/>
    <cellStyle name="Accent2 2" xfId="528"/>
    <cellStyle name="Accent2 2 10" xfId="529"/>
    <cellStyle name="Accent2 2 10 2" xfId="45227"/>
    <cellStyle name="Accent2 2 11" xfId="530"/>
    <cellStyle name="Accent2 2 12" xfId="531"/>
    <cellStyle name="Accent2 2 13" xfId="45228"/>
    <cellStyle name="Accent2 2 2" xfId="532"/>
    <cellStyle name="Accent2 2 2 2" xfId="45229"/>
    <cellStyle name="Accent2 2 3" xfId="533"/>
    <cellStyle name="Accent2 2 3 2" xfId="45230"/>
    <cellStyle name="Accent2 2 4" xfId="534"/>
    <cellStyle name="Accent2 2 4 2" xfId="45231"/>
    <cellStyle name="Accent2 2 5" xfId="535"/>
    <cellStyle name="Accent2 2 5 2" xfId="45232"/>
    <cellStyle name="Accent2 2 6" xfId="536"/>
    <cellStyle name="Accent2 2 6 2" xfId="45233"/>
    <cellStyle name="Accent2 2 7" xfId="537"/>
    <cellStyle name="Accent2 2 7 2" xfId="45234"/>
    <cellStyle name="Accent2 2 8" xfId="538"/>
    <cellStyle name="Accent2 2 8 2" xfId="45235"/>
    <cellStyle name="Accent2 2 9" xfId="539"/>
    <cellStyle name="Accent2 2 9 2" xfId="45236"/>
    <cellStyle name="Accent2 3" xfId="540"/>
    <cellStyle name="Accent2 3 2" xfId="45237"/>
    <cellStyle name="Accent2 3 3" xfId="45238"/>
    <cellStyle name="Accent2 3 4" xfId="45239"/>
    <cellStyle name="Accent2 3 5" xfId="45240"/>
    <cellStyle name="Accent2 3 6" xfId="45241"/>
    <cellStyle name="Accent2 3 7" xfId="45242"/>
    <cellStyle name="Accent2 4" xfId="541"/>
    <cellStyle name="Accent2 4 2" xfId="45243"/>
    <cellStyle name="Accent2 4 3" xfId="45244"/>
    <cellStyle name="Accent2 4 4" xfId="45245"/>
    <cellStyle name="Accent2 4 5" xfId="45246"/>
    <cellStyle name="Accent2 4 6" xfId="45247"/>
    <cellStyle name="Accent2 4 7" xfId="45248"/>
    <cellStyle name="Accent2 5" xfId="542"/>
    <cellStyle name="Accent2 5 2" xfId="45249"/>
    <cellStyle name="Accent2 5 3" xfId="45250"/>
    <cellStyle name="Accent2 5 4" xfId="45251"/>
    <cellStyle name="Accent2 5 5" xfId="45252"/>
    <cellStyle name="Accent2 5 6" xfId="45253"/>
    <cellStyle name="Accent2 5 7" xfId="45254"/>
    <cellStyle name="Accent2 6" xfId="543"/>
    <cellStyle name="Accent2 6 2" xfId="45255"/>
    <cellStyle name="Accent2 6 3" xfId="45256"/>
    <cellStyle name="Accent2 6 4" xfId="45257"/>
    <cellStyle name="Accent2 6 5" xfId="45258"/>
    <cellStyle name="Accent2 6 6" xfId="45259"/>
    <cellStyle name="Accent2 6 7" xfId="45260"/>
    <cellStyle name="Accent2 7" xfId="544"/>
    <cellStyle name="Accent2 7 2" xfId="545"/>
    <cellStyle name="Accent2 7 2 2" xfId="2491"/>
    <cellStyle name="Accent2 7 3" xfId="546"/>
    <cellStyle name="Accent2 7 3 2" xfId="2492"/>
    <cellStyle name="Accent2 7 4" xfId="547"/>
    <cellStyle name="Accent2 7 4 2" xfId="2493"/>
    <cellStyle name="Accent2 7 5" xfId="548"/>
    <cellStyle name="Accent2 7 5 2" xfId="2494"/>
    <cellStyle name="Accent2 7 6" xfId="549"/>
    <cellStyle name="Accent2 7 6 2" xfId="2495"/>
    <cellStyle name="Accent2 7 7" xfId="550"/>
    <cellStyle name="Accent2 7 7 2" xfId="2496"/>
    <cellStyle name="Accent2 7 8" xfId="2490"/>
    <cellStyle name="Accent2 8" xfId="551"/>
    <cellStyle name="Accent2 8 2" xfId="552"/>
    <cellStyle name="Accent2 8 2 2" xfId="2498"/>
    <cellStyle name="Accent2 8 3" xfId="553"/>
    <cellStyle name="Accent2 8 3 2" xfId="2499"/>
    <cellStyle name="Accent2 8 4" xfId="554"/>
    <cellStyle name="Accent2 8 4 2" xfId="2500"/>
    <cellStyle name="Accent2 8 5" xfId="555"/>
    <cellStyle name="Accent2 8 5 2" xfId="2501"/>
    <cellStyle name="Accent2 8 6" xfId="556"/>
    <cellStyle name="Accent2 8 6 2" xfId="2502"/>
    <cellStyle name="Accent2 8 7" xfId="557"/>
    <cellStyle name="Accent2 8 7 2" xfId="2503"/>
    <cellStyle name="Accent2 8 8" xfId="2497"/>
    <cellStyle name="Accent3 2" xfId="558"/>
    <cellStyle name="Accent3 2 10" xfId="559"/>
    <cellStyle name="Accent3 2 10 2" xfId="45261"/>
    <cellStyle name="Accent3 2 11" xfId="560"/>
    <cellStyle name="Accent3 2 12" xfId="561"/>
    <cellStyle name="Accent3 2 13" xfId="45262"/>
    <cellStyle name="Accent3 2 2" xfId="562"/>
    <cellStyle name="Accent3 2 2 2" xfId="45263"/>
    <cellStyle name="Accent3 2 3" xfId="563"/>
    <cellStyle name="Accent3 2 3 2" xfId="45264"/>
    <cellStyle name="Accent3 2 4" xfId="564"/>
    <cellStyle name="Accent3 2 4 2" xfId="45265"/>
    <cellStyle name="Accent3 2 5" xfId="565"/>
    <cellStyle name="Accent3 2 5 2" xfId="45266"/>
    <cellStyle name="Accent3 2 6" xfId="566"/>
    <cellStyle name="Accent3 2 6 2" xfId="45267"/>
    <cellStyle name="Accent3 2 7" xfId="567"/>
    <cellStyle name="Accent3 2 7 2" xfId="45268"/>
    <cellStyle name="Accent3 2 8" xfId="568"/>
    <cellStyle name="Accent3 2 8 2" xfId="45269"/>
    <cellStyle name="Accent3 2 9" xfId="569"/>
    <cellStyle name="Accent3 2 9 2" xfId="45270"/>
    <cellStyle name="Accent3 3" xfId="570"/>
    <cellStyle name="Accent3 3 2" xfId="45271"/>
    <cellStyle name="Accent3 3 3" xfId="45272"/>
    <cellStyle name="Accent3 3 4" xfId="45273"/>
    <cellStyle name="Accent3 3 5" xfId="45274"/>
    <cellStyle name="Accent3 3 6" xfId="45275"/>
    <cellStyle name="Accent3 3 7" xfId="45276"/>
    <cellStyle name="Accent3 4" xfId="571"/>
    <cellStyle name="Accent3 4 2" xfId="45277"/>
    <cellStyle name="Accent3 4 3" xfId="45278"/>
    <cellStyle name="Accent3 4 4" xfId="45279"/>
    <cellStyle name="Accent3 4 5" xfId="45280"/>
    <cellStyle name="Accent3 4 6" xfId="45281"/>
    <cellStyle name="Accent3 4 7" xfId="45282"/>
    <cellStyle name="Accent3 5" xfId="572"/>
    <cellStyle name="Accent3 5 2" xfId="45283"/>
    <cellStyle name="Accent3 5 3" xfId="45284"/>
    <cellStyle name="Accent3 5 4" xfId="45285"/>
    <cellStyle name="Accent3 5 5" xfId="45286"/>
    <cellStyle name="Accent3 5 6" xfId="45287"/>
    <cellStyle name="Accent3 5 7" xfId="45288"/>
    <cellStyle name="Accent3 6" xfId="573"/>
    <cellStyle name="Accent3 6 2" xfId="45289"/>
    <cellStyle name="Accent3 6 3" xfId="45290"/>
    <cellStyle name="Accent3 6 4" xfId="45291"/>
    <cellStyle name="Accent3 6 5" xfId="45292"/>
    <cellStyle name="Accent3 6 6" xfId="45293"/>
    <cellStyle name="Accent3 6 7" xfId="45294"/>
    <cellStyle name="Accent3 7" xfId="574"/>
    <cellStyle name="Accent3 7 2" xfId="575"/>
    <cellStyle name="Accent3 7 2 2" xfId="2521"/>
    <cellStyle name="Accent3 7 3" xfId="576"/>
    <cellStyle name="Accent3 7 3 2" xfId="2522"/>
    <cellStyle name="Accent3 7 4" xfId="577"/>
    <cellStyle name="Accent3 7 4 2" xfId="2523"/>
    <cellStyle name="Accent3 7 5" xfId="578"/>
    <cellStyle name="Accent3 7 5 2" xfId="2524"/>
    <cellStyle name="Accent3 7 6" xfId="579"/>
    <cellStyle name="Accent3 7 6 2" xfId="2525"/>
    <cellStyle name="Accent3 7 7" xfId="580"/>
    <cellStyle name="Accent3 7 7 2" xfId="2526"/>
    <cellStyle name="Accent3 7 8" xfId="2520"/>
    <cellStyle name="Accent3 8" xfId="581"/>
    <cellStyle name="Accent3 8 2" xfId="582"/>
    <cellStyle name="Accent3 8 2 2" xfId="2528"/>
    <cellStyle name="Accent3 8 3" xfId="583"/>
    <cellStyle name="Accent3 8 3 2" xfId="2529"/>
    <cellStyle name="Accent3 8 4" xfId="584"/>
    <cellStyle name="Accent3 8 4 2" xfId="2530"/>
    <cellStyle name="Accent3 8 5" xfId="585"/>
    <cellStyle name="Accent3 8 5 2" xfId="2531"/>
    <cellStyle name="Accent3 8 6" xfId="586"/>
    <cellStyle name="Accent3 8 6 2" xfId="2532"/>
    <cellStyle name="Accent3 8 7" xfId="587"/>
    <cellStyle name="Accent3 8 7 2" xfId="2533"/>
    <cellStyle name="Accent3 8 8" xfId="2527"/>
    <cellStyle name="Accent4 2" xfId="588"/>
    <cellStyle name="Accent4 2 10" xfId="589"/>
    <cellStyle name="Accent4 2 10 2" xfId="45295"/>
    <cellStyle name="Accent4 2 11" xfId="590"/>
    <cellStyle name="Accent4 2 12" xfId="591"/>
    <cellStyle name="Accent4 2 13" xfId="45296"/>
    <cellStyle name="Accent4 2 2" xfId="592"/>
    <cellStyle name="Accent4 2 2 2" xfId="45297"/>
    <cellStyle name="Accent4 2 3" xfId="593"/>
    <cellStyle name="Accent4 2 3 2" xfId="45298"/>
    <cellStyle name="Accent4 2 4" xfId="594"/>
    <cellStyle name="Accent4 2 4 2" xfId="45299"/>
    <cellStyle name="Accent4 2 5" xfId="595"/>
    <cellStyle name="Accent4 2 5 2" xfId="45300"/>
    <cellStyle name="Accent4 2 6" xfId="596"/>
    <cellStyle name="Accent4 2 6 2" xfId="45301"/>
    <cellStyle name="Accent4 2 7" xfId="597"/>
    <cellStyle name="Accent4 2 7 2" xfId="45302"/>
    <cellStyle name="Accent4 2 8" xfId="598"/>
    <cellStyle name="Accent4 2 8 2" xfId="45303"/>
    <cellStyle name="Accent4 2 9" xfId="599"/>
    <cellStyle name="Accent4 2 9 2" xfId="45304"/>
    <cellStyle name="Accent4 3" xfId="600"/>
    <cellStyle name="Accent4 3 2" xfId="45305"/>
    <cellStyle name="Accent4 3 3" xfId="45306"/>
    <cellStyle name="Accent4 3 4" xfId="45307"/>
    <cellStyle name="Accent4 3 5" xfId="45308"/>
    <cellStyle name="Accent4 3 6" xfId="45309"/>
    <cellStyle name="Accent4 3 7" xfId="45310"/>
    <cellStyle name="Accent4 4" xfId="601"/>
    <cellStyle name="Accent4 4 2" xfId="45311"/>
    <cellStyle name="Accent4 4 3" xfId="45312"/>
    <cellStyle name="Accent4 4 4" xfId="45313"/>
    <cellStyle name="Accent4 4 5" xfId="45314"/>
    <cellStyle name="Accent4 4 6" xfId="45315"/>
    <cellStyle name="Accent4 4 7" xfId="45316"/>
    <cellStyle name="Accent4 5" xfId="602"/>
    <cellStyle name="Accent4 5 2" xfId="45317"/>
    <cellStyle name="Accent4 5 3" xfId="45318"/>
    <cellStyle name="Accent4 5 4" xfId="45319"/>
    <cellStyle name="Accent4 5 5" xfId="45320"/>
    <cellStyle name="Accent4 5 6" xfId="45321"/>
    <cellStyle name="Accent4 5 7" xfId="45322"/>
    <cellStyle name="Accent4 6" xfId="603"/>
    <cellStyle name="Accent4 6 2" xfId="45323"/>
    <cellStyle name="Accent4 6 3" xfId="45324"/>
    <cellStyle name="Accent4 6 4" xfId="45325"/>
    <cellStyle name="Accent4 6 5" xfId="45326"/>
    <cellStyle name="Accent4 6 6" xfId="45327"/>
    <cellStyle name="Accent4 6 7" xfId="45328"/>
    <cellStyle name="Accent4 7" xfId="604"/>
    <cellStyle name="Accent4 7 2" xfId="605"/>
    <cellStyle name="Accent4 7 2 2" xfId="2551"/>
    <cellStyle name="Accent4 7 3" xfId="606"/>
    <cellStyle name="Accent4 7 3 2" xfId="2552"/>
    <cellStyle name="Accent4 7 4" xfId="607"/>
    <cellStyle name="Accent4 7 4 2" xfId="2553"/>
    <cellStyle name="Accent4 7 5" xfId="608"/>
    <cellStyle name="Accent4 7 5 2" xfId="2554"/>
    <cellStyle name="Accent4 7 6" xfId="609"/>
    <cellStyle name="Accent4 7 6 2" xfId="2555"/>
    <cellStyle name="Accent4 7 7" xfId="610"/>
    <cellStyle name="Accent4 7 7 2" xfId="2556"/>
    <cellStyle name="Accent4 7 8" xfId="2550"/>
    <cellStyle name="Accent4 8" xfId="611"/>
    <cellStyle name="Accent4 8 2" xfId="612"/>
    <cellStyle name="Accent4 8 2 2" xfId="2558"/>
    <cellStyle name="Accent4 8 3" xfId="613"/>
    <cellStyle name="Accent4 8 3 2" xfId="2559"/>
    <cellStyle name="Accent4 8 4" xfId="614"/>
    <cellStyle name="Accent4 8 4 2" xfId="2560"/>
    <cellStyle name="Accent4 8 5" xfId="615"/>
    <cellStyle name="Accent4 8 5 2" xfId="2561"/>
    <cellStyle name="Accent4 8 6" xfId="616"/>
    <cellStyle name="Accent4 8 6 2" xfId="2562"/>
    <cellStyle name="Accent4 8 7" xfId="617"/>
    <cellStyle name="Accent4 8 7 2" xfId="2563"/>
    <cellStyle name="Accent4 8 8" xfId="2557"/>
    <cellStyle name="Accent5 2" xfId="618"/>
    <cellStyle name="Accent5 2 10" xfId="619"/>
    <cellStyle name="Accent5 2 10 2" xfId="45329"/>
    <cellStyle name="Accent5 2 11" xfId="620"/>
    <cellStyle name="Accent5 2 12" xfId="621"/>
    <cellStyle name="Accent5 2 13" xfId="45330"/>
    <cellStyle name="Accent5 2 2" xfId="622"/>
    <cellStyle name="Accent5 2 2 2" xfId="45331"/>
    <cellStyle name="Accent5 2 3" xfId="623"/>
    <cellStyle name="Accent5 2 3 2" xfId="45332"/>
    <cellStyle name="Accent5 2 4" xfId="624"/>
    <cellStyle name="Accent5 2 4 2" xfId="45333"/>
    <cellStyle name="Accent5 2 5" xfId="625"/>
    <cellStyle name="Accent5 2 5 2" xfId="45334"/>
    <cellStyle name="Accent5 2 6" xfId="626"/>
    <cellStyle name="Accent5 2 6 2" xfId="45335"/>
    <cellStyle name="Accent5 2 7" xfId="627"/>
    <cellStyle name="Accent5 2 7 2" xfId="45336"/>
    <cellStyle name="Accent5 2 8" xfId="628"/>
    <cellStyle name="Accent5 2 8 2" xfId="45337"/>
    <cellStyle name="Accent5 2 9" xfId="629"/>
    <cellStyle name="Accent5 2 9 2" xfId="45338"/>
    <cellStyle name="Accent5 3" xfId="630"/>
    <cellStyle name="Accent5 3 2" xfId="45339"/>
    <cellStyle name="Accent5 3 3" xfId="45340"/>
    <cellStyle name="Accent5 3 4" xfId="45341"/>
    <cellStyle name="Accent5 3 5" xfId="45342"/>
    <cellStyle name="Accent5 3 6" xfId="45343"/>
    <cellStyle name="Accent5 3 7" xfId="45344"/>
    <cellStyle name="Accent5 4" xfId="631"/>
    <cellStyle name="Accent5 4 2" xfId="45345"/>
    <cellStyle name="Accent5 4 3" xfId="45346"/>
    <cellStyle name="Accent5 4 4" xfId="45347"/>
    <cellStyle name="Accent5 4 5" xfId="45348"/>
    <cellStyle name="Accent5 4 6" xfId="45349"/>
    <cellStyle name="Accent5 4 7" xfId="45350"/>
    <cellStyle name="Accent5 5" xfId="632"/>
    <cellStyle name="Accent5 5 2" xfId="45351"/>
    <cellStyle name="Accent5 5 3" xfId="45352"/>
    <cellStyle name="Accent5 5 4" xfId="45353"/>
    <cellStyle name="Accent5 5 5" xfId="45354"/>
    <cellStyle name="Accent5 5 6" xfId="45355"/>
    <cellStyle name="Accent5 5 7" xfId="45356"/>
    <cellStyle name="Accent5 6" xfId="633"/>
    <cellStyle name="Accent5 6 2" xfId="45357"/>
    <cellStyle name="Accent5 6 3" xfId="45358"/>
    <cellStyle name="Accent5 6 4" xfId="45359"/>
    <cellStyle name="Accent5 6 5" xfId="45360"/>
    <cellStyle name="Accent5 6 6" xfId="45361"/>
    <cellStyle name="Accent5 6 7" xfId="45362"/>
    <cellStyle name="Accent5 7" xfId="634"/>
    <cellStyle name="Accent5 7 2" xfId="635"/>
    <cellStyle name="Accent5 7 2 2" xfId="2581"/>
    <cellStyle name="Accent5 7 3" xfId="636"/>
    <cellStyle name="Accent5 7 3 2" xfId="2582"/>
    <cellStyle name="Accent5 7 4" xfId="637"/>
    <cellStyle name="Accent5 7 4 2" xfId="2583"/>
    <cellStyle name="Accent5 7 5" xfId="638"/>
    <cellStyle name="Accent5 7 5 2" xfId="2584"/>
    <cellStyle name="Accent5 7 6" xfId="639"/>
    <cellStyle name="Accent5 7 6 2" xfId="2585"/>
    <cellStyle name="Accent5 7 7" xfId="640"/>
    <cellStyle name="Accent5 7 7 2" xfId="2586"/>
    <cellStyle name="Accent5 7 8" xfId="2580"/>
    <cellStyle name="Accent5 8" xfId="641"/>
    <cellStyle name="Accent5 8 2" xfId="642"/>
    <cellStyle name="Accent5 8 2 2" xfId="2588"/>
    <cellStyle name="Accent5 8 3" xfId="643"/>
    <cellStyle name="Accent5 8 3 2" xfId="2589"/>
    <cellStyle name="Accent5 8 4" xfId="644"/>
    <cellStyle name="Accent5 8 4 2" xfId="2590"/>
    <cellStyle name="Accent5 8 5" xfId="645"/>
    <cellStyle name="Accent5 8 5 2" xfId="2591"/>
    <cellStyle name="Accent5 8 6" xfId="646"/>
    <cellStyle name="Accent5 8 6 2" xfId="2592"/>
    <cellStyle name="Accent5 8 7" xfId="647"/>
    <cellStyle name="Accent5 8 7 2" xfId="2593"/>
    <cellStyle name="Accent5 8 8" xfId="2587"/>
    <cellStyle name="Accent6 2" xfId="648"/>
    <cellStyle name="Accent6 2 10" xfId="649"/>
    <cellStyle name="Accent6 2 10 2" xfId="45363"/>
    <cellStyle name="Accent6 2 11" xfId="650"/>
    <cellStyle name="Accent6 2 12" xfId="651"/>
    <cellStyle name="Accent6 2 13" xfId="45364"/>
    <cellStyle name="Accent6 2 2" xfId="652"/>
    <cellStyle name="Accent6 2 2 2" xfId="45365"/>
    <cellStyle name="Accent6 2 3" xfId="653"/>
    <cellStyle name="Accent6 2 3 2" xfId="45366"/>
    <cellStyle name="Accent6 2 4" xfId="654"/>
    <cellStyle name="Accent6 2 4 2" xfId="45367"/>
    <cellStyle name="Accent6 2 5" xfId="655"/>
    <cellStyle name="Accent6 2 5 2" xfId="45368"/>
    <cellStyle name="Accent6 2 6" xfId="656"/>
    <cellStyle name="Accent6 2 6 2" xfId="45369"/>
    <cellStyle name="Accent6 2 7" xfId="657"/>
    <cellStyle name="Accent6 2 7 2" xfId="45370"/>
    <cellStyle name="Accent6 2 8" xfId="658"/>
    <cellStyle name="Accent6 2 8 2" xfId="45371"/>
    <cellStyle name="Accent6 2 9" xfId="659"/>
    <cellStyle name="Accent6 2 9 2" xfId="45372"/>
    <cellStyle name="Accent6 3" xfId="660"/>
    <cellStyle name="Accent6 3 2" xfId="45373"/>
    <cellStyle name="Accent6 3 3" xfId="45374"/>
    <cellStyle name="Accent6 3 4" xfId="45375"/>
    <cellStyle name="Accent6 3 5" xfId="45376"/>
    <cellStyle name="Accent6 3 6" xfId="45377"/>
    <cellStyle name="Accent6 3 7" xfId="45378"/>
    <cellStyle name="Accent6 4" xfId="661"/>
    <cellStyle name="Accent6 4 2" xfId="45379"/>
    <cellStyle name="Accent6 4 3" xfId="45380"/>
    <cellStyle name="Accent6 4 4" xfId="45381"/>
    <cellStyle name="Accent6 4 5" xfId="45382"/>
    <cellStyle name="Accent6 4 6" xfId="45383"/>
    <cellStyle name="Accent6 4 7" xfId="45384"/>
    <cellStyle name="Accent6 5" xfId="662"/>
    <cellStyle name="Accent6 5 2" xfId="45385"/>
    <cellStyle name="Accent6 5 3" xfId="45386"/>
    <cellStyle name="Accent6 5 4" xfId="45387"/>
    <cellStyle name="Accent6 5 5" xfId="45388"/>
    <cellStyle name="Accent6 5 6" xfId="45389"/>
    <cellStyle name="Accent6 5 7" xfId="45390"/>
    <cellStyle name="Accent6 6" xfId="663"/>
    <cellStyle name="Accent6 6 2" xfId="45391"/>
    <cellStyle name="Accent6 6 3" xfId="45392"/>
    <cellStyle name="Accent6 6 4" xfId="45393"/>
    <cellStyle name="Accent6 6 5" xfId="45394"/>
    <cellStyle name="Accent6 6 6" xfId="45395"/>
    <cellStyle name="Accent6 6 7" xfId="45396"/>
    <cellStyle name="Accent6 7" xfId="664"/>
    <cellStyle name="Accent6 7 2" xfId="665"/>
    <cellStyle name="Accent6 7 2 2" xfId="2611"/>
    <cellStyle name="Accent6 7 3" xfId="666"/>
    <cellStyle name="Accent6 7 3 2" xfId="2612"/>
    <cellStyle name="Accent6 7 4" xfId="667"/>
    <cellStyle name="Accent6 7 4 2" xfId="2613"/>
    <cellStyle name="Accent6 7 5" xfId="668"/>
    <cellStyle name="Accent6 7 5 2" xfId="2614"/>
    <cellStyle name="Accent6 7 6" xfId="669"/>
    <cellStyle name="Accent6 7 6 2" xfId="2615"/>
    <cellStyle name="Accent6 7 7" xfId="670"/>
    <cellStyle name="Accent6 7 7 2" xfId="2616"/>
    <cellStyle name="Accent6 7 8" xfId="2610"/>
    <cellStyle name="Accent6 8" xfId="671"/>
    <cellStyle name="Accent6 8 2" xfId="672"/>
    <cellStyle name="Accent6 8 2 2" xfId="2618"/>
    <cellStyle name="Accent6 8 3" xfId="673"/>
    <cellStyle name="Accent6 8 3 2" xfId="2619"/>
    <cellStyle name="Accent6 8 4" xfId="674"/>
    <cellStyle name="Accent6 8 4 2" xfId="2620"/>
    <cellStyle name="Accent6 8 5" xfId="675"/>
    <cellStyle name="Accent6 8 5 2" xfId="2621"/>
    <cellStyle name="Accent6 8 6" xfId="676"/>
    <cellStyle name="Accent6 8 6 2" xfId="2622"/>
    <cellStyle name="Accent6 8 7" xfId="677"/>
    <cellStyle name="Accent6 8 7 2" xfId="2623"/>
    <cellStyle name="Accent6 8 8" xfId="2617"/>
    <cellStyle name="amount" xfId="45397"/>
    <cellStyle name="amount 2" xfId="45398"/>
    <cellStyle name="amount 3" xfId="45399"/>
    <cellStyle name="amount 4" xfId="45400"/>
    <cellStyle name="amount 5" xfId="45401"/>
    <cellStyle name="amount 6" xfId="45402"/>
    <cellStyle name="amount 7" xfId="45403"/>
    <cellStyle name="args.style" xfId="45404"/>
    <cellStyle name="Bad 2" xfId="678"/>
    <cellStyle name="Bad 2 10" xfId="679"/>
    <cellStyle name="Bad 2 11" xfId="680"/>
    <cellStyle name="Bad 2 12" xfId="45405"/>
    <cellStyle name="Bad 2 2" xfId="681"/>
    <cellStyle name="Bad 2 2 2" xfId="45406"/>
    <cellStyle name="Bad 2 3" xfId="682"/>
    <cellStyle name="Bad 2 3 2" xfId="45407"/>
    <cellStyle name="Bad 2 4" xfId="683"/>
    <cellStyle name="Bad 2 4 2" xfId="45408"/>
    <cellStyle name="Bad 2 5" xfId="684"/>
    <cellStyle name="Bad 2 5 2" xfId="45409"/>
    <cellStyle name="Bad 2 6" xfId="685"/>
    <cellStyle name="Bad 2 6 2" xfId="45410"/>
    <cellStyle name="Bad 2 7" xfId="686"/>
    <cellStyle name="Bad 2 8" xfId="687"/>
    <cellStyle name="Bad 2 9" xfId="688"/>
    <cellStyle name="Bad 3" xfId="689"/>
    <cellStyle name="Bad 3 2" xfId="690"/>
    <cellStyle name="Bad 3 3" xfId="691"/>
    <cellStyle name="Bad 3 4" xfId="692"/>
    <cellStyle name="Bad 3 5" xfId="693"/>
    <cellStyle name="Bad 3 6" xfId="694"/>
    <cellStyle name="Bad 3 7" xfId="695"/>
    <cellStyle name="Bad 4" xfId="696"/>
    <cellStyle name="Bad 4 2" xfId="697"/>
    <cellStyle name="Bad 4 3" xfId="698"/>
    <cellStyle name="Bad 4 4" xfId="699"/>
    <cellStyle name="Bad 4 5" xfId="700"/>
    <cellStyle name="Bad 4 6" xfId="701"/>
    <cellStyle name="Bad 4 7" xfId="702"/>
    <cellStyle name="Bad 5" xfId="45411"/>
    <cellStyle name="Bad 5 2" xfId="45412"/>
    <cellStyle name="Bad 5 3" xfId="45413"/>
    <cellStyle name="Bad 5 4" xfId="45414"/>
    <cellStyle name="Bad 5 5" xfId="45415"/>
    <cellStyle name="Bad 5 6" xfId="45416"/>
    <cellStyle name="Bad 6" xfId="45417"/>
    <cellStyle name="Bad 6 2" xfId="45418"/>
    <cellStyle name="Bad 6 3" xfId="45419"/>
    <cellStyle name="Bad 6 4" xfId="45420"/>
    <cellStyle name="Bad 6 5" xfId="45421"/>
    <cellStyle name="Bad 6 6" xfId="45422"/>
    <cellStyle name="Bad 7" xfId="45423"/>
    <cellStyle name="Bad 7 2" xfId="45424"/>
    <cellStyle name="Bad 7 3" xfId="45425"/>
    <cellStyle name="Bad 7 4" xfId="45426"/>
    <cellStyle name="Bad 7 5" xfId="45427"/>
    <cellStyle name="Bad 7 6" xfId="45428"/>
    <cellStyle name="Bad 8" xfId="45429"/>
    <cellStyle name="Bad 8 2" xfId="45430"/>
    <cellStyle name="Bad 8 3" xfId="45431"/>
    <cellStyle name="Bad 8 4" xfId="45432"/>
    <cellStyle name="Bad 8 5" xfId="45433"/>
    <cellStyle name="Bad 8 6" xfId="45434"/>
    <cellStyle name="Body" xfId="45435"/>
    <cellStyle name="Border Style" xfId="4202"/>
    <cellStyle name="C00A" xfId="703"/>
    <cellStyle name="C00A 2" xfId="45436"/>
    <cellStyle name="C00B" xfId="704"/>
    <cellStyle name="C00L" xfId="705"/>
    <cellStyle name="C00L 2" xfId="45437"/>
    <cellStyle name="C01A" xfId="706"/>
    <cellStyle name="C01B" xfId="707"/>
    <cellStyle name="C01B 10" xfId="708"/>
    <cellStyle name="C01B 10 2" xfId="709"/>
    <cellStyle name="C01B 10 2 2" xfId="4201"/>
    <cellStyle name="C01B 10 3" xfId="710"/>
    <cellStyle name="C01B 10 3 2" xfId="4200"/>
    <cellStyle name="C01B 10 4" xfId="4199"/>
    <cellStyle name="C01B 11" xfId="711"/>
    <cellStyle name="C01B 11 2" xfId="4198"/>
    <cellStyle name="C01B 12" xfId="712"/>
    <cellStyle name="C01B 12 2" xfId="4197"/>
    <cellStyle name="C01B 13" xfId="713"/>
    <cellStyle name="C01B 13 2" xfId="4196"/>
    <cellStyle name="C01B 2" xfId="714"/>
    <cellStyle name="C01B 2 2" xfId="4195"/>
    <cellStyle name="C01B 3" xfId="715"/>
    <cellStyle name="C01B 3 2" xfId="4194"/>
    <cellStyle name="C01B 4" xfId="716"/>
    <cellStyle name="C01B 4 2" xfId="4193"/>
    <cellStyle name="C01B 5" xfId="717"/>
    <cellStyle name="C01B 5 2" xfId="4192"/>
    <cellStyle name="C01B 6" xfId="718"/>
    <cellStyle name="C01B 6 2" xfId="4191"/>
    <cellStyle name="C01B 7" xfId="719"/>
    <cellStyle name="C01B 7 2" xfId="4190"/>
    <cellStyle name="C01B 8" xfId="720"/>
    <cellStyle name="C01B 8 2" xfId="4189"/>
    <cellStyle name="C01B 9" xfId="721"/>
    <cellStyle name="C01B 9 2" xfId="4188"/>
    <cellStyle name="C01H" xfId="722"/>
    <cellStyle name="C01L" xfId="723"/>
    <cellStyle name="C02A" xfId="724"/>
    <cellStyle name="C02A 2" xfId="4187"/>
    <cellStyle name="C02A 3" xfId="45438"/>
    <cellStyle name="C02A 4" xfId="45439"/>
    <cellStyle name="C02A 5" xfId="45440"/>
    <cellStyle name="C02B" xfId="725"/>
    <cellStyle name="C02B 10" xfId="726"/>
    <cellStyle name="C02B 10 2" xfId="727"/>
    <cellStyle name="C02B 10 2 2" xfId="4186"/>
    <cellStyle name="C02B 10 3" xfId="728"/>
    <cellStyle name="C02B 10 3 2" xfId="4185"/>
    <cellStyle name="C02B 10 4" xfId="4184"/>
    <cellStyle name="C02B 11" xfId="729"/>
    <cellStyle name="C02B 11 2" xfId="4183"/>
    <cellStyle name="C02B 12" xfId="730"/>
    <cellStyle name="C02B 12 2" xfId="4182"/>
    <cellStyle name="C02B 13" xfId="731"/>
    <cellStyle name="C02B 13 2" xfId="4181"/>
    <cellStyle name="C02B 2" xfId="732"/>
    <cellStyle name="C02B 2 2" xfId="4180"/>
    <cellStyle name="C02B 3" xfId="733"/>
    <cellStyle name="C02B 3 2" xfId="4179"/>
    <cellStyle name="C02B 4" xfId="734"/>
    <cellStyle name="C02B 4 2" xfId="4178"/>
    <cellStyle name="C02B 5" xfId="735"/>
    <cellStyle name="C02B 5 2" xfId="4177"/>
    <cellStyle name="C02B 6" xfId="736"/>
    <cellStyle name="C02B 6 2" xfId="4176"/>
    <cellStyle name="C02B 7" xfId="737"/>
    <cellStyle name="C02B 7 2" xfId="4175"/>
    <cellStyle name="C02B 8" xfId="738"/>
    <cellStyle name="C02B 8 2" xfId="4174"/>
    <cellStyle name="C02B 9" xfId="739"/>
    <cellStyle name="C02B 9 2" xfId="4173"/>
    <cellStyle name="C02H" xfId="740"/>
    <cellStyle name="C02L" xfId="741"/>
    <cellStyle name="C03A" xfId="742"/>
    <cellStyle name="C03B" xfId="743"/>
    <cellStyle name="C03H" xfId="744"/>
    <cellStyle name="C03L" xfId="745"/>
    <cellStyle name="C04A" xfId="746"/>
    <cellStyle name="C04A 10" xfId="747"/>
    <cellStyle name="C04A 10 2" xfId="748"/>
    <cellStyle name="C04A 10 2 2" xfId="4172"/>
    <cellStyle name="C04A 10 3" xfId="749"/>
    <cellStyle name="C04A 10 3 2" xfId="4171"/>
    <cellStyle name="C04A 10 4" xfId="4170"/>
    <cellStyle name="C04A 11" xfId="750"/>
    <cellStyle name="C04A 11 2" xfId="4169"/>
    <cellStyle name="C04A 12" xfId="751"/>
    <cellStyle name="C04A 12 2" xfId="4168"/>
    <cellStyle name="C04A 13" xfId="752"/>
    <cellStyle name="C04A 13 2" xfId="4167"/>
    <cellStyle name="C04A 2" xfId="753"/>
    <cellStyle name="C04A 2 2" xfId="4166"/>
    <cellStyle name="C04A 3" xfId="754"/>
    <cellStyle name="C04A 3 2" xfId="4165"/>
    <cellStyle name="C04A 4" xfId="755"/>
    <cellStyle name="C04A 4 2" xfId="4164"/>
    <cellStyle name="C04A 5" xfId="756"/>
    <cellStyle name="C04A 5 2" xfId="4163"/>
    <cellStyle name="C04A 6" xfId="757"/>
    <cellStyle name="C04A 6 2" xfId="4162"/>
    <cellStyle name="C04A 7" xfId="758"/>
    <cellStyle name="C04A 7 2" xfId="4161"/>
    <cellStyle name="C04A 8" xfId="759"/>
    <cellStyle name="C04A 8 2" xfId="4160"/>
    <cellStyle name="C04A 9" xfId="760"/>
    <cellStyle name="C04A 9 2" xfId="4159"/>
    <cellStyle name="C04B" xfId="761"/>
    <cellStyle name="C04H" xfId="762"/>
    <cellStyle name="C04L" xfId="763"/>
    <cellStyle name="C04L 2" xfId="764"/>
    <cellStyle name="C04L 3" xfId="765"/>
    <cellStyle name="C04L 4" xfId="766"/>
    <cellStyle name="C04L 5" xfId="767"/>
    <cellStyle name="C04L 6" xfId="768"/>
    <cellStyle name="C04L_09 Book Capital Projects T-W" xfId="769"/>
    <cellStyle name="C05A" xfId="770"/>
    <cellStyle name="C05B" xfId="771"/>
    <cellStyle name="C05H" xfId="772"/>
    <cellStyle name="C05L" xfId="773"/>
    <cellStyle name="C05L 2" xfId="4158"/>
    <cellStyle name="C06A" xfId="774"/>
    <cellStyle name="C06B" xfId="775"/>
    <cellStyle name="C06H" xfId="776"/>
    <cellStyle name="C06L" xfId="777"/>
    <cellStyle name="C07A" xfId="778"/>
    <cellStyle name="C07B" xfId="779"/>
    <cellStyle name="C07H" xfId="780"/>
    <cellStyle name="C07L" xfId="781"/>
    <cellStyle name="Calc Currency (0)" xfId="782"/>
    <cellStyle name="Calc Currency (0) 2" xfId="2728"/>
    <cellStyle name="Calc Currency (0) 3" xfId="45441"/>
    <cellStyle name="Calc Currency (0) 4" xfId="45442"/>
    <cellStyle name="Calc Currency (0) 5" xfId="45443"/>
    <cellStyle name="Calculation 2" xfId="783"/>
    <cellStyle name="Calculation 2 10" xfId="784"/>
    <cellStyle name="Calculation 2 10 2" xfId="45444"/>
    <cellStyle name="Calculation 2 10 2 2" xfId="45445"/>
    <cellStyle name="Calculation 2 10 2 3" xfId="45446"/>
    <cellStyle name="Calculation 2 10 2 4" xfId="45447"/>
    <cellStyle name="Calculation 2 10 2 5" xfId="45448"/>
    <cellStyle name="Calculation 2 10 2 6" xfId="45449"/>
    <cellStyle name="Calculation 2 10 3" xfId="45450"/>
    <cellStyle name="Calculation 2 10 4" xfId="45451"/>
    <cellStyle name="Calculation 2 10 5" xfId="45452"/>
    <cellStyle name="Calculation 2 10 6" xfId="45453"/>
    <cellStyle name="Calculation 2 10 7" xfId="45454"/>
    <cellStyle name="Calculation 2 11" xfId="785"/>
    <cellStyle name="Calculation 2 11 2" xfId="45455"/>
    <cellStyle name="Calculation 2 11 3" xfId="45456"/>
    <cellStyle name="Calculation 2 11 4" xfId="45457"/>
    <cellStyle name="Calculation 2 11 5" xfId="45458"/>
    <cellStyle name="Calculation 2 11 6" xfId="45459"/>
    <cellStyle name="Calculation 2 12" xfId="45460"/>
    <cellStyle name="Calculation 2 12 2" xfId="45461"/>
    <cellStyle name="Calculation 2 12 3" xfId="45462"/>
    <cellStyle name="Calculation 2 12 4" xfId="45463"/>
    <cellStyle name="Calculation 2 12 5" xfId="45464"/>
    <cellStyle name="Calculation 2 12 6" xfId="45465"/>
    <cellStyle name="Calculation 2 13" xfId="45466"/>
    <cellStyle name="Calculation 2 14" xfId="45467"/>
    <cellStyle name="Calculation 2 15" xfId="45468"/>
    <cellStyle name="Calculation 2 16" xfId="45469"/>
    <cellStyle name="Calculation 2 17" xfId="45470"/>
    <cellStyle name="Calculation 2 2" xfId="786"/>
    <cellStyle name="Calculation 2 2 2" xfId="45471"/>
    <cellStyle name="Calculation 2 2 2 2" xfId="45472"/>
    <cellStyle name="Calculation 2 2 2 3" xfId="45473"/>
    <cellStyle name="Calculation 2 2 2 4" xfId="45474"/>
    <cellStyle name="Calculation 2 2 2 5" xfId="45475"/>
    <cellStyle name="Calculation 2 2 2 6" xfId="45476"/>
    <cellStyle name="Calculation 2 2 3" xfId="45477"/>
    <cellStyle name="Calculation 2 2 4" xfId="45478"/>
    <cellStyle name="Calculation 2 2 5" xfId="45479"/>
    <cellStyle name="Calculation 2 2 6" xfId="45480"/>
    <cellStyle name="Calculation 2 2 7" xfId="45481"/>
    <cellStyle name="Calculation 2 3" xfId="787"/>
    <cellStyle name="Calculation 2 3 2" xfId="45482"/>
    <cellStyle name="Calculation 2 3 2 2" xfId="45483"/>
    <cellStyle name="Calculation 2 3 2 3" xfId="45484"/>
    <cellStyle name="Calculation 2 3 2 4" xfId="45485"/>
    <cellStyle name="Calculation 2 3 2 5" xfId="45486"/>
    <cellStyle name="Calculation 2 3 2 6" xfId="45487"/>
    <cellStyle name="Calculation 2 3 3" xfId="45488"/>
    <cellStyle name="Calculation 2 3 4" xfId="45489"/>
    <cellStyle name="Calculation 2 3 5" xfId="45490"/>
    <cellStyle name="Calculation 2 3 6" xfId="45491"/>
    <cellStyle name="Calculation 2 3 7" xfId="45492"/>
    <cellStyle name="Calculation 2 4" xfId="788"/>
    <cellStyle name="Calculation 2 4 2" xfId="45493"/>
    <cellStyle name="Calculation 2 4 2 2" xfId="45494"/>
    <cellStyle name="Calculation 2 4 2 3" xfId="45495"/>
    <cellStyle name="Calculation 2 4 2 4" xfId="45496"/>
    <cellStyle name="Calculation 2 4 2 5" xfId="45497"/>
    <cellStyle name="Calculation 2 4 2 6" xfId="45498"/>
    <cellStyle name="Calculation 2 4 3" xfId="45499"/>
    <cellStyle name="Calculation 2 4 4" xfId="45500"/>
    <cellStyle name="Calculation 2 4 5" xfId="45501"/>
    <cellStyle name="Calculation 2 4 6" xfId="45502"/>
    <cellStyle name="Calculation 2 4 7" xfId="45503"/>
    <cellStyle name="Calculation 2 5" xfId="789"/>
    <cellStyle name="Calculation 2 5 2" xfId="45504"/>
    <cellStyle name="Calculation 2 5 2 2" xfId="45505"/>
    <cellStyle name="Calculation 2 5 2 3" xfId="45506"/>
    <cellStyle name="Calculation 2 5 2 4" xfId="45507"/>
    <cellStyle name="Calculation 2 5 2 5" xfId="45508"/>
    <cellStyle name="Calculation 2 5 2 6" xfId="45509"/>
    <cellStyle name="Calculation 2 5 3" xfId="45510"/>
    <cellStyle name="Calculation 2 5 4" xfId="45511"/>
    <cellStyle name="Calculation 2 5 5" xfId="45512"/>
    <cellStyle name="Calculation 2 5 6" xfId="45513"/>
    <cellStyle name="Calculation 2 5 7" xfId="45514"/>
    <cellStyle name="Calculation 2 6" xfId="790"/>
    <cellStyle name="Calculation 2 6 2" xfId="45515"/>
    <cellStyle name="Calculation 2 6 2 2" xfId="45516"/>
    <cellStyle name="Calculation 2 6 2 3" xfId="45517"/>
    <cellStyle name="Calculation 2 6 2 4" xfId="45518"/>
    <cellStyle name="Calculation 2 6 2 5" xfId="45519"/>
    <cellStyle name="Calculation 2 6 2 6" xfId="45520"/>
    <cellStyle name="Calculation 2 6 3" xfId="45521"/>
    <cellStyle name="Calculation 2 6 4" xfId="45522"/>
    <cellStyle name="Calculation 2 6 5" xfId="45523"/>
    <cellStyle name="Calculation 2 6 6" xfId="45524"/>
    <cellStyle name="Calculation 2 6 7" xfId="45525"/>
    <cellStyle name="Calculation 2 7" xfId="791"/>
    <cellStyle name="Calculation 2 7 2" xfId="45526"/>
    <cellStyle name="Calculation 2 7 2 2" xfId="45527"/>
    <cellStyle name="Calculation 2 7 2 3" xfId="45528"/>
    <cellStyle name="Calculation 2 7 2 4" xfId="45529"/>
    <cellStyle name="Calculation 2 7 2 5" xfId="45530"/>
    <cellStyle name="Calculation 2 7 2 6" xfId="45531"/>
    <cellStyle name="Calculation 2 7 3" xfId="45532"/>
    <cellStyle name="Calculation 2 7 4" xfId="45533"/>
    <cellStyle name="Calculation 2 7 5" xfId="45534"/>
    <cellStyle name="Calculation 2 7 6" xfId="45535"/>
    <cellStyle name="Calculation 2 7 7" xfId="45536"/>
    <cellStyle name="Calculation 2 8" xfId="792"/>
    <cellStyle name="Calculation 2 8 2" xfId="45537"/>
    <cellStyle name="Calculation 2 8 2 2" xfId="45538"/>
    <cellStyle name="Calculation 2 8 2 3" xfId="45539"/>
    <cellStyle name="Calculation 2 8 2 4" xfId="45540"/>
    <cellStyle name="Calculation 2 8 2 5" xfId="45541"/>
    <cellStyle name="Calculation 2 8 2 6" xfId="45542"/>
    <cellStyle name="Calculation 2 8 3" xfId="45543"/>
    <cellStyle name="Calculation 2 8 4" xfId="45544"/>
    <cellStyle name="Calculation 2 8 5" xfId="45545"/>
    <cellStyle name="Calculation 2 8 6" xfId="45546"/>
    <cellStyle name="Calculation 2 8 7" xfId="45547"/>
    <cellStyle name="Calculation 2 9" xfId="793"/>
    <cellStyle name="Calculation 2 9 2" xfId="45548"/>
    <cellStyle name="Calculation 2 9 2 2" xfId="45549"/>
    <cellStyle name="Calculation 2 9 2 3" xfId="45550"/>
    <cellStyle name="Calculation 2 9 2 4" xfId="45551"/>
    <cellStyle name="Calculation 2 9 2 5" xfId="45552"/>
    <cellStyle name="Calculation 2 9 2 6" xfId="45553"/>
    <cellStyle name="Calculation 2 9 3" xfId="45554"/>
    <cellStyle name="Calculation 2 9 4" xfId="45555"/>
    <cellStyle name="Calculation 2 9 5" xfId="45556"/>
    <cellStyle name="Calculation 2 9 6" xfId="45557"/>
    <cellStyle name="Calculation 2 9 7" xfId="45558"/>
    <cellStyle name="Calculation 3" xfId="794"/>
    <cellStyle name="Calculation 3 10" xfId="45559"/>
    <cellStyle name="Calculation 3 11" xfId="45560"/>
    <cellStyle name="Calculation 3 12" xfId="45561"/>
    <cellStyle name="Calculation 3 2" xfId="795"/>
    <cellStyle name="Calculation 3 2 2" xfId="45562"/>
    <cellStyle name="Calculation 3 2 3" xfId="45563"/>
    <cellStyle name="Calculation 3 2 4" xfId="45564"/>
    <cellStyle name="Calculation 3 2 5" xfId="45565"/>
    <cellStyle name="Calculation 3 2 6" xfId="45566"/>
    <cellStyle name="Calculation 3 3" xfId="796"/>
    <cellStyle name="Calculation 3 3 2" xfId="45567"/>
    <cellStyle name="Calculation 3 3 3" xfId="45568"/>
    <cellStyle name="Calculation 3 3 4" xfId="45569"/>
    <cellStyle name="Calculation 3 3 5" xfId="45570"/>
    <cellStyle name="Calculation 3 3 6" xfId="45571"/>
    <cellStyle name="Calculation 3 4" xfId="797"/>
    <cellStyle name="Calculation 3 4 2" xfId="45572"/>
    <cellStyle name="Calculation 3 4 3" xfId="45573"/>
    <cellStyle name="Calculation 3 4 4" xfId="45574"/>
    <cellStyle name="Calculation 3 4 5" xfId="45575"/>
    <cellStyle name="Calculation 3 4 6" xfId="45576"/>
    <cellStyle name="Calculation 3 5" xfId="798"/>
    <cellStyle name="Calculation 3 5 2" xfId="45577"/>
    <cellStyle name="Calculation 3 5 3" xfId="45578"/>
    <cellStyle name="Calculation 3 5 4" xfId="45579"/>
    <cellStyle name="Calculation 3 5 5" xfId="45580"/>
    <cellStyle name="Calculation 3 5 6" xfId="45581"/>
    <cellStyle name="Calculation 3 6" xfId="799"/>
    <cellStyle name="Calculation 3 6 2" xfId="45582"/>
    <cellStyle name="Calculation 3 6 3" xfId="45583"/>
    <cellStyle name="Calculation 3 6 4" xfId="45584"/>
    <cellStyle name="Calculation 3 6 5" xfId="45585"/>
    <cellStyle name="Calculation 3 6 6" xfId="45586"/>
    <cellStyle name="Calculation 3 7" xfId="800"/>
    <cellStyle name="Calculation 3 7 2" xfId="45587"/>
    <cellStyle name="Calculation 3 7 3" xfId="45588"/>
    <cellStyle name="Calculation 3 7 4" xfId="45589"/>
    <cellStyle name="Calculation 3 7 5" xfId="45590"/>
    <cellStyle name="Calculation 3 7 6" xfId="45591"/>
    <cellStyle name="Calculation 3 8" xfId="45592"/>
    <cellStyle name="Calculation 3 9" xfId="45593"/>
    <cellStyle name="Calculation 4" xfId="801"/>
    <cellStyle name="Calculation 4 10" xfId="45594"/>
    <cellStyle name="Calculation 4 11" xfId="45595"/>
    <cellStyle name="Calculation 4 12" xfId="45596"/>
    <cellStyle name="Calculation 4 2" xfId="802"/>
    <cellStyle name="Calculation 4 2 2" xfId="45597"/>
    <cellStyle name="Calculation 4 2 3" xfId="45598"/>
    <cellStyle name="Calculation 4 2 4" xfId="45599"/>
    <cellStyle name="Calculation 4 2 5" xfId="45600"/>
    <cellStyle name="Calculation 4 2 6" xfId="45601"/>
    <cellStyle name="Calculation 4 3" xfId="803"/>
    <cellStyle name="Calculation 4 3 2" xfId="45602"/>
    <cellStyle name="Calculation 4 3 3" xfId="45603"/>
    <cellStyle name="Calculation 4 3 4" xfId="45604"/>
    <cellStyle name="Calculation 4 3 5" xfId="45605"/>
    <cellStyle name="Calculation 4 3 6" xfId="45606"/>
    <cellStyle name="Calculation 4 4" xfId="804"/>
    <cellStyle name="Calculation 4 4 2" xfId="45607"/>
    <cellStyle name="Calculation 4 4 3" xfId="45608"/>
    <cellStyle name="Calculation 4 4 4" xfId="45609"/>
    <cellStyle name="Calculation 4 4 5" xfId="45610"/>
    <cellStyle name="Calculation 4 4 6" xfId="45611"/>
    <cellStyle name="Calculation 4 5" xfId="805"/>
    <cellStyle name="Calculation 4 5 2" xfId="45612"/>
    <cellStyle name="Calculation 4 5 3" xfId="45613"/>
    <cellStyle name="Calculation 4 5 4" xfId="45614"/>
    <cellStyle name="Calculation 4 5 5" xfId="45615"/>
    <cellStyle name="Calculation 4 5 6" xfId="45616"/>
    <cellStyle name="Calculation 4 6" xfId="806"/>
    <cellStyle name="Calculation 4 6 2" xfId="45617"/>
    <cellStyle name="Calculation 4 6 3" xfId="45618"/>
    <cellStyle name="Calculation 4 6 4" xfId="45619"/>
    <cellStyle name="Calculation 4 6 5" xfId="45620"/>
    <cellStyle name="Calculation 4 6 6" xfId="45621"/>
    <cellStyle name="Calculation 4 7" xfId="807"/>
    <cellStyle name="Calculation 4 7 2" xfId="45622"/>
    <cellStyle name="Calculation 4 7 3" xfId="45623"/>
    <cellStyle name="Calculation 4 7 4" xfId="45624"/>
    <cellStyle name="Calculation 4 7 5" xfId="45625"/>
    <cellStyle name="Calculation 4 7 6" xfId="45626"/>
    <cellStyle name="Calculation 4 8" xfId="45627"/>
    <cellStyle name="Calculation 4 9" xfId="45628"/>
    <cellStyle name="Calculation 5" xfId="45629"/>
    <cellStyle name="Calculation 5 10" xfId="45630"/>
    <cellStyle name="Calculation 5 11" xfId="45631"/>
    <cellStyle name="Calculation 5 2" xfId="45632"/>
    <cellStyle name="Calculation 5 2 2" xfId="45633"/>
    <cellStyle name="Calculation 5 2 3" xfId="45634"/>
    <cellStyle name="Calculation 5 2 4" xfId="45635"/>
    <cellStyle name="Calculation 5 2 5" xfId="45636"/>
    <cellStyle name="Calculation 5 2 6" xfId="45637"/>
    <cellStyle name="Calculation 5 3" xfId="45638"/>
    <cellStyle name="Calculation 5 3 2" xfId="45639"/>
    <cellStyle name="Calculation 5 3 3" xfId="45640"/>
    <cellStyle name="Calculation 5 3 4" xfId="45641"/>
    <cellStyle name="Calculation 5 3 5" xfId="45642"/>
    <cellStyle name="Calculation 5 3 6" xfId="45643"/>
    <cellStyle name="Calculation 5 4" xfId="45644"/>
    <cellStyle name="Calculation 5 4 2" xfId="45645"/>
    <cellStyle name="Calculation 5 4 3" xfId="45646"/>
    <cellStyle name="Calculation 5 4 4" xfId="45647"/>
    <cellStyle name="Calculation 5 4 5" xfId="45648"/>
    <cellStyle name="Calculation 5 4 6" xfId="45649"/>
    <cellStyle name="Calculation 5 5" xfId="45650"/>
    <cellStyle name="Calculation 5 5 2" xfId="45651"/>
    <cellStyle name="Calculation 5 5 3" xfId="45652"/>
    <cellStyle name="Calculation 5 5 4" xfId="45653"/>
    <cellStyle name="Calculation 5 5 5" xfId="45654"/>
    <cellStyle name="Calculation 5 5 6" xfId="45655"/>
    <cellStyle name="Calculation 5 6" xfId="45656"/>
    <cellStyle name="Calculation 5 6 2" xfId="45657"/>
    <cellStyle name="Calculation 5 6 3" xfId="45658"/>
    <cellStyle name="Calculation 5 6 4" xfId="45659"/>
    <cellStyle name="Calculation 5 6 5" xfId="45660"/>
    <cellStyle name="Calculation 5 6 6" xfId="45661"/>
    <cellStyle name="Calculation 5 7" xfId="45662"/>
    <cellStyle name="Calculation 5 8" xfId="45663"/>
    <cellStyle name="Calculation 5 9" xfId="45664"/>
    <cellStyle name="Calculation 6" xfId="45665"/>
    <cellStyle name="Calculation 6 10" xfId="45666"/>
    <cellStyle name="Calculation 6 11" xfId="45667"/>
    <cellStyle name="Calculation 6 2" xfId="45668"/>
    <cellStyle name="Calculation 6 2 2" xfId="45669"/>
    <cellStyle name="Calculation 6 2 3" xfId="45670"/>
    <cellStyle name="Calculation 6 2 4" xfId="45671"/>
    <cellStyle name="Calculation 6 2 5" xfId="45672"/>
    <cellStyle name="Calculation 6 2 6" xfId="45673"/>
    <cellStyle name="Calculation 6 3" xfId="45674"/>
    <cellStyle name="Calculation 6 3 2" xfId="45675"/>
    <cellStyle name="Calculation 6 3 3" xfId="45676"/>
    <cellStyle name="Calculation 6 3 4" xfId="45677"/>
    <cellStyle name="Calculation 6 3 5" xfId="45678"/>
    <cellStyle name="Calculation 6 3 6" xfId="45679"/>
    <cellStyle name="Calculation 6 4" xfId="45680"/>
    <cellStyle name="Calculation 6 4 2" xfId="45681"/>
    <cellStyle name="Calculation 6 4 3" xfId="45682"/>
    <cellStyle name="Calculation 6 4 4" xfId="45683"/>
    <cellStyle name="Calculation 6 4 5" xfId="45684"/>
    <cellStyle name="Calculation 6 4 6" xfId="45685"/>
    <cellStyle name="Calculation 6 5" xfId="45686"/>
    <cellStyle name="Calculation 6 5 2" xfId="45687"/>
    <cellStyle name="Calculation 6 5 3" xfId="45688"/>
    <cellStyle name="Calculation 6 5 4" xfId="45689"/>
    <cellStyle name="Calculation 6 5 5" xfId="45690"/>
    <cellStyle name="Calculation 6 5 6" xfId="45691"/>
    <cellStyle name="Calculation 6 6" xfId="45692"/>
    <cellStyle name="Calculation 6 6 2" xfId="45693"/>
    <cellStyle name="Calculation 6 6 3" xfId="45694"/>
    <cellStyle name="Calculation 6 6 4" xfId="45695"/>
    <cellStyle name="Calculation 6 6 5" xfId="45696"/>
    <cellStyle name="Calculation 6 6 6" xfId="45697"/>
    <cellStyle name="Calculation 6 7" xfId="45698"/>
    <cellStyle name="Calculation 6 8" xfId="45699"/>
    <cellStyle name="Calculation 6 9" xfId="45700"/>
    <cellStyle name="Calculation 7" xfId="45701"/>
    <cellStyle name="Calculation 7 10" xfId="45702"/>
    <cellStyle name="Calculation 7 11" xfId="45703"/>
    <cellStyle name="Calculation 7 2" xfId="45704"/>
    <cellStyle name="Calculation 7 2 2" xfId="45705"/>
    <cellStyle name="Calculation 7 2 3" xfId="45706"/>
    <cellStyle name="Calculation 7 2 4" xfId="45707"/>
    <cellStyle name="Calculation 7 2 5" xfId="45708"/>
    <cellStyle name="Calculation 7 2 6" xfId="45709"/>
    <cellStyle name="Calculation 7 3" xfId="45710"/>
    <cellStyle name="Calculation 7 3 2" xfId="45711"/>
    <cellStyle name="Calculation 7 3 3" xfId="45712"/>
    <cellStyle name="Calculation 7 3 4" xfId="45713"/>
    <cellStyle name="Calculation 7 3 5" xfId="45714"/>
    <cellStyle name="Calculation 7 3 6" xfId="45715"/>
    <cellStyle name="Calculation 7 4" xfId="45716"/>
    <cellStyle name="Calculation 7 4 2" xfId="45717"/>
    <cellStyle name="Calculation 7 4 3" xfId="45718"/>
    <cellStyle name="Calculation 7 4 4" xfId="45719"/>
    <cellStyle name="Calculation 7 4 5" xfId="45720"/>
    <cellStyle name="Calculation 7 4 6" xfId="45721"/>
    <cellStyle name="Calculation 7 5" xfId="45722"/>
    <cellStyle name="Calculation 7 5 2" xfId="45723"/>
    <cellStyle name="Calculation 7 5 3" xfId="45724"/>
    <cellStyle name="Calculation 7 5 4" xfId="45725"/>
    <cellStyle name="Calculation 7 5 5" xfId="45726"/>
    <cellStyle name="Calculation 7 5 6" xfId="45727"/>
    <cellStyle name="Calculation 7 6" xfId="45728"/>
    <cellStyle name="Calculation 7 6 2" xfId="45729"/>
    <cellStyle name="Calculation 7 6 3" xfId="45730"/>
    <cellStyle name="Calculation 7 6 4" xfId="45731"/>
    <cellStyle name="Calculation 7 6 5" xfId="45732"/>
    <cellStyle name="Calculation 7 6 6" xfId="45733"/>
    <cellStyle name="Calculation 7 7" xfId="45734"/>
    <cellStyle name="Calculation 7 8" xfId="45735"/>
    <cellStyle name="Calculation 7 9" xfId="45736"/>
    <cellStyle name="Calculation 8" xfId="45737"/>
    <cellStyle name="Calculation 8 10" xfId="45738"/>
    <cellStyle name="Calculation 8 11" xfId="45739"/>
    <cellStyle name="Calculation 8 2" xfId="45740"/>
    <cellStyle name="Calculation 8 2 2" xfId="45741"/>
    <cellStyle name="Calculation 8 2 3" xfId="45742"/>
    <cellStyle name="Calculation 8 2 4" xfId="45743"/>
    <cellStyle name="Calculation 8 2 5" xfId="45744"/>
    <cellStyle name="Calculation 8 2 6" xfId="45745"/>
    <cellStyle name="Calculation 8 3" xfId="45746"/>
    <cellStyle name="Calculation 8 3 2" xfId="45747"/>
    <cellStyle name="Calculation 8 3 3" xfId="45748"/>
    <cellStyle name="Calculation 8 3 4" xfId="45749"/>
    <cellStyle name="Calculation 8 3 5" xfId="45750"/>
    <cellStyle name="Calculation 8 3 6" xfId="45751"/>
    <cellStyle name="Calculation 8 4" xfId="45752"/>
    <cellStyle name="Calculation 8 4 2" xfId="45753"/>
    <cellStyle name="Calculation 8 4 3" xfId="45754"/>
    <cellStyle name="Calculation 8 4 4" xfId="45755"/>
    <cellStyle name="Calculation 8 4 5" xfId="45756"/>
    <cellStyle name="Calculation 8 4 6" xfId="45757"/>
    <cellStyle name="Calculation 8 5" xfId="45758"/>
    <cellStyle name="Calculation 8 5 2" xfId="45759"/>
    <cellStyle name="Calculation 8 5 3" xfId="45760"/>
    <cellStyle name="Calculation 8 5 4" xfId="45761"/>
    <cellStyle name="Calculation 8 5 5" xfId="45762"/>
    <cellStyle name="Calculation 8 5 6" xfId="45763"/>
    <cellStyle name="Calculation 8 6" xfId="45764"/>
    <cellStyle name="Calculation 8 6 2" xfId="45765"/>
    <cellStyle name="Calculation 8 6 3" xfId="45766"/>
    <cellStyle name="Calculation 8 6 4" xfId="45767"/>
    <cellStyle name="Calculation 8 6 5" xfId="45768"/>
    <cellStyle name="Calculation 8 6 6" xfId="45769"/>
    <cellStyle name="Calculation 8 7" xfId="45770"/>
    <cellStyle name="Calculation 8 8" xfId="45771"/>
    <cellStyle name="Calculation 8 9" xfId="45772"/>
    <cellStyle name="Check Cell 2" xfId="808"/>
    <cellStyle name="Check Cell 2 10" xfId="809"/>
    <cellStyle name="Check Cell 2 10 2" xfId="2755"/>
    <cellStyle name="Check Cell 2 11" xfId="810"/>
    <cellStyle name="Check Cell 2 11 2" xfId="2756"/>
    <cellStyle name="Check Cell 2 12" xfId="2754"/>
    <cellStyle name="Check Cell 2 2" xfId="811"/>
    <cellStyle name="Check Cell 2 2 2" xfId="2757"/>
    <cellStyle name="Check Cell 2 3" xfId="812"/>
    <cellStyle name="Check Cell 2 3 2" xfId="2758"/>
    <cellStyle name="Check Cell 2 4" xfId="813"/>
    <cellStyle name="Check Cell 2 4 2" xfId="2759"/>
    <cellStyle name="Check Cell 2 5" xfId="814"/>
    <cellStyle name="Check Cell 2 5 2" xfId="2760"/>
    <cellStyle name="Check Cell 2 6" xfId="815"/>
    <cellStyle name="Check Cell 2 6 2" xfId="2761"/>
    <cellStyle name="Check Cell 2 7" xfId="816"/>
    <cellStyle name="Check Cell 2 7 2" xfId="2762"/>
    <cellStyle name="Check Cell 2 8" xfId="817"/>
    <cellStyle name="Check Cell 2 8 2" xfId="2763"/>
    <cellStyle name="Check Cell 2 9" xfId="818"/>
    <cellStyle name="Check Cell 2 9 2" xfId="2764"/>
    <cellStyle name="Check Cell 3" xfId="819"/>
    <cellStyle name="Check Cell 3 2" xfId="820"/>
    <cellStyle name="Check Cell 3 2 2" xfId="2766"/>
    <cellStyle name="Check Cell 3 3" xfId="821"/>
    <cellStyle name="Check Cell 3 3 2" xfId="2767"/>
    <cellStyle name="Check Cell 3 4" xfId="822"/>
    <cellStyle name="Check Cell 3 4 2" xfId="2768"/>
    <cellStyle name="Check Cell 3 5" xfId="823"/>
    <cellStyle name="Check Cell 3 5 2" xfId="2769"/>
    <cellStyle name="Check Cell 3 6" xfId="824"/>
    <cellStyle name="Check Cell 3 6 2" xfId="2770"/>
    <cellStyle name="Check Cell 3 7" xfId="825"/>
    <cellStyle name="Check Cell 3 7 2" xfId="2771"/>
    <cellStyle name="Check Cell 3 8" xfId="2765"/>
    <cellStyle name="Check Cell 4" xfId="826"/>
    <cellStyle name="Check Cell 4 2" xfId="827"/>
    <cellStyle name="Check Cell 4 2 2" xfId="2773"/>
    <cellStyle name="Check Cell 4 3" xfId="828"/>
    <cellStyle name="Check Cell 4 3 2" xfId="2774"/>
    <cellStyle name="Check Cell 4 4" xfId="829"/>
    <cellStyle name="Check Cell 4 4 2" xfId="2775"/>
    <cellStyle name="Check Cell 4 5" xfId="830"/>
    <cellStyle name="Check Cell 4 5 2" xfId="2776"/>
    <cellStyle name="Check Cell 4 6" xfId="831"/>
    <cellStyle name="Check Cell 4 6 2" xfId="2777"/>
    <cellStyle name="Check Cell 4 7" xfId="832"/>
    <cellStyle name="Check Cell 4 7 2" xfId="2778"/>
    <cellStyle name="Check Cell 4 8" xfId="2772"/>
    <cellStyle name="Check Cell 5" xfId="45773"/>
    <cellStyle name="Check Cell 5 2" xfId="45774"/>
    <cellStyle name="Check Cell 5 3" xfId="45775"/>
    <cellStyle name="Check Cell 5 4" xfId="45776"/>
    <cellStyle name="Check Cell 5 5" xfId="45777"/>
    <cellStyle name="Check Cell 5 6" xfId="45778"/>
    <cellStyle name="Check Cell 6" xfId="45779"/>
    <cellStyle name="Check Cell 6 2" xfId="45780"/>
    <cellStyle name="Check Cell 6 3" xfId="45781"/>
    <cellStyle name="Check Cell 6 4" xfId="45782"/>
    <cellStyle name="Check Cell 6 5" xfId="45783"/>
    <cellStyle name="Check Cell 6 6" xfId="45784"/>
    <cellStyle name="Check Cell 7" xfId="45785"/>
    <cellStyle name="Check Cell 7 2" xfId="45786"/>
    <cellStyle name="Check Cell 7 3" xfId="45787"/>
    <cellStyle name="Check Cell 7 4" xfId="45788"/>
    <cellStyle name="Check Cell 7 5" xfId="45789"/>
    <cellStyle name="Check Cell 7 6" xfId="45790"/>
    <cellStyle name="Check Cell 8" xfId="45791"/>
    <cellStyle name="Check Cell 8 2" xfId="45792"/>
    <cellStyle name="Check Cell 8 3" xfId="45793"/>
    <cellStyle name="Check Cell 8 4" xfId="45794"/>
    <cellStyle name="Check Cell 8 5" xfId="45795"/>
    <cellStyle name="Check Cell 8 6" xfId="45796"/>
    <cellStyle name="Comma" xfId="833" builtinId="3"/>
    <cellStyle name="Comma [0] 2" xfId="45797"/>
    <cellStyle name="Comma 10" xfId="834"/>
    <cellStyle name="Comma 10 2" xfId="4157"/>
    <cellStyle name="Comma 10 3" xfId="45798"/>
    <cellStyle name="Comma 10 4" xfId="45799"/>
    <cellStyle name="Comma 10 4 2" xfId="45800"/>
    <cellStyle name="Comma 10 4 2 2" xfId="45801"/>
    <cellStyle name="Comma 10 4 3" xfId="45802"/>
    <cellStyle name="Comma 10 5" xfId="45803"/>
    <cellStyle name="Comma 10 5 2" xfId="45804"/>
    <cellStyle name="Comma 10 6" xfId="45805"/>
    <cellStyle name="Comma 10 7" xfId="45806"/>
    <cellStyle name="Comma 11" xfId="835"/>
    <cellStyle name="Comma 11 2" xfId="4156"/>
    <cellStyle name="Comma 12" xfId="836"/>
    <cellStyle name="Comma 12 2" xfId="4155"/>
    <cellStyle name="Comma 13" xfId="837"/>
    <cellStyle name="Comma 13 2" xfId="838"/>
    <cellStyle name="Comma 13 3" xfId="839"/>
    <cellStyle name="Comma 13 4" xfId="840"/>
    <cellStyle name="Comma 13 5" xfId="841"/>
    <cellStyle name="Comma 13 6" xfId="842"/>
    <cellStyle name="Comma 13 7" xfId="843"/>
    <cellStyle name="Comma 13 8" xfId="844"/>
    <cellStyle name="Comma 13 9" xfId="45807"/>
    <cellStyle name="Comma 14" xfId="845"/>
    <cellStyle name="Comma 14 10" xfId="4154"/>
    <cellStyle name="Comma 14 10 2" xfId="4153"/>
    <cellStyle name="Comma 14 10 2 2" xfId="4152"/>
    <cellStyle name="Comma 14 10 3" xfId="4151"/>
    <cellStyle name="Comma 14 11" xfId="4150"/>
    <cellStyle name="Comma 14 11 2" xfId="4149"/>
    <cellStyle name="Comma 14 11 2 2" xfId="4148"/>
    <cellStyle name="Comma 14 11 3" xfId="4147"/>
    <cellStyle name="Comma 14 12" xfId="4146"/>
    <cellStyle name="Comma 14 12 2" xfId="4145"/>
    <cellStyle name="Comma 14 13" xfId="4144"/>
    <cellStyle name="Comma 14 2" xfId="2790"/>
    <cellStyle name="Comma 14 2 10" xfId="4143"/>
    <cellStyle name="Comma 14 2 10 2" xfId="4142"/>
    <cellStyle name="Comma 14 2 11" xfId="4141"/>
    <cellStyle name="Comma 14 2 2" xfId="4140"/>
    <cellStyle name="Comma 14 2 2 10" xfId="4139"/>
    <cellStyle name="Comma 14 2 2 2" xfId="4138"/>
    <cellStyle name="Comma 14 2 2 2 2" xfId="4137"/>
    <cellStyle name="Comma 14 2 2 2 2 2" xfId="4136"/>
    <cellStyle name="Comma 14 2 2 2 2 2 2" xfId="4135"/>
    <cellStyle name="Comma 14 2 2 2 2 2 2 2" xfId="4134"/>
    <cellStyle name="Comma 14 2 2 2 2 2 3" xfId="4133"/>
    <cellStyle name="Comma 14 2 2 2 2 3" xfId="4132"/>
    <cellStyle name="Comma 14 2 2 2 2 3 2" xfId="4131"/>
    <cellStyle name="Comma 14 2 2 2 2 4" xfId="4130"/>
    <cellStyle name="Comma 14 2 2 2 3" xfId="4129"/>
    <cellStyle name="Comma 14 2 2 2 3 2" xfId="4128"/>
    <cellStyle name="Comma 14 2 2 2 3 2 2" xfId="4127"/>
    <cellStyle name="Comma 14 2 2 2 3 2 2 2" xfId="4126"/>
    <cellStyle name="Comma 14 2 2 2 3 2 3" xfId="4125"/>
    <cellStyle name="Comma 14 2 2 2 3 3" xfId="4124"/>
    <cellStyle name="Comma 14 2 2 2 3 3 2" xfId="4123"/>
    <cellStyle name="Comma 14 2 2 2 3 4" xfId="4122"/>
    <cellStyle name="Comma 14 2 2 2 4" xfId="4121"/>
    <cellStyle name="Comma 14 2 2 2 4 2" xfId="4120"/>
    <cellStyle name="Comma 14 2 2 2 4 2 2" xfId="4119"/>
    <cellStyle name="Comma 14 2 2 2 4 2 2 2" xfId="4118"/>
    <cellStyle name="Comma 14 2 2 2 4 2 3" xfId="4117"/>
    <cellStyle name="Comma 14 2 2 2 4 3" xfId="4116"/>
    <cellStyle name="Comma 14 2 2 2 4 3 2" xfId="4115"/>
    <cellStyle name="Comma 14 2 2 2 4 4" xfId="4114"/>
    <cellStyle name="Comma 14 2 2 2 5" xfId="4113"/>
    <cellStyle name="Comma 14 2 2 2 5 2" xfId="4112"/>
    <cellStyle name="Comma 14 2 2 2 5 2 2" xfId="4111"/>
    <cellStyle name="Comma 14 2 2 2 5 3" xfId="4110"/>
    <cellStyle name="Comma 14 2 2 2 6" xfId="4109"/>
    <cellStyle name="Comma 14 2 2 2 6 2" xfId="4108"/>
    <cellStyle name="Comma 14 2 2 2 7" xfId="4107"/>
    <cellStyle name="Comma 14 2 2 3" xfId="4106"/>
    <cellStyle name="Comma 14 2 2 3 2" xfId="4105"/>
    <cellStyle name="Comma 14 2 2 3 2 2" xfId="4104"/>
    <cellStyle name="Comma 14 2 2 3 2 2 2" xfId="4103"/>
    <cellStyle name="Comma 14 2 2 3 2 2 2 2" xfId="4102"/>
    <cellStyle name="Comma 14 2 2 3 2 2 3" xfId="4101"/>
    <cellStyle name="Comma 14 2 2 3 2 3" xfId="4100"/>
    <cellStyle name="Comma 14 2 2 3 2 3 2" xfId="4099"/>
    <cellStyle name="Comma 14 2 2 3 2 4" xfId="3781"/>
    <cellStyle name="Comma 14 2 2 3 3" xfId="4098"/>
    <cellStyle name="Comma 14 2 2 3 3 2" xfId="4097"/>
    <cellStyle name="Comma 14 2 2 3 3 2 2" xfId="4096"/>
    <cellStyle name="Comma 14 2 2 3 3 2 2 2" xfId="4095"/>
    <cellStyle name="Comma 14 2 2 3 3 2 3" xfId="4094"/>
    <cellStyle name="Comma 14 2 2 3 3 3" xfId="4093"/>
    <cellStyle name="Comma 14 2 2 3 3 3 2" xfId="4092"/>
    <cellStyle name="Comma 14 2 2 3 3 4" xfId="4091"/>
    <cellStyle name="Comma 14 2 2 3 4" xfId="4090"/>
    <cellStyle name="Comma 14 2 2 3 4 2" xfId="4089"/>
    <cellStyle name="Comma 14 2 2 3 4 2 2" xfId="4088"/>
    <cellStyle name="Comma 14 2 2 3 4 3" xfId="4087"/>
    <cellStyle name="Comma 14 2 2 3 5" xfId="4086"/>
    <cellStyle name="Comma 14 2 2 3 5 2" xfId="4085"/>
    <cellStyle name="Comma 14 2 2 3 6" xfId="4084"/>
    <cellStyle name="Comma 14 2 2 4" xfId="4083"/>
    <cellStyle name="Comma 14 2 2 4 2" xfId="4082"/>
    <cellStyle name="Comma 14 2 2 4 2 2" xfId="4081"/>
    <cellStyle name="Comma 14 2 2 4 2 2 2" xfId="4080"/>
    <cellStyle name="Comma 14 2 2 4 2 3" xfId="4079"/>
    <cellStyle name="Comma 14 2 2 4 3" xfId="4078"/>
    <cellStyle name="Comma 14 2 2 4 3 2" xfId="3791"/>
    <cellStyle name="Comma 14 2 2 4 4" xfId="4077"/>
    <cellStyle name="Comma 14 2 2 5" xfId="4076"/>
    <cellStyle name="Comma 14 2 2 5 2" xfId="4075"/>
    <cellStyle name="Comma 14 2 2 5 2 2" xfId="4074"/>
    <cellStyle name="Comma 14 2 2 5 2 2 2" xfId="4073"/>
    <cellStyle name="Comma 14 2 2 5 2 3" xfId="4072"/>
    <cellStyle name="Comma 14 2 2 5 3" xfId="4071"/>
    <cellStyle name="Comma 14 2 2 5 3 2" xfId="4070"/>
    <cellStyle name="Comma 14 2 2 5 4" xfId="4069"/>
    <cellStyle name="Comma 14 2 2 6" xfId="4068"/>
    <cellStyle name="Comma 14 2 2 6 2" xfId="4067"/>
    <cellStyle name="Comma 14 2 2 6 2 2" xfId="4066"/>
    <cellStyle name="Comma 14 2 2 6 2 2 2" xfId="4065"/>
    <cellStyle name="Comma 14 2 2 6 2 3" xfId="4064"/>
    <cellStyle name="Comma 14 2 2 6 3" xfId="4063"/>
    <cellStyle name="Comma 14 2 2 6 3 2" xfId="4062"/>
    <cellStyle name="Comma 14 2 2 6 4" xfId="3792"/>
    <cellStyle name="Comma 14 2 2 7" xfId="4061"/>
    <cellStyle name="Comma 14 2 2 7 2" xfId="4060"/>
    <cellStyle name="Comma 14 2 2 7 2 2" xfId="4059"/>
    <cellStyle name="Comma 14 2 2 7 3" xfId="4058"/>
    <cellStyle name="Comma 14 2 2 8" xfId="4057"/>
    <cellStyle name="Comma 14 2 2 8 2" xfId="4056"/>
    <cellStyle name="Comma 14 2 2 8 2 2" xfId="4055"/>
    <cellStyle name="Comma 14 2 2 8 3" xfId="4054"/>
    <cellStyle name="Comma 14 2 2 9" xfId="4053"/>
    <cellStyle name="Comma 14 2 2 9 2" xfId="4052"/>
    <cellStyle name="Comma 14 2 3" xfId="4051"/>
    <cellStyle name="Comma 14 2 3 2" xfId="4050"/>
    <cellStyle name="Comma 14 2 3 2 2" xfId="4049"/>
    <cellStyle name="Comma 14 2 3 2 2 2" xfId="4048"/>
    <cellStyle name="Comma 14 2 3 2 2 2 2" xfId="4047"/>
    <cellStyle name="Comma 14 2 3 2 2 3" xfId="4046"/>
    <cellStyle name="Comma 14 2 3 2 3" xfId="4045"/>
    <cellStyle name="Comma 14 2 3 2 3 2" xfId="4044"/>
    <cellStyle name="Comma 14 2 3 2 4" xfId="4043"/>
    <cellStyle name="Comma 14 2 3 3" xfId="4042"/>
    <cellStyle name="Comma 14 2 3 3 2" xfId="4041"/>
    <cellStyle name="Comma 14 2 3 3 2 2" xfId="4040"/>
    <cellStyle name="Comma 14 2 3 3 2 2 2" xfId="4039"/>
    <cellStyle name="Comma 14 2 3 3 2 3" xfId="4038"/>
    <cellStyle name="Comma 14 2 3 3 3" xfId="4037"/>
    <cellStyle name="Comma 14 2 3 3 3 2" xfId="4036"/>
    <cellStyle name="Comma 14 2 3 3 4" xfId="4035"/>
    <cellStyle name="Comma 14 2 3 4" xfId="4034"/>
    <cellStyle name="Comma 14 2 3 4 2" xfId="4033"/>
    <cellStyle name="Comma 14 2 3 4 2 2" xfId="4032"/>
    <cellStyle name="Comma 14 2 3 4 2 2 2" xfId="4031"/>
    <cellStyle name="Comma 14 2 3 4 2 3" xfId="4030"/>
    <cellStyle name="Comma 14 2 3 4 3" xfId="4029"/>
    <cellStyle name="Comma 14 2 3 4 3 2" xfId="4028"/>
    <cellStyle name="Comma 14 2 3 4 4" xfId="4027"/>
    <cellStyle name="Comma 14 2 3 5" xfId="4026"/>
    <cellStyle name="Comma 14 2 3 5 2" xfId="4025"/>
    <cellStyle name="Comma 14 2 3 5 2 2" xfId="4024"/>
    <cellStyle name="Comma 14 2 3 5 3" xfId="4023"/>
    <cellStyle name="Comma 14 2 3 6" xfId="4022"/>
    <cellStyle name="Comma 14 2 3 6 2" xfId="4021"/>
    <cellStyle name="Comma 14 2 3 7" xfId="4020"/>
    <cellStyle name="Comma 14 2 4" xfId="4019"/>
    <cellStyle name="Comma 14 2 4 2" xfId="4018"/>
    <cellStyle name="Comma 14 2 4 2 2" xfId="4017"/>
    <cellStyle name="Comma 14 2 4 2 2 2" xfId="4016"/>
    <cellStyle name="Comma 14 2 4 2 2 2 2" xfId="4015"/>
    <cellStyle name="Comma 14 2 4 2 2 3" xfId="4014"/>
    <cellStyle name="Comma 14 2 4 2 3" xfId="4013"/>
    <cellStyle name="Comma 14 2 4 2 3 2" xfId="4012"/>
    <cellStyle name="Comma 14 2 4 2 4" xfId="4011"/>
    <cellStyle name="Comma 14 2 4 3" xfId="4010"/>
    <cellStyle name="Comma 14 2 4 3 2" xfId="4009"/>
    <cellStyle name="Comma 14 2 4 3 2 2" xfId="4008"/>
    <cellStyle name="Comma 14 2 4 3 2 2 2" xfId="4007"/>
    <cellStyle name="Comma 14 2 4 3 2 3" xfId="4006"/>
    <cellStyle name="Comma 14 2 4 3 3" xfId="4005"/>
    <cellStyle name="Comma 14 2 4 3 3 2" xfId="4004"/>
    <cellStyle name="Comma 14 2 4 3 4" xfId="4003"/>
    <cellStyle name="Comma 14 2 4 4" xfId="4002"/>
    <cellStyle name="Comma 14 2 4 4 2" xfId="4001"/>
    <cellStyle name="Comma 14 2 4 4 2 2" xfId="4000"/>
    <cellStyle name="Comma 14 2 4 4 3" xfId="3999"/>
    <cellStyle name="Comma 14 2 4 5" xfId="3998"/>
    <cellStyle name="Comma 14 2 4 5 2" xfId="3997"/>
    <cellStyle name="Comma 14 2 4 6" xfId="3996"/>
    <cellStyle name="Comma 14 2 5" xfId="3995"/>
    <cellStyle name="Comma 14 2 5 2" xfId="3994"/>
    <cellStyle name="Comma 14 2 5 2 2" xfId="3993"/>
    <cellStyle name="Comma 14 2 5 2 2 2" xfId="3992"/>
    <cellStyle name="Comma 14 2 5 2 3" xfId="3991"/>
    <cellStyle name="Comma 14 2 5 3" xfId="3990"/>
    <cellStyle name="Comma 14 2 5 3 2" xfId="3989"/>
    <cellStyle name="Comma 14 2 5 4" xfId="3988"/>
    <cellStyle name="Comma 14 2 6" xfId="3987"/>
    <cellStyle name="Comma 14 2 6 2" xfId="3986"/>
    <cellStyle name="Comma 14 2 6 2 2" xfId="3985"/>
    <cellStyle name="Comma 14 2 6 2 2 2" xfId="3984"/>
    <cellStyle name="Comma 14 2 6 2 3" xfId="3983"/>
    <cellStyle name="Comma 14 2 6 3" xfId="3982"/>
    <cellStyle name="Comma 14 2 6 3 2" xfId="3981"/>
    <cellStyle name="Comma 14 2 6 4" xfId="3980"/>
    <cellStyle name="Comma 14 2 7" xfId="3979"/>
    <cellStyle name="Comma 14 2 7 2" xfId="3978"/>
    <cellStyle name="Comma 14 2 7 2 2" xfId="3977"/>
    <cellStyle name="Comma 14 2 7 2 2 2" xfId="3976"/>
    <cellStyle name="Comma 14 2 7 2 3" xfId="3975"/>
    <cellStyle name="Comma 14 2 7 3" xfId="3974"/>
    <cellStyle name="Comma 14 2 7 3 2" xfId="3973"/>
    <cellStyle name="Comma 14 2 7 4" xfId="3972"/>
    <cellStyle name="Comma 14 2 8" xfId="3971"/>
    <cellStyle name="Comma 14 2 8 2" xfId="3970"/>
    <cellStyle name="Comma 14 2 8 2 2" xfId="3969"/>
    <cellStyle name="Comma 14 2 8 3" xfId="3968"/>
    <cellStyle name="Comma 14 2 9" xfId="3967"/>
    <cellStyle name="Comma 14 2 9 2" xfId="3966"/>
    <cellStyle name="Comma 14 2 9 2 2" xfId="3965"/>
    <cellStyle name="Comma 14 2 9 3" xfId="3964"/>
    <cellStyle name="Comma 14 3" xfId="3783"/>
    <cellStyle name="Comma 14 3 10" xfId="3963"/>
    <cellStyle name="Comma 14 3 2" xfId="3784"/>
    <cellStyle name="Comma 14 3 2 2" xfId="3962"/>
    <cellStyle name="Comma 14 3 2 2 2" xfId="3961"/>
    <cellStyle name="Comma 14 3 2 2 2 2" xfId="3793"/>
    <cellStyle name="Comma 14 3 2 2 2 2 2" xfId="3960"/>
    <cellStyle name="Comma 14 3 2 2 2 3" xfId="3794"/>
    <cellStyle name="Comma 14 3 2 2 3" xfId="3959"/>
    <cellStyle name="Comma 14 3 2 2 3 2" xfId="3778"/>
    <cellStyle name="Comma 14 3 2 2 4" xfId="3787"/>
    <cellStyle name="Comma 14 3 2 3" xfId="3795"/>
    <cellStyle name="Comma 14 3 2 3 2" xfId="3796"/>
    <cellStyle name="Comma 14 3 2 3 2 2" xfId="3789"/>
    <cellStyle name="Comma 14 3 2 3 2 2 2" xfId="3958"/>
    <cellStyle name="Comma 14 3 2 3 2 3" xfId="3797"/>
    <cellStyle name="Comma 14 3 2 3 3" xfId="3957"/>
    <cellStyle name="Comma 14 3 2 3 3 2" xfId="3780"/>
    <cellStyle name="Comma 14 3 2 3 4" xfId="3808"/>
    <cellStyle name="Comma 14 3 2 4" xfId="3798"/>
    <cellStyle name="Comma 14 3 2 4 2" xfId="3788"/>
    <cellStyle name="Comma 14 3 2 4 2 2" xfId="3810"/>
    <cellStyle name="Comma 14 3 2 4 2 2 2" xfId="3799"/>
    <cellStyle name="Comma 14 3 2 4 2 3" xfId="3811"/>
    <cellStyle name="Comma 14 3 2 4 3" xfId="3812"/>
    <cellStyle name="Comma 14 3 2 4 3 2" xfId="3956"/>
    <cellStyle name="Comma 14 3 2 4 4" xfId="3955"/>
    <cellStyle name="Comma 14 3 2 5" xfId="3954"/>
    <cellStyle name="Comma 14 3 2 5 2" xfId="3953"/>
    <cellStyle name="Comma 14 3 2 5 2 2" xfId="3952"/>
    <cellStyle name="Comma 14 3 2 5 3" xfId="3951"/>
    <cellStyle name="Comma 14 3 2 6" xfId="3950"/>
    <cellStyle name="Comma 14 3 2 6 2" xfId="3949"/>
    <cellStyle name="Comma 14 3 2 7" xfId="3948"/>
    <cellStyle name="Comma 14 3 3" xfId="3947"/>
    <cellStyle name="Comma 14 3 3 2" xfId="3800"/>
    <cellStyle name="Comma 14 3 3 2 2" xfId="3946"/>
    <cellStyle name="Comma 14 3 3 2 2 2" xfId="3945"/>
    <cellStyle name="Comma 14 3 3 2 2 2 2" xfId="3944"/>
    <cellStyle name="Comma 14 3 3 2 2 3" xfId="3943"/>
    <cellStyle name="Comma 14 3 3 2 3" xfId="3942"/>
    <cellStyle name="Comma 14 3 3 2 3 2" xfId="3941"/>
    <cellStyle name="Comma 14 3 3 2 4" xfId="3940"/>
    <cellStyle name="Comma 14 3 3 3" xfId="3939"/>
    <cellStyle name="Comma 14 3 3 3 2" xfId="3938"/>
    <cellStyle name="Comma 14 3 3 3 2 2" xfId="3937"/>
    <cellStyle name="Comma 14 3 3 3 2 2 2" xfId="3936"/>
    <cellStyle name="Comma 14 3 3 3 2 3" xfId="3935"/>
    <cellStyle name="Comma 14 3 3 3 3" xfId="3934"/>
    <cellStyle name="Comma 14 3 3 3 3 2" xfId="3933"/>
    <cellStyle name="Comma 14 3 3 3 4" xfId="3932"/>
    <cellStyle name="Comma 14 3 3 4" xfId="3931"/>
    <cellStyle name="Comma 14 3 3 4 2" xfId="3930"/>
    <cellStyle name="Comma 14 3 3 4 2 2" xfId="3929"/>
    <cellStyle name="Comma 14 3 3 4 3" xfId="3928"/>
    <cellStyle name="Comma 14 3 3 5" xfId="3927"/>
    <cellStyle name="Comma 14 3 3 5 2" xfId="3926"/>
    <cellStyle name="Comma 14 3 3 6" xfId="3925"/>
    <cellStyle name="Comma 14 3 4" xfId="3924"/>
    <cellStyle name="Comma 14 3 4 2" xfId="3923"/>
    <cellStyle name="Comma 14 3 4 2 2" xfId="3922"/>
    <cellStyle name="Comma 14 3 4 2 2 2" xfId="3921"/>
    <cellStyle name="Comma 14 3 4 2 3" xfId="3920"/>
    <cellStyle name="Comma 14 3 4 3" xfId="3919"/>
    <cellStyle name="Comma 14 3 4 3 2" xfId="3779"/>
    <cellStyle name="Comma 14 3 4 4" xfId="3918"/>
    <cellStyle name="Comma 14 3 5" xfId="3917"/>
    <cellStyle name="Comma 14 3 5 2" xfId="3916"/>
    <cellStyle name="Comma 14 3 5 2 2" xfId="3915"/>
    <cellStyle name="Comma 14 3 5 2 2 2" xfId="3914"/>
    <cellStyle name="Comma 14 3 5 2 3" xfId="3913"/>
    <cellStyle name="Comma 14 3 5 3" xfId="3912"/>
    <cellStyle name="Comma 14 3 5 3 2" xfId="3911"/>
    <cellStyle name="Comma 14 3 5 4" xfId="3910"/>
    <cellStyle name="Comma 14 3 6" xfId="3909"/>
    <cellStyle name="Comma 14 3 6 2" xfId="3908"/>
    <cellStyle name="Comma 14 3 6 2 2" xfId="3907"/>
    <cellStyle name="Comma 14 3 6 2 2 2" xfId="3906"/>
    <cellStyle name="Comma 14 3 6 2 3" xfId="3905"/>
    <cellStyle name="Comma 14 3 6 3" xfId="3904"/>
    <cellStyle name="Comma 14 3 6 3 2" xfId="3903"/>
    <cellStyle name="Comma 14 3 6 4" xfId="3902"/>
    <cellStyle name="Comma 14 3 7" xfId="3901"/>
    <cellStyle name="Comma 14 3 7 2" xfId="3900"/>
    <cellStyle name="Comma 14 3 7 2 2" xfId="3801"/>
    <cellStyle name="Comma 14 3 7 3" xfId="3899"/>
    <cellStyle name="Comma 14 3 8" xfId="3898"/>
    <cellStyle name="Comma 14 3 8 2" xfId="3897"/>
    <cellStyle name="Comma 14 3 8 2 2" xfId="3896"/>
    <cellStyle name="Comma 14 3 8 3" xfId="3895"/>
    <cellStyle name="Comma 14 3 9" xfId="3894"/>
    <cellStyle name="Comma 14 3 9 2" xfId="3893"/>
    <cellStyle name="Comma 14 4" xfId="3892"/>
    <cellStyle name="Comma 14 4 2" xfId="3802"/>
    <cellStyle name="Comma 14 4 2 2" xfId="3891"/>
    <cellStyle name="Comma 14 4 2 2 2" xfId="3890"/>
    <cellStyle name="Comma 14 4 2 2 2 2" xfId="3889"/>
    <cellStyle name="Comma 14 4 2 2 3" xfId="3888"/>
    <cellStyle name="Comma 14 4 2 3" xfId="3887"/>
    <cellStyle name="Comma 14 4 2 3 2" xfId="3886"/>
    <cellStyle name="Comma 14 4 2 4" xfId="3885"/>
    <cellStyle name="Comma 14 4 3" xfId="3884"/>
    <cellStyle name="Comma 14 4 3 2" xfId="3883"/>
    <cellStyle name="Comma 14 4 3 2 2" xfId="3882"/>
    <cellStyle name="Comma 14 4 3 2 2 2" xfId="3881"/>
    <cellStyle name="Comma 14 4 3 2 3" xfId="3880"/>
    <cellStyle name="Comma 14 4 3 3" xfId="3879"/>
    <cellStyle name="Comma 14 4 3 3 2" xfId="3878"/>
    <cellStyle name="Comma 14 4 3 4" xfId="3877"/>
    <cellStyle name="Comma 14 4 4" xfId="3876"/>
    <cellStyle name="Comma 14 4 4 2" xfId="3875"/>
    <cellStyle name="Comma 14 4 4 2 2" xfId="3874"/>
    <cellStyle name="Comma 14 4 4 2 2 2" xfId="3873"/>
    <cellStyle name="Comma 14 4 4 2 3" xfId="3872"/>
    <cellStyle name="Comma 14 4 4 3" xfId="3871"/>
    <cellStyle name="Comma 14 4 4 3 2" xfId="3870"/>
    <cellStyle name="Comma 14 4 4 4" xfId="3869"/>
    <cellStyle name="Comma 14 4 5" xfId="3868"/>
    <cellStyle name="Comma 14 4 5 2" xfId="3867"/>
    <cellStyle name="Comma 14 4 5 2 2" xfId="3866"/>
    <cellStyle name="Comma 14 4 5 3" xfId="3865"/>
    <cellStyle name="Comma 14 4 6" xfId="3864"/>
    <cellStyle name="Comma 14 4 6 2" xfId="3863"/>
    <cellStyle name="Comma 14 4 7" xfId="3862"/>
    <cellStyle name="Comma 14 5" xfId="3861"/>
    <cellStyle name="Comma 14 6" xfId="3860"/>
    <cellStyle name="Comma 14 6 2" xfId="3859"/>
    <cellStyle name="Comma 14 6 2 2" xfId="3858"/>
    <cellStyle name="Comma 14 6 2 2 2" xfId="3857"/>
    <cellStyle name="Comma 14 6 2 2 2 2" xfId="3856"/>
    <cellStyle name="Comma 14 6 2 2 3" xfId="3855"/>
    <cellStyle name="Comma 14 6 2 3" xfId="3854"/>
    <cellStyle name="Comma 14 6 2 3 2" xfId="3853"/>
    <cellStyle name="Comma 14 6 2 4" xfId="3852"/>
    <cellStyle name="Comma 14 6 3" xfId="3851"/>
    <cellStyle name="Comma 14 6 3 2" xfId="3850"/>
    <cellStyle name="Comma 14 6 3 2 2" xfId="3849"/>
    <cellStyle name="Comma 14 6 3 2 2 2" xfId="3848"/>
    <cellStyle name="Comma 14 6 3 2 3" xfId="3847"/>
    <cellStyle name="Comma 14 6 3 3" xfId="3846"/>
    <cellStyle name="Comma 14 6 3 3 2" xfId="3845"/>
    <cellStyle name="Comma 14 6 3 4" xfId="3844"/>
    <cellStyle name="Comma 14 6 4" xfId="3843"/>
    <cellStyle name="Comma 14 6 4 2" xfId="3842"/>
    <cellStyle name="Comma 14 6 4 2 2" xfId="3841"/>
    <cellStyle name="Comma 14 6 4 3" xfId="3840"/>
    <cellStyle name="Comma 14 6 5" xfId="3839"/>
    <cellStyle name="Comma 14 6 5 2" xfId="3838"/>
    <cellStyle name="Comma 14 6 6" xfId="3837"/>
    <cellStyle name="Comma 14 7" xfId="3836"/>
    <cellStyle name="Comma 14 7 2" xfId="3835"/>
    <cellStyle name="Comma 14 7 2 2" xfId="3834"/>
    <cellStyle name="Comma 14 7 2 2 2" xfId="3833"/>
    <cellStyle name="Comma 14 7 2 3" xfId="3832"/>
    <cellStyle name="Comma 14 7 3" xfId="3831"/>
    <cellStyle name="Comma 14 7 3 2" xfId="3830"/>
    <cellStyle name="Comma 14 7 4" xfId="3829"/>
    <cellStyle name="Comma 14 8" xfId="3828"/>
    <cellStyle name="Comma 14 8 2" xfId="3827"/>
    <cellStyle name="Comma 14 8 2 2" xfId="3826"/>
    <cellStyle name="Comma 14 8 2 2 2" xfId="3825"/>
    <cellStyle name="Comma 14 8 2 3" xfId="3824"/>
    <cellStyle name="Comma 14 8 3" xfId="3823"/>
    <cellStyle name="Comma 14 8 3 2" xfId="3822"/>
    <cellStyle name="Comma 14 8 4" xfId="3821"/>
    <cellStyle name="Comma 14 9" xfId="3820"/>
    <cellStyle name="Comma 14 9 2" xfId="3819"/>
    <cellStyle name="Comma 14 9 2 2" xfId="3818"/>
    <cellStyle name="Comma 14 9 2 2 2" xfId="3817"/>
    <cellStyle name="Comma 14 9 2 3" xfId="1947"/>
    <cellStyle name="Comma 14 9 3" xfId="1948"/>
    <cellStyle name="Comma 14 9 3 2" xfId="1949"/>
    <cellStyle name="Comma 14 9 4" xfId="1950"/>
    <cellStyle name="Comma 15" xfId="1909"/>
    <cellStyle name="Comma 15 2" xfId="1951"/>
    <cellStyle name="Comma 15 3" xfId="1952"/>
    <cellStyle name="Comma 16" xfId="45808"/>
    <cellStyle name="Comma 17" xfId="45809"/>
    <cellStyle name="Comma 18" xfId="45810"/>
    <cellStyle name="Comma 19" xfId="45811"/>
    <cellStyle name="Comma 2" xfId="846"/>
    <cellStyle name="Comma 2 10" xfId="1953"/>
    <cellStyle name="Comma 2 10 2" xfId="45812"/>
    <cellStyle name="Comma 2 11" xfId="1954"/>
    <cellStyle name="Comma 2 11 2" xfId="1955"/>
    <cellStyle name="Comma 2 11 2 2" xfId="1956"/>
    <cellStyle name="Comma 2 11 2 2 2" xfId="1957"/>
    <cellStyle name="Comma 2 11 2 2 2 2" xfId="1958"/>
    <cellStyle name="Comma 2 11 2 2 3" xfId="1959"/>
    <cellStyle name="Comma 2 11 2 3" xfId="1960"/>
    <cellStyle name="Comma 2 11 2 3 2" xfId="1961"/>
    <cellStyle name="Comma 2 11 2 4" xfId="1962"/>
    <cellStyle name="Comma 2 11 3" xfId="2263"/>
    <cellStyle name="Comma 2 11 3 2" xfId="2264"/>
    <cellStyle name="Comma 2 11 3 2 2" xfId="2265"/>
    <cellStyle name="Comma 2 11 3 2 2 2" xfId="2266"/>
    <cellStyle name="Comma 2 11 3 2 3" xfId="2267"/>
    <cellStyle name="Comma 2 11 3 3" xfId="2268"/>
    <cellStyle name="Comma 2 11 3 3 2" xfId="2269"/>
    <cellStyle name="Comma 2 11 3 4" xfId="2270"/>
    <cellStyle name="Comma 2 11 4" xfId="2271"/>
    <cellStyle name="Comma 2 11 4 2" xfId="2272"/>
    <cellStyle name="Comma 2 11 4 2 2" xfId="2273"/>
    <cellStyle name="Comma 2 11 4 3" xfId="2274"/>
    <cellStyle name="Comma 2 11 5" xfId="3807"/>
    <cellStyle name="Comma 2 11 5 2" xfId="2275"/>
    <cellStyle name="Comma 2 11 6" xfId="2276"/>
    <cellStyle name="Comma 2 12" xfId="2277"/>
    <cellStyle name="Comma 2 12 2" xfId="2278"/>
    <cellStyle name="Comma 2 12 2 2" xfId="2293"/>
    <cellStyle name="Comma 2 12 2 2 2" xfId="2294"/>
    <cellStyle name="Comma 2 12 2 3" xfId="2295"/>
    <cellStyle name="Comma 2 12 3" xfId="2296"/>
    <cellStyle name="Comma 2 12 3 2" xfId="2297"/>
    <cellStyle name="Comma 2 12 4" xfId="2298"/>
    <cellStyle name="Comma 2 13" xfId="2299"/>
    <cellStyle name="Comma 2 13 2" xfId="2300"/>
    <cellStyle name="Comma 2 13 2 2" xfId="2301"/>
    <cellStyle name="Comma 2 13 2 2 2" xfId="2302"/>
    <cellStyle name="Comma 2 13 2 3" xfId="2303"/>
    <cellStyle name="Comma 2 13 3" xfId="2304"/>
    <cellStyle name="Comma 2 13 3 2" xfId="2305"/>
    <cellStyle name="Comma 2 13 4" xfId="3816"/>
    <cellStyle name="Comma 2 14" xfId="2306"/>
    <cellStyle name="Comma 2 14 2" xfId="2307"/>
    <cellStyle name="Comma 2 14 2 2" xfId="2308"/>
    <cellStyle name="Comma 2 14 2 2 2" xfId="2323"/>
    <cellStyle name="Comma 2 14 2 3" xfId="2324"/>
    <cellStyle name="Comma 2 14 3" xfId="2325"/>
    <cellStyle name="Comma 2 14 3 2" xfId="2326"/>
    <cellStyle name="Comma 2 14 4" xfId="2327"/>
    <cellStyle name="Comma 2 15" xfId="2328"/>
    <cellStyle name="Comma 2 15 2" xfId="2329"/>
    <cellStyle name="Comma 2 15 2 2" xfId="2330"/>
    <cellStyle name="Comma 2 15 3" xfId="2331"/>
    <cellStyle name="Comma 2 16" xfId="2332"/>
    <cellStyle name="Comma 2 16 2" xfId="2333"/>
    <cellStyle name="Comma 2 16 2 2" xfId="2334"/>
    <cellStyle name="Comma 2 16 3" xfId="2335"/>
    <cellStyle name="Comma 2 17" xfId="2336"/>
    <cellStyle name="Comma 2 17 2" xfId="2337"/>
    <cellStyle name="Comma 2 18" xfId="2338"/>
    <cellStyle name="Comma 2 2" xfId="847"/>
    <cellStyle name="Comma 2 2 10" xfId="45813"/>
    <cellStyle name="Comma 2 2 11" xfId="45814"/>
    <cellStyle name="Comma 2 2 2" xfId="2353"/>
    <cellStyle name="Comma 2 2 2 2" xfId="45815"/>
    <cellStyle name="Comma 2 2 2 3" xfId="45816"/>
    <cellStyle name="Comma 2 2 2 4" xfId="45817"/>
    <cellStyle name="Comma 2 2 2 5" xfId="45818"/>
    <cellStyle name="Comma 2 2 3" xfId="45819"/>
    <cellStyle name="Comma 2 2 4" xfId="45820"/>
    <cellStyle name="Comma 2 2 5" xfId="45821"/>
    <cellStyle name="Comma 2 2 6" xfId="45822"/>
    <cellStyle name="Comma 2 2 7" xfId="45823"/>
    <cellStyle name="Comma 2 2 8" xfId="45824"/>
    <cellStyle name="Comma 2 2 9" xfId="45825"/>
    <cellStyle name="Comma 2 3" xfId="848"/>
    <cellStyle name="Comma 2 3 10" xfId="45826"/>
    <cellStyle name="Comma 2 3 2" xfId="2354"/>
    <cellStyle name="Comma 2 3 3" xfId="45827"/>
    <cellStyle name="Comma 2 3 4" xfId="45828"/>
    <cellStyle name="Comma 2 3 5" xfId="45829"/>
    <cellStyle name="Comma 2 3 6" xfId="45830"/>
    <cellStyle name="Comma 2 3 7" xfId="45831"/>
    <cellStyle name="Comma 2 3 8" xfId="45832"/>
    <cellStyle name="Comma 2 3 9" xfId="45833"/>
    <cellStyle name="Comma 2 4" xfId="849"/>
    <cellStyle name="Comma 2 4 10" xfId="45834"/>
    <cellStyle name="Comma 2 4 2" xfId="2355"/>
    <cellStyle name="Comma 2 4 3" xfId="45835"/>
    <cellStyle name="Comma 2 4 4" xfId="45836"/>
    <cellStyle name="Comma 2 4 5" xfId="45837"/>
    <cellStyle name="Comma 2 4 6" xfId="45838"/>
    <cellStyle name="Comma 2 4 7" xfId="45839"/>
    <cellStyle name="Comma 2 4 8" xfId="45840"/>
    <cellStyle name="Comma 2 4 9" xfId="45841"/>
    <cellStyle name="Comma 2 5" xfId="850"/>
    <cellStyle name="Comma 2 5 10" xfId="45842"/>
    <cellStyle name="Comma 2 5 2" xfId="2356"/>
    <cellStyle name="Comma 2 5 3" xfId="45843"/>
    <cellStyle name="Comma 2 5 4" xfId="45844"/>
    <cellStyle name="Comma 2 5 5" xfId="45845"/>
    <cellStyle name="Comma 2 5 6" xfId="45846"/>
    <cellStyle name="Comma 2 5 7" xfId="45847"/>
    <cellStyle name="Comma 2 5 8" xfId="45848"/>
    <cellStyle name="Comma 2 5 9" xfId="45849"/>
    <cellStyle name="Comma 2 6" xfId="851"/>
    <cellStyle name="Comma 2 6 2" xfId="2357"/>
    <cellStyle name="Comma 2 6 3" xfId="45850"/>
    <cellStyle name="Comma 2 6 4" xfId="45851"/>
    <cellStyle name="Comma 2 6 5" xfId="45852"/>
    <cellStyle name="Comma 2 7" xfId="852"/>
    <cellStyle name="Comma 2 7 10" xfId="2358"/>
    <cellStyle name="Comma 2 7 10 2" xfId="2359"/>
    <cellStyle name="Comma 2 7 10 2 2" xfId="2360"/>
    <cellStyle name="Comma 2 7 10 3" xfId="2361"/>
    <cellStyle name="Comma 2 7 11" xfId="2362"/>
    <cellStyle name="Comma 2 7 11 2" xfId="2363"/>
    <cellStyle name="Comma 2 7 12" xfId="2364"/>
    <cellStyle name="Comma 2 7 2" xfId="2796"/>
    <cellStyle name="Comma 2 7 2 10" xfId="2365"/>
    <cellStyle name="Comma 2 7 2 2" xfId="2366"/>
    <cellStyle name="Comma 2 7 2 2 2" xfId="2367"/>
    <cellStyle name="Comma 2 7 2 2 2 2" xfId="2368"/>
    <cellStyle name="Comma 2 7 2 2 2 2 2" xfId="2383"/>
    <cellStyle name="Comma 2 7 2 2 2 2 2 2" xfId="2384"/>
    <cellStyle name="Comma 2 7 2 2 2 2 3" xfId="2385"/>
    <cellStyle name="Comma 2 7 2 2 2 3" xfId="2386"/>
    <cellStyle name="Comma 2 7 2 2 2 3 2" xfId="2387"/>
    <cellStyle name="Comma 2 7 2 2 2 4" xfId="2388"/>
    <cellStyle name="Comma 2 7 2 2 3" xfId="2389"/>
    <cellStyle name="Comma 2 7 2 2 3 2" xfId="2390"/>
    <cellStyle name="Comma 2 7 2 2 3 2 2" xfId="2391"/>
    <cellStyle name="Comma 2 7 2 2 3 2 2 2" xfId="2392"/>
    <cellStyle name="Comma 2 7 2 2 3 2 3" xfId="2393"/>
    <cellStyle name="Comma 2 7 2 2 3 3" xfId="2394"/>
    <cellStyle name="Comma 2 7 2 2 3 3 2" xfId="2395"/>
    <cellStyle name="Comma 2 7 2 2 3 4" xfId="2396"/>
    <cellStyle name="Comma 2 7 2 2 4" xfId="2397"/>
    <cellStyle name="Comma 2 7 2 2 4 2" xfId="2398"/>
    <cellStyle name="Comma 2 7 2 2 4 2 2" xfId="2413"/>
    <cellStyle name="Comma 2 7 2 2 4 2 2 2" xfId="2414"/>
    <cellStyle name="Comma 2 7 2 2 4 2 3" xfId="2415"/>
    <cellStyle name="Comma 2 7 2 2 4 3" xfId="2416"/>
    <cellStyle name="Comma 2 7 2 2 4 3 2" xfId="2417"/>
    <cellStyle name="Comma 2 7 2 2 4 4" xfId="2418"/>
    <cellStyle name="Comma 2 7 2 2 5" xfId="2419"/>
    <cellStyle name="Comma 2 7 2 2 5 2" xfId="2420"/>
    <cellStyle name="Comma 2 7 2 2 5 2 2" xfId="2421"/>
    <cellStyle name="Comma 2 7 2 2 5 3" xfId="2422"/>
    <cellStyle name="Comma 2 7 2 2 6" xfId="2423"/>
    <cellStyle name="Comma 2 7 2 2 6 2" xfId="2424"/>
    <cellStyle name="Comma 2 7 2 2 7" xfId="2425"/>
    <cellStyle name="Comma 2 7 2 3" xfId="2426"/>
    <cellStyle name="Comma 2 7 2 3 2" xfId="2427"/>
    <cellStyle name="Comma 2 7 2 3 2 2" xfId="2428"/>
    <cellStyle name="Comma 2 7 2 3 2 2 2" xfId="2443"/>
    <cellStyle name="Comma 2 7 2 3 2 2 2 2" xfId="2444"/>
    <cellStyle name="Comma 2 7 2 3 2 2 3" xfId="2445"/>
    <cellStyle name="Comma 2 7 2 3 2 3" xfId="2446"/>
    <cellStyle name="Comma 2 7 2 3 2 3 2" xfId="2447"/>
    <cellStyle name="Comma 2 7 2 3 2 4" xfId="2448"/>
    <cellStyle name="Comma 2 7 2 3 3" xfId="2449"/>
    <cellStyle name="Comma 2 7 2 3 3 2" xfId="2450"/>
    <cellStyle name="Comma 2 7 2 3 3 2 2" xfId="2451"/>
    <cellStyle name="Comma 2 7 2 3 3 2 2 2" xfId="2452"/>
    <cellStyle name="Comma 2 7 2 3 3 2 3" xfId="2453"/>
    <cellStyle name="Comma 2 7 2 3 3 3" xfId="2454"/>
    <cellStyle name="Comma 2 7 2 3 3 3 2" xfId="2455"/>
    <cellStyle name="Comma 2 7 2 3 3 4" xfId="2456"/>
    <cellStyle name="Comma 2 7 2 3 4" xfId="2457"/>
    <cellStyle name="Comma 2 7 2 3 4 2" xfId="2458"/>
    <cellStyle name="Comma 2 7 2 3 4 2 2" xfId="2459"/>
    <cellStyle name="Comma 2 7 2 3 4 3" xfId="2474"/>
    <cellStyle name="Comma 2 7 2 3 5" xfId="2475"/>
    <cellStyle name="Comma 2 7 2 3 5 2" xfId="2476"/>
    <cellStyle name="Comma 2 7 2 3 6" xfId="2477"/>
    <cellStyle name="Comma 2 7 2 4" xfId="2478"/>
    <cellStyle name="Comma 2 7 2 4 2" xfId="2479"/>
    <cellStyle name="Comma 2 7 2 4 2 2" xfId="2480"/>
    <cellStyle name="Comma 2 7 2 4 2 2 2" xfId="2481"/>
    <cellStyle name="Comma 2 7 2 4 2 3" xfId="2482"/>
    <cellStyle name="Comma 2 7 2 4 3" xfId="2483"/>
    <cellStyle name="Comma 2 7 2 4 3 2" xfId="2484"/>
    <cellStyle name="Comma 2 7 2 4 4" xfId="2485"/>
    <cellStyle name="Comma 2 7 2 5" xfId="2486"/>
    <cellStyle name="Comma 2 7 2 5 2" xfId="2487"/>
    <cellStyle name="Comma 2 7 2 5 2 2" xfId="2488"/>
    <cellStyle name="Comma 2 7 2 5 2 2 2" xfId="2489"/>
    <cellStyle name="Comma 2 7 2 5 2 3" xfId="2504"/>
    <cellStyle name="Comma 2 7 2 5 3" xfId="2505"/>
    <cellStyle name="Comma 2 7 2 5 3 2" xfId="2506"/>
    <cellStyle name="Comma 2 7 2 5 4" xfId="2507"/>
    <cellStyle name="Comma 2 7 2 6" xfId="2508"/>
    <cellStyle name="Comma 2 7 2 6 2" xfId="2509"/>
    <cellStyle name="Comma 2 7 2 6 2 2" xfId="2510"/>
    <cellStyle name="Comma 2 7 2 6 2 2 2" xfId="2511"/>
    <cellStyle name="Comma 2 7 2 6 2 3" xfId="2512"/>
    <cellStyle name="Comma 2 7 2 6 3" xfId="2513"/>
    <cellStyle name="Comma 2 7 2 6 3 2" xfId="2514"/>
    <cellStyle name="Comma 2 7 2 6 4" xfId="2515"/>
    <cellStyle name="Comma 2 7 2 7" xfId="2516"/>
    <cellStyle name="Comma 2 7 2 7 2" xfId="2517"/>
    <cellStyle name="Comma 2 7 2 7 2 2" xfId="2518"/>
    <cellStyle name="Comma 2 7 2 7 3" xfId="2519"/>
    <cellStyle name="Comma 2 7 2 8" xfId="2534"/>
    <cellStyle name="Comma 2 7 2 8 2" xfId="2535"/>
    <cellStyle name="Comma 2 7 2 8 2 2" xfId="2536"/>
    <cellStyle name="Comma 2 7 2 8 3" xfId="2537"/>
    <cellStyle name="Comma 2 7 2 9" xfId="2538"/>
    <cellStyle name="Comma 2 7 2 9 2" xfId="2539"/>
    <cellStyle name="Comma 2 7 3" xfId="2540"/>
    <cellStyle name="Comma 2 7 3 2" xfId="2541"/>
    <cellStyle name="Comma 2 7 3 2 2" xfId="2542"/>
    <cellStyle name="Comma 2 7 3 2 2 2" xfId="2543"/>
    <cellStyle name="Comma 2 7 3 2 2 2 2" xfId="2544"/>
    <cellStyle name="Comma 2 7 3 2 2 3" xfId="2545"/>
    <cellStyle name="Comma 2 7 3 2 3" xfId="2546"/>
    <cellStyle name="Comma 2 7 3 2 3 2" xfId="2547"/>
    <cellStyle name="Comma 2 7 3 2 4" xfId="2548"/>
    <cellStyle name="Comma 2 7 3 3" xfId="2549"/>
    <cellStyle name="Comma 2 7 3 3 2" xfId="2564"/>
    <cellStyle name="Comma 2 7 3 3 2 2" xfId="2565"/>
    <cellStyle name="Comma 2 7 3 3 2 2 2" xfId="2566"/>
    <cellStyle name="Comma 2 7 3 3 2 3" xfId="2567"/>
    <cellStyle name="Comma 2 7 3 3 3" xfId="2568"/>
    <cellStyle name="Comma 2 7 3 3 3 2" xfId="2569"/>
    <cellStyle name="Comma 2 7 3 3 4" xfId="2570"/>
    <cellStyle name="Comma 2 7 3 4" xfId="2571"/>
    <cellStyle name="Comma 2 7 3 4 2" xfId="2572"/>
    <cellStyle name="Comma 2 7 3 4 2 2" xfId="2573"/>
    <cellStyle name="Comma 2 7 3 4 2 2 2" xfId="2574"/>
    <cellStyle name="Comma 2 7 3 4 2 3" xfId="2575"/>
    <cellStyle name="Comma 2 7 3 4 3" xfId="2576"/>
    <cellStyle name="Comma 2 7 3 4 3 2" xfId="2577"/>
    <cellStyle name="Comma 2 7 3 4 4" xfId="2578"/>
    <cellStyle name="Comma 2 7 3 5" xfId="2579"/>
    <cellStyle name="Comma 2 7 3 5 2" xfId="2594"/>
    <cellStyle name="Comma 2 7 3 5 2 2" xfId="2595"/>
    <cellStyle name="Comma 2 7 3 5 3" xfId="2596"/>
    <cellStyle name="Comma 2 7 3 6" xfId="2597"/>
    <cellStyle name="Comma 2 7 3 6 2" xfId="2598"/>
    <cellStyle name="Comma 2 7 3 7" xfId="2599"/>
    <cellStyle name="Comma 2 7 4" xfId="2600"/>
    <cellStyle name="Comma 2 7 5" xfId="2601"/>
    <cellStyle name="Comma 2 7 5 2" xfId="2602"/>
    <cellStyle name="Comma 2 7 5 2 2" xfId="2603"/>
    <cellStyle name="Comma 2 7 5 2 2 2" xfId="2604"/>
    <cellStyle name="Comma 2 7 5 2 2 2 2" xfId="2605"/>
    <cellStyle name="Comma 2 7 5 2 2 3" xfId="2606"/>
    <cellStyle name="Comma 2 7 5 2 3" xfId="2607"/>
    <cellStyle name="Comma 2 7 5 2 3 2" xfId="2608"/>
    <cellStyle name="Comma 2 7 5 2 4" xfId="2609"/>
    <cellStyle name="Comma 2 7 5 3" xfId="2624"/>
    <cellStyle name="Comma 2 7 5 3 2" xfId="2625"/>
    <cellStyle name="Comma 2 7 5 3 2 2" xfId="2626"/>
    <cellStyle name="Comma 2 7 5 3 2 2 2" xfId="2627"/>
    <cellStyle name="Comma 2 7 5 3 2 3" xfId="2628"/>
    <cellStyle name="Comma 2 7 5 3 3" xfId="2629"/>
    <cellStyle name="Comma 2 7 5 3 3 2" xfId="2630"/>
    <cellStyle name="Comma 2 7 5 3 4" xfId="2631"/>
    <cellStyle name="Comma 2 7 5 4" xfId="2632"/>
    <cellStyle name="Comma 2 7 5 4 2" xfId="2633"/>
    <cellStyle name="Comma 2 7 5 4 2 2" xfId="2634"/>
    <cellStyle name="Comma 2 7 5 4 3" xfId="2635"/>
    <cellStyle name="Comma 2 7 5 5" xfId="2636"/>
    <cellStyle name="Comma 2 7 5 5 2" xfId="2637"/>
    <cellStyle name="Comma 2 7 5 6" xfId="2638"/>
    <cellStyle name="Comma 2 7 6" xfId="2639"/>
    <cellStyle name="Comma 2 7 6 2" xfId="2640"/>
    <cellStyle name="Comma 2 7 6 2 2" xfId="2641"/>
    <cellStyle name="Comma 2 7 6 2 2 2" xfId="2642"/>
    <cellStyle name="Comma 2 7 6 2 3" xfId="2643"/>
    <cellStyle name="Comma 2 7 6 3" xfId="2644"/>
    <cellStyle name="Comma 2 7 6 3 2" xfId="2645"/>
    <cellStyle name="Comma 2 7 6 4" xfId="2646"/>
    <cellStyle name="Comma 2 7 7" xfId="2647"/>
    <cellStyle name="Comma 2 7 7 2" xfId="2648"/>
    <cellStyle name="Comma 2 7 7 2 2" xfId="2649"/>
    <cellStyle name="Comma 2 7 7 2 2 2" xfId="2650"/>
    <cellStyle name="Comma 2 7 7 2 3" xfId="2651"/>
    <cellStyle name="Comma 2 7 7 3" xfId="2652"/>
    <cellStyle name="Comma 2 7 7 3 2" xfId="2653"/>
    <cellStyle name="Comma 2 7 7 4" xfId="2654"/>
    <cellStyle name="Comma 2 7 8" xfId="2655"/>
    <cellStyle name="Comma 2 7 8 2" xfId="2656"/>
    <cellStyle name="Comma 2 7 8 2 2" xfId="2657"/>
    <cellStyle name="Comma 2 7 8 2 2 2" xfId="2658"/>
    <cellStyle name="Comma 2 7 8 2 3" xfId="2659"/>
    <cellStyle name="Comma 2 7 8 3" xfId="2660"/>
    <cellStyle name="Comma 2 7 8 3 2" xfId="2661"/>
    <cellStyle name="Comma 2 7 8 4" xfId="2662"/>
    <cellStyle name="Comma 2 7 9" xfId="2663"/>
    <cellStyle name="Comma 2 7 9 2" xfId="2664"/>
    <cellStyle name="Comma 2 7 9 2 2" xfId="2665"/>
    <cellStyle name="Comma 2 7 9 3" xfId="2666"/>
    <cellStyle name="Comma 2 8" xfId="1938"/>
    <cellStyle name="Comma 2 8 10" xfId="2667"/>
    <cellStyle name="Comma 2 8 2" xfId="2668"/>
    <cellStyle name="Comma 2 8 2 2" xfId="2669"/>
    <cellStyle name="Comma 2 8 2 2 2" xfId="2670"/>
    <cellStyle name="Comma 2 8 2 2 2 2" xfId="2671"/>
    <cellStyle name="Comma 2 8 2 2 2 2 2" xfId="2672"/>
    <cellStyle name="Comma 2 8 2 2 2 3" xfId="2673"/>
    <cellStyle name="Comma 2 8 2 2 3" xfId="2674"/>
    <cellStyle name="Comma 2 8 2 2 3 2" xfId="2675"/>
    <cellStyle name="Comma 2 8 2 2 4" xfId="2676"/>
    <cellStyle name="Comma 2 8 2 3" xfId="2677"/>
    <cellStyle name="Comma 2 8 2 3 2" xfId="2678"/>
    <cellStyle name="Comma 2 8 2 3 2 2" xfId="2679"/>
    <cellStyle name="Comma 2 8 2 3 2 2 2" xfId="2680"/>
    <cellStyle name="Comma 2 8 2 3 2 3" xfId="2681"/>
    <cellStyle name="Comma 2 8 2 3 3" xfId="2682"/>
    <cellStyle name="Comma 2 8 2 3 3 2" xfId="2683"/>
    <cellStyle name="Comma 2 8 2 3 4" xfId="2684"/>
    <cellStyle name="Comma 2 8 2 4" xfId="2685"/>
    <cellStyle name="Comma 2 8 2 4 2" xfId="2686"/>
    <cellStyle name="Comma 2 8 2 4 2 2" xfId="2687"/>
    <cellStyle name="Comma 2 8 2 4 2 2 2" xfId="2688"/>
    <cellStyle name="Comma 2 8 2 4 2 3" xfId="2689"/>
    <cellStyle name="Comma 2 8 2 4 3" xfId="2690"/>
    <cellStyle name="Comma 2 8 2 4 3 2" xfId="2691"/>
    <cellStyle name="Comma 2 8 2 4 4" xfId="2692"/>
    <cellStyle name="Comma 2 8 2 5" xfId="2693"/>
    <cellStyle name="Comma 2 8 2 5 2" xfId="2694"/>
    <cellStyle name="Comma 2 8 2 5 2 2" xfId="2695"/>
    <cellStyle name="Comma 2 8 2 5 3" xfId="2696"/>
    <cellStyle name="Comma 2 8 2 6" xfId="2697"/>
    <cellStyle name="Comma 2 8 2 6 2" xfId="2698"/>
    <cellStyle name="Comma 2 8 2 7" xfId="2699"/>
    <cellStyle name="Comma 2 8 3" xfId="2700"/>
    <cellStyle name="Comma 2 8 3 2" xfId="2701"/>
    <cellStyle name="Comma 2 8 3 2 2" xfId="2702"/>
    <cellStyle name="Comma 2 8 3 2 2 2" xfId="2703"/>
    <cellStyle name="Comma 2 8 3 2 2 2 2" xfId="2704"/>
    <cellStyle name="Comma 2 8 3 2 2 3" xfId="2705"/>
    <cellStyle name="Comma 2 8 3 2 3" xfId="2706"/>
    <cellStyle name="Comma 2 8 3 2 3 2" xfId="2707"/>
    <cellStyle name="Comma 2 8 3 2 4" xfId="2708"/>
    <cellStyle name="Comma 2 8 3 3" xfId="2709"/>
    <cellStyle name="Comma 2 8 3 3 2" xfId="2710"/>
    <cellStyle name="Comma 2 8 3 3 2 2" xfId="2711"/>
    <cellStyle name="Comma 2 8 3 3 2 2 2" xfId="2712"/>
    <cellStyle name="Comma 2 8 3 3 2 3" xfId="2713"/>
    <cellStyle name="Comma 2 8 3 3 3" xfId="2714"/>
    <cellStyle name="Comma 2 8 3 3 3 2" xfId="2715"/>
    <cellStyle name="Comma 2 8 3 3 4" xfId="2716"/>
    <cellStyle name="Comma 2 8 3 4" xfId="2717"/>
    <cellStyle name="Comma 2 8 3 4 2" xfId="2718"/>
    <cellStyle name="Comma 2 8 3 4 2 2" xfId="2719"/>
    <cellStyle name="Comma 2 8 3 4 3" xfId="2720"/>
    <cellStyle name="Comma 2 8 3 5" xfId="2721"/>
    <cellStyle name="Comma 2 8 3 5 2" xfId="2722"/>
    <cellStyle name="Comma 2 8 3 6" xfId="3782"/>
    <cellStyle name="Comma 2 8 4" xfId="2723"/>
    <cellStyle name="Comma 2 8 4 2" xfId="2724"/>
    <cellStyle name="Comma 2 8 4 2 2" xfId="2725"/>
    <cellStyle name="Comma 2 8 4 2 2 2" xfId="2726"/>
    <cellStyle name="Comma 2 8 4 2 3" xfId="2727"/>
    <cellStyle name="Comma 2 8 4 3" xfId="2729"/>
    <cellStyle name="Comma 2 8 4 3 2" xfId="2730"/>
    <cellStyle name="Comma 2 8 4 4" xfId="2731"/>
    <cellStyle name="Comma 2 8 5" xfId="2732"/>
    <cellStyle name="Comma 2 8 5 2" xfId="2733"/>
    <cellStyle name="Comma 2 8 5 2 2" xfId="2734"/>
    <cellStyle name="Comma 2 8 5 2 2 2" xfId="2735"/>
    <cellStyle name="Comma 2 8 5 2 3" xfId="2736"/>
    <cellStyle name="Comma 2 8 5 3" xfId="2737"/>
    <cellStyle name="Comma 2 8 5 3 2" xfId="3790"/>
    <cellStyle name="Comma 2 8 5 4" xfId="2738"/>
    <cellStyle name="Comma 2 8 6" xfId="2739"/>
    <cellStyle name="Comma 2 8 6 2" xfId="2740"/>
    <cellStyle name="Comma 2 8 6 2 2" xfId="2741"/>
    <cellStyle name="Comma 2 8 6 2 2 2" xfId="2742"/>
    <cellStyle name="Comma 2 8 6 2 3" xfId="2743"/>
    <cellStyle name="Comma 2 8 6 3" xfId="2744"/>
    <cellStyle name="Comma 2 8 6 3 2" xfId="2745"/>
    <cellStyle name="Comma 2 8 6 4" xfId="2746"/>
    <cellStyle name="Comma 2 8 7" xfId="2747"/>
    <cellStyle name="Comma 2 8 7 2" xfId="2748"/>
    <cellStyle name="Comma 2 8 7 2 2" xfId="2749"/>
    <cellStyle name="Comma 2 8 7 3" xfId="2750"/>
    <cellStyle name="Comma 2 8 8" xfId="2751"/>
    <cellStyle name="Comma 2 8 8 2" xfId="2752"/>
    <cellStyle name="Comma 2 8 8 2 2" xfId="3803"/>
    <cellStyle name="Comma 2 8 8 3" xfId="2753"/>
    <cellStyle name="Comma 2 8 9" xfId="2779"/>
    <cellStyle name="Comma 2 8 9 2" xfId="2780"/>
    <cellStyle name="Comma 2 9" xfId="2781"/>
    <cellStyle name="Comma 2 9 2" xfId="2782"/>
    <cellStyle name="Comma 2 9 2 2" xfId="2783"/>
    <cellStyle name="Comma 2 9 2 2 2" xfId="2784"/>
    <cellStyle name="Comma 2 9 2 2 2 2" xfId="2785"/>
    <cellStyle name="Comma 2 9 2 2 3" xfId="2786"/>
    <cellStyle name="Comma 2 9 2 3" xfId="2787"/>
    <cellStyle name="Comma 2 9 2 3 2" xfId="2788"/>
    <cellStyle name="Comma 2 9 2 4" xfId="2789"/>
    <cellStyle name="Comma 2 9 3" xfId="2791"/>
    <cellStyle name="Comma 2 9 3 2" xfId="2792"/>
    <cellStyle name="Comma 2 9 3 2 2" xfId="2793"/>
    <cellStyle name="Comma 2 9 3 2 2 2" xfId="2794"/>
    <cellStyle name="Comma 2 9 3 2 3" xfId="2795"/>
    <cellStyle name="Comma 2 9 3 3" xfId="2797"/>
    <cellStyle name="Comma 2 9 3 3 2" xfId="2798"/>
    <cellStyle name="Comma 2 9 3 4" xfId="2799"/>
    <cellStyle name="Comma 2 9 4" xfId="2800"/>
    <cellStyle name="Comma 2 9 4 2" xfId="2801"/>
    <cellStyle name="Comma 2 9 4 2 2" xfId="2802"/>
    <cellStyle name="Comma 2 9 4 2 2 2" xfId="2803"/>
    <cellStyle name="Comma 2 9 4 2 3" xfId="3804"/>
    <cellStyle name="Comma 2 9 4 3" xfId="2804"/>
    <cellStyle name="Comma 2 9 4 3 2" xfId="2805"/>
    <cellStyle name="Comma 2 9 4 4" xfId="2806"/>
    <cellStyle name="Comma 2 9 5" xfId="2807"/>
    <cellStyle name="Comma 2 9 5 2" xfId="2808"/>
    <cellStyle name="Comma 2 9 5 2 2" xfId="2809"/>
    <cellStyle name="Comma 2 9 5 3" xfId="2810"/>
    <cellStyle name="Comma 2 9 6" xfId="3809"/>
    <cellStyle name="Comma 2 9 6 2" xfId="2811"/>
    <cellStyle name="Comma 2 9 7" xfId="2812"/>
    <cellStyle name="Comma 20" xfId="45853"/>
    <cellStyle name="Comma 21" xfId="45854"/>
    <cellStyle name="Comma 22" xfId="45855"/>
    <cellStyle name="Comma 23" xfId="45856"/>
    <cellStyle name="Comma 24" xfId="45857"/>
    <cellStyle name="Comma 25" xfId="45858"/>
    <cellStyle name="Comma 26" xfId="45859"/>
    <cellStyle name="Comma 27" xfId="45860"/>
    <cellStyle name="Comma 28" xfId="45861"/>
    <cellStyle name="Comma 28 2" xfId="45862"/>
    <cellStyle name="Comma 28 3" xfId="45863"/>
    <cellStyle name="Comma 29" xfId="45864"/>
    <cellStyle name="Comma 29 2" xfId="45865"/>
    <cellStyle name="Comma 29 3" xfId="45866"/>
    <cellStyle name="Comma 3" xfId="853"/>
    <cellStyle name="Comma 3 10" xfId="854"/>
    <cellStyle name="Comma 3 10 2" xfId="855"/>
    <cellStyle name="Comma 3 10 2 2" xfId="2813"/>
    <cellStyle name="Comma 3 10 3" xfId="856"/>
    <cellStyle name="Comma 3 10 3 2" xfId="2814"/>
    <cellStyle name="Comma 3 10 4" xfId="2815"/>
    <cellStyle name="Comma 3 11" xfId="857"/>
    <cellStyle name="Comma 3 11 2" xfId="2816"/>
    <cellStyle name="Comma 3 12" xfId="858"/>
    <cellStyle name="Comma 3 12 2" xfId="2817"/>
    <cellStyle name="Comma 3 13" xfId="859"/>
    <cellStyle name="Comma 3 13 2" xfId="2818"/>
    <cellStyle name="Comma 3 14" xfId="860"/>
    <cellStyle name="Comma 3 15" xfId="1939"/>
    <cellStyle name="Comma 3 2" xfId="861"/>
    <cellStyle name="Comma 3 2 10" xfId="45867"/>
    <cellStyle name="Comma 3 2 2" xfId="2819"/>
    <cellStyle name="Comma 3 2 3" xfId="45868"/>
    <cellStyle name="Comma 3 2 4" xfId="45869"/>
    <cellStyle name="Comma 3 2 5" xfId="45870"/>
    <cellStyle name="Comma 3 2 6" xfId="45871"/>
    <cellStyle name="Comma 3 2 7" xfId="45872"/>
    <cellStyle name="Comma 3 2 8" xfId="45873"/>
    <cellStyle name="Comma 3 2 9" xfId="45874"/>
    <cellStyle name="Comma 3 3" xfId="862"/>
    <cellStyle name="Comma 3 3 2" xfId="2820"/>
    <cellStyle name="Comma 3 3 3" xfId="45875"/>
    <cellStyle name="Comma 3 3 4" xfId="45876"/>
    <cellStyle name="Comma 3 3 5" xfId="45877"/>
    <cellStyle name="Comma 3 3 6" xfId="45878"/>
    <cellStyle name="Comma 3 3 7" xfId="45879"/>
    <cellStyle name="Comma 3 4" xfId="863"/>
    <cellStyle name="Comma 3 4 2" xfId="2821"/>
    <cellStyle name="Comma 3 4 3" xfId="45880"/>
    <cellStyle name="Comma 3 4 4" xfId="45881"/>
    <cellStyle name="Comma 3 4 5" xfId="45882"/>
    <cellStyle name="Comma 3 4 6" xfId="45883"/>
    <cellStyle name="Comma 3 4 7" xfId="45884"/>
    <cellStyle name="Comma 3 5" xfId="864"/>
    <cellStyle name="Comma 3 5 2" xfId="2822"/>
    <cellStyle name="Comma 3 5 3" xfId="45885"/>
    <cellStyle name="Comma 3 5 4" xfId="45886"/>
    <cellStyle name="Comma 3 5 5" xfId="45887"/>
    <cellStyle name="Comma 3 5 6" xfId="45888"/>
    <cellStyle name="Comma 3 5 7" xfId="45889"/>
    <cellStyle name="Comma 3 6" xfId="865"/>
    <cellStyle name="Comma 3 6 2" xfId="2823"/>
    <cellStyle name="Comma 3 7" xfId="866"/>
    <cellStyle name="Comma 3 7 2" xfId="2824"/>
    <cellStyle name="Comma 3 7 2 2" xfId="45890"/>
    <cellStyle name="Comma 3 7 3" xfId="45891"/>
    <cellStyle name="Comma 3 7 4" xfId="45892"/>
    <cellStyle name="Comma 3 8" xfId="867"/>
    <cellStyle name="Comma 3 8 2" xfId="2825"/>
    <cellStyle name="Comma 3 8 3" xfId="45893"/>
    <cellStyle name="Comma 3 9" xfId="868"/>
    <cellStyle name="Comma 3 9 2" xfId="2826"/>
    <cellStyle name="Comma 30" xfId="45894"/>
    <cellStyle name="Comma 30 2" xfId="45895"/>
    <cellStyle name="Comma 30 3" xfId="45896"/>
    <cellStyle name="Comma 30 4" xfId="45897"/>
    <cellStyle name="Comma 31" xfId="45898"/>
    <cellStyle name="Comma 31 2" xfId="45899"/>
    <cellStyle name="Comma 32" xfId="45900"/>
    <cellStyle name="Comma 32 2" xfId="45901"/>
    <cellStyle name="Comma 33" xfId="45902"/>
    <cellStyle name="Comma 33 2" xfId="45903"/>
    <cellStyle name="Comma 34" xfId="45904"/>
    <cellStyle name="Comma 34 2" xfId="45905"/>
    <cellStyle name="Comma 35" xfId="45906"/>
    <cellStyle name="Comma 35 2" xfId="45907"/>
    <cellStyle name="Comma 36" xfId="45908"/>
    <cellStyle name="Comma 36 2" xfId="45909"/>
    <cellStyle name="Comma 37" xfId="45910"/>
    <cellStyle name="Comma 37 2" xfId="45911"/>
    <cellStyle name="Comma 38" xfId="45912"/>
    <cellStyle name="Comma 38 2" xfId="45913"/>
    <cellStyle name="Comma 39" xfId="45914"/>
    <cellStyle name="Comma 39 2" xfId="45915"/>
    <cellStyle name="Comma 4" xfId="869"/>
    <cellStyle name="Comma 4 10" xfId="870"/>
    <cellStyle name="Comma 4 10 2" xfId="871"/>
    <cellStyle name="Comma 4 10 2 2" xfId="2827"/>
    <cellStyle name="Comma 4 10 3" xfId="872"/>
    <cellStyle name="Comma 4 10 3 2" xfId="2828"/>
    <cellStyle name="Comma 4 10 4" xfId="2829"/>
    <cellStyle name="Comma 4 11" xfId="873"/>
    <cellStyle name="Comma 4 11 2" xfId="3805"/>
    <cellStyle name="Comma 4 12" xfId="874"/>
    <cellStyle name="Comma 4 12 2" xfId="2830"/>
    <cellStyle name="Comma 4 13" xfId="875"/>
    <cellStyle name="Comma 4 13 2" xfId="2831"/>
    <cellStyle name="Comma 4 14" xfId="876"/>
    <cellStyle name="Comma 4 2" xfId="877"/>
    <cellStyle name="Comma 4 2 2" xfId="2832"/>
    <cellStyle name="Comma 4 2 3" xfId="45916"/>
    <cellStyle name="Comma 4 2 4" xfId="45917"/>
    <cellStyle name="Comma 4 2 5" xfId="45918"/>
    <cellStyle name="Comma 4 2 6" xfId="45919"/>
    <cellStyle name="Comma 4 3" xfId="878"/>
    <cellStyle name="Comma 4 3 2" xfId="3806"/>
    <cellStyle name="Comma 4 3 3" xfId="45920"/>
    <cellStyle name="Comma 4 3 4" xfId="45921"/>
    <cellStyle name="Comma 4 3 5" xfId="45922"/>
    <cellStyle name="Comma 4 4" xfId="879"/>
    <cellStyle name="Comma 4 4 2" xfId="2833"/>
    <cellStyle name="Comma 4 5" xfId="880"/>
    <cellStyle name="Comma 4 5 2" xfId="2834"/>
    <cellStyle name="Comma 4 6" xfId="881"/>
    <cellStyle name="Comma 4 6 2" xfId="2835"/>
    <cellStyle name="Comma 4 7" xfId="882"/>
    <cellStyle name="Comma 4 7 2" xfId="3814"/>
    <cellStyle name="Comma 4 8" xfId="883"/>
    <cellStyle name="Comma 4 8 2" xfId="2836"/>
    <cellStyle name="Comma 4 9" xfId="884"/>
    <cellStyle name="Comma 4 9 2" xfId="2837"/>
    <cellStyle name="Comma 40" xfId="45923"/>
    <cellStyle name="Comma 40 2" xfId="45924"/>
    <cellStyle name="Comma 41" xfId="45925"/>
    <cellStyle name="Comma 41 2" xfId="45926"/>
    <cellStyle name="Comma 42" xfId="45927"/>
    <cellStyle name="Comma 42 2" xfId="45928"/>
    <cellStyle name="Comma 43" xfId="45929"/>
    <cellStyle name="Comma 43 2" xfId="45930"/>
    <cellStyle name="Comma 44" xfId="45931"/>
    <cellStyle name="Comma 44 2" xfId="45932"/>
    <cellStyle name="Comma 45" xfId="45933"/>
    <cellStyle name="Comma 45 2" xfId="45934"/>
    <cellStyle name="Comma 46" xfId="45935"/>
    <cellStyle name="Comma 46 2" xfId="45936"/>
    <cellStyle name="Comma 47" xfId="45937"/>
    <cellStyle name="Comma 47 2" xfId="45938"/>
    <cellStyle name="Comma 48" xfId="45939"/>
    <cellStyle name="Comma 48 2" xfId="45940"/>
    <cellStyle name="Comma 49" xfId="45941"/>
    <cellStyle name="Comma 49 2" xfId="45942"/>
    <cellStyle name="Comma 5" xfId="885"/>
    <cellStyle name="Comma 5 10" xfId="886"/>
    <cellStyle name="Comma 5 10 2" xfId="887"/>
    <cellStyle name="Comma 5 10 2 2" xfId="2838"/>
    <cellStyle name="Comma 5 10 3" xfId="888"/>
    <cellStyle name="Comma 5 10 3 2" xfId="2839"/>
    <cellStyle name="Comma 5 10 4" xfId="2840"/>
    <cellStyle name="Comma 5 11" xfId="889"/>
    <cellStyle name="Comma 5 11 2" xfId="2841"/>
    <cellStyle name="Comma 5 12" xfId="890"/>
    <cellStyle name="Comma 5 12 2" xfId="2842"/>
    <cellStyle name="Comma 5 13" xfId="891"/>
    <cellStyle name="Comma 5 13 2" xfId="2843"/>
    <cellStyle name="Comma 5 14" xfId="45943"/>
    <cellStyle name="Comma 5 2" xfId="892"/>
    <cellStyle name="Comma 5 2 2" xfId="2844"/>
    <cellStyle name="Comma 5 3" xfId="893"/>
    <cellStyle name="Comma 5 3 2" xfId="2845"/>
    <cellStyle name="Comma 5 4" xfId="894"/>
    <cellStyle name="Comma 5 4 2" xfId="2846"/>
    <cellStyle name="Comma 5 5" xfId="895"/>
    <cellStyle name="Comma 5 5 2" xfId="2847"/>
    <cellStyle name="Comma 5 6" xfId="896"/>
    <cellStyle name="Comma 5 6 2" xfId="2848"/>
    <cellStyle name="Comma 5 7" xfId="897"/>
    <cellStyle name="Comma 5 7 2" xfId="2849"/>
    <cellStyle name="Comma 5 8" xfId="898"/>
    <cellStyle name="Comma 5 8 2" xfId="2850"/>
    <cellStyle name="Comma 5 9" xfId="899"/>
    <cellStyle name="Comma 5 9 2" xfId="2851"/>
    <cellStyle name="Comma 50" xfId="45944"/>
    <cellStyle name="Comma 50 2" xfId="45945"/>
    <cellStyle name="Comma 51" xfId="45946"/>
    <cellStyle name="Comma 51 2" xfId="45947"/>
    <cellStyle name="Comma 52" xfId="45948"/>
    <cellStyle name="Comma 52 2" xfId="45949"/>
    <cellStyle name="Comma 53" xfId="45950"/>
    <cellStyle name="Comma 53 2" xfId="45951"/>
    <cellStyle name="Comma 54" xfId="45952"/>
    <cellStyle name="Comma 54 2" xfId="45953"/>
    <cellStyle name="Comma 55" xfId="45954"/>
    <cellStyle name="Comma 55 2" xfId="45955"/>
    <cellStyle name="Comma 56" xfId="45956"/>
    <cellStyle name="Comma 57" xfId="45957"/>
    <cellStyle name="Comma 58" xfId="45958"/>
    <cellStyle name="Comma 6" xfId="900"/>
    <cellStyle name="Comma 6 10" xfId="901"/>
    <cellStyle name="Comma 6 10 2" xfId="902"/>
    <cellStyle name="Comma 6 10 2 2" xfId="2852"/>
    <cellStyle name="Comma 6 10 3" xfId="903"/>
    <cellStyle name="Comma 6 10 3 2" xfId="2853"/>
    <cellStyle name="Comma 6 10 4" xfId="2854"/>
    <cellStyle name="Comma 6 10 5" xfId="45959"/>
    <cellStyle name="Comma 6 10 6" xfId="45960"/>
    <cellStyle name="Comma 6 10 7" xfId="45961"/>
    <cellStyle name="Comma 6 11" xfId="904"/>
    <cellStyle name="Comma 6 11 2" xfId="2855"/>
    <cellStyle name="Comma 6 11 3" xfId="45962"/>
    <cellStyle name="Comma 6 11 4" xfId="45963"/>
    <cellStyle name="Comma 6 11 5" xfId="45964"/>
    <cellStyle name="Comma 6 11 6" xfId="45965"/>
    <cellStyle name="Comma 6 11 7" xfId="45966"/>
    <cellStyle name="Comma 6 12" xfId="905"/>
    <cellStyle name="Comma 6 12 2" xfId="2856"/>
    <cellStyle name="Comma 6 12 3" xfId="45967"/>
    <cellStyle name="Comma 6 12 4" xfId="45968"/>
    <cellStyle name="Comma 6 12 5" xfId="45969"/>
    <cellStyle name="Comma 6 12 6" xfId="45970"/>
    <cellStyle name="Comma 6 12 7" xfId="45971"/>
    <cellStyle name="Comma 6 13" xfId="906"/>
    <cellStyle name="Comma 6 13 2" xfId="2857"/>
    <cellStyle name="Comma 6 13 3" xfId="45972"/>
    <cellStyle name="Comma 6 13 4" xfId="45973"/>
    <cellStyle name="Comma 6 13 5" xfId="45974"/>
    <cellStyle name="Comma 6 13 6" xfId="45975"/>
    <cellStyle name="Comma 6 13 7" xfId="45976"/>
    <cellStyle name="Comma 6 14" xfId="45977"/>
    <cellStyle name="Comma 6 14 2" xfId="45978"/>
    <cellStyle name="Comma 6 14 3" xfId="45979"/>
    <cellStyle name="Comma 6 14 4" xfId="45980"/>
    <cellStyle name="Comma 6 14 5" xfId="45981"/>
    <cellStyle name="Comma 6 14 6" xfId="45982"/>
    <cellStyle name="Comma 6 15" xfId="45983"/>
    <cellStyle name="Comma 6 15 2" xfId="45984"/>
    <cellStyle name="Comma 6 15 3" xfId="45985"/>
    <cellStyle name="Comma 6 15 4" xfId="45986"/>
    <cellStyle name="Comma 6 15 5" xfId="45987"/>
    <cellStyle name="Comma 6 15 6" xfId="45988"/>
    <cellStyle name="Comma 6 16" xfId="45989"/>
    <cellStyle name="Comma 6 16 2" xfId="45990"/>
    <cellStyle name="Comma 6 16 3" xfId="45991"/>
    <cellStyle name="Comma 6 16 4" xfId="45992"/>
    <cellStyle name="Comma 6 16 5" xfId="45993"/>
    <cellStyle name="Comma 6 16 6" xfId="45994"/>
    <cellStyle name="Comma 6 17" xfId="45995"/>
    <cellStyle name="Comma 6 17 2" xfId="45996"/>
    <cellStyle name="Comma 6 17 3" xfId="45997"/>
    <cellStyle name="Comma 6 17 4" xfId="45998"/>
    <cellStyle name="Comma 6 17 5" xfId="45999"/>
    <cellStyle name="Comma 6 17 6" xfId="46000"/>
    <cellStyle name="Comma 6 18" xfId="46001"/>
    <cellStyle name="Comma 6 18 2" xfId="46002"/>
    <cellStyle name="Comma 6 18 3" xfId="46003"/>
    <cellStyle name="Comma 6 18 4" xfId="46004"/>
    <cellStyle name="Comma 6 18 5" xfId="46005"/>
    <cellStyle name="Comma 6 18 6" xfId="46006"/>
    <cellStyle name="Comma 6 19" xfId="46007"/>
    <cellStyle name="Comma 6 19 2" xfId="46008"/>
    <cellStyle name="Comma 6 19 3" xfId="46009"/>
    <cellStyle name="Comma 6 19 4" xfId="46010"/>
    <cellStyle name="Comma 6 19 5" xfId="46011"/>
    <cellStyle name="Comma 6 19 6" xfId="46012"/>
    <cellStyle name="Comma 6 2" xfId="907"/>
    <cellStyle name="Comma 6 2 10" xfId="46013"/>
    <cellStyle name="Comma 6 2 11" xfId="46014"/>
    <cellStyle name="Comma 6 2 2" xfId="2858"/>
    <cellStyle name="Comma 6 2 3" xfId="46015"/>
    <cellStyle name="Comma 6 2 4" xfId="46016"/>
    <cellStyle name="Comma 6 2 5" xfId="46017"/>
    <cellStyle name="Comma 6 2 6" xfId="46018"/>
    <cellStyle name="Comma 6 2 7" xfId="46019"/>
    <cellStyle name="Comma 6 2 8" xfId="46020"/>
    <cellStyle name="Comma 6 2 9" xfId="46021"/>
    <cellStyle name="Comma 6 20" xfId="46022"/>
    <cellStyle name="Comma 6 20 2" xfId="46023"/>
    <cellStyle name="Comma 6 20 3" xfId="46024"/>
    <cellStyle name="Comma 6 20 4" xfId="46025"/>
    <cellStyle name="Comma 6 20 5" xfId="46026"/>
    <cellStyle name="Comma 6 20 6" xfId="46027"/>
    <cellStyle name="Comma 6 21" xfId="46028"/>
    <cellStyle name="Comma 6 21 2" xfId="46029"/>
    <cellStyle name="Comma 6 21 3" xfId="46030"/>
    <cellStyle name="Comma 6 21 4" xfId="46031"/>
    <cellStyle name="Comma 6 21 5" xfId="46032"/>
    <cellStyle name="Comma 6 21 6" xfId="46033"/>
    <cellStyle name="Comma 6 22" xfId="46034"/>
    <cellStyle name="Comma 6 22 2" xfId="46035"/>
    <cellStyle name="Comma 6 22 3" xfId="46036"/>
    <cellStyle name="Comma 6 22 4" xfId="46037"/>
    <cellStyle name="Comma 6 22 5" xfId="46038"/>
    <cellStyle name="Comma 6 22 6" xfId="46039"/>
    <cellStyle name="Comma 6 23" xfId="46040"/>
    <cellStyle name="Comma 6 23 2" xfId="46041"/>
    <cellStyle name="Comma 6 23 3" xfId="46042"/>
    <cellStyle name="Comma 6 23 4" xfId="46043"/>
    <cellStyle name="Comma 6 23 5" xfId="46044"/>
    <cellStyle name="Comma 6 23 6" xfId="46045"/>
    <cellStyle name="Comma 6 24" xfId="46046"/>
    <cellStyle name="Comma 6 24 2" xfId="46047"/>
    <cellStyle name="Comma 6 24 3" xfId="46048"/>
    <cellStyle name="Comma 6 24 4" xfId="46049"/>
    <cellStyle name="Comma 6 24 5" xfId="46050"/>
    <cellStyle name="Comma 6 24 6" xfId="46051"/>
    <cellStyle name="Comma 6 25" xfId="46052"/>
    <cellStyle name="Comma 6 25 2" xfId="46053"/>
    <cellStyle name="Comma 6 25 3" xfId="46054"/>
    <cellStyle name="Comma 6 25 4" xfId="46055"/>
    <cellStyle name="Comma 6 25 5" xfId="46056"/>
    <cellStyle name="Comma 6 25 6" xfId="46057"/>
    <cellStyle name="Comma 6 26" xfId="46058"/>
    <cellStyle name="Comma 6 26 2" xfId="46059"/>
    <cellStyle name="Comma 6 26 3" xfId="46060"/>
    <cellStyle name="Comma 6 26 4" xfId="46061"/>
    <cellStyle name="Comma 6 26 5" xfId="46062"/>
    <cellStyle name="Comma 6 26 6" xfId="46063"/>
    <cellStyle name="Comma 6 27" xfId="46064"/>
    <cellStyle name="Comma 6 27 2" xfId="46065"/>
    <cellStyle name="Comma 6 27 3" xfId="46066"/>
    <cellStyle name="Comma 6 27 4" xfId="46067"/>
    <cellStyle name="Comma 6 27 5" xfId="46068"/>
    <cellStyle name="Comma 6 27 6" xfId="46069"/>
    <cellStyle name="Comma 6 28" xfId="46070"/>
    <cellStyle name="Comma 6 28 2" xfId="46071"/>
    <cellStyle name="Comma 6 28 3" xfId="46072"/>
    <cellStyle name="Comma 6 28 4" xfId="46073"/>
    <cellStyle name="Comma 6 28 5" xfId="46074"/>
    <cellStyle name="Comma 6 28 6" xfId="46075"/>
    <cellStyle name="Comma 6 29" xfId="46076"/>
    <cellStyle name="Comma 6 29 2" xfId="46077"/>
    <cellStyle name="Comma 6 29 3" xfId="46078"/>
    <cellStyle name="Comma 6 29 4" xfId="46079"/>
    <cellStyle name="Comma 6 29 5" xfId="46080"/>
    <cellStyle name="Comma 6 29 6" xfId="46081"/>
    <cellStyle name="Comma 6 3" xfId="908"/>
    <cellStyle name="Comma 6 3 10" xfId="46082"/>
    <cellStyle name="Comma 6 3 11" xfId="46083"/>
    <cellStyle name="Comma 6 3 2" xfId="2859"/>
    <cellStyle name="Comma 6 3 3" xfId="46084"/>
    <cellStyle name="Comma 6 3 4" xfId="46085"/>
    <cellStyle name="Comma 6 3 5" xfId="46086"/>
    <cellStyle name="Comma 6 3 6" xfId="46087"/>
    <cellStyle name="Comma 6 3 7" xfId="46088"/>
    <cellStyle name="Comma 6 3 8" xfId="46089"/>
    <cellStyle name="Comma 6 3 9" xfId="46090"/>
    <cellStyle name="Comma 6 30" xfId="46091"/>
    <cellStyle name="Comma 6 30 2" xfId="46092"/>
    <cellStyle name="Comma 6 30 3" xfId="46093"/>
    <cellStyle name="Comma 6 30 4" xfId="46094"/>
    <cellStyle name="Comma 6 30 5" xfId="46095"/>
    <cellStyle name="Comma 6 30 6" xfId="46096"/>
    <cellStyle name="Comma 6 31" xfId="46097"/>
    <cellStyle name="Comma 6 32" xfId="46098"/>
    <cellStyle name="Comma 6 33" xfId="46099"/>
    <cellStyle name="Comma 6 34" xfId="46100"/>
    <cellStyle name="Comma 6 35" xfId="46101"/>
    <cellStyle name="Comma 6 4" xfId="909"/>
    <cellStyle name="Comma 6 4 2" xfId="2860"/>
    <cellStyle name="Comma 6 4 3" xfId="46102"/>
    <cellStyle name="Comma 6 4 4" xfId="46103"/>
    <cellStyle name="Comma 6 4 5" xfId="46104"/>
    <cellStyle name="Comma 6 4 6" xfId="46105"/>
    <cellStyle name="Comma 6 4 7" xfId="46106"/>
    <cellStyle name="Comma 6 5" xfId="910"/>
    <cellStyle name="Comma 6 5 2" xfId="2861"/>
    <cellStyle name="Comma 6 5 3" xfId="46107"/>
    <cellStyle name="Comma 6 5 4" xfId="46108"/>
    <cellStyle name="Comma 6 5 5" xfId="46109"/>
    <cellStyle name="Comma 6 5 6" xfId="46110"/>
    <cellStyle name="Comma 6 5 7" xfId="46111"/>
    <cellStyle name="Comma 6 6" xfId="911"/>
    <cellStyle name="Comma 6 6 2" xfId="2862"/>
    <cellStyle name="Comma 6 6 3" xfId="46112"/>
    <cellStyle name="Comma 6 6 4" xfId="46113"/>
    <cellStyle name="Comma 6 6 5" xfId="46114"/>
    <cellStyle name="Comma 6 6 6" xfId="46115"/>
    <cellStyle name="Comma 6 6 7" xfId="46116"/>
    <cellStyle name="Comma 6 7" xfId="912"/>
    <cellStyle name="Comma 6 7 2" xfId="2863"/>
    <cellStyle name="Comma 6 7 3" xfId="46117"/>
    <cellStyle name="Comma 6 7 4" xfId="46118"/>
    <cellStyle name="Comma 6 7 5" xfId="46119"/>
    <cellStyle name="Comma 6 7 6" xfId="46120"/>
    <cellStyle name="Comma 6 7 7" xfId="46121"/>
    <cellStyle name="Comma 6 8" xfId="913"/>
    <cellStyle name="Comma 6 8 2" xfId="2864"/>
    <cellStyle name="Comma 6 8 3" xfId="46122"/>
    <cellStyle name="Comma 6 8 4" xfId="46123"/>
    <cellStyle name="Comma 6 8 5" xfId="46124"/>
    <cellStyle name="Comma 6 8 6" xfId="46125"/>
    <cellStyle name="Comma 6 8 7" xfId="46126"/>
    <cellStyle name="Comma 6 9" xfId="914"/>
    <cellStyle name="Comma 6 9 2" xfId="2865"/>
    <cellStyle name="Comma 6 9 3" xfId="46127"/>
    <cellStyle name="Comma 6 9 4" xfId="46128"/>
    <cellStyle name="Comma 6 9 5" xfId="46129"/>
    <cellStyle name="Comma 6 9 6" xfId="46130"/>
    <cellStyle name="Comma 6 9 7" xfId="46131"/>
    <cellStyle name="Comma 7" xfId="915"/>
    <cellStyle name="Comma 7 10" xfId="916"/>
    <cellStyle name="Comma 7 10 2" xfId="917"/>
    <cellStyle name="Comma 7 10 2 2" xfId="2866"/>
    <cellStyle name="Comma 7 10 3" xfId="918"/>
    <cellStyle name="Comma 7 10 3 2" xfId="2867"/>
    <cellStyle name="Comma 7 10 4" xfId="2868"/>
    <cellStyle name="Comma 7 10 5" xfId="46132"/>
    <cellStyle name="Comma 7 10 6" xfId="46133"/>
    <cellStyle name="Comma 7 10 7" xfId="46134"/>
    <cellStyle name="Comma 7 11" xfId="919"/>
    <cellStyle name="Comma 7 11 2" xfId="2869"/>
    <cellStyle name="Comma 7 11 3" xfId="46135"/>
    <cellStyle name="Comma 7 11 4" xfId="46136"/>
    <cellStyle name="Comma 7 11 5" xfId="46137"/>
    <cellStyle name="Comma 7 11 6" xfId="46138"/>
    <cellStyle name="Comma 7 11 7" xfId="46139"/>
    <cellStyle name="Comma 7 12" xfId="920"/>
    <cellStyle name="Comma 7 12 2" xfId="2870"/>
    <cellStyle name="Comma 7 12 3" xfId="46140"/>
    <cellStyle name="Comma 7 12 4" xfId="46141"/>
    <cellStyle name="Comma 7 12 5" xfId="46142"/>
    <cellStyle name="Comma 7 12 6" xfId="46143"/>
    <cellStyle name="Comma 7 12 7" xfId="46144"/>
    <cellStyle name="Comma 7 13" xfId="921"/>
    <cellStyle name="Comma 7 13 2" xfId="2871"/>
    <cellStyle name="Comma 7 13 3" xfId="46145"/>
    <cellStyle name="Comma 7 13 4" xfId="46146"/>
    <cellStyle name="Comma 7 13 5" xfId="46147"/>
    <cellStyle name="Comma 7 13 6" xfId="46148"/>
    <cellStyle name="Comma 7 13 7" xfId="46149"/>
    <cellStyle name="Comma 7 14" xfId="46150"/>
    <cellStyle name="Comma 7 14 2" xfId="46151"/>
    <cellStyle name="Comma 7 14 3" xfId="46152"/>
    <cellStyle name="Comma 7 14 4" xfId="46153"/>
    <cellStyle name="Comma 7 14 5" xfId="46154"/>
    <cellStyle name="Comma 7 14 6" xfId="46155"/>
    <cellStyle name="Comma 7 15" xfId="46156"/>
    <cellStyle name="Comma 7 15 2" xfId="46157"/>
    <cellStyle name="Comma 7 15 3" xfId="46158"/>
    <cellStyle name="Comma 7 15 4" xfId="46159"/>
    <cellStyle name="Comma 7 15 5" xfId="46160"/>
    <cellStyle name="Comma 7 15 6" xfId="46161"/>
    <cellStyle name="Comma 7 16" xfId="46162"/>
    <cellStyle name="Comma 7 16 2" xfId="46163"/>
    <cellStyle name="Comma 7 16 3" xfId="46164"/>
    <cellStyle name="Comma 7 16 4" xfId="46165"/>
    <cellStyle name="Comma 7 16 5" xfId="46166"/>
    <cellStyle name="Comma 7 16 6" xfId="46167"/>
    <cellStyle name="Comma 7 17" xfId="46168"/>
    <cellStyle name="Comma 7 17 2" xfId="46169"/>
    <cellStyle name="Comma 7 17 3" xfId="46170"/>
    <cellStyle name="Comma 7 17 4" xfId="46171"/>
    <cellStyle name="Comma 7 17 5" xfId="46172"/>
    <cellStyle name="Comma 7 17 6" xfId="46173"/>
    <cellStyle name="Comma 7 18" xfId="46174"/>
    <cellStyle name="Comma 7 18 2" xfId="46175"/>
    <cellStyle name="Comma 7 18 3" xfId="46176"/>
    <cellStyle name="Comma 7 18 4" xfId="46177"/>
    <cellStyle name="Comma 7 18 5" xfId="46178"/>
    <cellStyle name="Comma 7 18 6" xfId="46179"/>
    <cellStyle name="Comma 7 19" xfId="46180"/>
    <cellStyle name="Comma 7 19 2" xfId="46181"/>
    <cellStyle name="Comma 7 19 3" xfId="46182"/>
    <cellStyle name="Comma 7 19 4" xfId="46183"/>
    <cellStyle name="Comma 7 19 5" xfId="46184"/>
    <cellStyle name="Comma 7 19 6" xfId="46185"/>
    <cellStyle name="Comma 7 2" xfId="922"/>
    <cellStyle name="Comma 7 2 2" xfId="2872"/>
    <cellStyle name="Comma 7 2 3" xfId="46186"/>
    <cellStyle name="Comma 7 2 4" xfId="46187"/>
    <cellStyle name="Comma 7 2 5" xfId="46188"/>
    <cellStyle name="Comma 7 2 6" xfId="46189"/>
    <cellStyle name="Comma 7 2 7" xfId="46190"/>
    <cellStyle name="Comma 7 20" xfId="46191"/>
    <cellStyle name="Comma 7 20 2" xfId="46192"/>
    <cellStyle name="Comma 7 20 3" xfId="46193"/>
    <cellStyle name="Comma 7 20 4" xfId="46194"/>
    <cellStyle name="Comma 7 20 5" xfId="46195"/>
    <cellStyle name="Comma 7 20 6" xfId="46196"/>
    <cellStyle name="Comma 7 21" xfId="46197"/>
    <cellStyle name="Comma 7 21 2" xfId="46198"/>
    <cellStyle name="Comma 7 21 3" xfId="46199"/>
    <cellStyle name="Comma 7 21 4" xfId="46200"/>
    <cellStyle name="Comma 7 21 5" xfId="46201"/>
    <cellStyle name="Comma 7 21 6" xfId="46202"/>
    <cellStyle name="Comma 7 22" xfId="46203"/>
    <cellStyle name="Comma 7 22 2" xfId="46204"/>
    <cellStyle name="Comma 7 22 3" xfId="46205"/>
    <cellStyle name="Comma 7 22 4" xfId="46206"/>
    <cellStyle name="Comma 7 22 5" xfId="46207"/>
    <cellStyle name="Comma 7 22 6" xfId="46208"/>
    <cellStyle name="Comma 7 23" xfId="46209"/>
    <cellStyle name="Comma 7 23 2" xfId="46210"/>
    <cellStyle name="Comma 7 23 3" xfId="46211"/>
    <cellStyle name="Comma 7 23 4" xfId="46212"/>
    <cellStyle name="Comma 7 23 5" xfId="46213"/>
    <cellStyle name="Comma 7 23 6" xfId="46214"/>
    <cellStyle name="Comma 7 24" xfId="46215"/>
    <cellStyle name="Comma 7 24 2" xfId="46216"/>
    <cellStyle name="Comma 7 24 3" xfId="46217"/>
    <cellStyle name="Comma 7 24 4" xfId="46218"/>
    <cellStyle name="Comma 7 24 5" xfId="46219"/>
    <cellStyle name="Comma 7 24 6" xfId="46220"/>
    <cellStyle name="Comma 7 25" xfId="46221"/>
    <cellStyle name="Comma 7 25 2" xfId="46222"/>
    <cellStyle name="Comma 7 25 3" xfId="46223"/>
    <cellStyle name="Comma 7 25 4" xfId="46224"/>
    <cellStyle name="Comma 7 25 5" xfId="46225"/>
    <cellStyle name="Comma 7 25 6" xfId="46226"/>
    <cellStyle name="Comma 7 26" xfId="46227"/>
    <cellStyle name="Comma 7 26 2" xfId="46228"/>
    <cellStyle name="Comma 7 26 3" xfId="46229"/>
    <cellStyle name="Comma 7 26 4" xfId="46230"/>
    <cellStyle name="Comma 7 26 5" xfId="46231"/>
    <cellStyle name="Comma 7 26 6" xfId="46232"/>
    <cellStyle name="Comma 7 27" xfId="46233"/>
    <cellStyle name="Comma 7 27 2" xfId="46234"/>
    <cellStyle name="Comma 7 27 3" xfId="46235"/>
    <cellStyle name="Comma 7 27 4" xfId="46236"/>
    <cellStyle name="Comma 7 27 5" xfId="46237"/>
    <cellStyle name="Comma 7 27 6" xfId="46238"/>
    <cellStyle name="Comma 7 28" xfId="46239"/>
    <cellStyle name="Comma 7 28 2" xfId="46240"/>
    <cellStyle name="Comma 7 28 3" xfId="46241"/>
    <cellStyle name="Comma 7 28 4" xfId="46242"/>
    <cellStyle name="Comma 7 28 5" xfId="46243"/>
    <cellStyle name="Comma 7 28 6" xfId="46244"/>
    <cellStyle name="Comma 7 29" xfId="46245"/>
    <cellStyle name="Comma 7 29 2" xfId="46246"/>
    <cellStyle name="Comma 7 29 3" xfId="46247"/>
    <cellStyle name="Comma 7 29 4" xfId="46248"/>
    <cellStyle name="Comma 7 29 5" xfId="46249"/>
    <cellStyle name="Comma 7 29 6" xfId="46250"/>
    <cellStyle name="Comma 7 3" xfId="923"/>
    <cellStyle name="Comma 7 3 2" xfId="2873"/>
    <cellStyle name="Comma 7 3 3" xfId="46251"/>
    <cellStyle name="Comma 7 3 4" xfId="46252"/>
    <cellStyle name="Comma 7 3 5" xfId="46253"/>
    <cellStyle name="Comma 7 3 6" xfId="46254"/>
    <cellStyle name="Comma 7 3 7" xfId="46255"/>
    <cellStyle name="Comma 7 30" xfId="46256"/>
    <cellStyle name="Comma 7 30 2" xfId="46257"/>
    <cellStyle name="Comma 7 30 3" xfId="46258"/>
    <cellStyle name="Comma 7 30 4" xfId="46259"/>
    <cellStyle name="Comma 7 30 5" xfId="46260"/>
    <cellStyle name="Comma 7 30 6" xfId="46261"/>
    <cellStyle name="Comma 7 31" xfId="46262"/>
    <cellStyle name="Comma 7 4" xfId="924"/>
    <cellStyle name="Comma 7 4 2" xfId="2874"/>
    <cellStyle name="Comma 7 4 3" xfId="46263"/>
    <cellStyle name="Comma 7 4 4" xfId="46264"/>
    <cellStyle name="Comma 7 4 5" xfId="46265"/>
    <cellStyle name="Comma 7 4 6" xfId="46266"/>
    <cellStyle name="Comma 7 4 7" xfId="46267"/>
    <cellStyle name="Comma 7 5" xfId="925"/>
    <cellStyle name="Comma 7 5 2" xfId="2875"/>
    <cellStyle name="Comma 7 5 3" xfId="46268"/>
    <cellStyle name="Comma 7 5 4" xfId="46269"/>
    <cellStyle name="Comma 7 5 5" xfId="46270"/>
    <cellStyle name="Comma 7 5 6" xfId="46271"/>
    <cellStyle name="Comma 7 5 7" xfId="46272"/>
    <cellStyle name="Comma 7 6" xfId="926"/>
    <cellStyle name="Comma 7 6 2" xfId="2876"/>
    <cellStyle name="Comma 7 6 3" xfId="46273"/>
    <cellStyle name="Comma 7 6 4" xfId="46274"/>
    <cellStyle name="Comma 7 6 5" xfId="46275"/>
    <cellStyle name="Comma 7 6 6" xfId="46276"/>
    <cellStyle name="Comma 7 6 7" xfId="46277"/>
    <cellStyle name="Comma 7 7" xfId="927"/>
    <cellStyle name="Comma 7 7 2" xfId="2877"/>
    <cellStyle name="Comma 7 7 3" xfId="46278"/>
    <cellStyle name="Comma 7 7 4" xfId="46279"/>
    <cellStyle name="Comma 7 7 5" xfId="46280"/>
    <cellStyle name="Comma 7 7 6" xfId="46281"/>
    <cellStyle name="Comma 7 7 7" xfId="46282"/>
    <cellStyle name="Comma 7 8" xfId="928"/>
    <cellStyle name="Comma 7 8 2" xfId="1918"/>
    <cellStyle name="Comma 7 8 3" xfId="46283"/>
    <cellStyle name="Comma 7 8 4" xfId="46284"/>
    <cellStyle name="Comma 7 8 5" xfId="46285"/>
    <cellStyle name="Comma 7 8 6" xfId="46286"/>
    <cellStyle name="Comma 7 8 7" xfId="46287"/>
    <cellStyle name="Comma 7 9" xfId="929"/>
    <cellStyle name="Comma 7 9 2" xfId="2879"/>
    <cellStyle name="Comma 7 9 3" xfId="46288"/>
    <cellStyle name="Comma 7 9 4" xfId="46289"/>
    <cellStyle name="Comma 7 9 5" xfId="46290"/>
    <cellStyle name="Comma 7 9 6" xfId="46291"/>
    <cellStyle name="Comma 7 9 7" xfId="46292"/>
    <cellStyle name="Comma 8" xfId="930"/>
    <cellStyle name="Comma 8 2" xfId="2880"/>
    <cellStyle name="Comma 8 2 2" xfId="46293"/>
    <cellStyle name="Comma 8 2 2 2" xfId="46294"/>
    <cellStyle name="Comma 8 2 3" xfId="46295"/>
    <cellStyle name="Comma 8 3" xfId="46296"/>
    <cellStyle name="Comma 8 3 2" xfId="46297"/>
    <cellStyle name="Comma 8 4" xfId="46298"/>
    <cellStyle name="Comma 8 5" xfId="46299"/>
    <cellStyle name="Comma 9" xfId="931"/>
    <cellStyle name="Comma 9 2" xfId="2882"/>
    <cellStyle name="Comma 9 3" xfId="46300"/>
    <cellStyle name="Comma 9 4" xfId="46301"/>
    <cellStyle name="Comma 9 5" xfId="46302"/>
    <cellStyle name="Comma 9 6" xfId="46303"/>
    <cellStyle name="Comma 9 7" xfId="46304"/>
    <cellStyle name="Comma0" xfId="932"/>
    <cellStyle name="Copied" xfId="46305"/>
    <cellStyle name="Currency" xfId="933" builtinId="4"/>
    <cellStyle name="Currency 10" xfId="934"/>
    <cellStyle name="Currency 10 2" xfId="2883"/>
    <cellStyle name="Currency 11" xfId="935"/>
    <cellStyle name="Currency 11 2" xfId="2884"/>
    <cellStyle name="Currency 12" xfId="936"/>
    <cellStyle name="Currency 12 10" xfId="2885"/>
    <cellStyle name="Currency 12 10 2" xfId="2886"/>
    <cellStyle name="Currency 12 10 2 2" xfId="2887"/>
    <cellStyle name="Currency 12 10 3" xfId="2888"/>
    <cellStyle name="Currency 12 11" xfId="2889"/>
    <cellStyle name="Currency 12 11 2" xfId="2890"/>
    <cellStyle name="Currency 12 11 2 2" xfId="2891"/>
    <cellStyle name="Currency 12 11 3" xfId="2892"/>
    <cellStyle name="Currency 12 12" xfId="2894"/>
    <cellStyle name="Currency 12 12 2" xfId="2895"/>
    <cellStyle name="Currency 12 13" xfId="2896"/>
    <cellStyle name="Currency 12 2" xfId="2878"/>
    <cellStyle name="Currency 12 2 10" xfId="2897"/>
    <cellStyle name="Currency 12 2 10 2" xfId="2898"/>
    <cellStyle name="Currency 12 2 11" xfId="2899"/>
    <cellStyle name="Currency 12 2 2" xfId="2900"/>
    <cellStyle name="Currency 12 2 2 10" xfId="2901"/>
    <cellStyle name="Currency 12 2 2 2" xfId="2902"/>
    <cellStyle name="Currency 12 2 2 2 2" xfId="2903"/>
    <cellStyle name="Currency 12 2 2 2 2 2" xfId="2904"/>
    <cellStyle name="Currency 12 2 2 2 2 2 2" xfId="2905"/>
    <cellStyle name="Currency 12 2 2 2 2 2 2 2" xfId="2906"/>
    <cellStyle name="Currency 12 2 2 2 2 2 3" xfId="2907"/>
    <cellStyle name="Currency 12 2 2 2 2 3" xfId="2908"/>
    <cellStyle name="Currency 12 2 2 2 2 3 2" xfId="2910"/>
    <cellStyle name="Currency 12 2 2 2 2 4" xfId="2911"/>
    <cellStyle name="Currency 12 2 2 2 3" xfId="2912"/>
    <cellStyle name="Currency 12 2 2 2 3 2" xfId="2913"/>
    <cellStyle name="Currency 12 2 2 2 3 2 2" xfId="2914"/>
    <cellStyle name="Currency 12 2 2 2 3 2 2 2" xfId="2915"/>
    <cellStyle name="Currency 12 2 2 2 3 2 3" xfId="2916"/>
    <cellStyle name="Currency 12 2 2 2 3 3" xfId="2917"/>
    <cellStyle name="Currency 12 2 2 2 3 3 2" xfId="3785"/>
    <cellStyle name="Currency 12 2 2 2 3 4" xfId="2918"/>
    <cellStyle name="Currency 12 2 2 2 4" xfId="2919"/>
    <cellStyle name="Currency 12 2 2 2 4 2" xfId="2920"/>
    <cellStyle name="Currency 12 2 2 2 4 2 2" xfId="2921"/>
    <cellStyle name="Currency 12 2 2 2 4 2 2 2" xfId="2922"/>
    <cellStyle name="Currency 12 2 2 2 4 2 3" xfId="2923"/>
    <cellStyle name="Currency 12 2 2 2 4 3" xfId="3786"/>
    <cellStyle name="Currency 12 2 2 2 4 3 2" xfId="2924"/>
    <cellStyle name="Currency 12 2 2 2 4 4" xfId="2925"/>
    <cellStyle name="Currency 12 2 2 2 5" xfId="2926"/>
    <cellStyle name="Currency 12 2 2 2 5 2" xfId="2927"/>
    <cellStyle name="Currency 12 2 2 2 5 2 2" xfId="2928"/>
    <cellStyle name="Currency 12 2 2 2 5 3" xfId="2929"/>
    <cellStyle name="Currency 12 2 2 2 6" xfId="2930"/>
    <cellStyle name="Currency 12 2 2 2 6 2" xfId="2931"/>
    <cellStyle name="Currency 12 2 2 2 7" xfId="2932"/>
    <cellStyle name="Currency 12 2 2 3" xfId="2933"/>
    <cellStyle name="Currency 12 2 2 3 2" xfId="2934"/>
    <cellStyle name="Currency 12 2 2 3 2 2" xfId="2935"/>
    <cellStyle name="Currency 12 2 2 3 2 2 2" xfId="3815"/>
    <cellStyle name="Currency 12 2 2 3 2 2 2 2" xfId="2936"/>
    <cellStyle name="Currency 12 2 2 3 2 2 3" xfId="2937"/>
    <cellStyle name="Currency 12 2 2 3 2 3" xfId="2938"/>
    <cellStyle name="Currency 12 2 2 3 2 3 2" xfId="2939"/>
    <cellStyle name="Currency 12 2 2 3 2 4" xfId="2940"/>
    <cellStyle name="Currency 12 2 2 3 3" xfId="2941"/>
    <cellStyle name="Currency 12 2 2 3 3 2" xfId="2942"/>
    <cellStyle name="Currency 12 2 2 3 3 2 2" xfId="2943"/>
    <cellStyle name="Currency 12 2 2 3 3 2 2 2" xfId="2944"/>
    <cellStyle name="Currency 12 2 2 3 3 2 3" xfId="2945"/>
    <cellStyle name="Currency 12 2 2 3 3 3" xfId="2946"/>
    <cellStyle name="Currency 12 2 2 3 3 3 2" xfId="2947"/>
    <cellStyle name="Currency 12 2 2 3 3 4" xfId="2948"/>
    <cellStyle name="Currency 12 2 2 3 4" xfId="2949"/>
    <cellStyle name="Currency 12 2 2 3 4 2" xfId="2950"/>
    <cellStyle name="Currency 12 2 2 3 4 2 2" xfId="2951"/>
    <cellStyle name="Currency 12 2 2 3 4 3" xfId="2952"/>
    <cellStyle name="Currency 12 2 2 3 5" xfId="2953"/>
    <cellStyle name="Currency 12 2 2 3 5 2" xfId="2954"/>
    <cellStyle name="Currency 12 2 2 3 6" xfId="2955"/>
    <cellStyle name="Currency 12 2 2 4" xfId="2956"/>
    <cellStyle name="Currency 12 2 2 4 2" xfId="2957"/>
    <cellStyle name="Currency 12 2 2 4 2 2" xfId="2958"/>
    <cellStyle name="Currency 12 2 2 4 2 2 2" xfId="2959"/>
    <cellStyle name="Currency 12 2 2 4 2 3" xfId="2960"/>
    <cellStyle name="Currency 12 2 2 4 3" xfId="2961"/>
    <cellStyle name="Currency 12 2 2 4 3 2" xfId="2962"/>
    <cellStyle name="Currency 12 2 2 4 4" xfId="2963"/>
    <cellStyle name="Currency 12 2 2 5" xfId="2964"/>
    <cellStyle name="Currency 12 2 2 5 2" xfId="2965"/>
    <cellStyle name="Currency 12 2 2 5 2 2" xfId="2966"/>
    <cellStyle name="Currency 12 2 2 5 2 2 2" xfId="2967"/>
    <cellStyle name="Currency 12 2 2 5 2 3" xfId="2968"/>
    <cellStyle name="Currency 12 2 2 5 3" xfId="2969"/>
    <cellStyle name="Currency 12 2 2 5 3 2" xfId="2970"/>
    <cellStyle name="Currency 12 2 2 5 4" xfId="2971"/>
    <cellStyle name="Currency 12 2 2 6" xfId="2972"/>
    <cellStyle name="Currency 12 2 2 6 2" xfId="2973"/>
    <cellStyle name="Currency 12 2 2 6 2 2" xfId="2974"/>
    <cellStyle name="Currency 12 2 2 6 2 2 2" xfId="2978"/>
    <cellStyle name="Currency 12 2 2 6 2 3" xfId="2979"/>
    <cellStyle name="Currency 12 2 2 6 3" xfId="2980"/>
    <cellStyle name="Currency 12 2 2 6 3 2" xfId="2981"/>
    <cellStyle name="Currency 12 2 2 6 4" xfId="2982"/>
    <cellStyle name="Currency 12 2 2 7" xfId="2983"/>
    <cellStyle name="Currency 12 2 2 7 2" xfId="2984"/>
    <cellStyle name="Currency 12 2 2 7 2 2" xfId="2985"/>
    <cellStyle name="Currency 12 2 2 7 3" xfId="2986"/>
    <cellStyle name="Currency 12 2 2 8" xfId="2987"/>
    <cellStyle name="Currency 12 2 2 8 2" xfId="2988"/>
    <cellStyle name="Currency 12 2 2 8 2 2" xfId="2989"/>
    <cellStyle name="Currency 12 2 2 8 3" xfId="2990"/>
    <cellStyle name="Currency 12 2 2 9" xfId="2991"/>
    <cellStyle name="Currency 12 2 2 9 2" xfId="2992"/>
    <cellStyle name="Currency 12 2 3" xfId="2993"/>
    <cellStyle name="Currency 12 2 3 2" xfId="2994"/>
    <cellStyle name="Currency 12 2 3 2 2" xfId="2995"/>
    <cellStyle name="Currency 12 2 3 2 2 2" xfId="2996"/>
    <cellStyle name="Currency 12 2 3 2 2 2 2" xfId="2997"/>
    <cellStyle name="Currency 12 2 3 2 2 3" xfId="2998"/>
    <cellStyle name="Currency 12 2 3 2 3" xfId="2999"/>
    <cellStyle name="Currency 12 2 3 2 3 2" xfId="3000"/>
    <cellStyle name="Currency 12 2 3 2 4" xfId="3001"/>
    <cellStyle name="Currency 12 2 3 3" xfId="3002"/>
    <cellStyle name="Currency 12 2 3 3 2" xfId="3003"/>
    <cellStyle name="Currency 12 2 3 3 2 2" xfId="3004"/>
    <cellStyle name="Currency 12 2 3 3 2 2 2" xfId="3005"/>
    <cellStyle name="Currency 12 2 3 3 2 3" xfId="3006"/>
    <cellStyle name="Currency 12 2 3 3 3" xfId="3007"/>
    <cellStyle name="Currency 12 2 3 3 3 2" xfId="3008"/>
    <cellStyle name="Currency 12 2 3 3 4" xfId="3009"/>
    <cellStyle name="Currency 12 2 3 4" xfId="3010"/>
    <cellStyle name="Currency 12 2 3 4 2" xfId="3011"/>
    <cellStyle name="Currency 12 2 3 4 2 2" xfId="3012"/>
    <cellStyle name="Currency 12 2 3 4 2 2 2" xfId="3013"/>
    <cellStyle name="Currency 12 2 3 4 2 3" xfId="3014"/>
    <cellStyle name="Currency 12 2 3 4 3" xfId="3015"/>
    <cellStyle name="Currency 12 2 3 4 3 2" xfId="3016"/>
    <cellStyle name="Currency 12 2 3 4 4" xfId="3017"/>
    <cellStyle name="Currency 12 2 3 5" xfId="3018"/>
    <cellStyle name="Currency 12 2 3 5 2" xfId="3019"/>
    <cellStyle name="Currency 12 2 3 5 2 2" xfId="3020"/>
    <cellStyle name="Currency 12 2 3 5 3" xfId="3021"/>
    <cellStyle name="Currency 12 2 3 6" xfId="3022"/>
    <cellStyle name="Currency 12 2 3 6 2" xfId="3023"/>
    <cellStyle name="Currency 12 2 3 7" xfId="3024"/>
    <cellStyle name="Currency 12 2 4" xfId="3025"/>
    <cellStyle name="Currency 12 2 4 2" xfId="3026"/>
    <cellStyle name="Currency 12 2 4 2 2" xfId="3027"/>
    <cellStyle name="Currency 12 2 4 2 2 2" xfId="3028"/>
    <cellStyle name="Currency 12 2 4 2 2 2 2" xfId="3029"/>
    <cellStyle name="Currency 12 2 4 2 2 3" xfId="3030"/>
    <cellStyle name="Currency 12 2 4 2 3" xfId="3031"/>
    <cellStyle name="Currency 12 2 4 2 3 2" xfId="3032"/>
    <cellStyle name="Currency 12 2 4 2 4" xfId="3033"/>
    <cellStyle name="Currency 12 2 4 3" xfId="3034"/>
    <cellStyle name="Currency 12 2 4 3 2" xfId="3035"/>
    <cellStyle name="Currency 12 2 4 3 2 2" xfId="3036"/>
    <cellStyle name="Currency 12 2 4 3 2 2 2" xfId="3037"/>
    <cellStyle name="Currency 12 2 4 3 2 3" xfId="3038"/>
    <cellStyle name="Currency 12 2 4 3 3" xfId="3039"/>
    <cellStyle name="Currency 12 2 4 3 3 2" xfId="3040"/>
    <cellStyle name="Currency 12 2 4 3 4" xfId="3041"/>
    <cellStyle name="Currency 12 2 4 4" xfId="3042"/>
    <cellStyle name="Currency 12 2 4 4 2" xfId="3043"/>
    <cellStyle name="Currency 12 2 4 4 2 2" xfId="3044"/>
    <cellStyle name="Currency 12 2 4 4 3" xfId="3045"/>
    <cellStyle name="Currency 12 2 4 5" xfId="3046"/>
    <cellStyle name="Currency 12 2 4 5 2" xfId="3047"/>
    <cellStyle name="Currency 12 2 4 6" xfId="3048"/>
    <cellStyle name="Currency 12 2 5" xfId="3049"/>
    <cellStyle name="Currency 12 2 5 2" xfId="3050"/>
    <cellStyle name="Currency 12 2 5 2 2" xfId="3051"/>
    <cellStyle name="Currency 12 2 5 2 2 2" xfId="3052"/>
    <cellStyle name="Currency 12 2 5 2 3" xfId="3053"/>
    <cellStyle name="Currency 12 2 5 3" xfId="3054"/>
    <cellStyle name="Currency 12 2 5 3 2" xfId="3055"/>
    <cellStyle name="Currency 12 2 5 4" xfId="3056"/>
    <cellStyle name="Currency 12 2 6" xfId="3057"/>
    <cellStyle name="Currency 12 2 6 2" xfId="3058"/>
    <cellStyle name="Currency 12 2 6 2 2" xfId="3059"/>
    <cellStyle name="Currency 12 2 6 2 2 2" xfId="3060"/>
    <cellStyle name="Currency 12 2 6 2 3" xfId="3061"/>
    <cellStyle name="Currency 12 2 6 3" xfId="3062"/>
    <cellStyle name="Currency 12 2 6 3 2" xfId="3063"/>
    <cellStyle name="Currency 12 2 6 4" xfId="3064"/>
    <cellStyle name="Currency 12 2 7" xfId="3065"/>
    <cellStyle name="Currency 12 2 7 2" xfId="3066"/>
    <cellStyle name="Currency 12 2 7 2 2" xfId="3067"/>
    <cellStyle name="Currency 12 2 7 2 2 2" xfId="3068"/>
    <cellStyle name="Currency 12 2 7 2 3" xfId="3069"/>
    <cellStyle name="Currency 12 2 7 3" xfId="3070"/>
    <cellStyle name="Currency 12 2 7 3 2" xfId="3071"/>
    <cellStyle name="Currency 12 2 7 4" xfId="3072"/>
    <cellStyle name="Currency 12 2 8" xfId="3073"/>
    <cellStyle name="Currency 12 2 8 2" xfId="3074"/>
    <cellStyle name="Currency 12 2 8 2 2" xfId="3075"/>
    <cellStyle name="Currency 12 2 8 3" xfId="3076"/>
    <cellStyle name="Currency 12 2 9" xfId="3077"/>
    <cellStyle name="Currency 12 2 9 2" xfId="3078"/>
    <cellStyle name="Currency 12 2 9 2 2" xfId="3079"/>
    <cellStyle name="Currency 12 2 9 3" xfId="3080"/>
    <cellStyle name="Currency 12 3" xfId="3081"/>
    <cellStyle name="Currency 12 3 10" xfId="3082"/>
    <cellStyle name="Currency 12 3 2" xfId="3083"/>
    <cellStyle name="Currency 12 3 2 2" xfId="3084"/>
    <cellStyle name="Currency 12 3 2 2 2" xfId="3085"/>
    <cellStyle name="Currency 12 3 2 2 2 2" xfId="3086"/>
    <cellStyle name="Currency 12 3 2 2 2 2 2" xfId="3087"/>
    <cellStyle name="Currency 12 3 2 2 2 3" xfId="3088"/>
    <cellStyle name="Currency 12 3 2 2 3" xfId="3089"/>
    <cellStyle name="Currency 12 3 2 2 3 2" xfId="3090"/>
    <cellStyle name="Currency 12 3 2 2 4" xfId="3091"/>
    <cellStyle name="Currency 12 3 2 3" xfId="3092"/>
    <cellStyle name="Currency 12 3 2 3 2" xfId="3093"/>
    <cellStyle name="Currency 12 3 2 3 2 2" xfId="3094"/>
    <cellStyle name="Currency 12 3 2 3 2 2 2" xfId="3095"/>
    <cellStyle name="Currency 12 3 2 3 2 3" xfId="3096"/>
    <cellStyle name="Currency 12 3 2 3 3" xfId="3097"/>
    <cellStyle name="Currency 12 3 2 3 3 2" xfId="3098"/>
    <cellStyle name="Currency 12 3 2 3 4" xfId="3099"/>
    <cellStyle name="Currency 12 3 2 4" xfId="3100"/>
    <cellStyle name="Currency 12 3 2 4 2" xfId="3101"/>
    <cellStyle name="Currency 12 3 2 4 2 2" xfId="3102"/>
    <cellStyle name="Currency 12 3 2 4 2 2 2" xfId="3103"/>
    <cellStyle name="Currency 12 3 2 4 2 3" xfId="3104"/>
    <cellStyle name="Currency 12 3 2 4 3" xfId="3105"/>
    <cellStyle name="Currency 12 3 2 4 3 2" xfId="3106"/>
    <cellStyle name="Currency 12 3 2 4 4" xfId="3107"/>
    <cellStyle name="Currency 12 3 2 5" xfId="3108"/>
    <cellStyle name="Currency 12 3 2 5 2" xfId="3109"/>
    <cellStyle name="Currency 12 3 2 5 2 2" xfId="3110"/>
    <cellStyle name="Currency 12 3 2 5 3" xfId="3111"/>
    <cellStyle name="Currency 12 3 2 6" xfId="3112"/>
    <cellStyle name="Currency 12 3 2 6 2" xfId="3113"/>
    <cellStyle name="Currency 12 3 2 7" xfId="3114"/>
    <cellStyle name="Currency 12 3 3" xfId="3115"/>
    <cellStyle name="Currency 12 3 3 2" xfId="3116"/>
    <cellStyle name="Currency 12 3 3 2 2" xfId="3117"/>
    <cellStyle name="Currency 12 3 3 2 2 2" xfId="3118"/>
    <cellStyle name="Currency 12 3 3 2 2 2 2" xfId="3119"/>
    <cellStyle name="Currency 12 3 3 2 2 3" xfId="3120"/>
    <cellStyle name="Currency 12 3 3 2 3" xfId="3121"/>
    <cellStyle name="Currency 12 3 3 2 3 2" xfId="3122"/>
    <cellStyle name="Currency 12 3 3 2 4" xfId="3123"/>
    <cellStyle name="Currency 12 3 3 3" xfId="3124"/>
    <cellStyle name="Currency 12 3 3 3 2" xfId="3125"/>
    <cellStyle name="Currency 12 3 3 3 2 2" xfId="3126"/>
    <cellStyle name="Currency 12 3 3 3 2 2 2" xfId="3127"/>
    <cellStyle name="Currency 12 3 3 3 2 3" xfId="3128"/>
    <cellStyle name="Currency 12 3 3 3 3" xfId="3129"/>
    <cellStyle name="Currency 12 3 3 3 3 2" xfId="3130"/>
    <cellStyle name="Currency 12 3 3 3 4" xfId="3131"/>
    <cellStyle name="Currency 12 3 3 4" xfId="3132"/>
    <cellStyle name="Currency 12 3 3 4 2" xfId="3133"/>
    <cellStyle name="Currency 12 3 3 4 2 2" xfId="3134"/>
    <cellStyle name="Currency 12 3 3 4 3" xfId="3135"/>
    <cellStyle name="Currency 12 3 3 5" xfId="3136"/>
    <cellStyle name="Currency 12 3 3 5 2" xfId="3137"/>
    <cellStyle name="Currency 12 3 3 6" xfId="3138"/>
    <cellStyle name="Currency 12 3 4" xfId="3139"/>
    <cellStyle name="Currency 12 3 4 2" xfId="3140"/>
    <cellStyle name="Currency 12 3 4 2 2" xfId="3141"/>
    <cellStyle name="Currency 12 3 4 2 2 2" xfId="3142"/>
    <cellStyle name="Currency 12 3 4 2 3" xfId="3143"/>
    <cellStyle name="Currency 12 3 4 3" xfId="3144"/>
    <cellStyle name="Currency 12 3 4 3 2" xfId="3145"/>
    <cellStyle name="Currency 12 3 4 4" xfId="3146"/>
    <cellStyle name="Currency 12 3 5" xfId="3147"/>
    <cellStyle name="Currency 12 3 5 2" xfId="3148"/>
    <cellStyle name="Currency 12 3 5 2 2" xfId="3149"/>
    <cellStyle name="Currency 12 3 5 2 2 2" xfId="3150"/>
    <cellStyle name="Currency 12 3 5 2 3" xfId="3151"/>
    <cellStyle name="Currency 12 3 5 3" xfId="3152"/>
    <cellStyle name="Currency 12 3 5 3 2" xfId="3153"/>
    <cellStyle name="Currency 12 3 5 4" xfId="3154"/>
    <cellStyle name="Currency 12 3 6" xfId="3155"/>
    <cellStyle name="Currency 12 3 6 2" xfId="3156"/>
    <cellStyle name="Currency 12 3 6 2 2" xfId="3157"/>
    <cellStyle name="Currency 12 3 6 2 2 2" xfId="3158"/>
    <cellStyle name="Currency 12 3 6 2 3" xfId="3159"/>
    <cellStyle name="Currency 12 3 6 3" xfId="3160"/>
    <cellStyle name="Currency 12 3 6 3 2" xfId="3161"/>
    <cellStyle name="Currency 12 3 6 4" xfId="3162"/>
    <cellStyle name="Currency 12 3 7" xfId="3163"/>
    <cellStyle name="Currency 12 3 7 2" xfId="3164"/>
    <cellStyle name="Currency 12 3 7 2 2" xfId="3165"/>
    <cellStyle name="Currency 12 3 7 3" xfId="3166"/>
    <cellStyle name="Currency 12 3 8" xfId="3167"/>
    <cellStyle name="Currency 12 3 8 2" xfId="3168"/>
    <cellStyle name="Currency 12 3 8 2 2" xfId="3169"/>
    <cellStyle name="Currency 12 3 8 3" xfId="3170"/>
    <cellStyle name="Currency 12 3 9" xfId="3171"/>
    <cellStyle name="Currency 12 3 9 2" xfId="3172"/>
    <cellStyle name="Currency 12 4" xfId="3173"/>
    <cellStyle name="Currency 12 4 2" xfId="3174"/>
    <cellStyle name="Currency 12 4 2 2" xfId="3175"/>
    <cellStyle name="Currency 12 4 2 2 2" xfId="3176"/>
    <cellStyle name="Currency 12 4 2 2 2 2" xfId="3177"/>
    <cellStyle name="Currency 12 4 2 2 3" xfId="3178"/>
    <cellStyle name="Currency 12 4 2 3" xfId="3179"/>
    <cellStyle name="Currency 12 4 2 3 2" xfId="3180"/>
    <cellStyle name="Currency 12 4 2 4" xfId="3181"/>
    <cellStyle name="Currency 12 4 3" xfId="3182"/>
    <cellStyle name="Currency 12 4 3 2" xfId="3183"/>
    <cellStyle name="Currency 12 4 3 2 2" xfId="3184"/>
    <cellStyle name="Currency 12 4 3 2 2 2" xfId="3185"/>
    <cellStyle name="Currency 12 4 3 2 3" xfId="3186"/>
    <cellStyle name="Currency 12 4 3 3" xfId="3187"/>
    <cellStyle name="Currency 12 4 3 3 2" xfId="3188"/>
    <cellStyle name="Currency 12 4 3 4" xfId="3189"/>
    <cellStyle name="Currency 12 4 4" xfId="3190"/>
    <cellStyle name="Currency 12 4 4 2" xfId="3191"/>
    <cellStyle name="Currency 12 4 4 2 2" xfId="3192"/>
    <cellStyle name="Currency 12 4 4 2 2 2" xfId="3193"/>
    <cellStyle name="Currency 12 4 4 2 3" xfId="3194"/>
    <cellStyle name="Currency 12 4 4 3" xfId="3195"/>
    <cellStyle name="Currency 12 4 4 3 2" xfId="3196"/>
    <cellStyle name="Currency 12 4 4 4" xfId="3197"/>
    <cellStyle name="Currency 12 4 5" xfId="3198"/>
    <cellStyle name="Currency 12 4 5 2" xfId="3199"/>
    <cellStyle name="Currency 12 4 5 2 2" xfId="3200"/>
    <cellStyle name="Currency 12 4 5 3" xfId="3201"/>
    <cellStyle name="Currency 12 4 6" xfId="3202"/>
    <cellStyle name="Currency 12 4 6 2" xfId="3203"/>
    <cellStyle name="Currency 12 4 7" xfId="3204"/>
    <cellStyle name="Currency 12 5" xfId="3205"/>
    <cellStyle name="Currency 12 6" xfId="3206"/>
    <cellStyle name="Currency 12 6 2" xfId="3207"/>
    <cellStyle name="Currency 12 6 2 2" xfId="3208"/>
    <cellStyle name="Currency 12 6 2 2 2" xfId="3209"/>
    <cellStyle name="Currency 12 6 2 2 2 2" xfId="3210"/>
    <cellStyle name="Currency 12 6 2 2 3" xfId="3211"/>
    <cellStyle name="Currency 12 6 2 3" xfId="3212"/>
    <cellStyle name="Currency 12 6 2 3 2" xfId="3213"/>
    <cellStyle name="Currency 12 6 2 4" xfId="3214"/>
    <cellStyle name="Currency 12 6 3" xfId="3215"/>
    <cellStyle name="Currency 12 6 3 2" xfId="3216"/>
    <cellStyle name="Currency 12 6 3 2 2" xfId="3217"/>
    <cellStyle name="Currency 12 6 3 2 2 2" xfId="3218"/>
    <cellStyle name="Currency 12 6 3 2 3" xfId="3219"/>
    <cellStyle name="Currency 12 6 3 3" xfId="3220"/>
    <cellStyle name="Currency 12 6 3 3 2" xfId="3221"/>
    <cellStyle name="Currency 12 6 3 4" xfId="3222"/>
    <cellStyle name="Currency 12 6 4" xfId="3223"/>
    <cellStyle name="Currency 12 6 4 2" xfId="1908"/>
    <cellStyle name="Currency 12 6 4 2 2" xfId="3224"/>
    <cellStyle name="Currency 12 6 4 3" xfId="3225"/>
    <cellStyle name="Currency 12 6 5" xfId="3226"/>
    <cellStyle name="Currency 12 6 5 2" xfId="3227"/>
    <cellStyle name="Currency 12 6 6" xfId="3228"/>
    <cellStyle name="Currency 12 7" xfId="3229"/>
    <cellStyle name="Currency 12 7 2" xfId="3230"/>
    <cellStyle name="Currency 12 7 2 2" xfId="3231"/>
    <cellStyle name="Currency 12 7 2 2 2" xfId="3232"/>
    <cellStyle name="Currency 12 7 2 3" xfId="3233"/>
    <cellStyle name="Currency 12 7 3" xfId="3234"/>
    <cellStyle name="Currency 12 7 3 2" xfId="3235"/>
    <cellStyle name="Currency 12 7 4" xfId="3236"/>
    <cellStyle name="Currency 12 8" xfId="3237"/>
    <cellStyle name="Currency 12 8 2" xfId="3238"/>
    <cellStyle name="Currency 12 8 2 2" xfId="3239"/>
    <cellStyle name="Currency 12 8 2 2 2" xfId="3240"/>
    <cellStyle name="Currency 12 8 2 3" xfId="1917"/>
    <cellStyle name="Currency 12 8 3" xfId="3241"/>
    <cellStyle name="Currency 12 8 3 2" xfId="3242"/>
    <cellStyle name="Currency 12 8 4" xfId="3243"/>
    <cellStyle name="Currency 12 9" xfId="3244"/>
    <cellStyle name="Currency 12 9 2" xfId="3245"/>
    <cellStyle name="Currency 12 9 2 2" xfId="3246"/>
    <cellStyle name="Currency 12 9 2 2 2" xfId="3247"/>
    <cellStyle name="Currency 12 9 2 3" xfId="3248"/>
    <cellStyle name="Currency 12 9 3" xfId="3249"/>
    <cellStyle name="Currency 12 9 3 2" xfId="3250"/>
    <cellStyle name="Currency 12 9 4" xfId="3251"/>
    <cellStyle name="Currency 13" xfId="1910"/>
    <cellStyle name="Currency 13 2" xfId="3252"/>
    <cellStyle name="Currency 13 3" xfId="3253"/>
    <cellStyle name="Currency 14" xfId="4219"/>
    <cellStyle name="Currency 14 2" xfId="3254"/>
    <cellStyle name="Currency 14 3" xfId="3255"/>
    <cellStyle name="Currency 14 4" xfId="3256"/>
    <cellStyle name="Currency 2" xfId="937"/>
    <cellStyle name="Currency 2 10" xfId="938"/>
    <cellStyle name="Currency 2 10 2" xfId="3257"/>
    <cellStyle name="Currency 2 11" xfId="939"/>
    <cellStyle name="Currency 2 11 2" xfId="3258"/>
    <cellStyle name="Currency 2 12" xfId="940"/>
    <cellStyle name="Currency 2 12 10" xfId="3259"/>
    <cellStyle name="Currency 2 12 10 2" xfId="3260"/>
    <cellStyle name="Currency 2 12 10 2 2" xfId="3261"/>
    <cellStyle name="Currency 2 12 10 3" xfId="3262"/>
    <cellStyle name="Currency 2 12 11" xfId="3263"/>
    <cellStyle name="Currency 2 12 11 2" xfId="3264"/>
    <cellStyle name="Currency 2 12 12" xfId="3265"/>
    <cellStyle name="Currency 2 12 2" xfId="2881"/>
    <cellStyle name="Currency 2 12 2 10" xfId="3266"/>
    <cellStyle name="Currency 2 12 2 2" xfId="3267"/>
    <cellStyle name="Currency 2 12 2 2 2" xfId="3268"/>
    <cellStyle name="Currency 2 12 2 2 2 2" xfId="3269"/>
    <cellStyle name="Currency 2 12 2 2 2 2 2" xfId="3270"/>
    <cellStyle name="Currency 2 12 2 2 2 2 2 2" xfId="3271"/>
    <cellStyle name="Currency 2 12 2 2 2 2 3" xfId="3272"/>
    <cellStyle name="Currency 2 12 2 2 2 3" xfId="3273"/>
    <cellStyle name="Currency 2 12 2 2 2 3 2" xfId="3274"/>
    <cellStyle name="Currency 2 12 2 2 2 4" xfId="3275"/>
    <cellStyle name="Currency 2 12 2 2 3" xfId="3276"/>
    <cellStyle name="Currency 2 12 2 2 3 2" xfId="3277"/>
    <cellStyle name="Currency 2 12 2 2 3 2 2" xfId="3278"/>
    <cellStyle name="Currency 2 12 2 2 3 2 2 2" xfId="3279"/>
    <cellStyle name="Currency 2 12 2 2 3 2 3" xfId="3280"/>
    <cellStyle name="Currency 2 12 2 2 3 3" xfId="3281"/>
    <cellStyle name="Currency 2 12 2 2 3 3 2" xfId="3282"/>
    <cellStyle name="Currency 2 12 2 2 3 4" xfId="3283"/>
    <cellStyle name="Currency 2 12 2 2 4" xfId="3284"/>
    <cellStyle name="Currency 2 12 2 2 4 2" xfId="3285"/>
    <cellStyle name="Currency 2 12 2 2 4 2 2" xfId="3286"/>
    <cellStyle name="Currency 2 12 2 2 4 2 2 2" xfId="3287"/>
    <cellStyle name="Currency 2 12 2 2 4 2 3" xfId="3288"/>
    <cellStyle name="Currency 2 12 2 2 4 3" xfId="3289"/>
    <cellStyle name="Currency 2 12 2 2 4 3 2" xfId="3290"/>
    <cellStyle name="Currency 2 12 2 2 4 4" xfId="3291"/>
    <cellStyle name="Currency 2 12 2 2 5" xfId="3292"/>
    <cellStyle name="Currency 2 12 2 2 5 2" xfId="3293"/>
    <cellStyle name="Currency 2 12 2 2 5 2 2" xfId="3294"/>
    <cellStyle name="Currency 2 12 2 2 5 3" xfId="3295"/>
    <cellStyle name="Currency 2 12 2 2 6" xfId="3296"/>
    <cellStyle name="Currency 2 12 2 2 6 2" xfId="3297"/>
    <cellStyle name="Currency 2 12 2 2 7" xfId="3298"/>
    <cellStyle name="Currency 2 12 2 3" xfId="3299"/>
    <cellStyle name="Currency 2 12 2 3 2" xfId="3300"/>
    <cellStyle name="Currency 2 12 2 3 2 2" xfId="3301"/>
    <cellStyle name="Currency 2 12 2 3 2 2 2" xfId="3302"/>
    <cellStyle name="Currency 2 12 2 3 2 2 2 2" xfId="3303"/>
    <cellStyle name="Currency 2 12 2 3 2 2 3" xfId="3304"/>
    <cellStyle name="Currency 2 12 2 3 2 3" xfId="3305"/>
    <cellStyle name="Currency 2 12 2 3 2 3 2" xfId="3306"/>
    <cellStyle name="Currency 2 12 2 3 2 4" xfId="3307"/>
    <cellStyle name="Currency 2 12 2 3 3" xfId="3308"/>
    <cellStyle name="Currency 2 12 2 3 3 2" xfId="3309"/>
    <cellStyle name="Currency 2 12 2 3 3 2 2" xfId="3310"/>
    <cellStyle name="Currency 2 12 2 3 3 2 2 2" xfId="3311"/>
    <cellStyle name="Currency 2 12 2 3 3 2 3" xfId="3312"/>
    <cellStyle name="Currency 2 12 2 3 3 3" xfId="3313"/>
    <cellStyle name="Currency 2 12 2 3 3 3 2" xfId="3314"/>
    <cellStyle name="Currency 2 12 2 3 3 4" xfId="3315"/>
    <cellStyle name="Currency 2 12 2 3 4" xfId="3316"/>
    <cellStyle name="Currency 2 12 2 3 4 2" xfId="3317"/>
    <cellStyle name="Currency 2 12 2 3 4 2 2" xfId="3318"/>
    <cellStyle name="Currency 2 12 2 3 4 3" xfId="3319"/>
    <cellStyle name="Currency 2 12 2 3 5" xfId="3320"/>
    <cellStyle name="Currency 2 12 2 3 5 2" xfId="3321"/>
    <cellStyle name="Currency 2 12 2 3 6" xfId="3322"/>
    <cellStyle name="Currency 2 12 2 4" xfId="3323"/>
    <cellStyle name="Currency 2 12 2 4 2" xfId="3324"/>
    <cellStyle name="Currency 2 12 2 4 2 2" xfId="3325"/>
    <cellStyle name="Currency 2 12 2 4 2 2 2" xfId="3326"/>
    <cellStyle name="Currency 2 12 2 4 2 3" xfId="3327"/>
    <cellStyle name="Currency 2 12 2 4 3" xfId="3328"/>
    <cellStyle name="Currency 2 12 2 4 3 2" xfId="3329"/>
    <cellStyle name="Currency 2 12 2 4 4" xfId="3330"/>
    <cellStyle name="Currency 2 12 2 5" xfId="3331"/>
    <cellStyle name="Currency 2 12 2 5 2" xfId="3332"/>
    <cellStyle name="Currency 2 12 2 5 2 2" xfId="3333"/>
    <cellStyle name="Currency 2 12 2 5 2 2 2" xfId="3334"/>
    <cellStyle name="Currency 2 12 2 5 2 3" xfId="3335"/>
    <cellStyle name="Currency 2 12 2 5 3" xfId="3336"/>
    <cellStyle name="Currency 2 12 2 5 3 2" xfId="3337"/>
    <cellStyle name="Currency 2 12 2 5 4" xfId="3338"/>
    <cellStyle name="Currency 2 12 2 6" xfId="3339"/>
    <cellStyle name="Currency 2 12 2 6 2" xfId="3340"/>
    <cellStyle name="Currency 2 12 2 6 2 2" xfId="3341"/>
    <cellStyle name="Currency 2 12 2 6 2 2 2" xfId="3342"/>
    <cellStyle name="Currency 2 12 2 6 2 3" xfId="3343"/>
    <cellStyle name="Currency 2 12 2 6 3" xfId="1922"/>
    <cellStyle name="Currency 2 12 2 6 3 2" xfId="3344"/>
    <cellStyle name="Currency 2 12 2 6 4" xfId="3345"/>
    <cellStyle name="Currency 2 12 2 7" xfId="3346"/>
    <cellStyle name="Currency 2 12 2 7 2" xfId="3347"/>
    <cellStyle name="Currency 2 12 2 7 2 2" xfId="3348"/>
    <cellStyle name="Currency 2 12 2 7 3" xfId="3349"/>
    <cellStyle name="Currency 2 12 2 8" xfId="3350"/>
    <cellStyle name="Currency 2 12 2 8 2" xfId="3351"/>
    <cellStyle name="Currency 2 12 2 8 2 2" xfId="1923"/>
    <cellStyle name="Currency 2 12 2 8 3" xfId="3352"/>
    <cellStyle name="Currency 2 12 2 9" xfId="3353"/>
    <cellStyle name="Currency 2 12 2 9 2" xfId="3354"/>
    <cellStyle name="Currency 2 12 3" xfId="3355"/>
    <cellStyle name="Currency 2 12 3 2" xfId="3356"/>
    <cellStyle name="Currency 2 12 3 2 2" xfId="3357"/>
    <cellStyle name="Currency 2 12 3 2 2 2" xfId="3358"/>
    <cellStyle name="Currency 2 12 3 2 2 2 2" xfId="3359"/>
    <cellStyle name="Currency 2 12 3 2 2 3" xfId="3360"/>
    <cellStyle name="Currency 2 12 3 2 3" xfId="3361"/>
    <cellStyle name="Currency 2 12 3 2 3 2" xfId="3362"/>
    <cellStyle name="Currency 2 12 3 2 4" xfId="3363"/>
    <cellStyle name="Currency 2 12 3 3" xfId="3364"/>
    <cellStyle name="Currency 2 12 3 3 2" xfId="3365"/>
    <cellStyle name="Currency 2 12 3 3 2 2" xfId="3366"/>
    <cellStyle name="Currency 2 12 3 3 2 2 2" xfId="3367"/>
    <cellStyle name="Currency 2 12 3 3 2 3" xfId="3368"/>
    <cellStyle name="Currency 2 12 3 3 3" xfId="3369"/>
    <cellStyle name="Currency 2 12 3 3 3 2" xfId="3370"/>
    <cellStyle name="Currency 2 12 3 3 4" xfId="1945"/>
    <cellStyle name="Currency 2 12 3 4" xfId="3371"/>
    <cellStyle name="Currency 2 12 3 4 2" xfId="3372"/>
    <cellStyle name="Currency 2 12 3 4 2 2" xfId="3373"/>
    <cellStyle name="Currency 2 12 3 4 2 2 2" xfId="3374"/>
    <cellStyle name="Currency 2 12 3 4 2 3" xfId="3375"/>
    <cellStyle name="Currency 2 12 3 4 3" xfId="3376"/>
    <cellStyle name="Currency 2 12 3 4 3 2" xfId="3377"/>
    <cellStyle name="Currency 2 12 3 4 4" xfId="3378"/>
    <cellStyle name="Currency 2 12 3 5" xfId="3381"/>
    <cellStyle name="Currency 2 12 3 5 2" xfId="3382"/>
    <cellStyle name="Currency 2 12 3 5 2 2" xfId="3383"/>
    <cellStyle name="Currency 2 12 3 5 3" xfId="3384"/>
    <cellStyle name="Currency 2 12 3 6" xfId="3385"/>
    <cellStyle name="Currency 2 12 3 6 2" xfId="3386"/>
    <cellStyle name="Currency 2 12 3 7" xfId="3387"/>
    <cellStyle name="Currency 2 12 4" xfId="3388"/>
    <cellStyle name="Currency 2 12 5" xfId="3389"/>
    <cellStyle name="Currency 2 12 5 2" xfId="3390"/>
    <cellStyle name="Currency 2 12 5 2 2" xfId="3391"/>
    <cellStyle name="Currency 2 12 5 2 2 2" xfId="3392"/>
    <cellStyle name="Currency 2 12 5 2 2 2 2" xfId="3393"/>
    <cellStyle name="Currency 2 12 5 2 2 3" xfId="3394"/>
    <cellStyle name="Currency 2 12 5 2 3" xfId="3395"/>
    <cellStyle name="Currency 2 12 5 2 3 2" xfId="3396"/>
    <cellStyle name="Currency 2 12 5 2 4" xfId="3397"/>
    <cellStyle name="Currency 2 12 5 3" xfId="3398"/>
    <cellStyle name="Currency 2 12 5 3 2" xfId="1924"/>
    <cellStyle name="Currency 2 12 5 3 2 2" xfId="3399"/>
    <cellStyle name="Currency 2 12 5 3 2 2 2" xfId="3400"/>
    <cellStyle name="Currency 2 12 5 3 2 3" xfId="3401"/>
    <cellStyle name="Currency 2 12 5 3 3" xfId="3402"/>
    <cellStyle name="Currency 2 12 5 3 3 2" xfId="3403"/>
    <cellStyle name="Currency 2 12 5 3 4" xfId="3404"/>
    <cellStyle name="Currency 2 12 5 4" xfId="3405"/>
    <cellStyle name="Currency 2 12 5 4 2" xfId="3406"/>
    <cellStyle name="Currency 2 12 5 4 2 2" xfId="3407"/>
    <cellStyle name="Currency 2 12 5 4 3" xfId="3408"/>
    <cellStyle name="Currency 2 12 5 5" xfId="1912"/>
    <cellStyle name="Currency 2 12 5 5 2" xfId="1913"/>
    <cellStyle name="Currency 2 12 5 6" xfId="1925"/>
    <cellStyle name="Currency 2 12 6" xfId="1914"/>
    <cellStyle name="Currency 2 12 6 2" xfId="1936"/>
    <cellStyle name="Currency 2 12 6 2 2" xfId="1926"/>
    <cellStyle name="Currency 2 12 6 2 2 2" xfId="1916"/>
    <cellStyle name="Currency 2 12 6 2 3" xfId="1944"/>
    <cellStyle name="Currency 2 12 6 3" xfId="3409"/>
    <cellStyle name="Currency 2 12 6 3 2" xfId="1927"/>
    <cellStyle name="Currency 2 12 6 4" xfId="1935"/>
    <cellStyle name="Currency 2 12 7" xfId="1928"/>
    <cellStyle name="Currency 2 12 7 2" xfId="1929"/>
    <cellStyle name="Currency 2 12 7 2 2" xfId="1937"/>
    <cellStyle name="Currency 2 12 7 2 2 2" xfId="1946"/>
    <cellStyle name="Currency 2 12 7 2 3" xfId="3411"/>
    <cellStyle name="Currency 2 12 7 3" xfId="1930"/>
    <cellStyle name="Currency 2 12 7 3 2" xfId="3412"/>
    <cellStyle name="Currency 2 12 7 4" xfId="1931"/>
    <cellStyle name="Currency 2 12 8" xfId="3413"/>
    <cellStyle name="Currency 2 12 8 2" xfId="3414"/>
    <cellStyle name="Currency 2 12 8 2 2" xfId="1940"/>
    <cellStyle name="Currency 2 12 8 2 2 2" xfId="3415"/>
    <cellStyle name="Currency 2 12 8 2 3" xfId="3416"/>
    <cellStyle name="Currency 2 12 8 3" xfId="3418"/>
    <cellStyle name="Currency 2 12 8 3 2" xfId="3419"/>
    <cellStyle name="Currency 2 12 8 4" xfId="3420"/>
    <cellStyle name="Currency 2 12 9" xfId="3421"/>
    <cellStyle name="Currency 2 12 9 2" xfId="3422"/>
    <cellStyle name="Currency 2 12 9 2 2" xfId="3423"/>
    <cellStyle name="Currency 2 12 9 3" xfId="3424"/>
    <cellStyle name="Currency 2 13" xfId="3425"/>
    <cellStyle name="Currency 2 13 10" xfId="3426"/>
    <cellStyle name="Currency 2 13 2" xfId="3427"/>
    <cellStyle name="Currency 2 13 2 2" xfId="3428"/>
    <cellStyle name="Currency 2 13 2 2 2" xfId="3429"/>
    <cellStyle name="Currency 2 13 2 2 2 2" xfId="3430"/>
    <cellStyle name="Currency 2 13 2 2 2 2 2" xfId="3431"/>
    <cellStyle name="Currency 2 13 2 2 2 3" xfId="3432"/>
    <cellStyle name="Currency 2 13 2 2 3" xfId="3433"/>
    <cellStyle name="Currency 2 13 2 2 3 2" xfId="3434"/>
    <cellStyle name="Currency 2 13 2 2 4" xfId="3435"/>
    <cellStyle name="Currency 2 13 2 3" xfId="3436"/>
    <cellStyle name="Currency 2 13 2 3 2" xfId="3437"/>
    <cellStyle name="Currency 2 13 2 3 2 2" xfId="3438"/>
    <cellStyle name="Currency 2 13 2 3 2 2 2" xfId="3439"/>
    <cellStyle name="Currency 2 13 2 3 2 3" xfId="3440"/>
    <cellStyle name="Currency 2 13 2 3 3" xfId="3441"/>
    <cellStyle name="Currency 2 13 2 3 3 2" xfId="3442"/>
    <cellStyle name="Currency 2 13 2 3 4" xfId="3443"/>
    <cellStyle name="Currency 2 13 2 4" xfId="3444"/>
    <cellStyle name="Currency 2 13 2 4 2" xfId="3445"/>
    <cellStyle name="Currency 2 13 2 4 2 2" xfId="3446"/>
    <cellStyle name="Currency 2 13 2 4 2 2 2" xfId="3447"/>
    <cellStyle name="Currency 2 13 2 4 2 3" xfId="3448"/>
    <cellStyle name="Currency 2 13 2 4 3" xfId="3449"/>
    <cellStyle name="Currency 2 13 2 4 3 2" xfId="3450"/>
    <cellStyle name="Currency 2 13 2 4 4" xfId="3451"/>
    <cellStyle name="Currency 2 13 2 5" xfId="3452"/>
    <cellStyle name="Currency 2 13 2 5 2" xfId="3453"/>
    <cellStyle name="Currency 2 13 2 5 2 2" xfId="3454"/>
    <cellStyle name="Currency 2 13 2 5 3" xfId="3455"/>
    <cellStyle name="Currency 2 13 2 6" xfId="3456"/>
    <cellStyle name="Currency 2 13 2 6 2" xfId="3457"/>
    <cellStyle name="Currency 2 13 2 7" xfId="3458"/>
    <cellStyle name="Currency 2 13 3" xfId="3459"/>
    <cellStyle name="Currency 2 13 3 2" xfId="3460"/>
    <cellStyle name="Currency 2 13 3 2 2" xfId="3461"/>
    <cellStyle name="Currency 2 13 3 2 2 2" xfId="3462"/>
    <cellStyle name="Currency 2 13 3 2 2 2 2" xfId="3463"/>
    <cellStyle name="Currency 2 13 3 2 2 3" xfId="3464"/>
    <cellStyle name="Currency 2 13 3 2 3" xfId="3465"/>
    <cellStyle name="Currency 2 13 3 2 3 2" xfId="3466"/>
    <cellStyle name="Currency 2 13 3 2 4" xfId="3467"/>
    <cellStyle name="Currency 2 13 3 3" xfId="3468"/>
    <cellStyle name="Currency 2 13 3 3 2" xfId="3469"/>
    <cellStyle name="Currency 2 13 3 3 2 2" xfId="3470"/>
    <cellStyle name="Currency 2 13 3 3 2 2 2" xfId="3471"/>
    <cellStyle name="Currency 2 13 3 3 2 3" xfId="3472"/>
    <cellStyle name="Currency 2 13 3 3 3" xfId="3473"/>
    <cellStyle name="Currency 2 13 3 3 3 2" xfId="3474"/>
    <cellStyle name="Currency 2 13 3 3 4" xfId="3475"/>
    <cellStyle name="Currency 2 13 3 4" xfId="3476"/>
    <cellStyle name="Currency 2 13 3 4 2" xfId="3477"/>
    <cellStyle name="Currency 2 13 3 4 2 2" xfId="3478"/>
    <cellStyle name="Currency 2 13 3 4 3" xfId="3479"/>
    <cellStyle name="Currency 2 13 3 5" xfId="3480"/>
    <cellStyle name="Currency 2 13 3 5 2" xfId="3481"/>
    <cellStyle name="Currency 2 13 3 6" xfId="3482"/>
    <cellStyle name="Currency 2 13 4" xfId="3483"/>
    <cellStyle name="Currency 2 13 4 2" xfId="3484"/>
    <cellStyle name="Currency 2 13 4 2 2" xfId="3485"/>
    <cellStyle name="Currency 2 13 4 2 2 2" xfId="3486"/>
    <cellStyle name="Currency 2 13 4 2 3" xfId="3487"/>
    <cellStyle name="Currency 2 13 4 3" xfId="3488"/>
    <cellStyle name="Currency 2 13 4 3 2" xfId="3489"/>
    <cellStyle name="Currency 2 13 4 4" xfId="3490"/>
    <cellStyle name="Currency 2 13 5" xfId="3491"/>
    <cellStyle name="Currency 2 13 5 2" xfId="3492"/>
    <cellStyle name="Currency 2 13 5 2 2" xfId="3493"/>
    <cellStyle name="Currency 2 13 5 2 2 2" xfId="3494"/>
    <cellStyle name="Currency 2 13 5 2 3" xfId="3495"/>
    <cellStyle name="Currency 2 13 5 3" xfId="3496"/>
    <cellStyle name="Currency 2 13 5 3 2" xfId="3497"/>
    <cellStyle name="Currency 2 13 5 4" xfId="3498"/>
    <cellStyle name="Currency 2 13 6" xfId="3499"/>
    <cellStyle name="Currency 2 13 6 2" xfId="3500"/>
    <cellStyle name="Currency 2 13 6 2 2" xfId="3501"/>
    <cellStyle name="Currency 2 13 6 2 2 2" xfId="3502"/>
    <cellStyle name="Currency 2 13 6 2 3" xfId="3503"/>
    <cellStyle name="Currency 2 13 6 3" xfId="3504"/>
    <cellStyle name="Currency 2 13 6 3 2" xfId="3505"/>
    <cellStyle name="Currency 2 13 6 4" xfId="3506"/>
    <cellStyle name="Currency 2 13 7" xfId="3515"/>
    <cellStyle name="Currency 2 13 7 2" xfId="3516"/>
    <cellStyle name="Currency 2 13 7 2 2" xfId="3517"/>
    <cellStyle name="Currency 2 13 7 3" xfId="3518"/>
    <cellStyle name="Currency 2 13 8" xfId="3530"/>
    <cellStyle name="Currency 2 13 8 2" xfId="3531"/>
    <cellStyle name="Currency 2 13 8 2 2" xfId="3532"/>
    <cellStyle name="Currency 2 13 8 3" xfId="3533"/>
    <cellStyle name="Currency 2 13 9" xfId="3534"/>
    <cellStyle name="Currency 2 13 9 2" xfId="3535"/>
    <cellStyle name="Currency 2 14" xfId="3536"/>
    <cellStyle name="Currency 2 14 2" xfId="3537"/>
    <cellStyle name="Currency 2 14 2 2" xfId="3538"/>
    <cellStyle name="Currency 2 14 2 2 2" xfId="3539"/>
    <cellStyle name="Currency 2 14 2 2 2 2" xfId="3540"/>
    <cellStyle name="Currency 2 14 2 2 3" xfId="3541"/>
    <cellStyle name="Currency 2 14 2 3" xfId="3542"/>
    <cellStyle name="Currency 2 14 2 3 2" xfId="3543"/>
    <cellStyle name="Currency 2 14 2 4" xfId="3544"/>
    <cellStyle name="Currency 2 14 3" xfId="3550"/>
    <cellStyle name="Currency 2 14 3 2" xfId="3551"/>
    <cellStyle name="Currency 2 14 3 2 2" xfId="3552"/>
    <cellStyle name="Currency 2 14 3 2 2 2" xfId="3553"/>
    <cellStyle name="Currency 2 14 3 2 3" xfId="3554"/>
    <cellStyle name="Currency 2 14 3 3" xfId="3555"/>
    <cellStyle name="Currency 2 14 3 3 2" xfId="3556"/>
    <cellStyle name="Currency 2 14 3 4" xfId="3557"/>
    <cellStyle name="Currency 2 14 4" xfId="3558"/>
    <cellStyle name="Currency 2 14 4 2" xfId="3559"/>
    <cellStyle name="Currency 2 14 4 2 2" xfId="3560"/>
    <cellStyle name="Currency 2 14 4 2 2 2" xfId="3561"/>
    <cellStyle name="Currency 2 14 4 2 3" xfId="3562"/>
    <cellStyle name="Currency 2 14 4 3" xfId="3563"/>
    <cellStyle name="Currency 2 14 4 3 2" xfId="3564"/>
    <cellStyle name="Currency 2 14 4 4" xfId="3565"/>
    <cellStyle name="Currency 2 14 5" xfId="3566"/>
    <cellStyle name="Currency 2 14 5 2" xfId="3567"/>
    <cellStyle name="Currency 2 14 5 2 2" xfId="3568"/>
    <cellStyle name="Currency 2 14 5 3" xfId="3569"/>
    <cellStyle name="Currency 2 14 6" xfId="3570"/>
    <cellStyle name="Currency 2 14 6 2" xfId="3571"/>
    <cellStyle name="Currency 2 14 7" xfId="3572"/>
    <cellStyle name="Currency 2 15" xfId="3573"/>
    <cellStyle name="Currency 2 16" xfId="3574"/>
    <cellStyle name="Currency 2 16 2" xfId="3575"/>
    <cellStyle name="Currency 2 16 2 2" xfId="3576"/>
    <cellStyle name="Currency 2 16 2 2 2" xfId="3577"/>
    <cellStyle name="Currency 2 16 2 2 2 2" xfId="3578"/>
    <cellStyle name="Currency 2 16 2 2 3" xfId="3579"/>
    <cellStyle name="Currency 2 16 2 3" xfId="3580"/>
    <cellStyle name="Currency 2 16 2 3 2" xfId="3581"/>
    <cellStyle name="Currency 2 16 2 4" xfId="3582"/>
    <cellStyle name="Currency 2 16 3" xfId="3583"/>
    <cellStyle name="Currency 2 16 3 2" xfId="3584"/>
    <cellStyle name="Currency 2 16 3 2 2" xfId="3585"/>
    <cellStyle name="Currency 2 16 3 2 2 2" xfId="3586"/>
    <cellStyle name="Currency 2 16 3 2 3" xfId="3587"/>
    <cellStyle name="Currency 2 16 3 3" xfId="3588"/>
    <cellStyle name="Currency 2 16 3 3 2" xfId="3589"/>
    <cellStyle name="Currency 2 16 3 4" xfId="3590"/>
    <cellStyle name="Currency 2 16 4" xfId="3591"/>
    <cellStyle name="Currency 2 16 4 2" xfId="3592"/>
    <cellStyle name="Currency 2 16 4 2 2" xfId="3593"/>
    <cellStyle name="Currency 2 16 4 3" xfId="3594"/>
    <cellStyle name="Currency 2 16 5" xfId="3595"/>
    <cellStyle name="Currency 2 16 5 2" xfId="3596"/>
    <cellStyle name="Currency 2 16 6" xfId="3597"/>
    <cellStyle name="Currency 2 17" xfId="3598"/>
    <cellStyle name="Currency 2 17 2" xfId="3599"/>
    <cellStyle name="Currency 2 17 2 2" xfId="3600"/>
    <cellStyle name="Currency 2 17 2 2 2" xfId="3601"/>
    <cellStyle name="Currency 2 17 2 3" xfId="3602"/>
    <cellStyle name="Currency 2 17 3" xfId="3603"/>
    <cellStyle name="Currency 2 17 3 2" xfId="3604"/>
    <cellStyle name="Currency 2 17 4" xfId="3605"/>
    <cellStyle name="Currency 2 18" xfId="3606"/>
    <cellStyle name="Currency 2 18 2" xfId="3607"/>
    <cellStyle name="Currency 2 18 2 2" xfId="3608"/>
    <cellStyle name="Currency 2 18 2 2 2" xfId="3609"/>
    <cellStyle name="Currency 2 18 2 3" xfId="3610"/>
    <cellStyle name="Currency 2 18 3" xfId="3611"/>
    <cellStyle name="Currency 2 18 3 2" xfId="3612"/>
    <cellStyle name="Currency 2 18 4" xfId="3613"/>
    <cellStyle name="Currency 2 19" xfId="3614"/>
    <cellStyle name="Currency 2 19 2" xfId="3615"/>
    <cellStyle name="Currency 2 19 2 2" xfId="3616"/>
    <cellStyle name="Currency 2 19 2 2 2" xfId="3619"/>
    <cellStyle name="Currency 2 19 2 3" xfId="3620"/>
    <cellStyle name="Currency 2 19 3" xfId="3621"/>
    <cellStyle name="Currency 2 19 3 2" xfId="3622"/>
    <cellStyle name="Currency 2 19 4" xfId="3623"/>
    <cellStyle name="Currency 2 2" xfId="941"/>
    <cellStyle name="Currency 2 2 10" xfId="942"/>
    <cellStyle name="Currency 2 2 11" xfId="1919"/>
    <cellStyle name="Currency 2 2 2" xfId="943"/>
    <cellStyle name="Currency 2 2 2 2" xfId="3624"/>
    <cellStyle name="Currency 2 2 3" xfId="944"/>
    <cellStyle name="Currency 2 2 3 2" xfId="3625"/>
    <cellStyle name="Currency 2 2 4" xfId="945"/>
    <cellStyle name="Currency 2 2 4 2" xfId="3626"/>
    <cellStyle name="Currency 2 2 5" xfId="946"/>
    <cellStyle name="Currency 2 2 5 2" xfId="3627"/>
    <cellStyle name="Currency 2 2 6" xfId="947"/>
    <cellStyle name="Currency 2 2 6 2" xfId="948"/>
    <cellStyle name="Currency 2 2 6 2 2" xfId="3628"/>
    <cellStyle name="Currency 2 2 6 3" xfId="949"/>
    <cellStyle name="Currency 2 2 6 3 2" xfId="3629"/>
    <cellStyle name="Currency 2 2 6 4" xfId="3630"/>
    <cellStyle name="Currency 2 2 7" xfId="950"/>
    <cellStyle name="Currency 2 2 7 2" xfId="3631"/>
    <cellStyle name="Currency 2 2 8" xfId="951"/>
    <cellStyle name="Currency 2 2 8 2" xfId="3632"/>
    <cellStyle name="Currency 2 2 9" xfId="952"/>
    <cellStyle name="Currency 2 2 9 2" xfId="3633"/>
    <cellStyle name="Currency 2 20" xfId="3634"/>
    <cellStyle name="Currency 2 20 2" xfId="3635"/>
    <cellStyle name="Currency 2 20 2 2" xfId="3636"/>
    <cellStyle name="Currency 2 20 3" xfId="3637"/>
    <cellStyle name="Currency 2 21" xfId="3638"/>
    <cellStyle name="Currency 2 21 2" xfId="3639"/>
    <cellStyle name="Currency 2 21 2 2" xfId="3640"/>
    <cellStyle name="Currency 2 21 3" xfId="3641"/>
    <cellStyle name="Currency 2 22" xfId="3642"/>
    <cellStyle name="Currency 2 22 2" xfId="3643"/>
    <cellStyle name="Currency 2 23" xfId="3644"/>
    <cellStyle name="Currency 2 3" xfId="953"/>
    <cellStyle name="Currency 2 3 2" xfId="954"/>
    <cellStyle name="Currency 2 3 2 2" xfId="46306"/>
    <cellStyle name="Currency 2 3 3" xfId="2893"/>
    <cellStyle name="Currency 2 3 4" xfId="46307"/>
    <cellStyle name="Currency 2 3 5" xfId="46308"/>
    <cellStyle name="Currency 2 3 6" xfId="46309"/>
    <cellStyle name="Currency 2 3 7" xfId="46310"/>
    <cellStyle name="Currency 2 4" xfId="955"/>
    <cellStyle name="Currency 2 4 2" xfId="3645"/>
    <cellStyle name="Currency 2 4 3" xfId="46311"/>
    <cellStyle name="Currency 2 4 4" xfId="46312"/>
    <cellStyle name="Currency 2 4 5" xfId="46313"/>
    <cellStyle name="Currency 2 4 6" xfId="46314"/>
    <cellStyle name="Currency 2 4 7" xfId="46315"/>
    <cellStyle name="Currency 2 5" xfId="956"/>
    <cellStyle name="Currency 2 5 2" xfId="3646"/>
    <cellStyle name="Currency 2 5 3" xfId="46316"/>
    <cellStyle name="Currency 2 5 4" xfId="46317"/>
    <cellStyle name="Currency 2 5 5" xfId="46318"/>
    <cellStyle name="Currency 2 5 6" xfId="46319"/>
    <cellStyle name="Currency 2 5 7" xfId="46320"/>
    <cellStyle name="Currency 2 6" xfId="957"/>
    <cellStyle name="Currency 2 6 2" xfId="3647"/>
    <cellStyle name="Currency 2 7" xfId="958"/>
    <cellStyle name="Currency 2 7 2" xfId="3648"/>
    <cellStyle name="Currency 2 8" xfId="959"/>
    <cellStyle name="Currency 2 8 2" xfId="3649"/>
    <cellStyle name="Currency 2 9" xfId="960"/>
    <cellStyle name="Currency 2 9 2" xfId="3650"/>
    <cellStyle name="Currency 3" xfId="961"/>
    <cellStyle name="Currency 3 10" xfId="962"/>
    <cellStyle name="Currency 3 10 2" xfId="963"/>
    <cellStyle name="Currency 3 10 2 2" xfId="3651"/>
    <cellStyle name="Currency 3 10 2 3" xfId="46321"/>
    <cellStyle name="Currency 3 10 3" xfId="964"/>
    <cellStyle name="Currency 3 10 3 2" xfId="3652"/>
    <cellStyle name="Currency 3 10 4" xfId="3653"/>
    <cellStyle name="Currency 3 11" xfId="965"/>
    <cellStyle name="Currency 3 11 2" xfId="3654"/>
    <cellStyle name="Currency 3 11 3" xfId="46322"/>
    <cellStyle name="Currency 3 12" xfId="966"/>
    <cellStyle name="Currency 3 12 2" xfId="3655"/>
    <cellStyle name="Currency 3 12 3" xfId="46323"/>
    <cellStyle name="Currency 3 13" xfId="967"/>
    <cellStyle name="Currency 3 13 2" xfId="3656"/>
    <cellStyle name="Currency 3 14" xfId="968"/>
    <cellStyle name="Currency 3 14 2" xfId="46324"/>
    <cellStyle name="Currency 3 15" xfId="1915"/>
    <cellStyle name="Currency 3 2" xfId="969"/>
    <cellStyle name="Currency 3 2 10" xfId="46325"/>
    <cellStyle name="Currency 3 2 10 2" xfId="46326"/>
    <cellStyle name="Currency 3 2 10 2 2" xfId="46327"/>
    <cellStyle name="Currency 3 2 10 2 2 2" xfId="46328"/>
    <cellStyle name="Currency 3 2 10 2 3" xfId="46329"/>
    <cellStyle name="Currency 3 2 10 3" xfId="46330"/>
    <cellStyle name="Currency 3 2 10 3 2" xfId="46331"/>
    <cellStyle name="Currency 3 2 10 4" xfId="46332"/>
    <cellStyle name="Currency 3 2 11" xfId="46333"/>
    <cellStyle name="Currency 3 2 12" xfId="46334"/>
    <cellStyle name="Currency 3 2 13" xfId="46335"/>
    <cellStyle name="Currency 3 2 14" xfId="46336"/>
    <cellStyle name="Currency 3 2 14 2" xfId="46337"/>
    <cellStyle name="Currency 3 2 15" xfId="46338"/>
    <cellStyle name="Currency 3 2 16" xfId="46339"/>
    <cellStyle name="Currency 3 2 2" xfId="970"/>
    <cellStyle name="Currency 3 2 2 2" xfId="46340"/>
    <cellStyle name="Currency 3 2 3" xfId="1920"/>
    <cellStyle name="Currency 3 2 4" xfId="46341"/>
    <cellStyle name="Currency 3 2 5" xfId="46342"/>
    <cellStyle name="Currency 3 2 6" xfId="46343"/>
    <cellStyle name="Currency 3 2 7" xfId="46344"/>
    <cellStyle name="Currency 3 2 7 2" xfId="46345"/>
    <cellStyle name="Currency 3 2 7 2 2" xfId="46346"/>
    <cellStyle name="Currency 3 2 7 2 2 2" xfId="46347"/>
    <cellStyle name="Currency 3 2 7 2 3" xfId="46348"/>
    <cellStyle name="Currency 3 2 7 3" xfId="46349"/>
    <cellStyle name="Currency 3 2 7 3 2" xfId="46350"/>
    <cellStyle name="Currency 3 2 7 4" xfId="46351"/>
    <cellStyle name="Currency 3 2 8" xfId="46352"/>
    <cellStyle name="Currency 3 2 8 2" xfId="46353"/>
    <cellStyle name="Currency 3 2 8 2 2" xfId="46354"/>
    <cellStyle name="Currency 3 2 8 2 2 2" xfId="46355"/>
    <cellStyle name="Currency 3 2 8 2 3" xfId="46356"/>
    <cellStyle name="Currency 3 2 8 3" xfId="46357"/>
    <cellStyle name="Currency 3 2 8 3 2" xfId="46358"/>
    <cellStyle name="Currency 3 2 8 4" xfId="46359"/>
    <cellStyle name="Currency 3 2 9" xfId="46360"/>
    <cellStyle name="Currency 3 2 9 2" xfId="46361"/>
    <cellStyle name="Currency 3 2 9 2 2" xfId="46362"/>
    <cellStyle name="Currency 3 2 9 2 2 2" xfId="46363"/>
    <cellStyle name="Currency 3 2 9 2 3" xfId="46364"/>
    <cellStyle name="Currency 3 2 9 3" xfId="46365"/>
    <cellStyle name="Currency 3 2 9 3 2" xfId="46366"/>
    <cellStyle name="Currency 3 2 9 4" xfId="46367"/>
    <cellStyle name="Currency 3 3" xfId="971"/>
    <cellStyle name="Currency 3 3 2" xfId="972"/>
    <cellStyle name="Currency 3 3 2 2" xfId="46368"/>
    <cellStyle name="Currency 3 3 3" xfId="2909"/>
    <cellStyle name="Currency 3 3 4" xfId="46369"/>
    <cellStyle name="Currency 3 3 5" xfId="46370"/>
    <cellStyle name="Currency 3 3 6" xfId="46371"/>
    <cellStyle name="Currency 3 3 7" xfId="46372"/>
    <cellStyle name="Currency 3 4" xfId="973"/>
    <cellStyle name="Currency 3 4 2" xfId="3657"/>
    <cellStyle name="Currency 3 4 3" xfId="46373"/>
    <cellStyle name="Currency 3 4 4" xfId="46374"/>
    <cellStyle name="Currency 3 4 5" xfId="46375"/>
    <cellStyle name="Currency 3 4 6" xfId="46376"/>
    <cellStyle name="Currency 3 4 7" xfId="46377"/>
    <cellStyle name="Currency 3 5" xfId="974"/>
    <cellStyle name="Currency 3 5 2" xfId="3658"/>
    <cellStyle name="Currency 3 5 3" xfId="46378"/>
    <cellStyle name="Currency 3 5 4" xfId="46379"/>
    <cellStyle name="Currency 3 5 5" xfId="46380"/>
    <cellStyle name="Currency 3 5 6" xfId="46381"/>
    <cellStyle name="Currency 3 5 7" xfId="46382"/>
    <cellStyle name="Currency 3 6" xfId="975"/>
    <cellStyle name="Currency 3 6 2" xfId="3659"/>
    <cellStyle name="Currency 3 6 2 2" xfId="46383"/>
    <cellStyle name="Currency 3 6 2 2 2" xfId="46384"/>
    <cellStyle name="Currency 3 6 2 3" xfId="46385"/>
    <cellStyle name="Currency 3 6 3" xfId="46386"/>
    <cellStyle name="Currency 3 6 3 2" xfId="46387"/>
    <cellStyle name="Currency 3 6 4" xfId="46388"/>
    <cellStyle name="Currency 3 6 5" xfId="46389"/>
    <cellStyle name="Currency 3 7" xfId="976"/>
    <cellStyle name="Currency 3 7 2" xfId="3660"/>
    <cellStyle name="Currency 3 7 2 2" xfId="46390"/>
    <cellStyle name="Currency 3 7 2 2 2" xfId="46391"/>
    <cellStyle name="Currency 3 7 2 3" xfId="46392"/>
    <cellStyle name="Currency 3 7 3" xfId="46393"/>
    <cellStyle name="Currency 3 7 3 2" xfId="46394"/>
    <cellStyle name="Currency 3 7 4" xfId="46395"/>
    <cellStyle name="Currency 3 7 5" xfId="46396"/>
    <cellStyle name="Currency 3 8" xfId="977"/>
    <cellStyle name="Currency 3 8 2" xfId="3661"/>
    <cellStyle name="Currency 3 8 2 2" xfId="46397"/>
    <cellStyle name="Currency 3 8 2 2 2" xfId="46398"/>
    <cellStyle name="Currency 3 8 2 3" xfId="46399"/>
    <cellStyle name="Currency 3 8 3" xfId="46400"/>
    <cellStyle name="Currency 3 8 3 2" xfId="46401"/>
    <cellStyle name="Currency 3 8 4" xfId="46402"/>
    <cellStyle name="Currency 3 8 5" xfId="46403"/>
    <cellStyle name="Currency 3 9" xfId="978"/>
    <cellStyle name="Currency 3 9 2" xfId="3662"/>
    <cellStyle name="Currency 35" xfId="979"/>
    <cellStyle name="Currency 35 10" xfId="980"/>
    <cellStyle name="Currency 35 10 2" xfId="981"/>
    <cellStyle name="Currency 35 10 2 2" xfId="3663"/>
    <cellStyle name="Currency 35 10 3" xfId="982"/>
    <cellStyle name="Currency 35 10 3 2" xfId="3664"/>
    <cellStyle name="Currency 35 10 4" xfId="3665"/>
    <cellStyle name="Currency 35 11" xfId="983"/>
    <cellStyle name="Currency 35 11 2" xfId="3666"/>
    <cellStyle name="Currency 35 12" xfId="984"/>
    <cellStyle name="Currency 35 12 2" xfId="3667"/>
    <cellStyle name="Currency 35 13" xfId="985"/>
    <cellStyle name="Currency 35 13 2" xfId="3668"/>
    <cellStyle name="Currency 35 2" xfId="986"/>
    <cellStyle name="Currency 35 2 2" xfId="3669"/>
    <cellStyle name="Currency 35 3" xfId="987"/>
    <cellStyle name="Currency 35 3 2" xfId="3670"/>
    <cellStyle name="Currency 35 4" xfId="988"/>
    <cellStyle name="Currency 35 4 2" xfId="3671"/>
    <cellStyle name="Currency 35 5" xfId="989"/>
    <cellStyle name="Currency 35 5 2" xfId="3672"/>
    <cellStyle name="Currency 35 6" xfId="990"/>
    <cellStyle name="Currency 35 6 2" xfId="3673"/>
    <cellStyle name="Currency 35 7" xfId="991"/>
    <cellStyle name="Currency 35 7 2" xfId="3674"/>
    <cellStyle name="Currency 35 8" xfId="992"/>
    <cellStyle name="Currency 35 8 2" xfId="3675"/>
    <cellStyle name="Currency 35 9" xfId="993"/>
    <cellStyle name="Currency 35 9 2" xfId="3676"/>
    <cellStyle name="Currency 4" xfId="994"/>
    <cellStyle name="Currency 4 10" xfId="995"/>
    <cellStyle name="Currency 4 10 2" xfId="996"/>
    <cellStyle name="Currency 4 10 2 2" xfId="3677"/>
    <cellStyle name="Currency 4 10 3" xfId="997"/>
    <cellStyle name="Currency 4 10 3 2" xfId="3678"/>
    <cellStyle name="Currency 4 10 4" xfId="3679"/>
    <cellStyle name="Currency 4 11" xfId="998"/>
    <cellStyle name="Currency 4 11 2" xfId="3680"/>
    <cellStyle name="Currency 4 12" xfId="999"/>
    <cellStyle name="Currency 4 12 2" xfId="3681"/>
    <cellStyle name="Currency 4 13" xfId="1000"/>
    <cellStyle name="Currency 4 13 2" xfId="3682"/>
    <cellStyle name="Currency 4 14" xfId="1001"/>
    <cellStyle name="Currency 4 15" xfId="1921"/>
    <cellStyle name="Currency 4 2" xfId="1002"/>
    <cellStyle name="Currency 4 2 2" xfId="3683"/>
    <cellStyle name="Currency 4 2 3" xfId="46404"/>
    <cellStyle name="Currency 4 2 4" xfId="46405"/>
    <cellStyle name="Currency 4 2 5" xfId="46406"/>
    <cellStyle name="Currency 4 2 6" xfId="46407"/>
    <cellStyle name="Currency 4 2 7" xfId="46408"/>
    <cellStyle name="Currency 4 2 8" xfId="46409"/>
    <cellStyle name="Currency 4 3" xfId="1003"/>
    <cellStyle name="Currency 4 3 2" xfId="3684"/>
    <cellStyle name="Currency 4 3 3" xfId="46410"/>
    <cellStyle name="Currency 4 3 4" xfId="46411"/>
    <cellStyle name="Currency 4 3 5" xfId="46412"/>
    <cellStyle name="Currency 4 4" xfId="1004"/>
    <cellStyle name="Currency 4 4 2" xfId="3685"/>
    <cellStyle name="Currency 4 4 3" xfId="46413"/>
    <cellStyle name="Currency 4 4 4" xfId="46414"/>
    <cellStyle name="Currency 4 4 5" xfId="46415"/>
    <cellStyle name="Currency 4 5" xfId="1005"/>
    <cellStyle name="Currency 4 5 2" xfId="3686"/>
    <cellStyle name="Currency 4 6" xfId="1006"/>
    <cellStyle name="Currency 4 6 2" xfId="3687"/>
    <cellStyle name="Currency 4 7" xfId="1007"/>
    <cellStyle name="Currency 4 7 2" xfId="3688"/>
    <cellStyle name="Currency 4 8" xfId="1008"/>
    <cellStyle name="Currency 4 8 2" xfId="3689"/>
    <cellStyle name="Currency 4 9" xfId="1009"/>
    <cellStyle name="Currency 4 9 2" xfId="3690"/>
    <cellStyle name="Currency 5" xfId="1010"/>
    <cellStyle name="Currency 5 10" xfId="1011"/>
    <cellStyle name="Currency 5 10 2" xfId="1012"/>
    <cellStyle name="Currency 5 10 2 2" xfId="3691"/>
    <cellStyle name="Currency 5 10 3" xfId="1013"/>
    <cellStyle name="Currency 5 10 3 2" xfId="3692"/>
    <cellStyle name="Currency 5 10 4" xfId="3693"/>
    <cellStyle name="Currency 5 11" xfId="1014"/>
    <cellStyle name="Currency 5 11 2" xfId="3694"/>
    <cellStyle name="Currency 5 12" xfId="1015"/>
    <cellStyle name="Currency 5 12 2" xfId="3695"/>
    <cellStyle name="Currency 5 13" xfId="1016"/>
    <cellStyle name="Currency 5 13 2" xfId="3696"/>
    <cellStyle name="Currency 5 14" xfId="1934"/>
    <cellStyle name="Currency 5 2" xfId="1017"/>
    <cellStyle name="Currency 5 2 2" xfId="3697"/>
    <cellStyle name="Currency 5 3" xfId="1018"/>
    <cellStyle name="Currency 5 3 2" xfId="3698"/>
    <cellStyle name="Currency 5 4" xfId="1019"/>
    <cellStyle name="Currency 5 4 2" xfId="3699"/>
    <cellStyle name="Currency 5 5" xfId="1020"/>
    <cellStyle name="Currency 5 5 2" xfId="3700"/>
    <cellStyle name="Currency 5 6" xfId="1021"/>
    <cellStyle name="Currency 5 6 2" xfId="3701"/>
    <cellStyle name="Currency 5 7" xfId="1022"/>
    <cellStyle name="Currency 5 7 2" xfId="3702"/>
    <cellStyle name="Currency 5 8" xfId="1023"/>
    <cellStyle name="Currency 5 8 2" xfId="3703"/>
    <cellStyle name="Currency 5 9" xfId="1024"/>
    <cellStyle name="Currency 5 9 2" xfId="3704"/>
    <cellStyle name="Currency 6" xfId="1025"/>
    <cellStyle name="Currency 6 10" xfId="1026"/>
    <cellStyle name="Currency 6 10 2" xfId="1027"/>
    <cellStyle name="Currency 6 10 2 2" xfId="3705"/>
    <cellStyle name="Currency 6 10 3" xfId="1028"/>
    <cellStyle name="Currency 6 10 3 2" xfId="3706"/>
    <cellStyle name="Currency 6 10 4" xfId="3707"/>
    <cellStyle name="Currency 6 10 5" xfId="46416"/>
    <cellStyle name="Currency 6 10 6" xfId="46417"/>
    <cellStyle name="Currency 6 10 7" xfId="46418"/>
    <cellStyle name="Currency 6 11" xfId="1029"/>
    <cellStyle name="Currency 6 11 2" xfId="3708"/>
    <cellStyle name="Currency 6 11 3" xfId="46419"/>
    <cellStyle name="Currency 6 11 4" xfId="46420"/>
    <cellStyle name="Currency 6 11 5" xfId="46421"/>
    <cellStyle name="Currency 6 11 6" xfId="46422"/>
    <cellStyle name="Currency 6 11 7" xfId="46423"/>
    <cellStyle name="Currency 6 12" xfId="1030"/>
    <cellStyle name="Currency 6 12 2" xfId="3709"/>
    <cellStyle name="Currency 6 12 3" xfId="46424"/>
    <cellStyle name="Currency 6 12 4" xfId="46425"/>
    <cellStyle name="Currency 6 12 5" xfId="46426"/>
    <cellStyle name="Currency 6 12 6" xfId="46427"/>
    <cellStyle name="Currency 6 12 7" xfId="46428"/>
    <cellStyle name="Currency 6 13" xfId="1031"/>
    <cellStyle name="Currency 6 13 2" xfId="3710"/>
    <cellStyle name="Currency 6 13 3" xfId="46429"/>
    <cellStyle name="Currency 6 13 4" xfId="46430"/>
    <cellStyle name="Currency 6 13 5" xfId="46431"/>
    <cellStyle name="Currency 6 13 6" xfId="46432"/>
    <cellStyle name="Currency 6 13 7" xfId="46433"/>
    <cellStyle name="Currency 6 14" xfId="1942"/>
    <cellStyle name="Currency 6 14 2" xfId="46434"/>
    <cellStyle name="Currency 6 14 3" xfId="46435"/>
    <cellStyle name="Currency 6 14 4" xfId="46436"/>
    <cellStyle name="Currency 6 14 5" xfId="46437"/>
    <cellStyle name="Currency 6 14 6" xfId="46438"/>
    <cellStyle name="Currency 6 15" xfId="46439"/>
    <cellStyle name="Currency 6 15 2" xfId="46440"/>
    <cellStyle name="Currency 6 15 3" xfId="46441"/>
    <cellStyle name="Currency 6 15 4" xfId="46442"/>
    <cellStyle name="Currency 6 15 5" xfId="46443"/>
    <cellStyle name="Currency 6 15 6" xfId="46444"/>
    <cellStyle name="Currency 6 16" xfId="46445"/>
    <cellStyle name="Currency 6 16 2" xfId="46446"/>
    <cellStyle name="Currency 6 16 3" xfId="46447"/>
    <cellStyle name="Currency 6 16 4" xfId="46448"/>
    <cellStyle name="Currency 6 16 5" xfId="46449"/>
    <cellStyle name="Currency 6 16 6" xfId="46450"/>
    <cellStyle name="Currency 6 17" xfId="46451"/>
    <cellStyle name="Currency 6 17 2" xfId="46452"/>
    <cellStyle name="Currency 6 17 3" xfId="46453"/>
    <cellStyle name="Currency 6 17 4" xfId="46454"/>
    <cellStyle name="Currency 6 17 5" xfId="46455"/>
    <cellStyle name="Currency 6 17 6" xfId="46456"/>
    <cellStyle name="Currency 6 18" xfId="46457"/>
    <cellStyle name="Currency 6 18 2" xfId="46458"/>
    <cellStyle name="Currency 6 18 3" xfId="46459"/>
    <cellStyle name="Currency 6 18 4" xfId="46460"/>
    <cellStyle name="Currency 6 18 5" xfId="46461"/>
    <cellStyle name="Currency 6 18 6" xfId="46462"/>
    <cellStyle name="Currency 6 19" xfId="46463"/>
    <cellStyle name="Currency 6 19 2" xfId="46464"/>
    <cellStyle name="Currency 6 19 3" xfId="46465"/>
    <cellStyle name="Currency 6 19 4" xfId="46466"/>
    <cellStyle name="Currency 6 19 5" xfId="46467"/>
    <cellStyle name="Currency 6 19 6" xfId="46468"/>
    <cellStyle name="Currency 6 2" xfId="1032"/>
    <cellStyle name="Currency 6 2 2" xfId="3711"/>
    <cellStyle name="Currency 6 2 3" xfId="46469"/>
    <cellStyle name="Currency 6 2 4" xfId="46470"/>
    <cellStyle name="Currency 6 2 5" xfId="46471"/>
    <cellStyle name="Currency 6 2 6" xfId="46472"/>
    <cellStyle name="Currency 6 2 7" xfId="46473"/>
    <cellStyle name="Currency 6 20" xfId="46474"/>
    <cellStyle name="Currency 6 20 2" xfId="46475"/>
    <cellStyle name="Currency 6 20 3" xfId="46476"/>
    <cellStyle name="Currency 6 20 4" xfId="46477"/>
    <cellStyle name="Currency 6 20 5" xfId="46478"/>
    <cellStyle name="Currency 6 20 6" xfId="46479"/>
    <cellStyle name="Currency 6 21" xfId="46480"/>
    <cellStyle name="Currency 6 21 2" xfId="46481"/>
    <cellStyle name="Currency 6 21 3" xfId="46482"/>
    <cellStyle name="Currency 6 21 4" xfId="46483"/>
    <cellStyle name="Currency 6 21 5" xfId="46484"/>
    <cellStyle name="Currency 6 21 6" xfId="46485"/>
    <cellStyle name="Currency 6 22" xfId="46486"/>
    <cellStyle name="Currency 6 22 2" xfId="46487"/>
    <cellStyle name="Currency 6 22 3" xfId="46488"/>
    <cellStyle name="Currency 6 22 4" xfId="46489"/>
    <cellStyle name="Currency 6 22 5" xfId="46490"/>
    <cellStyle name="Currency 6 22 6" xfId="46491"/>
    <cellStyle name="Currency 6 23" xfId="46492"/>
    <cellStyle name="Currency 6 23 2" xfId="46493"/>
    <cellStyle name="Currency 6 23 3" xfId="46494"/>
    <cellStyle name="Currency 6 23 4" xfId="46495"/>
    <cellStyle name="Currency 6 23 5" xfId="46496"/>
    <cellStyle name="Currency 6 23 6" xfId="46497"/>
    <cellStyle name="Currency 6 24" xfId="46498"/>
    <cellStyle name="Currency 6 24 2" xfId="46499"/>
    <cellStyle name="Currency 6 24 3" xfId="46500"/>
    <cellStyle name="Currency 6 24 4" xfId="46501"/>
    <cellStyle name="Currency 6 24 5" xfId="46502"/>
    <cellStyle name="Currency 6 24 6" xfId="46503"/>
    <cellStyle name="Currency 6 25" xfId="46504"/>
    <cellStyle name="Currency 6 25 2" xfId="46505"/>
    <cellStyle name="Currency 6 25 3" xfId="46506"/>
    <cellStyle name="Currency 6 25 4" xfId="46507"/>
    <cellStyle name="Currency 6 25 5" xfId="46508"/>
    <cellStyle name="Currency 6 25 6" xfId="46509"/>
    <cellStyle name="Currency 6 26" xfId="46510"/>
    <cellStyle name="Currency 6 26 2" xfId="46511"/>
    <cellStyle name="Currency 6 26 3" xfId="46512"/>
    <cellStyle name="Currency 6 26 4" xfId="46513"/>
    <cellStyle name="Currency 6 26 5" xfId="46514"/>
    <cellStyle name="Currency 6 26 6" xfId="46515"/>
    <cellStyle name="Currency 6 27" xfId="46516"/>
    <cellStyle name="Currency 6 27 2" xfId="46517"/>
    <cellStyle name="Currency 6 27 3" xfId="46518"/>
    <cellStyle name="Currency 6 27 4" xfId="46519"/>
    <cellStyle name="Currency 6 27 5" xfId="46520"/>
    <cellStyle name="Currency 6 27 6" xfId="46521"/>
    <cellStyle name="Currency 6 28" xfId="46522"/>
    <cellStyle name="Currency 6 28 2" xfId="46523"/>
    <cellStyle name="Currency 6 28 3" xfId="46524"/>
    <cellStyle name="Currency 6 28 4" xfId="46525"/>
    <cellStyle name="Currency 6 28 5" xfId="46526"/>
    <cellStyle name="Currency 6 28 6" xfId="46527"/>
    <cellStyle name="Currency 6 29" xfId="46528"/>
    <cellStyle name="Currency 6 29 2" xfId="46529"/>
    <cellStyle name="Currency 6 29 3" xfId="46530"/>
    <cellStyle name="Currency 6 29 4" xfId="46531"/>
    <cellStyle name="Currency 6 29 5" xfId="46532"/>
    <cellStyle name="Currency 6 29 6" xfId="46533"/>
    <cellStyle name="Currency 6 3" xfId="1033"/>
    <cellStyle name="Currency 6 3 2" xfId="3712"/>
    <cellStyle name="Currency 6 3 3" xfId="46534"/>
    <cellStyle name="Currency 6 3 4" xfId="46535"/>
    <cellStyle name="Currency 6 3 5" xfId="46536"/>
    <cellStyle name="Currency 6 3 6" xfId="46537"/>
    <cellStyle name="Currency 6 3 7" xfId="46538"/>
    <cellStyle name="Currency 6 30" xfId="46539"/>
    <cellStyle name="Currency 6 30 2" xfId="46540"/>
    <cellStyle name="Currency 6 30 3" xfId="46541"/>
    <cellStyle name="Currency 6 30 4" xfId="46542"/>
    <cellStyle name="Currency 6 30 5" xfId="46543"/>
    <cellStyle name="Currency 6 30 6" xfId="46544"/>
    <cellStyle name="Currency 6 31" xfId="46545"/>
    <cellStyle name="Currency 6 4" xfId="1034"/>
    <cellStyle name="Currency 6 4 2" xfId="3713"/>
    <cellStyle name="Currency 6 4 3" xfId="46546"/>
    <cellStyle name="Currency 6 4 4" xfId="46547"/>
    <cellStyle name="Currency 6 4 5" xfId="46548"/>
    <cellStyle name="Currency 6 4 6" xfId="46549"/>
    <cellStyle name="Currency 6 4 7" xfId="46550"/>
    <cellStyle name="Currency 6 5" xfId="1035"/>
    <cellStyle name="Currency 6 5 2" xfId="3714"/>
    <cellStyle name="Currency 6 5 3" xfId="46551"/>
    <cellStyle name="Currency 6 5 4" xfId="46552"/>
    <cellStyle name="Currency 6 5 5" xfId="46553"/>
    <cellStyle name="Currency 6 5 6" xfId="46554"/>
    <cellStyle name="Currency 6 5 7" xfId="46555"/>
    <cellStyle name="Currency 6 6" xfId="1036"/>
    <cellStyle name="Currency 6 6 2" xfId="3715"/>
    <cellStyle name="Currency 6 6 3" xfId="46556"/>
    <cellStyle name="Currency 6 6 4" xfId="46557"/>
    <cellStyle name="Currency 6 6 5" xfId="46558"/>
    <cellStyle name="Currency 6 6 6" xfId="46559"/>
    <cellStyle name="Currency 6 6 7" xfId="46560"/>
    <cellStyle name="Currency 6 7" xfId="1037"/>
    <cellStyle name="Currency 6 7 2" xfId="3716"/>
    <cellStyle name="Currency 6 7 3" xfId="46561"/>
    <cellStyle name="Currency 6 7 4" xfId="46562"/>
    <cellStyle name="Currency 6 7 5" xfId="46563"/>
    <cellStyle name="Currency 6 7 6" xfId="46564"/>
    <cellStyle name="Currency 6 7 7" xfId="46565"/>
    <cellStyle name="Currency 6 8" xfId="1038"/>
    <cellStyle name="Currency 6 8 2" xfId="3717"/>
    <cellStyle name="Currency 6 8 3" xfId="46566"/>
    <cellStyle name="Currency 6 8 4" xfId="46567"/>
    <cellStyle name="Currency 6 8 5" xfId="46568"/>
    <cellStyle name="Currency 6 8 6" xfId="46569"/>
    <cellStyle name="Currency 6 8 7" xfId="46570"/>
    <cellStyle name="Currency 6 9" xfId="1039"/>
    <cellStyle name="Currency 6 9 2" xfId="3718"/>
    <cellStyle name="Currency 6 9 3" xfId="46571"/>
    <cellStyle name="Currency 6 9 4" xfId="46572"/>
    <cellStyle name="Currency 6 9 5" xfId="46573"/>
    <cellStyle name="Currency 6 9 6" xfId="46574"/>
    <cellStyle name="Currency 6 9 7" xfId="46575"/>
    <cellStyle name="Currency 60" xfId="1040"/>
    <cellStyle name="Currency 60 2" xfId="1041"/>
    <cellStyle name="Currency 60 2 2" xfId="2976"/>
    <cellStyle name="Currency 60 2 3" xfId="3719"/>
    <cellStyle name="Currency 60 2 4" xfId="3720"/>
    <cellStyle name="Currency 60 3" xfId="1042"/>
    <cellStyle name="Currency 60 3 2" xfId="2977"/>
    <cellStyle name="Currency 60 3 3" xfId="3721"/>
    <cellStyle name="Currency 60 3 4" xfId="3722"/>
    <cellStyle name="Currency 60 4" xfId="2975"/>
    <cellStyle name="Currency 60 5" xfId="3723"/>
    <cellStyle name="Currency 60 6" xfId="3724"/>
    <cellStyle name="Currency 7" xfId="1043"/>
    <cellStyle name="Currency 7 10" xfId="46576"/>
    <cellStyle name="Currency 7 10 2" xfId="46577"/>
    <cellStyle name="Currency 7 10 3" xfId="46578"/>
    <cellStyle name="Currency 7 10 4" xfId="46579"/>
    <cellStyle name="Currency 7 10 5" xfId="46580"/>
    <cellStyle name="Currency 7 10 6" xfId="46581"/>
    <cellStyle name="Currency 7 11" xfId="46582"/>
    <cellStyle name="Currency 7 11 2" xfId="46583"/>
    <cellStyle name="Currency 7 11 3" xfId="46584"/>
    <cellStyle name="Currency 7 11 4" xfId="46585"/>
    <cellStyle name="Currency 7 11 5" xfId="46586"/>
    <cellStyle name="Currency 7 11 6" xfId="46587"/>
    <cellStyle name="Currency 7 12" xfId="46588"/>
    <cellStyle name="Currency 7 12 2" xfId="46589"/>
    <cellStyle name="Currency 7 12 3" xfId="46590"/>
    <cellStyle name="Currency 7 12 4" xfId="46591"/>
    <cellStyle name="Currency 7 12 5" xfId="46592"/>
    <cellStyle name="Currency 7 12 6" xfId="46593"/>
    <cellStyle name="Currency 7 13" xfId="46594"/>
    <cellStyle name="Currency 7 13 2" xfId="46595"/>
    <cellStyle name="Currency 7 13 3" xfId="46596"/>
    <cellStyle name="Currency 7 13 4" xfId="46597"/>
    <cellStyle name="Currency 7 13 5" xfId="46598"/>
    <cellStyle name="Currency 7 13 6" xfId="46599"/>
    <cellStyle name="Currency 7 14" xfId="46600"/>
    <cellStyle name="Currency 7 14 2" xfId="46601"/>
    <cellStyle name="Currency 7 14 3" xfId="46602"/>
    <cellStyle name="Currency 7 14 4" xfId="46603"/>
    <cellStyle name="Currency 7 14 5" xfId="46604"/>
    <cellStyle name="Currency 7 14 6" xfId="46605"/>
    <cellStyle name="Currency 7 15" xfId="46606"/>
    <cellStyle name="Currency 7 15 2" xfId="46607"/>
    <cellStyle name="Currency 7 15 3" xfId="46608"/>
    <cellStyle name="Currency 7 15 4" xfId="46609"/>
    <cellStyle name="Currency 7 15 5" xfId="46610"/>
    <cellStyle name="Currency 7 15 6" xfId="46611"/>
    <cellStyle name="Currency 7 16" xfId="46612"/>
    <cellStyle name="Currency 7 16 2" xfId="46613"/>
    <cellStyle name="Currency 7 16 3" xfId="46614"/>
    <cellStyle name="Currency 7 16 4" xfId="46615"/>
    <cellStyle name="Currency 7 16 5" xfId="46616"/>
    <cellStyle name="Currency 7 16 6" xfId="46617"/>
    <cellStyle name="Currency 7 17" xfId="46618"/>
    <cellStyle name="Currency 7 17 2" xfId="46619"/>
    <cellStyle name="Currency 7 17 3" xfId="46620"/>
    <cellStyle name="Currency 7 17 4" xfId="46621"/>
    <cellStyle name="Currency 7 17 5" xfId="46622"/>
    <cellStyle name="Currency 7 17 6" xfId="46623"/>
    <cellStyle name="Currency 7 18" xfId="46624"/>
    <cellStyle name="Currency 7 18 2" xfId="46625"/>
    <cellStyle name="Currency 7 18 3" xfId="46626"/>
    <cellStyle name="Currency 7 18 4" xfId="46627"/>
    <cellStyle name="Currency 7 18 5" xfId="46628"/>
    <cellStyle name="Currency 7 18 6" xfId="46629"/>
    <cellStyle name="Currency 7 19" xfId="46630"/>
    <cellStyle name="Currency 7 19 2" xfId="46631"/>
    <cellStyle name="Currency 7 19 3" xfId="46632"/>
    <cellStyle name="Currency 7 19 4" xfId="46633"/>
    <cellStyle name="Currency 7 19 5" xfId="46634"/>
    <cellStyle name="Currency 7 19 6" xfId="46635"/>
    <cellStyle name="Currency 7 2" xfId="3725"/>
    <cellStyle name="Currency 7 2 2" xfId="46636"/>
    <cellStyle name="Currency 7 2 3" xfId="46637"/>
    <cellStyle name="Currency 7 2 4" xfId="46638"/>
    <cellStyle name="Currency 7 2 5" xfId="46639"/>
    <cellStyle name="Currency 7 2 6" xfId="46640"/>
    <cellStyle name="Currency 7 20" xfId="46641"/>
    <cellStyle name="Currency 7 20 2" xfId="46642"/>
    <cellStyle name="Currency 7 20 3" xfId="46643"/>
    <cellStyle name="Currency 7 20 4" xfId="46644"/>
    <cellStyle name="Currency 7 20 5" xfId="46645"/>
    <cellStyle name="Currency 7 20 6" xfId="46646"/>
    <cellStyle name="Currency 7 21" xfId="46647"/>
    <cellStyle name="Currency 7 21 2" xfId="46648"/>
    <cellStyle name="Currency 7 21 3" xfId="46649"/>
    <cellStyle name="Currency 7 21 4" xfId="46650"/>
    <cellStyle name="Currency 7 21 5" xfId="46651"/>
    <cellStyle name="Currency 7 21 6" xfId="46652"/>
    <cellStyle name="Currency 7 22" xfId="46653"/>
    <cellStyle name="Currency 7 22 2" xfId="46654"/>
    <cellStyle name="Currency 7 22 3" xfId="46655"/>
    <cellStyle name="Currency 7 22 4" xfId="46656"/>
    <cellStyle name="Currency 7 22 5" xfId="46657"/>
    <cellStyle name="Currency 7 22 6" xfId="46658"/>
    <cellStyle name="Currency 7 23" xfId="46659"/>
    <cellStyle name="Currency 7 23 2" xfId="46660"/>
    <cellStyle name="Currency 7 23 3" xfId="46661"/>
    <cellStyle name="Currency 7 23 4" xfId="46662"/>
    <cellStyle name="Currency 7 23 5" xfId="46663"/>
    <cellStyle name="Currency 7 23 6" xfId="46664"/>
    <cellStyle name="Currency 7 24" xfId="46665"/>
    <cellStyle name="Currency 7 24 2" xfId="46666"/>
    <cellStyle name="Currency 7 24 3" xfId="46667"/>
    <cellStyle name="Currency 7 24 4" xfId="46668"/>
    <cellStyle name="Currency 7 24 5" xfId="46669"/>
    <cellStyle name="Currency 7 24 6" xfId="46670"/>
    <cellStyle name="Currency 7 25" xfId="46671"/>
    <cellStyle name="Currency 7 25 2" xfId="46672"/>
    <cellStyle name="Currency 7 25 3" xfId="46673"/>
    <cellStyle name="Currency 7 25 4" xfId="46674"/>
    <cellStyle name="Currency 7 25 5" xfId="46675"/>
    <cellStyle name="Currency 7 25 6" xfId="46676"/>
    <cellStyle name="Currency 7 26" xfId="46677"/>
    <cellStyle name="Currency 7 26 2" xfId="46678"/>
    <cellStyle name="Currency 7 26 3" xfId="46679"/>
    <cellStyle name="Currency 7 26 4" xfId="46680"/>
    <cellStyle name="Currency 7 26 5" xfId="46681"/>
    <cellStyle name="Currency 7 26 6" xfId="46682"/>
    <cellStyle name="Currency 7 27" xfId="46683"/>
    <cellStyle name="Currency 7 27 2" xfId="46684"/>
    <cellStyle name="Currency 7 27 3" xfId="46685"/>
    <cellStyle name="Currency 7 27 4" xfId="46686"/>
    <cellStyle name="Currency 7 27 5" xfId="46687"/>
    <cellStyle name="Currency 7 27 6" xfId="46688"/>
    <cellStyle name="Currency 7 28" xfId="46689"/>
    <cellStyle name="Currency 7 28 2" xfId="46690"/>
    <cellStyle name="Currency 7 28 3" xfId="46691"/>
    <cellStyle name="Currency 7 28 4" xfId="46692"/>
    <cellStyle name="Currency 7 28 5" xfId="46693"/>
    <cellStyle name="Currency 7 28 6" xfId="46694"/>
    <cellStyle name="Currency 7 29" xfId="46695"/>
    <cellStyle name="Currency 7 29 2" xfId="46696"/>
    <cellStyle name="Currency 7 29 3" xfId="46697"/>
    <cellStyle name="Currency 7 29 4" xfId="46698"/>
    <cellStyle name="Currency 7 29 5" xfId="46699"/>
    <cellStyle name="Currency 7 29 6" xfId="46700"/>
    <cellStyle name="Currency 7 3" xfId="44689"/>
    <cellStyle name="Currency 7 3 2" xfId="46701"/>
    <cellStyle name="Currency 7 3 3" xfId="46702"/>
    <cellStyle name="Currency 7 3 4" xfId="46703"/>
    <cellStyle name="Currency 7 3 5" xfId="46704"/>
    <cellStyle name="Currency 7 3 6" xfId="46705"/>
    <cellStyle name="Currency 7 30" xfId="46706"/>
    <cellStyle name="Currency 7 30 2" xfId="46707"/>
    <cellStyle name="Currency 7 30 3" xfId="46708"/>
    <cellStyle name="Currency 7 30 4" xfId="46709"/>
    <cellStyle name="Currency 7 30 5" xfId="46710"/>
    <cellStyle name="Currency 7 30 6" xfId="46711"/>
    <cellStyle name="Currency 7 31" xfId="46712"/>
    <cellStyle name="Currency 7 4" xfId="46713"/>
    <cellStyle name="Currency 7 4 2" xfId="46714"/>
    <cellStyle name="Currency 7 4 3" xfId="46715"/>
    <cellStyle name="Currency 7 4 4" xfId="46716"/>
    <cellStyle name="Currency 7 4 5" xfId="46717"/>
    <cellStyle name="Currency 7 4 6" xfId="46718"/>
    <cellStyle name="Currency 7 5" xfId="46719"/>
    <cellStyle name="Currency 7 5 2" xfId="46720"/>
    <cellStyle name="Currency 7 5 3" xfId="46721"/>
    <cellStyle name="Currency 7 5 4" xfId="46722"/>
    <cellStyle name="Currency 7 5 5" xfId="46723"/>
    <cellStyle name="Currency 7 5 6" xfId="46724"/>
    <cellStyle name="Currency 7 6" xfId="46725"/>
    <cellStyle name="Currency 7 6 2" xfId="46726"/>
    <cellStyle name="Currency 7 6 3" xfId="46727"/>
    <cellStyle name="Currency 7 6 4" xfId="46728"/>
    <cellStyle name="Currency 7 6 5" xfId="46729"/>
    <cellStyle name="Currency 7 6 6" xfId="46730"/>
    <cellStyle name="Currency 7 7" xfId="46731"/>
    <cellStyle name="Currency 7 7 2" xfId="46732"/>
    <cellStyle name="Currency 7 7 3" xfId="46733"/>
    <cellStyle name="Currency 7 7 4" xfId="46734"/>
    <cellStyle name="Currency 7 7 5" xfId="46735"/>
    <cellStyle name="Currency 7 7 6" xfId="46736"/>
    <cellStyle name="Currency 7 8" xfId="46737"/>
    <cellStyle name="Currency 7 8 2" xfId="46738"/>
    <cellStyle name="Currency 7 8 3" xfId="46739"/>
    <cellStyle name="Currency 7 8 4" xfId="46740"/>
    <cellStyle name="Currency 7 8 5" xfId="46741"/>
    <cellStyle name="Currency 7 8 6" xfId="46742"/>
    <cellStyle name="Currency 7 9" xfId="46743"/>
    <cellStyle name="Currency 7 9 2" xfId="46744"/>
    <cellStyle name="Currency 7 9 3" xfId="46745"/>
    <cellStyle name="Currency 7 9 4" xfId="46746"/>
    <cellStyle name="Currency 7 9 5" xfId="46747"/>
    <cellStyle name="Currency 7 9 6" xfId="46748"/>
    <cellStyle name="Currency 8" xfId="1044"/>
    <cellStyle name="Currency 8 2" xfId="3726"/>
    <cellStyle name="Currency 9" xfId="1045"/>
    <cellStyle name="Currency 9 2" xfId="3727"/>
    <cellStyle name="Currency 9 3" xfId="46749"/>
    <cellStyle name="Currency 9 4" xfId="46750"/>
    <cellStyle name="Currency 9 5" xfId="46751"/>
    <cellStyle name="Currency 9 6" xfId="46752"/>
    <cellStyle name="Currency 9 7" xfId="46753"/>
    <cellStyle name="Currency0" xfId="1046"/>
    <cellStyle name="Date" xfId="1047"/>
    <cellStyle name="Entered" xfId="46754"/>
    <cellStyle name="Explanatory Text 2" xfId="1048"/>
    <cellStyle name="Explanatory Text 2 10" xfId="1049"/>
    <cellStyle name="Explanatory Text 2 11" xfId="1050"/>
    <cellStyle name="Explanatory Text 2 12" xfId="46755"/>
    <cellStyle name="Explanatory Text 2 2" xfId="1051"/>
    <cellStyle name="Explanatory Text 2 2 2" xfId="46756"/>
    <cellStyle name="Explanatory Text 2 3" xfId="1052"/>
    <cellStyle name="Explanatory Text 2 3 2" xfId="46757"/>
    <cellStyle name="Explanatory Text 2 4" xfId="1053"/>
    <cellStyle name="Explanatory Text 2 4 2" xfId="46758"/>
    <cellStyle name="Explanatory Text 2 5" xfId="1054"/>
    <cellStyle name="Explanatory Text 2 5 2" xfId="46759"/>
    <cellStyle name="Explanatory Text 2 6" xfId="1055"/>
    <cellStyle name="Explanatory Text 2 6 2" xfId="46760"/>
    <cellStyle name="Explanatory Text 2 7" xfId="1056"/>
    <cellStyle name="Explanatory Text 2 8" xfId="1057"/>
    <cellStyle name="Explanatory Text 2 9" xfId="1058"/>
    <cellStyle name="Explanatory Text 3" xfId="1059"/>
    <cellStyle name="Explanatory Text 3 2" xfId="1060"/>
    <cellStyle name="Explanatory Text 3 3" xfId="1061"/>
    <cellStyle name="Explanatory Text 3 4" xfId="1062"/>
    <cellStyle name="Explanatory Text 3 5" xfId="1063"/>
    <cellStyle name="Explanatory Text 3 6" xfId="1064"/>
    <cellStyle name="Explanatory Text 3 7" xfId="1065"/>
    <cellStyle name="Explanatory Text 4" xfId="1066"/>
    <cellStyle name="Explanatory Text 4 2" xfId="1067"/>
    <cellStyle name="Explanatory Text 4 3" xfId="1068"/>
    <cellStyle name="Explanatory Text 4 4" xfId="1069"/>
    <cellStyle name="Explanatory Text 4 5" xfId="1070"/>
    <cellStyle name="Explanatory Text 4 6" xfId="1071"/>
    <cellStyle name="Explanatory Text 4 7" xfId="1072"/>
    <cellStyle name="Explanatory Text 5" xfId="46761"/>
    <cellStyle name="Explanatory Text 5 2" xfId="46762"/>
    <cellStyle name="Explanatory Text 5 3" xfId="46763"/>
    <cellStyle name="Explanatory Text 5 4" xfId="46764"/>
    <cellStyle name="Explanatory Text 5 5" xfId="46765"/>
    <cellStyle name="Explanatory Text 5 6" xfId="46766"/>
    <cellStyle name="Explanatory Text 6" xfId="46767"/>
    <cellStyle name="Explanatory Text 6 2" xfId="46768"/>
    <cellStyle name="Explanatory Text 6 3" xfId="46769"/>
    <cellStyle name="Explanatory Text 6 4" xfId="46770"/>
    <cellStyle name="Explanatory Text 6 5" xfId="46771"/>
    <cellStyle name="Explanatory Text 6 6" xfId="46772"/>
    <cellStyle name="Explanatory Text 7" xfId="46773"/>
    <cellStyle name="Explanatory Text 7 2" xfId="46774"/>
    <cellStyle name="Explanatory Text 7 3" xfId="46775"/>
    <cellStyle name="Explanatory Text 7 4" xfId="46776"/>
    <cellStyle name="Explanatory Text 7 5" xfId="46777"/>
    <cellStyle name="Explanatory Text 7 6" xfId="46778"/>
    <cellStyle name="Explanatory Text 8" xfId="46779"/>
    <cellStyle name="Explanatory Text 8 2" xfId="46780"/>
    <cellStyle name="Explanatory Text 8 3" xfId="46781"/>
    <cellStyle name="Explanatory Text 8 4" xfId="46782"/>
    <cellStyle name="Explanatory Text 8 5" xfId="46783"/>
    <cellStyle name="Explanatory Text 8 6" xfId="46784"/>
    <cellStyle name="Fixed" xfId="1073"/>
    <cellStyle name="FORMAT - Style1" xfId="46785"/>
    <cellStyle name="Good 2" xfId="1074"/>
    <cellStyle name="Good 2 10" xfId="1075"/>
    <cellStyle name="Good 2 11" xfId="1076"/>
    <cellStyle name="Good 2 12" xfId="46786"/>
    <cellStyle name="Good 2 2" xfId="1077"/>
    <cellStyle name="Good 2 2 2" xfId="46787"/>
    <cellStyle name="Good 2 3" xfId="1078"/>
    <cellStyle name="Good 2 3 2" xfId="46788"/>
    <cellStyle name="Good 2 4" xfId="1079"/>
    <cellStyle name="Good 2 4 2" xfId="46789"/>
    <cellStyle name="Good 2 5" xfId="1080"/>
    <cellStyle name="Good 2 5 2" xfId="46790"/>
    <cellStyle name="Good 2 6" xfId="1081"/>
    <cellStyle name="Good 2 6 2" xfId="46791"/>
    <cellStyle name="Good 2 7" xfId="1082"/>
    <cellStyle name="Good 2 8" xfId="1083"/>
    <cellStyle name="Good 2 9" xfId="1084"/>
    <cellStyle name="Good 3" xfId="1085"/>
    <cellStyle name="Good 3 2" xfId="1086"/>
    <cellStyle name="Good 3 3" xfId="1087"/>
    <cellStyle name="Good 3 4" xfId="1088"/>
    <cellStyle name="Good 3 5" xfId="1089"/>
    <cellStyle name="Good 3 6" xfId="1090"/>
    <cellStyle name="Good 3 7" xfId="1091"/>
    <cellStyle name="Good 4" xfId="1092"/>
    <cellStyle name="Good 4 2" xfId="1093"/>
    <cellStyle name="Good 4 3" xfId="1094"/>
    <cellStyle name="Good 4 4" xfId="1095"/>
    <cellStyle name="Good 4 5" xfId="1096"/>
    <cellStyle name="Good 4 6" xfId="1097"/>
    <cellStyle name="Good 4 7" xfId="1098"/>
    <cellStyle name="Good 5" xfId="46792"/>
    <cellStyle name="Good 5 2" xfId="46793"/>
    <cellStyle name="Good 5 3" xfId="46794"/>
    <cellStyle name="Good 5 4" xfId="46795"/>
    <cellStyle name="Good 5 5" xfId="46796"/>
    <cellStyle name="Good 5 6" xfId="46797"/>
    <cellStyle name="Good 6" xfId="46798"/>
    <cellStyle name="Good 6 2" xfId="46799"/>
    <cellStyle name="Good 6 3" xfId="46800"/>
    <cellStyle name="Good 6 4" xfId="46801"/>
    <cellStyle name="Good 6 5" xfId="46802"/>
    <cellStyle name="Good 6 6" xfId="46803"/>
    <cellStyle name="Good 7" xfId="46804"/>
    <cellStyle name="Good 7 2" xfId="46805"/>
    <cellStyle name="Good 7 3" xfId="46806"/>
    <cellStyle name="Good 7 4" xfId="46807"/>
    <cellStyle name="Good 7 5" xfId="46808"/>
    <cellStyle name="Good 7 6" xfId="46809"/>
    <cellStyle name="Good 8" xfId="46810"/>
    <cellStyle name="Good 8 2" xfId="46811"/>
    <cellStyle name="Good 8 3" xfId="46812"/>
    <cellStyle name="Good 8 4" xfId="46813"/>
    <cellStyle name="Good 8 5" xfId="46814"/>
    <cellStyle name="Good 8 6" xfId="46815"/>
    <cellStyle name="Grey" xfId="1099"/>
    <cellStyle name="Header Total" xfId="46816"/>
    <cellStyle name="Header1" xfId="1100"/>
    <cellStyle name="Header1 2" xfId="46817"/>
    <cellStyle name="Header2" xfId="1101"/>
    <cellStyle name="Header2 2" xfId="46818"/>
    <cellStyle name="Header2 3" xfId="46819"/>
    <cellStyle name="Header2 4" xfId="46820"/>
    <cellStyle name="Header2 5" xfId="46821"/>
    <cellStyle name="Header2 6" xfId="46822"/>
    <cellStyle name="Header2 7" xfId="46823"/>
    <cellStyle name="Header2 8" xfId="46824"/>
    <cellStyle name="Heading 1 2" xfId="1102"/>
    <cellStyle name="Heading 1 2 10" xfId="1103"/>
    <cellStyle name="Heading 1 2 11" xfId="1104"/>
    <cellStyle name="Heading 1 2 12" xfId="46825"/>
    <cellStyle name="Heading 1 2 2" xfId="1105"/>
    <cellStyle name="Heading 1 2 2 2" xfId="1106"/>
    <cellStyle name="Heading 1 2 2 2 2" xfId="1107"/>
    <cellStyle name="Heading 1 2 2 2 3" xfId="1108"/>
    <cellStyle name="Heading 1 2 2 2 4" xfId="1109"/>
    <cellStyle name="Heading 1 2 2 2 5" xfId="1110"/>
    <cellStyle name="Heading 1 2 2 3" xfId="1111"/>
    <cellStyle name="Heading 1 2 2 4" xfId="1112"/>
    <cellStyle name="Heading 1 2 2 5" xfId="1113"/>
    <cellStyle name="Heading 1 2 3" xfId="1114"/>
    <cellStyle name="Heading 1 2 4" xfId="1115"/>
    <cellStyle name="Heading 1 2 5" xfId="1116"/>
    <cellStyle name="Heading 1 2 6" xfId="1117"/>
    <cellStyle name="Heading 1 2 7" xfId="1118"/>
    <cellStyle name="Heading 1 2 7 2" xfId="46826"/>
    <cellStyle name="Heading 1 2 8" xfId="1119"/>
    <cellStyle name="Heading 1 2 9" xfId="1120"/>
    <cellStyle name="Heading 1 3" xfId="1121"/>
    <cellStyle name="Heading 1 3 2" xfId="1122"/>
    <cellStyle name="Heading 1 3 3" xfId="1123"/>
    <cellStyle name="Heading 1 3 4" xfId="1124"/>
    <cellStyle name="Heading 1 3 5" xfId="1125"/>
    <cellStyle name="Heading 1 3 6" xfId="1126"/>
    <cellStyle name="Heading 1 3 7" xfId="1127"/>
    <cellStyle name="Heading 1 4" xfId="1128"/>
    <cellStyle name="Heading 1 4 2" xfId="46827"/>
    <cellStyle name="Heading 1 4 3" xfId="46828"/>
    <cellStyle name="Heading 1 4 4" xfId="46829"/>
    <cellStyle name="Heading 1 4 5" xfId="46830"/>
    <cellStyle name="Heading 1 4 6" xfId="46831"/>
    <cellStyle name="Heading 1 4 7" xfId="46832"/>
    <cellStyle name="Heading 1 5" xfId="1129"/>
    <cellStyle name="Heading 1 5 2" xfId="46833"/>
    <cellStyle name="Heading 1 5 3" xfId="46834"/>
    <cellStyle name="Heading 1 5 4" xfId="46835"/>
    <cellStyle name="Heading 1 5 5" xfId="46836"/>
    <cellStyle name="Heading 1 5 6" xfId="46837"/>
    <cellStyle name="Heading 1 5 7" xfId="46838"/>
    <cellStyle name="Heading 1 6" xfId="1130"/>
    <cellStyle name="Heading 1 6 2" xfId="46839"/>
    <cellStyle name="Heading 1 6 3" xfId="46840"/>
    <cellStyle name="Heading 1 6 4" xfId="46841"/>
    <cellStyle name="Heading 1 6 5" xfId="46842"/>
    <cellStyle name="Heading 1 6 6" xfId="46843"/>
    <cellStyle name="Heading 1 6 7" xfId="46844"/>
    <cellStyle name="Heading 1 7" xfId="1131"/>
    <cellStyle name="Heading 1 7 2" xfId="46845"/>
    <cellStyle name="Heading 1 7 3" xfId="46846"/>
    <cellStyle name="Heading 1 7 4" xfId="46847"/>
    <cellStyle name="Heading 1 7 5" xfId="46848"/>
    <cellStyle name="Heading 1 7 6" xfId="46849"/>
    <cellStyle name="Heading 1 7 7" xfId="46850"/>
    <cellStyle name="Heading 1 8" xfId="46851"/>
    <cellStyle name="Heading 1 8 2" xfId="46852"/>
    <cellStyle name="Heading 1 8 3" xfId="46853"/>
    <cellStyle name="Heading 1 8 4" xfId="46854"/>
    <cellStyle name="Heading 1 8 5" xfId="46855"/>
    <cellStyle name="Heading 1 8 6" xfId="46856"/>
    <cellStyle name="Heading 2 2" xfId="1132"/>
    <cellStyle name="Heading 2 2 10" xfId="1133"/>
    <cellStyle name="Heading 2 2 11" xfId="1134"/>
    <cellStyle name="Heading 2 2 12" xfId="46857"/>
    <cellStyle name="Heading 2 2 2" xfId="1135"/>
    <cellStyle name="Heading 2 2 2 2" xfId="1136"/>
    <cellStyle name="Heading 2 2 2 2 2" xfId="1137"/>
    <cellStyle name="Heading 2 2 2 2 3" xfId="1138"/>
    <cellStyle name="Heading 2 2 2 2 4" xfId="1139"/>
    <cellStyle name="Heading 2 2 2 2 5" xfId="1140"/>
    <cellStyle name="Heading 2 2 2 3" xfId="1141"/>
    <cellStyle name="Heading 2 2 2 4" xfId="1142"/>
    <cellStyle name="Heading 2 2 2 5" xfId="1143"/>
    <cellStyle name="Heading 2 2 3" xfId="1144"/>
    <cellStyle name="Heading 2 2 4" xfId="1145"/>
    <cellStyle name="Heading 2 2 5" xfId="1146"/>
    <cellStyle name="Heading 2 2 6" xfId="1147"/>
    <cellStyle name="Heading 2 2 7" xfId="1148"/>
    <cellStyle name="Heading 2 2 7 2" xfId="46858"/>
    <cellStyle name="Heading 2 2 8" xfId="1149"/>
    <cellStyle name="Heading 2 2 9" xfId="1150"/>
    <cellStyle name="Heading 2 3" xfId="1151"/>
    <cellStyle name="Heading 2 3 2" xfId="1152"/>
    <cellStyle name="Heading 2 3 3" xfId="1153"/>
    <cellStyle name="Heading 2 3 4" xfId="1154"/>
    <cellStyle name="Heading 2 3 5" xfId="1155"/>
    <cellStyle name="Heading 2 3 6" xfId="1156"/>
    <cellStyle name="Heading 2 3 7" xfId="1157"/>
    <cellStyle name="Heading 2 4" xfId="1158"/>
    <cellStyle name="Heading 2 4 2" xfId="46859"/>
    <cellStyle name="Heading 2 4 3" xfId="46860"/>
    <cellStyle name="Heading 2 4 4" xfId="46861"/>
    <cellStyle name="Heading 2 4 5" xfId="46862"/>
    <cellStyle name="Heading 2 4 6" xfId="46863"/>
    <cellStyle name="Heading 2 4 7" xfId="46864"/>
    <cellStyle name="Heading 2 5" xfId="1159"/>
    <cellStyle name="Heading 2 5 2" xfId="46865"/>
    <cellStyle name="Heading 2 5 3" xfId="46866"/>
    <cellStyle name="Heading 2 5 4" xfId="46867"/>
    <cellStyle name="Heading 2 5 5" xfId="46868"/>
    <cellStyle name="Heading 2 5 6" xfId="46869"/>
    <cellStyle name="Heading 2 5 7" xfId="46870"/>
    <cellStyle name="Heading 2 6" xfId="1160"/>
    <cellStyle name="Heading 2 6 2" xfId="46871"/>
    <cellStyle name="Heading 2 6 3" xfId="46872"/>
    <cellStyle name="Heading 2 6 4" xfId="46873"/>
    <cellStyle name="Heading 2 6 5" xfId="46874"/>
    <cellStyle name="Heading 2 6 6" xfId="46875"/>
    <cellStyle name="Heading 2 6 7" xfId="46876"/>
    <cellStyle name="Heading 2 7" xfId="1161"/>
    <cellStyle name="Heading 2 7 2" xfId="46877"/>
    <cellStyle name="Heading 2 7 3" xfId="46878"/>
    <cellStyle name="Heading 2 7 4" xfId="46879"/>
    <cellStyle name="Heading 2 7 5" xfId="46880"/>
    <cellStyle name="Heading 2 7 6" xfId="46881"/>
    <cellStyle name="Heading 2 7 7" xfId="46882"/>
    <cellStyle name="Heading 2 8" xfId="46883"/>
    <cellStyle name="Heading 2 8 2" xfId="46884"/>
    <cellStyle name="Heading 2 8 3" xfId="46885"/>
    <cellStyle name="Heading 2 8 4" xfId="46886"/>
    <cellStyle name="Heading 2 8 5" xfId="46887"/>
    <cellStyle name="Heading 2 8 6" xfId="46888"/>
    <cellStyle name="Heading 3 2" xfId="1162"/>
    <cellStyle name="Heading 3 2 10" xfId="1163"/>
    <cellStyle name="Heading 3 2 10 2" xfId="46889"/>
    <cellStyle name="Heading 3 2 11" xfId="1164"/>
    <cellStyle name="Heading 3 2 12" xfId="46890"/>
    <cellStyle name="Heading 3 2 2" xfId="1165"/>
    <cellStyle name="Heading 3 2 2 2" xfId="46891"/>
    <cellStyle name="Heading 3 2 3" xfId="1166"/>
    <cellStyle name="Heading 3 2 3 2" xfId="46892"/>
    <cellStyle name="Heading 3 2 4" xfId="1167"/>
    <cellStyle name="Heading 3 2 4 2" xfId="46893"/>
    <cellStyle name="Heading 3 2 5" xfId="1168"/>
    <cellStyle name="Heading 3 2 5 2" xfId="46894"/>
    <cellStyle name="Heading 3 2 6" xfId="1169"/>
    <cellStyle name="Heading 3 2 6 2" xfId="46895"/>
    <cellStyle name="Heading 3 2 7" xfId="1170"/>
    <cellStyle name="Heading 3 2 7 2" xfId="46896"/>
    <cellStyle name="Heading 3 2 8" xfId="1171"/>
    <cellStyle name="Heading 3 2 8 2" xfId="46897"/>
    <cellStyle name="Heading 3 2 9" xfId="1172"/>
    <cellStyle name="Heading 3 2 9 2" xfId="46898"/>
    <cellStyle name="Heading 3 3" xfId="1173"/>
    <cellStyle name="Heading 3 3 2" xfId="1174"/>
    <cellStyle name="Heading 3 3 3" xfId="1175"/>
    <cellStyle name="Heading 3 3 4" xfId="1176"/>
    <cellStyle name="Heading 3 3 5" xfId="1177"/>
    <cellStyle name="Heading 3 3 6" xfId="1178"/>
    <cellStyle name="Heading 3 3 7" xfId="1179"/>
    <cellStyle name="Heading 3 4" xfId="1180"/>
    <cellStyle name="Heading 3 4 2" xfId="1181"/>
    <cellStyle name="Heading 3 4 3" xfId="1182"/>
    <cellStyle name="Heading 3 4 4" xfId="1183"/>
    <cellStyle name="Heading 3 4 5" xfId="1184"/>
    <cellStyle name="Heading 3 4 6" xfId="1185"/>
    <cellStyle name="Heading 3 4 7" xfId="1186"/>
    <cellStyle name="Heading 3 5" xfId="46899"/>
    <cellStyle name="Heading 3 5 2" xfId="46900"/>
    <cellStyle name="Heading 3 5 3" xfId="46901"/>
    <cellStyle name="Heading 3 5 4" xfId="46902"/>
    <cellStyle name="Heading 3 5 5" xfId="46903"/>
    <cellStyle name="Heading 3 5 6" xfId="46904"/>
    <cellStyle name="Heading 3 6" xfId="46905"/>
    <cellStyle name="Heading 3 6 2" xfId="46906"/>
    <cellStyle name="Heading 3 6 3" xfId="46907"/>
    <cellStyle name="Heading 3 6 4" xfId="46908"/>
    <cellStyle name="Heading 3 6 5" xfId="46909"/>
    <cellStyle name="Heading 3 6 6" xfId="46910"/>
    <cellStyle name="Heading 3 7" xfId="46911"/>
    <cellStyle name="Heading 3 7 2" xfId="46912"/>
    <cellStyle name="Heading 3 7 3" xfId="46913"/>
    <cellStyle name="Heading 3 7 4" xfId="46914"/>
    <cellStyle name="Heading 3 7 5" xfId="46915"/>
    <cellStyle name="Heading 3 7 6" xfId="46916"/>
    <cellStyle name="Heading 3 8" xfId="46917"/>
    <cellStyle name="Heading 3 8 2" xfId="46918"/>
    <cellStyle name="Heading 3 8 3" xfId="46919"/>
    <cellStyle name="Heading 3 8 4" xfId="46920"/>
    <cellStyle name="Heading 3 8 5" xfId="46921"/>
    <cellStyle name="Heading 3 8 6" xfId="46922"/>
    <cellStyle name="Heading 4 2" xfId="1187"/>
    <cellStyle name="Heading 4 2 10" xfId="1188"/>
    <cellStyle name="Heading 4 2 10 2" xfId="46923"/>
    <cellStyle name="Heading 4 2 11" xfId="1189"/>
    <cellStyle name="Heading 4 2 12" xfId="46924"/>
    <cellStyle name="Heading 4 2 2" xfId="1190"/>
    <cellStyle name="Heading 4 2 2 2" xfId="46925"/>
    <cellStyle name="Heading 4 2 3" xfId="1191"/>
    <cellStyle name="Heading 4 2 3 2" xfId="46926"/>
    <cellStyle name="Heading 4 2 4" xfId="1192"/>
    <cellStyle name="Heading 4 2 4 2" xfId="46927"/>
    <cellStyle name="Heading 4 2 5" xfId="1193"/>
    <cellStyle name="Heading 4 2 5 2" xfId="46928"/>
    <cellStyle name="Heading 4 2 6" xfId="1194"/>
    <cellStyle name="Heading 4 2 6 2" xfId="46929"/>
    <cellStyle name="Heading 4 2 7" xfId="1195"/>
    <cellStyle name="Heading 4 2 7 2" xfId="46930"/>
    <cellStyle name="Heading 4 2 8" xfId="1196"/>
    <cellStyle name="Heading 4 2 8 2" xfId="46931"/>
    <cellStyle name="Heading 4 2 9" xfId="1197"/>
    <cellStyle name="Heading 4 2 9 2" xfId="46932"/>
    <cellStyle name="Heading 4 3" xfId="1198"/>
    <cellStyle name="Heading 4 3 2" xfId="1199"/>
    <cellStyle name="Heading 4 3 3" xfId="1200"/>
    <cellStyle name="Heading 4 3 4" xfId="1201"/>
    <cellStyle name="Heading 4 3 5" xfId="1202"/>
    <cellStyle name="Heading 4 3 6" xfId="1203"/>
    <cellStyle name="Heading 4 3 7" xfId="1204"/>
    <cellStyle name="Heading 4 4" xfId="1205"/>
    <cellStyle name="Heading 4 4 2" xfId="1206"/>
    <cellStyle name="Heading 4 4 3" xfId="1207"/>
    <cellStyle name="Heading 4 4 4" xfId="1208"/>
    <cellStyle name="Heading 4 4 5" xfId="1209"/>
    <cellStyle name="Heading 4 4 6" xfId="1210"/>
    <cellStyle name="Heading 4 4 7" xfId="1211"/>
    <cellStyle name="Heading 4 5" xfId="46933"/>
    <cellStyle name="Heading 4 5 2" xfId="46934"/>
    <cellStyle name="Heading 4 5 3" xfId="46935"/>
    <cellStyle name="Heading 4 5 4" xfId="46936"/>
    <cellStyle name="Heading 4 5 5" xfId="46937"/>
    <cellStyle name="Heading 4 5 6" xfId="46938"/>
    <cellStyle name="Heading 4 6" xfId="46939"/>
    <cellStyle name="Heading 4 6 2" xfId="46940"/>
    <cellStyle name="Heading 4 6 3" xfId="46941"/>
    <cellStyle name="Heading 4 6 4" xfId="46942"/>
    <cellStyle name="Heading 4 6 5" xfId="46943"/>
    <cellStyle name="Heading 4 6 6" xfId="46944"/>
    <cellStyle name="Heading 4 7" xfId="46945"/>
    <cellStyle name="Heading 4 7 2" xfId="46946"/>
    <cellStyle name="Heading 4 7 3" xfId="46947"/>
    <cellStyle name="Heading 4 7 4" xfId="46948"/>
    <cellStyle name="Heading 4 7 5" xfId="46949"/>
    <cellStyle name="Heading 4 7 6" xfId="46950"/>
    <cellStyle name="Heading 4 8" xfId="46951"/>
    <cellStyle name="Heading 4 8 2" xfId="46952"/>
    <cellStyle name="Heading 4 8 3" xfId="46953"/>
    <cellStyle name="Heading 4 8 4" xfId="46954"/>
    <cellStyle name="Heading 4 8 5" xfId="46955"/>
    <cellStyle name="Heading 4 8 6" xfId="46956"/>
    <cellStyle name="HEADINGS" xfId="46957"/>
    <cellStyle name="HEADINGSTOP" xfId="46958"/>
    <cellStyle name="HIGHLIGHT" xfId="46959"/>
    <cellStyle name="Highlighted" xfId="46960"/>
    <cellStyle name="Hyperlink" xfId="49967" builtinId="8"/>
    <cellStyle name="Hyperlink 2" xfId="46961"/>
    <cellStyle name="Hyperlink 2 2" xfId="3728"/>
    <cellStyle name="Hyperlink 2 3" xfId="3729"/>
    <cellStyle name="Hyperlink 2_Civic Regional PA 03 05 09" xfId="46962"/>
    <cellStyle name="Hyperlink 3 2" xfId="3730"/>
    <cellStyle name="Hyperlink 3 3" xfId="3731"/>
    <cellStyle name="Input [yellow]" xfId="1212"/>
    <cellStyle name="Input [yellow] 2" xfId="46963"/>
    <cellStyle name="Input [yellow] 3" xfId="46964"/>
    <cellStyle name="Input [yellow] 4" xfId="46965"/>
    <cellStyle name="Input [yellow] 5" xfId="46966"/>
    <cellStyle name="Input [yellow] 6" xfId="46967"/>
    <cellStyle name="Input [yellow] 7" xfId="46968"/>
    <cellStyle name="Input 2" xfId="1213"/>
    <cellStyle name="Input 2 10" xfId="1214"/>
    <cellStyle name="Input 2 10 2" xfId="46969"/>
    <cellStyle name="Input 2 10 3" xfId="46970"/>
    <cellStyle name="Input 2 10 4" xfId="46971"/>
    <cellStyle name="Input 2 10 5" xfId="46972"/>
    <cellStyle name="Input 2 10 6" xfId="46973"/>
    <cellStyle name="Input 2 11" xfId="1215"/>
    <cellStyle name="Input 2 11 2" xfId="46974"/>
    <cellStyle name="Input 2 11 3" xfId="46975"/>
    <cellStyle name="Input 2 11 4" xfId="46976"/>
    <cellStyle name="Input 2 11 5" xfId="46977"/>
    <cellStyle name="Input 2 11 6" xfId="46978"/>
    <cellStyle name="Input 2 12" xfId="46979"/>
    <cellStyle name="Input 2 12 2" xfId="46980"/>
    <cellStyle name="Input 2 12 3" xfId="46981"/>
    <cellStyle name="Input 2 12 4" xfId="46982"/>
    <cellStyle name="Input 2 12 5" xfId="46983"/>
    <cellStyle name="Input 2 12 6" xfId="46984"/>
    <cellStyle name="Input 2 13" xfId="46985"/>
    <cellStyle name="Input 2 14" xfId="46986"/>
    <cellStyle name="Input 2 15" xfId="46987"/>
    <cellStyle name="Input 2 16" xfId="46988"/>
    <cellStyle name="Input 2 17" xfId="46989"/>
    <cellStyle name="Input 2 2" xfId="1216"/>
    <cellStyle name="Input 2 2 2" xfId="46990"/>
    <cellStyle name="Input 2 2 2 2" xfId="46991"/>
    <cellStyle name="Input 2 2 2 3" xfId="46992"/>
    <cellStyle name="Input 2 2 2 4" xfId="46993"/>
    <cellStyle name="Input 2 2 2 5" xfId="46994"/>
    <cellStyle name="Input 2 2 2 6" xfId="46995"/>
    <cellStyle name="Input 2 2 3" xfId="46996"/>
    <cellStyle name="Input 2 2 4" xfId="46997"/>
    <cellStyle name="Input 2 2 5" xfId="46998"/>
    <cellStyle name="Input 2 2 6" xfId="46999"/>
    <cellStyle name="Input 2 2 7" xfId="47000"/>
    <cellStyle name="Input 2 3" xfId="1217"/>
    <cellStyle name="Input 2 3 2" xfId="47001"/>
    <cellStyle name="Input 2 3 2 2" xfId="47002"/>
    <cellStyle name="Input 2 3 2 3" xfId="47003"/>
    <cellStyle name="Input 2 3 2 4" xfId="47004"/>
    <cellStyle name="Input 2 3 2 5" xfId="47005"/>
    <cellStyle name="Input 2 3 2 6" xfId="47006"/>
    <cellStyle name="Input 2 3 3" xfId="47007"/>
    <cellStyle name="Input 2 3 4" xfId="47008"/>
    <cellStyle name="Input 2 3 5" xfId="47009"/>
    <cellStyle name="Input 2 3 6" xfId="47010"/>
    <cellStyle name="Input 2 3 7" xfId="47011"/>
    <cellStyle name="Input 2 4" xfId="1218"/>
    <cellStyle name="Input 2 4 2" xfId="47012"/>
    <cellStyle name="Input 2 4 2 2" xfId="47013"/>
    <cellStyle name="Input 2 4 2 3" xfId="47014"/>
    <cellStyle name="Input 2 4 2 4" xfId="47015"/>
    <cellStyle name="Input 2 4 2 5" xfId="47016"/>
    <cellStyle name="Input 2 4 2 6" xfId="47017"/>
    <cellStyle name="Input 2 4 3" xfId="47018"/>
    <cellStyle name="Input 2 4 4" xfId="47019"/>
    <cellStyle name="Input 2 4 5" xfId="47020"/>
    <cellStyle name="Input 2 4 6" xfId="47021"/>
    <cellStyle name="Input 2 4 7" xfId="47022"/>
    <cellStyle name="Input 2 5" xfId="1219"/>
    <cellStyle name="Input 2 5 2" xfId="47023"/>
    <cellStyle name="Input 2 5 2 2" xfId="47024"/>
    <cellStyle name="Input 2 5 2 3" xfId="47025"/>
    <cellStyle name="Input 2 5 2 4" xfId="47026"/>
    <cellStyle name="Input 2 5 2 5" xfId="47027"/>
    <cellStyle name="Input 2 5 2 6" xfId="47028"/>
    <cellStyle name="Input 2 5 3" xfId="47029"/>
    <cellStyle name="Input 2 5 4" xfId="47030"/>
    <cellStyle name="Input 2 5 5" xfId="47031"/>
    <cellStyle name="Input 2 5 6" xfId="47032"/>
    <cellStyle name="Input 2 5 7" xfId="47033"/>
    <cellStyle name="Input 2 6" xfId="1220"/>
    <cellStyle name="Input 2 6 2" xfId="47034"/>
    <cellStyle name="Input 2 6 2 2" xfId="47035"/>
    <cellStyle name="Input 2 6 2 3" xfId="47036"/>
    <cellStyle name="Input 2 6 2 4" xfId="47037"/>
    <cellStyle name="Input 2 6 2 5" xfId="47038"/>
    <cellStyle name="Input 2 6 2 6" xfId="47039"/>
    <cellStyle name="Input 2 6 3" xfId="47040"/>
    <cellStyle name="Input 2 6 4" xfId="47041"/>
    <cellStyle name="Input 2 6 5" xfId="47042"/>
    <cellStyle name="Input 2 6 6" xfId="47043"/>
    <cellStyle name="Input 2 6 7" xfId="47044"/>
    <cellStyle name="Input 2 7" xfId="1221"/>
    <cellStyle name="Input 2 7 2" xfId="47045"/>
    <cellStyle name="Input 2 7 3" xfId="47046"/>
    <cellStyle name="Input 2 7 4" xfId="47047"/>
    <cellStyle name="Input 2 7 5" xfId="47048"/>
    <cellStyle name="Input 2 7 6" xfId="47049"/>
    <cellStyle name="Input 2 8" xfId="1222"/>
    <cellStyle name="Input 2 8 2" xfId="47050"/>
    <cellStyle name="Input 2 8 3" xfId="47051"/>
    <cellStyle name="Input 2 8 4" xfId="47052"/>
    <cellStyle name="Input 2 8 5" xfId="47053"/>
    <cellStyle name="Input 2 8 6" xfId="47054"/>
    <cellStyle name="Input 2 9" xfId="1223"/>
    <cellStyle name="Input 2 9 2" xfId="47055"/>
    <cellStyle name="Input 2 9 3" xfId="47056"/>
    <cellStyle name="Input 2 9 4" xfId="47057"/>
    <cellStyle name="Input 2 9 5" xfId="47058"/>
    <cellStyle name="Input 2 9 6" xfId="47059"/>
    <cellStyle name="Input 3" xfId="1224"/>
    <cellStyle name="Input 3 10" xfId="47060"/>
    <cellStyle name="Input 3 11" xfId="47061"/>
    <cellStyle name="Input 3 12" xfId="47062"/>
    <cellStyle name="Input 3 2" xfId="1225"/>
    <cellStyle name="Input 3 2 2" xfId="47063"/>
    <cellStyle name="Input 3 2 3" xfId="47064"/>
    <cellStyle name="Input 3 2 4" xfId="47065"/>
    <cellStyle name="Input 3 2 5" xfId="47066"/>
    <cellStyle name="Input 3 2 6" xfId="47067"/>
    <cellStyle name="Input 3 3" xfId="1226"/>
    <cellStyle name="Input 3 3 2" xfId="47068"/>
    <cellStyle name="Input 3 3 3" xfId="47069"/>
    <cellStyle name="Input 3 3 4" xfId="47070"/>
    <cellStyle name="Input 3 3 5" xfId="47071"/>
    <cellStyle name="Input 3 3 6" xfId="47072"/>
    <cellStyle name="Input 3 4" xfId="1227"/>
    <cellStyle name="Input 3 4 2" xfId="47073"/>
    <cellStyle name="Input 3 4 3" xfId="47074"/>
    <cellStyle name="Input 3 4 4" xfId="47075"/>
    <cellStyle name="Input 3 4 5" xfId="47076"/>
    <cellStyle name="Input 3 4 6" xfId="47077"/>
    <cellStyle name="Input 3 5" xfId="1228"/>
    <cellStyle name="Input 3 5 2" xfId="47078"/>
    <cellStyle name="Input 3 5 3" xfId="47079"/>
    <cellStyle name="Input 3 5 4" xfId="47080"/>
    <cellStyle name="Input 3 5 5" xfId="47081"/>
    <cellStyle name="Input 3 5 6" xfId="47082"/>
    <cellStyle name="Input 3 6" xfId="1229"/>
    <cellStyle name="Input 3 6 2" xfId="47083"/>
    <cellStyle name="Input 3 6 3" xfId="47084"/>
    <cellStyle name="Input 3 6 4" xfId="47085"/>
    <cellStyle name="Input 3 6 5" xfId="47086"/>
    <cellStyle name="Input 3 6 6" xfId="47087"/>
    <cellStyle name="Input 3 7" xfId="1230"/>
    <cellStyle name="Input 3 7 2" xfId="47088"/>
    <cellStyle name="Input 3 7 3" xfId="47089"/>
    <cellStyle name="Input 3 7 4" xfId="47090"/>
    <cellStyle name="Input 3 7 5" xfId="47091"/>
    <cellStyle name="Input 3 7 6" xfId="47092"/>
    <cellStyle name="Input 3 8" xfId="47093"/>
    <cellStyle name="Input 3 9" xfId="47094"/>
    <cellStyle name="Input 4" xfId="1231"/>
    <cellStyle name="Input 4 10" xfId="47095"/>
    <cellStyle name="Input 4 11" xfId="47096"/>
    <cellStyle name="Input 4 12" xfId="47097"/>
    <cellStyle name="Input 4 2" xfId="1232"/>
    <cellStyle name="Input 4 2 2" xfId="47098"/>
    <cellStyle name="Input 4 2 3" xfId="47099"/>
    <cellStyle name="Input 4 2 4" xfId="47100"/>
    <cellStyle name="Input 4 2 5" xfId="47101"/>
    <cellStyle name="Input 4 2 6" xfId="47102"/>
    <cellStyle name="Input 4 3" xfId="1233"/>
    <cellStyle name="Input 4 3 2" xfId="47103"/>
    <cellStyle name="Input 4 3 3" xfId="47104"/>
    <cellStyle name="Input 4 3 4" xfId="47105"/>
    <cellStyle name="Input 4 3 5" xfId="47106"/>
    <cellStyle name="Input 4 3 6" xfId="47107"/>
    <cellStyle name="Input 4 4" xfId="1234"/>
    <cellStyle name="Input 4 4 2" xfId="47108"/>
    <cellStyle name="Input 4 4 3" xfId="47109"/>
    <cellStyle name="Input 4 4 4" xfId="47110"/>
    <cellStyle name="Input 4 4 5" xfId="47111"/>
    <cellStyle name="Input 4 4 6" xfId="47112"/>
    <cellStyle name="Input 4 5" xfId="1235"/>
    <cellStyle name="Input 4 5 2" xfId="47113"/>
    <cellStyle name="Input 4 5 3" xfId="47114"/>
    <cellStyle name="Input 4 5 4" xfId="47115"/>
    <cellStyle name="Input 4 5 5" xfId="47116"/>
    <cellStyle name="Input 4 5 6" xfId="47117"/>
    <cellStyle name="Input 4 6" xfId="1236"/>
    <cellStyle name="Input 4 6 2" xfId="47118"/>
    <cellStyle name="Input 4 6 3" xfId="47119"/>
    <cellStyle name="Input 4 6 4" xfId="47120"/>
    <cellStyle name="Input 4 6 5" xfId="47121"/>
    <cellStyle name="Input 4 6 6" xfId="47122"/>
    <cellStyle name="Input 4 7" xfId="1237"/>
    <cellStyle name="Input 4 7 2" xfId="47123"/>
    <cellStyle name="Input 4 7 3" xfId="47124"/>
    <cellStyle name="Input 4 7 4" xfId="47125"/>
    <cellStyle name="Input 4 7 5" xfId="47126"/>
    <cellStyle name="Input 4 7 6" xfId="47127"/>
    <cellStyle name="Input 4 8" xfId="47128"/>
    <cellStyle name="Input 4 9" xfId="47129"/>
    <cellStyle name="Input 5" xfId="47130"/>
    <cellStyle name="Input 5 10" xfId="47131"/>
    <cellStyle name="Input 5 11" xfId="47132"/>
    <cellStyle name="Input 5 2" xfId="47133"/>
    <cellStyle name="Input 5 2 2" xfId="47134"/>
    <cellStyle name="Input 5 2 3" xfId="47135"/>
    <cellStyle name="Input 5 2 4" xfId="47136"/>
    <cellStyle name="Input 5 2 5" xfId="47137"/>
    <cellStyle name="Input 5 2 6" xfId="47138"/>
    <cellStyle name="Input 5 3" xfId="47139"/>
    <cellStyle name="Input 5 3 2" xfId="47140"/>
    <cellStyle name="Input 5 3 3" xfId="47141"/>
    <cellStyle name="Input 5 3 4" xfId="47142"/>
    <cellStyle name="Input 5 3 5" xfId="47143"/>
    <cellStyle name="Input 5 3 6" xfId="47144"/>
    <cellStyle name="Input 5 4" xfId="47145"/>
    <cellStyle name="Input 5 4 2" xfId="47146"/>
    <cellStyle name="Input 5 4 3" xfId="47147"/>
    <cellStyle name="Input 5 4 4" xfId="47148"/>
    <cellStyle name="Input 5 4 5" xfId="47149"/>
    <cellStyle name="Input 5 4 6" xfId="47150"/>
    <cellStyle name="Input 5 5" xfId="47151"/>
    <cellStyle name="Input 5 5 2" xfId="47152"/>
    <cellStyle name="Input 5 5 3" xfId="47153"/>
    <cellStyle name="Input 5 5 4" xfId="47154"/>
    <cellStyle name="Input 5 5 5" xfId="47155"/>
    <cellStyle name="Input 5 5 6" xfId="47156"/>
    <cellStyle name="Input 5 6" xfId="47157"/>
    <cellStyle name="Input 5 6 2" xfId="47158"/>
    <cellStyle name="Input 5 6 3" xfId="47159"/>
    <cellStyle name="Input 5 6 4" xfId="47160"/>
    <cellStyle name="Input 5 6 5" xfId="47161"/>
    <cellStyle name="Input 5 6 6" xfId="47162"/>
    <cellStyle name="Input 5 7" xfId="47163"/>
    <cellStyle name="Input 5 8" xfId="47164"/>
    <cellStyle name="Input 5 9" xfId="47165"/>
    <cellStyle name="Input 6" xfId="47166"/>
    <cellStyle name="Input 6 10" xfId="47167"/>
    <cellStyle name="Input 6 11" xfId="47168"/>
    <cellStyle name="Input 6 2" xfId="47169"/>
    <cellStyle name="Input 6 2 2" xfId="47170"/>
    <cellStyle name="Input 6 2 3" xfId="47171"/>
    <cellStyle name="Input 6 2 4" xfId="47172"/>
    <cellStyle name="Input 6 2 5" xfId="47173"/>
    <cellStyle name="Input 6 2 6" xfId="47174"/>
    <cellStyle name="Input 6 3" xfId="47175"/>
    <cellStyle name="Input 6 3 2" xfId="47176"/>
    <cellStyle name="Input 6 3 3" xfId="47177"/>
    <cellStyle name="Input 6 3 4" xfId="47178"/>
    <cellStyle name="Input 6 3 5" xfId="47179"/>
    <cellStyle name="Input 6 3 6" xfId="47180"/>
    <cellStyle name="Input 6 4" xfId="47181"/>
    <cellStyle name="Input 6 4 2" xfId="47182"/>
    <cellStyle name="Input 6 4 3" xfId="47183"/>
    <cellStyle name="Input 6 4 4" xfId="47184"/>
    <cellStyle name="Input 6 4 5" xfId="47185"/>
    <cellStyle name="Input 6 4 6" xfId="47186"/>
    <cellStyle name="Input 6 5" xfId="47187"/>
    <cellStyle name="Input 6 5 2" xfId="47188"/>
    <cellStyle name="Input 6 5 3" xfId="47189"/>
    <cellStyle name="Input 6 5 4" xfId="47190"/>
    <cellStyle name="Input 6 5 5" xfId="47191"/>
    <cellStyle name="Input 6 5 6" xfId="47192"/>
    <cellStyle name="Input 6 6" xfId="47193"/>
    <cellStyle name="Input 6 6 2" xfId="47194"/>
    <cellStyle name="Input 6 6 3" xfId="47195"/>
    <cellStyle name="Input 6 6 4" xfId="47196"/>
    <cellStyle name="Input 6 6 5" xfId="47197"/>
    <cellStyle name="Input 6 6 6" xfId="47198"/>
    <cellStyle name="Input 6 7" xfId="47199"/>
    <cellStyle name="Input 6 8" xfId="47200"/>
    <cellStyle name="Input 6 9" xfId="47201"/>
    <cellStyle name="Input 7" xfId="47202"/>
    <cellStyle name="Input 7 10" xfId="47203"/>
    <cellStyle name="Input 7 11" xfId="47204"/>
    <cellStyle name="Input 7 2" xfId="47205"/>
    <cellStyle name="Input 7 2 2" xfId="47206"/>
    <cellStyle name="Input 7 2 3" xfId="47207"/>
    <cellStyle name="Input 7 2 4" xfId="47208"/>
    <cellStyle name="Input 7 2 5" xfId="47209"/>
    <cellStyle name="Input 7 2 6" xfId="47210"/>
    <cellStyle name="Input 7 3" xfId="47211"/>
    <cellStyle name="Input 7 3 2" xfId="47212"/>
    <cellStyle name="Input 7 3 3" xfId="47213"/>
    <cellStyle name="Input 7 3 4" xfId="47214"/>
    <cellStyle name="Input 7 3 5" xfId="47215"/>
    <cellStyle name="Input 7 3 6" xfId="47216"/>
    <cellStyle name="Input 7 4" xfId="47217"/>
    <cellStyle name="Input 7 4 2" xfId="47218"/>
    <cellStyle name="Input 7 4 3" xfId="47219"/>
    <cellStyle name="Input 7 4 4" xfId="47220"/>
    <cellStyle name="Input 7 4 5" xfId="47221"/>
    <cellStyle name="Input 7 4 6" xfId="47222"/>
    <cellStyle name="Input 7 5" xfId="47223"/>
    <cellStyle name="Input 7 5 2" xfId="47224"/>
    <cellStyle name="Input 7 5 3" xfId="47225"/>
    <cellStyle name="Input 7 5 4" xfId="47226"/>
    <cellStyle name="Input 7 5 5" xfId="47227"/>
    <cellStyle name="Input 7 5 6" xfId="47228"/>
    <cellStyle name="Input 7 6" xfId="47229"/>
    <cellStyle name="Input 7 6 2" xfId="47230"/>
    <cellStyle name="Input 7 6 3" xfId="47231"/>
    <cellStyle name="Input 7 6 4" xfId="47232"/>
    <cellStyle name="Input 7 6 5" xfId="47233"/>
    <cellStyle name="Input 7 6 6" xfId="47234"/>
    <cellStyle name="Input 7 7" xfId="47235"/>
    <cellStyle name="Input 7 8" xfId="47236"/>
    <cellStyle name="Input 7 9" xfId="47237"/>
    <cellStyle name="Input 8" xfId="47238"/>
    <cellStyle name="Input 8 10" xfId="47239"/>
    <cellStyle name="Input 8 11" xfId="47240"/>
    <cellStyle name="Input 8 2" xfId="47241"/>
    <cellStyle name="Input 8 2 2" xfId="47242"/>
    <cellStyle name="Input 8 2 3" xfId="47243"/>
    <cellStyle name="Input 8 2 4" xfId="47244"/>
    <cellStyle name="Input 8 2 5" xfId="47245"/>
    <cellStyle name="Input 8 2 6" xfId="47246"/>
    <cellStyle name="Input 8 3" xfId="47247"/>
    <cellStyle name="Input 8 3 2" xfId="47248"/>
    <cellStyle name="Input 8 3 3" xfId="47249"/>
    <cellStyle name="Input 8 3 4" xfId="47250"/>
    <cellStyle name="Input 8 3 5" xfId="47251"/>
    <cellStyle name="Input 8 3 6" xfId="47252"/>
    <cellStyle name="Input 8 4" xfId="47253"/>
    <cellStyle name="Input 8 4 2" xfId="47254"/>
    <cellStyle name="Input 8 4 3" xfId="47255"/>
    <cellStyle name="Input 8 4 4" xfId="47256"/>
    <cellStyle name="Input 8 4 5" xfId="47257"/>
    <cellStyle name="Input 8 4 6" xfId="47258"/>
    <cellStyle name="Input 8 5" xfId="47259"/>
    <cellStyle name="Input 8 5 2" xfId="47260"/>
    <cellStyle name="Input 8 5 3" xfId="47261"/>
    <cellStyle name="Input 8 5 4" xfId="47262"/>
    <cellStyle name="Input 8 5 5" xfId="47263"/>
    <cellStyle name="Input 8 5 6" xfId="47264"/>
    <cellStyle name="Input 8 6" xfId="47265"/>
    <cellStyle name="Input 8 6 2" xfId="47266"/>
    <cellStyle name="Input 8 6 3" xfId="47267"/>
    <cellStyle name="Input 8 6 4" xfId="47268"/>
    <cellStyle name="Input 8 6 5" xfId="47269"/>
    <cellStyle name="Input 8 6 6" xfId="47270"/>
    <cellStyle name="Input 8 7" xfId="47271"/>
    <cellStyle name="Input 8 8" xfId="47272"/>
    <cellStyle name="Input 8 9" xfId="47273"/>
    <cellStyle name="Linked Cell 2" xfId="1238"/>
    <cellStyle name="Linked Cell 2 10" xfId="1239"/>
    <cellStyle name="Linked Cell 2 11" xfId="1240"/>
    <cellStyle name="Linked Cell 2 12" xfId="47274"/>
    <cellStyle name="Linked Cell 2 2" xfId="1241"/>
    <cellStyle name="Linked Cell 2 2 2" xfId="47275"/>
    <cellStyle name="Linked Cell 2 3" xfId="1242"/>
    <cellStyle name="Linked Cell 2 3 2" xfId="47276"/>
    <cellStyle name="Linked Cell 2 4" xfId="1243"/>
    <cellStyle name="Linked Cell 2 4 2" xfId="47277"/>
    <cellStyle name="Linked Cell 2 5" xfId="1244"/>
    <cellStyle name="Linked Cell 2 5 2" xfId="47278"/>
    <cellStyle name="Linked Cell 2 6" xfId="1245"/>
    <cellStyle name="Linked Cell 2 6 2" xfId="47279"/>
    <cellStyle name="Linked Cell 2 7" xfId="1246"/>
    <cellStyle name="Linked Cell 2 8" xfId="1247"/>
    <cellStyle name="Linked Cell 2 9" xfId="1248"/>
    <cellStyle name="Linked Cell 3" xfId="1249"/>
    <cellStyle name="Linked Cell 3 2" xfId="1250"/>
    <cellStyle name="Linked Cell 3 3" xfId="1251"/>
    <cellStyle name="Linked Cell 3 4" xfId="1252"/>
    <cellStyle name="Linked Cell 3 5" xfId="1253"/>
    <cellStyle name="Linked Cell 3 6" xfId="1254"/>
    <cellStyle name="Linked Cell 3 7" xfId="1255"/>
    <cellStyle name="Linked Cell 4" xfId="1256"/>
    <cellStyle name="Linked Cell 4 2" xfId="1257"/>
    <cellStyle name="Linked Cell 4 3" xfId="1258"/>
    <cellStyle name="Linked Cell 4 4" xfId="1259"/>
    <cellStyle name="Linked Cell 4 5" xfId="1260"/>
    <cellStyle name="Linked Cell 4 6" xfId="1261"/>
    <cellStyle name="Linked Cell 4 7" xfId="1262"/>
    <cellStyle name="Linked Cell 5" xfId="47280"/>
    <cellStyle name="Linked Cell 5 2" xfId="47281"/>
    <cellStyle name="Linked Cell 5 3" xfId="47282"/>
    <cellStyle name="Linked Cell 5 4" xfId="47283"/>
    <cellStyle name="Linked Cell 5 5" xfId="47284"/>
    <cellStyle name="Linked Cell 5 6" xfId="47285"/>
    <cellStyle name="Linked Cell 6" xfId="47286"/>
    <cellStyle name="Linked Cell 6 2" xfId="47287"/>
    <cellStyle name="Linked Cell 6 3" xfId="47288"/>
    <cellStyle name="Linked Cell 6 4" xfId="47289"/>
    <cellStyle name="Linked Cell 6 5" xfId="47290"/>
    <cellStyle name="Linked Cell 6 6" xfId="47291"/>
    <cellStyle name="Linked Cell 7" xfId="47292"/>
    <cellStyle name="Linked Cell 7 2" xfId="47293"/>
    <cellStyle name="Linked Cell 7 3" xfId="47294"/>
    <cellStyle name="Linked Cell 7 4" xfId="47295"/>
    <cellStyle name="Linked Cell 7 5" xfId="47296"/>
    <cellStyle name="Linked Cell 7 6" xfId="47297"/>
    <cellStyle name="Linked Cell 8" xfId="47298"/>
    <cellStyle name="Linked Cell 8 2" xfId="47299"/>
    <cellStyle name="Linked Cell 8 3" xfId="47300"/>
    <cellStyle name="Linked Cell 8 4" xfId="47301"/>
    <cellStyle name="Linked Cell 8 5" xfId="47302"/>
    <cellStyle name="Linked Cell 8 6" xfId="47303"/>
    <cellStyle name="Milliers [0]_!!!GO" xfId="47304"/>
    <cellStyle name="Milliers_!!!GO" xfId="47305"/>
    <cellStyle name="Monétaire [0]_!!!GO" xfId="47306"/>
    <cellStyle name="Monétaire_!!!GO" xfId="47307"/>
    <cellStyle name="Neutral 1.0" xfId="47308"/>
    <cellStyle name="Neutral 2" xfId="1263"/>
    <cellStyle name="Neutral 2 10" xfId="1264"/>
    <cellStyle name="Neutral 2 11" xfId="1265"/>
    <cellStyle name="Neutral 2 12" xfId="47309"/>
    <cellStyle name="Neutral 2 2" xfId="1266"/>
    <cellStyle name="Neutral 2 2 2" xfId="47310"/>
    <cellStyle name="Neutral 2 3" xfId="1267"/>
    <cellStyle name="Neutral 2 3 2" xfId="47311"/>
    <cellStyle name="Neutral 2 4" xfId="1268"/>
    <cellStyle name="Neutral 2 4 2" xfId="47312"/>
    <cellStyle name="Neutral 2 5" xfId="1269"/>
    <cellStyle name="Neutral 2 5 2" xfId="47313"/>
    <cellStyle name="Neutral 2 6" xfId="1270"/>
    <cellStyle name="Neutral 2 6 2" xfId="47314"/>
    <cellStyle name="Neutral 2 7" xfId="1271"/>
    <cellStyle name="Neutral 2 8" xfId="1272"/>
    <cellStyle name="Neutral 2 9" xfId="1273"/>
    <cellStyle name="Neutral 3" xfId="1274"/>
    <cellStyle name="Neutral 3 2" xfId="1275"/>
    <cellStyle name="Neutral 3 3" xfId="1276"/>
    <cellStyle name="Neutral 3 4" xfId="1277"/>
    <cellStyle name="Neutral 3 5" xfId="1278"/>
    <cellStyle name="Neutral 3 6" xfId="1279"/>
    <cellStyle name="Neutral 3 7" xfId="1280"/>
    <cellStyle name="Neutral 4" xfId="1281"/>
    <cellStyle name="Neutral 4 2" xfId="1282"/>
    <cellStyle name="Neutral 4 3" xfId="1283"/>
    <cellStyle name="Neutral 4 4" xfId="1284"/>
    <cellStyle name="Neutral 4 5" xfId="1285"/>
    <cellStyle name="Neutral 4 6" xfId="1286"/>
    <cellStyle name="Neutral 4 7" xfId="1287"/>
    <cellStyle name="Neutral 5" xfId="47315"/>
    <cellStyle name="Neutral 5 2" xfId="47316"/>
    <cellStyle name="Neutral 5 3" xfId="47317"/>
    <cellStyle name="Neutral 5 4" xfId="47318"/>
    <cellStyle name="Neutral 5 5" xfId="47319"/>
    <cellStyle name="Neutral 5 6" xfId="47320"/>
    <cellStyle name="Neutral 6" xfId="47321"/>
    <cellStyle name="Neutral 6 2" xfId="47322"/>
    <cellStyle name="Neutral 6 3" xfId="47323"/>
    <cellStyle name="Neutral 6 4" xfId="47324"/>
    <cellStyle name="Neutral 6 5" xfId="47325"/>
    <cellStyle name="Neutral 6 6" xfId="47326"/>
    <cellStyle name="Neutral 7" xfId="47327"/>
    <cellStyle name="Neutral 7 2" xfId="47328"/>
    <cellStyle name="Neutral 7 3" xfId="47329"/>
    <cellStyle name="Neutral 7 4" xfId="47330"/>
    <cellStyle name="Neutral 7 5" xfId="47331"/>
    <cellStyle name="Neutral 7 6" xfId="47332"/>
    <cellStyle name="Neutral 8" xfId="47333"/>
    <cellStyle name="Neutral 8 2" xfId="47334"/>
    <cellStyle name="Neutral 8 3" xfId="47335"/>
    <cellStyle name="Neutral 8 4" xfId="47336"/>
    <cellStyle name="Neutral 8 5" xfId="47337"/>
    <cellStyle name="Neutral 8 6" xfId="47338"/>
    <cellStyle name="no dec" xfId="1288"/>
    <cellStyle name="Normal" xfId="0" builtinId="0"/>
    <cellStyle name="Normal - Style1" xfId="1289"/>
    <cellStyle name="Normal - Style1 10" xfId="1290"/>
    <cellStyle name="Normal - Style1 10 2" xfId="3732"/>
    <cellStyle name="Normal - Style1 11" xfId="1291"/>
    <cellStyle name="Normal - Style1 11 2" xfId="1292"/>
    <cellStyle name="Normal - Style1 11 2 2" xfId="3733"/>
    <cellStyle name="Normal - Style1 11 3" xfId="1293"/>
    <cellStyle name="Normal - Style1 11 3 2" xfId="3734"/>
    <cellStyle name="Normal - Style1 11 4" xfId="3735"/>
    <cellStyle name="Normal - Style1 12" xfId="1294"/>
    <cellStyle name="Normal - Style1 12 2" xfId="3736"/>
    <cellStyle name="Normal - Style1 13" xfId="1295"/>
    <cellStyle name="Normal - Style1 13 2" xfId="3737"/>
    <cellStyle name="Normal - Style1 14" xfId="1296"/>
    <cellStyle name="Normal - Style1 14 2" xfId="3738"/>
    <cellStyle name="Normal - Style1 15" xfId="47339"/>
    <cellStyle name="Normal - Style1 2" xfId="1297"/>
    <cellStyle name="Normal - Style1 2 2" xfId="3739"/>
    <cellStyle name="Normal - Style1 3" xfId="1298"/>
    <cellStyle name="Normal - Style1 3 2" xfId="3740"/>
    <cellStyle name="Normal - Style1 4" xfId="1299"/>
    <cellStyle name="Normal - Style1 4 2" xfId="3741"/>
    <cellStyle name="Normal - Style1 5" xfId="1300"/>
    <cellStyle name="Normal - Style1 5 2" xfId="3742"/>
    <cellStyle name="Normal - Style1 6" xfId="1301"/>
    <cellStyle name="Normal - Style1 6 2" xfId="3743"/>
    <cellStyle name="Normal - Style1 7" xfId="1302"/>
    <cellStyle name="Normal - Style1 7 2" xfId="3744"/>
    <cellStyle name="Normal - Style1 8" xfId="1303"/>
    <cellStyle name="Normal - Style1 8 2" xfId="3745"/>
    <cellStyle name="Normal - Style1 9" xfId="1304"/>
    <cellStyle name="Normal - Style1 9 2" xfId="3746"/>
    <cellStyle name="Normal - Style1_600_ROC" xfId="3747"/>
    <cellStyle name="Normal 10" xfId="1305"/>
    <cellStyle name="Normal 10 2" xfId="1306"/>
    <cellStyle name="Normal 10 2 2" xfId="3748"/>
    <cellStyle name="Normal 10 3" xfId="1307"/>
    <cellStyle name="Normal 10 3 2" xfId="3749"/>
    <cellStyle name="Normal 10 4" xfId="1308"/>
    <cellStyle name="Normal 10 4 2" xfId="3750"/>
    <cellStyle name="Normal 10 5" xfId="1309"/>
    <cellStyle name="Normal 10 5 2" xfId="3751"/>
    <cellStyle name="Normal 10 5 2 2" xfId="47340"/>
    <cellStyle name="Normal 10 5 3" xfId="47341"/>
    <cellStyle name="Normal 10 5 4" xfId="47342"/>
    <cellStyle name="Normal 10 6" xfId="1310"/>
    <cellStyle name="Normal 10 6 2" xfId="3752"/>
    <cellStyle name="Normal 10 6 3" xfId="47343"/>
    <cellStyle name="Normal 10 7" xfId="3753"/>
    <cellStyle name="Normal 10 8" xfId="47344"/>
    <cellStyle name="Normal 100 2" xfId="1311"/>
    <cellStyle name="Normal 100 2 10" xfId="3754"/>
    <cellStyle name="Normal 100 2 10 2" xfId="3755"/>
    <cellStyle name="Normal 100 2 10 2 2" xfId="3756"/>
    <cellStyle name="Normal 100 2 10 2 2 2" xfId="3757"/>
    <cellStyle name="Normal 100 2 10 2 2 2 2" xfId="3758"/>
    <cellStyle name="Normal 100 2 10 2 2 3" xfId="3759"/>
    <cellStyle name="Normal 100 2 10 2 3" xfId="3760"/>
    <cellStyle name="Normal 100 2 10 2 3 2" xfId="3761"/>
    <cellStyle name="Normal 100 2 10 2 4" xfId="3762"/>
    <cellStyle name="Normal 100 2 10 3" xfId="3763"/>
    <cellStyle name="Normal 100 2 10 3 2" xfId="3764"/>
    <cellStyle name="Normal 100 2 10 3 2 2" xfId="3765"/>
    <cellStyle name="Normal 100 2 10 3 2 2 2" xfId="3766"/>
    <cellStyle name="Normal 100 2 10 3 2 3" xfId="3767"/>
    <cellStyle name="Normal 100 2 10 3 3" xfId="3768"/>
    <cellStyle name="Normal 100 2 10 3 3 2" xfId="3769"/>
    <cellStyle name="Normal 100 2 10 3 4" xfId="3770"/>
    <cellStyle name="Normal 100 2 10 4" xfId="3771"/>
    <cellStyle name="Normal 100 2 10 4 2" xfId="3772"/>
    <cellStyle name="Normal 100 2 10 4 2 2" xfId="3773"/>
    <cellStyle name="Normal 100 2 10 4 2 2 2" xfId="3774"/>
    <cellStyle name="Normal 100 2 10 4 2 3" xfId="3775"/>
    <cellStyle name="Normal 100 2 10 4 3" xfId="3776"/>
    <cellStyle name="Normal 100 2 10 4 3 2" xfId="3777"/>
    <cellStyle name="Normal 100 2 10 4 4" xfId="4221"/>
    <cellStyle name="Normal 100 2 10 5" xfId="4222"/>
    <cellStyle name="Normal 100 2 10 5 2" xfId="4223"/>
    <cellStyle name="Normal 100 2 10 5 2 2" xfId="4224"/>
    <cellStyle name="Normal 100 2 10 5 3" xfId="4225"/>
    <cellStyle name="Normal 100 2 10 6" xfId="4226"/>
    <cellStyle name="Normal 100 2 10 6 2" xfId="4227"/>
    <cellStyle name="Normal 100 2 10 7" xfId="4218"/>
    <cellStyle name="Normal 100 2 10 7 2" xfId="4228"/>
    <cellStyle name="Normal 100 2 10 8" xfId="4229"/>
    <cellStyle name="Normal 100 2 11" xfId="4230"/>
    <cellStyle name="Normal 100 2 11 2" xfId="4231"/>
    <cellStyle name="Normal 100 2 11 2 2" xfId="4232"/>
    <cellStyle name="Normal 100 2 11 2 2 2" xfId="4233"/>
    <cellStyle name="Normal 100 2 11 2 2 2 2" xfId="4234"/>
    <cellStyle name="Normal 100 2 11 2 2 3" xfId="4235"/>
    <cellStyle name="Normal 100 2 11 2 3" xfId="4236"/>
    <cellStyle name="Normal 100 2 11 2 3 2" xfId="4237"/>
    <cellStyle name="Normal 100 2 11 2 4" xfId="4238"/>
    <cellStyle name="Normal 100 2 11 3" xfId="4239"/>
    <cellStyle name="Normal 100 2 11 3 2" xfId="4240"/>
    <cellStyle name="Normal 100 2 11 3 2 2" xfId="4241"/>
    <cellStyle name="Normal 100 2 11 3 2 2 2" xfId="4242"/>
    <cellStyle name="Normal 100 2 11 3 2 3" xfId="4243"/>
    <cellStyle name="Normal 100 2 11 3 3" xfId="4244"/>
    <cellStyle name="Normal 100 2 11 3 3 2" xfId="4245"/>
    <cellStyle name="Normal 100 2 11 3 4" xfId="4246"/>
    <cellStyle name="Normal 100 2 11 4" xfId="4247"/>
    <cellStyle name="Normal 100 2 11 4 2" xfId="4248"/>
    <cellStyle name="Normal 100 2 11 4 2 2" xfId="4249"/>
    <cellStyle name="Normal 100 2 11 4 3" xfId="4250"/>
    <cellStyle name="Normal 100 2 11 5" xfId="4251"/>
    <cellStyle name="Normal 100 2 11 5 2" xfId="4252"/>
    <cellStyle name="Normal 100 2 11 6" xfId="4253"/>
    <cellStyle name="Normal 100 2 12" xfId="4254"/>
    <cellStyle name="Normal 100 2 12 2" xfId="4255"/>
    <cellStyle name="Normal 100 2 12 2 2" xfId="4256"/>
    <cellStyle name="Normal 100 2 12 2 2 2" xfId="4257"/>
    <cellStyle name="Normal 100 2 12 2 3" xfId="4258"/>
    <cellStyle name="Normal 100 2 12 3" xfId="4259"/>
    <cellStyle name="Normal 100 2 12 3 2" xfId="4260"/>
    <cellStyle name="Normal 100 2 12 4" xfId="4261"/>
    <cellStyle name="Normal 100 2 13" xfId="4262"/>
    <cellStyle name="Normal 100 2 13 2" xfId="4263"/>
    <cellStyle name="Normal 100 2 13 2 2" xfId="4264"/>
    <cellStyle name="Normal 100 2 13 2 2 2" xfId="4265"/>
    <cellStyle name="Normal 100 2 13 2 3" xfId="4266"/>
    <cellStyle name="Normal 100 2 13 3" xfId="4267"/>
    <cellStyle name="Normal 100 2 13 3 2" xfId="4268"/>
    <cellStyle name="Normal 100 2 13 4" xfId="4269"/>
    <cellStyle name="Normal 100 2 14" xfId="4270"/>
    <cellStyle name="Normal 100 2 14 2" xfId="4271"/>
    <cellStyle name="Normal 100 2 14 2 2" xfId="4272"/>
    <cellStyle name="Normal 100 2 14 2 2 2" xfId="4273"/>
    <cellStyle name="Normal 100 2 14 2 3" xfId="4274"/>
    <cellStyle name="Normal 100 2 14 3" xfId="4275"/>
    <cellStyle name="Normal 100 2 14 3 2" xfId="4276"/>
    <cellStyle name="Normal 100 2 14 4" xfId="4277"/>
    <cellStyle name="Normal 100 2 15" xfId="4278"/>
    <cellStyle name="Normal 100 2 15 2" xfId="4279"/>
    <cellStyle name="Normal 100 2 15 2 2" xfId="4280"/>
    <cellStyle name="Normal 100 2 15 3" xfId="4281"/>
    <cellStyle name="Normal 100 2 16" xfId="4282"/>
    <cellStyle name="Normal 100 2 16 2" xfId="4283"/>
    <cellStyle name="Normal 100 2 16 2 2" xfId="4284"/>
    <cellStyle name="Normal 100 2 16 3" xfId="4285"/>
    <cellStyle name="Normal 100 2 17" xfId="4286"/>
    <cellStyle name="Normal 100 2 17 2" xfId="4287"/>
    <cellStyle name="Normal 100 2 18" xfId="4288"/>
    <cellStyle name="Normal 100 2 2" xfId="1312"/>
    <cellStyle name="Normal 100 2 2 10" xfId="4289"/>
    <cellStyle name="Normal 100 2 2 10 2" xfId="4290"/>
    <cellStyle name="Normal 100 2 2 10 2 2" xfId="4291"/>
    <cellStyle name="Normal 100 2 2 10 2 2 2" xfId="4292"/>
    <cellStyle name="Normal 100 2 2 10 2 3" xfId="4293"/>
    <cellStyle name="Normal 100 2 2 10 3" xfId="4294"/>
    <cellStyle name="Normal 100 2 2 10 3 2" xfId="4295"/>
    <cellStyle name="Normal 100 2 2 10 4" xfId="4296"/>
    <cellStyle name="Normal 100 2 2 11" xfId="4297"/>
    <cellStyle name="Normal 100 2 2 11 2" xfId="4298"/>
    <cellStyle name="Normal 100 2 2 11 2 2" xfId="4299"/>
    <cellStyle name="Normal 100 2 2 11 3" xfId="4300"/>
    <cellStyle name="Normal 100 2 2 12" xfId="4301"/>
    <cellStyle name="Normal 100 2 2 12 2" xfId="4302"/>
    <cellStyle name="Normal 100 2 2 12 2 2" xfId="4303"/>
    <cellStyle name="Normal 100 2 2 12 3" xfId="4304"/>
    <cellStyle name="Normal 100 2 2 13" xfId="4305"/>
    <cellStyle name="Normal 100 2 2 13 2" xfId="4306"/>
    <cellStyle name="Normal 100 2 2 14" xfId="4307"/>
    <cellStyle name="Normal 100 2 2 2" xfId="4308"/>
    <cellStyle name="Normal 100 2 2 2 10" xfId="4309"/>
    <cellStyle name="Normal 100 2 2 2 10 2" xfId="4310"/>
    <cellStyle name="Normal 100 2 2 2 11" xfId="4311"/>
    <cellStyle name="Normal 100 2 2 2 2" xfId="4312"/>
    <cellStyle name="Normal 100 2 2 2 2 10" xfId="4313"/>
    <cellStyle name="Normal 100 2 2 2 2 2" xfId="4314"/>
    <cellStyle name="Normal 100 2 2 2 2 2 2" xfId="4315"/>
    <cellStyle name="Normal 100 2 2 2 2 2 2 2" xfId="4316"/>
    <cellStyle name="Normal 100 2 2 2 2 2 2 2 2" xfId="4317"/>
    <cellStyle name="Normal 100 2 2 2 2 2 2 2 2 2" xfId="4318"/>
    <cellStyle name="Normal 100 2 2 2 2 2 2 2 3" xfId="4319"/>
    <cellStyle name="Normal 100 2 2 2 2 2 2 3" xfId="4320"/>
    <cellStyle name="Normal 100 2 2 2 2 2 2 3 2" xfId="4321"/>
    <cellStyle name="Normal 100 2 2 2 2 2 2 4" xfId="4322"/>
    <cellStyle name="Normal 100 2 2 2 2 2 3" xfId="4323"/>
    <cellStyle name="Normal 100 2 2 2 2 2 3 2" xfId="4324"/>
    <cellStyle name="Normal 100 2 2 2 2 2 3 2 2" xfId="4325"/>
    <cellStyle name="Normal 100 2 2 2 2 2 3 2 2 2" xfId="4326"/>
    <cellStyle name="Normal 100 2 2 2 2 2 3 2 3" xfId="4327"/>
    <cellStyle name="Normal 100 2 2 2 2 2 3 3" xfId="4328"/>
    <cellStyle name="Normal 100 2 2 2 2 2 3 3 2" xfId="4329"/>
    <cellStyle name="Normal 100 2 2 2 2 2 3 4" xfId="4330"/>
    <cellStyle name="Normal 100 2 2 2 2 2 4" xfId="4331"/>
    <cellStyle name="Normal 100 2 2 2 2 2 4 2" xfId="4332"/>
    <cellStyle name="Normal 100 2 2 2 2 2 4 2 2" xfId="4333"/>
    <cellStyle name="Normal 100 2 2 2 2 2 4 2 2 2" xfId="4334"/>
    <cellStyle name="Normal 100 2 2 2 2 2 4 2 3" xfId="4335"/>
    <cellStyle name="Normal 100 2 2 2 2 2 4 3" xfId="4336"/>
    <cellStyle name="Normal 100 2 2 2 2 2 4 3 2" xfId="4337"/>
    <cellStyle name="Normal 100 2 2 2 2 2 4 4" xfId="4338"/>
    <cellStyle name="Normal 100 2 2 2 2 2 5" xfId="4339"/>
    <cellStyle name="Normal 100 2 2 2 2 2 5 2" xfId="4340"/>
    <cellStyle name="Normal 100 2 2 2 2 2 5 2 2" xfId="4341"/>
    <cellStyle name="Normal 100 2 2 2 2 2 5 3" xfId="4342"/>
    <cellStyle name="Normal 100 2 2 2 2 2 6" xfId="4343"/>
    <cellStyle name="Normal 100 2 2 2 2 2 6 2" xfId="4344"/>
    <cellStyle name="Normal 100 2 2 2 2 2 7" xfId="4345"/>
    <cellStyle name="Normal 100 2 2 2 2 3" xfId="4346"/>
    <cellStyle name="Normal 100 2 2 2 2 3 2" xfId="4347"/>
    <cellStyle name="Normal 100 2 2 2 2 3 2 2" xfId="4348"/>
    <cellStyle name="Normal 100 2 2 2 2 3 2 2 2" xfId="4349"/>
    <cellStyle name="Normal 100 2 2 2 2 3 2 2 2 2" xfId="4350"/>
    <cellStyle name="Normal 100 2 2 2 2 3 2 2 3" xfId="4351"/>
    <cellStyle name="Normal 100 2 2 2 2 3 2 3" xfId="4352"/>
    <cellStyle name="Normal 100 2 2 2 2 3 2 3 2" xfId="4353"/>
    <cellStyle name="Normal 100 2 2 2 2 3 2 4" xfId="4354"/>
    <cellStyle name="Normal 100 2 2 2 2 3 3" xfId="4355"/>
    <cellStyle name="Normal 100 2 2 2 2 3 3 2" xfId="4356"/>
    <cellStyle name="Normal 100 2 2 2 2 3 3 2 2" xfId="4357"/>
    <cellStyle name="Normal 100 2 2 2 2 3 3 2 2 2" xfId="4358"/>
    <cellStyle name="Normal 100 2 2 2 2 3 3 2 3" xfId="4359"/>
    <cellStyle name="Normal 100 2 2 2 2 3 3 3" xfId="4360"/>
    <cellStyle name="Normal 100 2 2 2 2 3 3 3 2" xfId="4361"/>
    <cellStyle name="Normal 100 2 2 2 2 3 3 4" xfId="4362"/>
    <cellStyle name="Normal 100 2 2 2 2 3 4" xfId="4363"/>
    <cellStyle name="Normal 100 2 2 2 2 3 4 2" xfId="4364"/>
    <cellStyle name="Normal 100 2 2 2 2 3 4 2 2" xfId="4365"/>
    <cellStyle name="Normal 100 2 2 2 2 3 4 3" xfId="4366"/>
    <cellStyle name="Normal 100 2 2 2 2 3 5" xfId="4367"/>
    <cellStyle name="Normal 100 2 2 2 2 3 5 2" xfId="4368"/>
    <cellStyle name="Normal 100 2 2 2 2 3 6" xfId="4369"/>
    <cellStyle name="Normal 100 2 2 2 2 4" xfId="4370"/>
    <cellStyle name="Normal 100 2 2 2 2 4 2" xfId="4371"/>
    <cellStyle name="Normal 100 2 2 2 2 4 2 2" xfId="4372"/>
    <cellStyle name="Normal 100 2 2 2 2 4 2 2 2" xfId="4373"/>
    <cellStyle name="Normal 100 2 2 2 2 4 2 3" xfId="4374"/>
    <cellStyle name="Normal 100 2 2 2 2 4 3" xfId="4375"/>
    <cellStyle name="Normal 100 2 2 2 2 4 3 2" xfId="4376"/>
    <cellStyle name="Normal 100 2 2 2 2 4 4" xfId="4377"/>
    <cellStyle name="Normal 100 2 2 2 2 5" xfId="4378"/>
    <cellStyle name="Normal 100 2 2 2 2 5 2" xfId="4379"/>
    <cellStyle name="Normal 100 2 2 2 2 5 2 2" xfId="4380"/>
    <cellStyle name="Normal 100 2 2 2 2 5 2 2 2" xfId="4381"/>
    <cellStyle name="Normal 100 2 2 2 2 5 2 3" xfId="4382"/>
    <cellStyle name="Normal 100 2 2 2 2 5 3" xfId="4383"/>
    <cellStyle name="Normal 100 2 2 2 2 5 3 2" xfId="4384"/>
    <cellStyle name="Normal 100 2 2 2 2 5 4" xfId="4385"/>
    <cellStyle name="Normal 100 2 2 2 2 6" xfId="4386"/>
    <cellStyle name="Normal 100 2 2 2 2 6 2" xfId="4387"/>
    <cellStyle name="Normal 100 2 2 2 2 6 2 2" xfId="4388"/>
    <cellStyle name="Normal 100 2 2 2 2 6 2 2 2" xfId="4389"/>
    <cellStyle name="Normal 100 2 2 2 2 6 2 3" xfId="4390"/>
    <cellStyle name="Normal 100 2 2 2 2 6 3" xfId="4391"/>
    <cellStyle name="Normal 100 2 2 2 2 6 3 2" xfId="4392"/>
    <cellStyle name="Normal 100 2 2 2 2 6 4" xfId="4393"/>
    <cellStyle name="Normal 100 2 2 2 2 7" xfId="4394"/>
    <cellStyle name="Normal 100 2 2 2 2 7 2" xfId="4395"/>
    <cellStyle name="Normal 100 2 2 2 2 7 2 2" xfId="4396"/>
    <cellStyle name="Normal 100 2 2 2 2 7 3" xfId="4397"/>
    <cellStyle name="Normal 100 2 2 2 2 8" xfId="4398"/>
    <cellStyle name="Normal 100 2 2 2 2 8 2" xfId="4399"/>
    <cellStyle name="Normal 100 2 2 2 2 8 2 2" xfId="4400"/>
    <cellStyle name="Normal 100 2 2 2 2 8 3" xfId="4401"/>
    <cellStyle name="Normal 100 2 2 2 2 9" xfId="4402"/>
    <cellStyle name="Normal 100 2 2 2 2 9 2" xfId="4403"/>
    <cellStyle name="Normal 100 2 2 2 3" xfId="4404"/>
    <cellStyle name="Normal 100 2 2 2 3 2" xfId="4405"/>
    <cellStyle name="Normal 100 2 2 2 3 2 2" xfId="4406"/>
    <cellStyle name="Normal 100 2 2 2 3 2 2 2" xfId="4407"/>
    <cellStyle name="Normal 100 2 2 2 3 2 2 2 2" xfId="4408"/>
    <cellStyle name="Normal 100 2 2 2 3 2 2 3" xfId="4409"/>
    <cellStyle name="Normal 100 2 2 2 3 2 3" xfId="4410"/>
    <cellStyle name="Normal 100 2 2 2 3 2 3 2" xfId="4411"/>
    <cellStyle name="Normal 100 2 2 2 3 2 4" xfId="4412"/>
    <cellStyle name="Normal 100 2 2 2 3 3" xfId="4413"/>
    <cellStyle name="Normal 100 2 2 2 3 3 2" xfId="4414"/>
    <cellStyle name="Normal 100 2 2 2 3 3 2 2" xfId="4415"/>
    <cellStyle name="Normal 100 2 2 2 3 3 2 2 2" xfId="4416"/>
    <cellStyle name="Normal 100 2 2 2 3 3 2 3" xfId="4417"/>
    <cellStyle name="Normal 100 2 2 2 3 3 3" xfId="4418"/>
    <cellStyle name="Normal 100 2 2 2 3 3 3 2" xfId="4419"/>
    <cellStyle name="Normal 100 2 2 2 3 3 4" xfId="4420"/>
    <cellStyle name="Normal 100 2 2 2 3 4" xfId="4421"/>
    <cellStyle name="Normal 100 2 2 2 3 4 2" xfId="4422"/>
    <cellStyle name="Normal 100 2 2 2 3 4 2 2" xfId="4423"/>
    <cellStyle name="Normal 100 2 2 2 3 4 2 2 2" xfId="4424"/>
    <cellStyle name="Normal 100 2 2 2 3 4 2 3" xfId="4425"/>
    <cellStyle name="Normal 100 2 2 2 3 4 3" xfId="4426"/>
    <cellStyle name="Normal 100 2 2 2 3 4 3 2" xfId="4427"/>
    <cellStyle name="Normal 100 2 2 2 3 4 4" xfId="4428"/>
    <cellStyle name="Normal 100 2 2 2 3 5" xfId="4429"/>
    <cellStyle name="Normal 100 2 2 2 3 5 2" xfId="4430"/>
    <cellStyle name="Normal 100 2 2 2 3 5 2 2" xfId="4431"/>
    <cellStyle name="Normal 100 2 2 2 3 5 3" xfId="4432"/>
    <cellStyle name="Normal 100 2 2 2 3 6" xfId="4433"/>
    <cellStyle name="Normal 100 2 2 2 3 6 2" xfId="4434"/>
    <cellStyle name="Normal 100 2 2 2 3 7" xfId="4435"/>
    <cellStyle name="Normal 100 2 2 2 4" xfId="4436"/>
    <cellStyle name="Normal 100 2 2 2 4 2" xfId="4437"/>
    <cellStyle name="Normal 100 2 2 2 4 2 2" xfId="4438"/>
    <cellStyle name="Normal 100 2 2 2 4 2 2 2" xfId="4439"/>
    <cellStyle name="Normal 100 2 2 2 4 2 2 2 2" xfId="4440"/>
    <cellStyle name="Normal 100 2 2 2 4 2 2 3" xfId="4441"/>
    <cellStyle name="Normal 100 2 2 2 4 2 3" xfId="4442"/>
    <cellStyle name="Normal 100 2 2 2 4 2 3 2" xfId="4443"/>
    <cellStyle name="Normal 100 2 2 2 4 2 4" xfId="4444"/>
    <cellStyle name="Normal 100 2 2 2 4 3" xfId="4445"/>
    <cellStyle name="Normal 100 2 2 2 4 3 2" xfId="4446"/>
    <cellStyle name="Normal 100 2 2 2 4 3 2 2" xfId="4447"/>
    <cellStyle name="Normal 100 2 2 2 4 3 2 2 2" xfId="4448"/>
    <cellStyle name="Normal 100 2 2 2 4 3 2 3" xfId="4449"/>
    <cellStyle name="Normal 100 2 2 2 4 3 3" xfId="4450"/>
    <cellStyle name="Normal 100 2 2 2 4 3 3 2" xfId="4451"/>
    <cellStyle name="Normal 100 2 2 2 4 3 4" xfId="4452"/>
    <cellStyle name="Normal 100 2 2 2 4 4" xfId="4453"/>
    <cellStyle name="Normal 100 2 2 2 4 4 2" xfId="4454"/>
    <cellStyle name="Normal 100 2 2 2 4 4 2 2" xfId="4455"/>
    <cellStyle name="Normal 100 2 2 2 4 4 3" xfId="4456"/>
    <cellStyle name="Normal 100 2 2 2 4 5" xfId="4457"/>
    <cellStyle name="Normal 100 2 2 2 4 5 2" xfId="4458"/>
    <cellStyle name="Normal 100 2 2 2 4 6" xfId="4459"/>
    <cellStyle name="Normal 100 2 2 2 5" xfId="4460"/>
    <cellStyle name="Normal 100 2 2 2 5 2" xfId="4461"/>
    <cellStyle name="Normal 100 2 2 2 5 2 2" xfId="4462"/>
    <cellStyle name="Normal 100 2 2 2 5 2 2 2" xfId="4463"/>
    <cellStyle name="Normal 100 2 2 2 5 2 3" xfId="4464"/>
    <cellStyle name="Normal 100 2 2 2 5 3" xfId="4465"/>
    <cellStyle name="Normal 100 2 2 2 5 3 2" xfId="4466"/>
    <cellStyle name="Normal 100 2 2 2 5 4" xfId="4467"/>
    <cellStyle name="Normal 100 2 2 2 6" xfId="4468"/>
    <cellStyle name="Normal 100 2 2 2 6 2" xfId="4469"/>
    <cellStyle name="Normal 100 2 2 2 6 2 2" xfId="4470"/>
    <cellStyle name="Normal 100 2 2 2 6 2 2 2" xfId="4471"/>
    <cellStyle name="Normal 100 2 2 2 6 2 3" xfId="4472"/>
    <cellStyle name="Normal 100 2 2 2 6 3" xfId="4473"/>
    <cellStyle name="Normal 100 2 2 2 6 3 2" xfId="4474"/>
    <cellStyle name="Normal 100 2 2 2 6 4" xfId="4475"/>
    <cellStyle name="Normal 100 2 2 2 7" xfId="4476"/>
    <cellStyle name="Normal 100 2 2 2 7 2" xfId="4477"/>
    <cellStyle name="Normal 100 2 2 2 7 2 2" xfId="4478"/>
    <cellStyle name="Normal 100 2 2 2 7 2 2 2" xfId="4479"/>
    <cellStyle name="Normal 100 2 2 2 7 2 3" xfId="4480"/>
    <cellStyle name="Normal 100 2 2 2 7 3" xfId="4481"/>
    <cellStyle name="Normal 100 2 2 2 7 3 2" xfId="4482"/>
    <cellStyle name="Normal 100 2 2 2 7 4" xfId="4483"/>
    <cellStyle name="Normal 100 2 2 2 8" xfId="4484"/>
    <cellStyle name="Normal 100 2 2 2 8 2" xfId="4485"/>
    <cellStyle name="Normal 100 2 2 2 8 2 2" xfId="4486"/>
    <cellStyle name="Normal 100 2 2 2 8 3" xfId="4487"/>
    <cellStyle name="Normal 100 2 2 2 9" xfId="4488"/>
    <cellStyle name="Normal 100 2 2 2 9 2" xfId="4489"/>
    <cellStyle name="Normal 100 2 2 2 9 2 2" xfId="4490"/>
    <cellStyle name="Normal 100 2 2 2 9 3" xfId="4491"/>
    <cellStyle name="Normal 100 2 2 3" xfId="4492"/>
    <cellStyle name="Normal 100 2 2 3 10" xfId="4493"/>
    <cellStyle name="Normal 100 2 2 3 10 2" xfId="4494"/>
    <cellStyle name="Normal 100 2 2 3 11" xfId="4495"/>
    <cellStyle name="Normal 100 2 2 3 2" xfId="4496"/>
    <cellStyle name="Normal 100 2 2 3 2 10" xfId="4497"/>
    <cellStyle name="Normal 100 2 2 3 2 2" xfId="4498"/>
    <cellStyle name="Normal 100 2 2 3 2 2 2" xfId="4499"/>
    <cellStyle name="Normal 100 2 2 3 2 2 2 2" xfId="4500"/>
    <cellStyle name="Normal 100 2 2 3 2 2 2 2 2" xfId="4501"/>
    <cellStyle name="Normal 100 2 2 3 2 2 2 2 2 2" xfId="4502"/>
    <cellStyle name="Normal 100 2 2 3 2 2 2 2 3" xfId="4503"/>
    <cellStyle name="Normal 100 2 2 3 2 2 2 3" xfId="4504"/>
    <cellStyle name="Normal 100 2 2 3 2 2 2 3 2" xfId="4505"/>
    <cellStyle name="Normal 100 2 2 3 2 2 2 4" xfId="4506"/>
    <cellStyle name="Normal 100 2 2 3 2 2 3" xfId="4507"/>
    <cellStyle name="Normal 100 2 2 3 2 2 3 2" xfId="4508"/>
    <cellStyle name="Normal 100 2 2 3 2 2 3 2 2" xfId="4509"/>
    <cellStyle name="Normal 100 2 2 3 2 2 3 2 2 2" xfId="4510"/>
    <cellStyle name="Normal 100 2 2 3 2 2 3 2 3" xfId="4511"/>
    <cellStyle name="Normal 100 2 2 3 2 2 3 3" xfId="4512"/>
    <cellStyle name="Normal 100 2 2 3 2 2 3 3 2" xfId="4513"/>
    <cellStyle name="Normal 100 2 2 3 2 2 3 4" xfId="4514"/>
    <cellStyle name="Normal 100 2 2 3 2 2 4" xfId="4515"/>
    <cellStyle name="Normal 100 2 2 3 2 2 4 2" xfId="4516"/>
    <cellStyle name="Normal 100 2 2 3 2 2 4 2 2" xfId="4517"/>
    <cellStyle name="Normal 100 2 2 3 2 2 4 2 2 2" xfId="4518"/>
    <cellStyle name="Normal 100 2 2 3 2 2 4 2 3" xfId="4519"/>
    <cellStyle name="Normal 100 2 2 3 2 2 4 3" xfId="4520"/>
    <cellStyle name="Normal 100 2 2 3 2 2 4 3 2" xfId="4521"/>
    <cellStyle name="Normal 100 2 2 3 2 2 4 4" xfId="4522"/>
    <cellStyle name="Normal 100 2 2 3 2 2 5" xfId="4523"/>
    <cellStyle name="Normal 100 2 2 3 2 2 5 2" xfId="4524"/>
    <cellStyle name="Normal 100 2 2 3 2 2 5 2 2" xfId="4525"/>
    <cellStyle name="Normal 100 2 2 3 2 2 5 3" xfId="4526"/>
    <cellStyle name="Normal 100 2 2 3 2 2 6" xfId="4527"/>
    <cellStyle name="Normal 100 2 2 3 2 2 6 2" xfId="4528"/>
    <cellStyle name="Normal 100 2 2 3 2 2 7" xfId="4529"/>
    <cellStyle name="Normal 100 2 2 3 2 3" xfId="4530"/>
    <cellStyle name="Normal 100 2 2 3 2 3 2" xfId="4531"/>
    <cellStyle name="Normal 100 2 2 3 2 3 2 2" xfId="4532"/>
    <cellStyle name="Normal 100 2 2 3 2 3 2 2 2" xfId="4533"/>
    <cellStyle name="Normal 100 2 2 3 2 3 2 2 2 2" xfId="4534"/>
    <cellStyle name="Normal 100 2 2 3 2 3 2 2 3" xfId="4535"/>
    <cellStyle name="Normal 100 2 2 3 2 3 2 3" xfId="4536"/>
    <cellStyle name="Normal 100 2 2 3 2 3 2 3 2" xfId="4537"/>
    <cellStyle name="Normal 100 2 2 3 2 3 2 4" xfId="4538"/>
    <cellStyle name="Normal 100 2 2 3 2 3 3" xfId="4539"/>
    <cellStyle name="Normal 100 2 2 3 2 3 3 2" xfId="4540"/>
    <cellStyle name="Normal 100 2 2 3 2 3 3 2 2" xfId="4541"/>
    <cellStyle name="Normal 100 2 2 3 2 3 3 2 2 2" xfId="4542"/>
    <cellStyle name="Normal 100 2 2 3 2 3 3 2 3" xfId="4543"/>
    <cellStyle name="Normal 100 2 2 3 2 3 3 3" xfId="4544"/>
    <cellStyle name="Normal 100 2 2 3 2 3 3 3 2" xfId="4545"/>
    <cellStyle name="Normal 100 2 2 3 2 3 3 4" xfId="4546"/>
    <cellStyle name="Normal 100 2 2 3 2 3 4" xfId="4547"/>
    <cellStyle name="Normal 100 2 2 3 2 3 4 2" xfId="4548"/>
    <cellStyle name="Normal 100 2 2 3 2 3 4 2 2" xfId="4549"/>
    <cellStyle name="Normal 100 2 2 3 2 3 4 3" xfId="4550"/>
    <cellStyle name="Normal 100 2 2 3 2 3 5" xfId="4551"/>
    <cellStyle name="Normal 100 2 2 3 2 3 5 2" xfId="4552"/>
    <cellStyle name="Normal 100 2 2 3 2 3 6" xfId="4553"/>
    <cellStyle name="Normal 100 2 2 3 2 4" xfId="4554"/>
    <cellStyle name="Normal 100 2 2 3 2 4 2" xfId="4555"/>
    <cellStyle name="Normal 100 2 2 3 2 4 2 2" xfId="4556"/>
    <cellStyle name="Normal 100 2 2 3 2 4 2 2 2" xfId="4557"/>
    <cellStyle name="Normal 100 2 2 3 2 4 2 3" xfId="4558"/>
    <cellStyle name="Normal 100 2 2 3 2 4 3" xfId="4559"/>
    <cellStyle name="Normal 100 2 2 3 2 4 3 2" xfId="4560"/>
    <cellStyle name="Normal 100 2 2 3 2 4 4" xfId="4561"/>
    <cellStyle name="Normal 100 2 2 3 2 5" xfId="4562"/>
    <cellStyle name="Normal 100 2 2 3 2 5 2" xfId="4563"/>
    <cellStyle name="Normal 100 2 2 3 2 5 2 2" xfId="4564"/>
    <cellStyle name="Normal 100 2 2 3 2 5 2 2 2" xfId="4565"/>
    <cellStyle name="Normal 100 2 2 3 2 5 2 3" xfId="4566"/>
    <cellStyle name="Normal 100 2 2 3 2 5 3" xfId="4567"/>
    <cellStyle name="Normal 100 2 2 3 2 5 3 2" xfId="4568"/>
    <cellStyle name="Normal 100 2 2 3 2 5 4" xfId="4569"/>
    <cellStyle name="Normal 100 2 2 3 2 6" xfId="4570"/>
    <cellStyle name="Normal 100 2 2 3 2 6 2" xfId="4571"/>
    <cellStyle name="Normal 100 2 2 3 2 6 2 2" xfId="4572"/>
    <cellStyle name="Normal 100 2 2 3 2 6 2 2 2" xfId="4573"/>
    <cellStyle name="Normal 100 2 2 3 2 6 2 3" xfId="4574"/>
    <cellStyle name="Normal 100 2 2 3 2 6 3" xfId="4575"/>
    <cellStyle name="Normal 100 2 2 3 2 6 3 2" xfId="4576"/>
    <cellStyle name="Normal 100 2 2 3 2 6 4" xfId="4577"/>
    <cellStyle name="Normal 100 2 2 3 2 7" xfId="4578"/>
    <cellStyle name="Normal 100 2 2 3 2 7 2" xfId="4579"/>
    <cellStyle name="Normal 100 2 2 3 2 7 2 2" xfId="4580"/>
    <cellStyle name="Normal 100 2 2 3 2 7 3" xfId="4581"/>
    <cellStyle name="Normal 100 2 2 3 2 8" xfId="4582"/>
    <cellStyle name="Normal 100 2 2 3 2 8 2" xfId="4583"/>
    <cellStyle name="Normal 100 2 2 3 2 8 2 2" xfId="4584"/>
    <cellStyle name="Normal 100 2 2 3 2 8 3" xfId="4585"/>
    <cellStyle name="Normal 100 2 2 3 2 9" xfId="4586"/>
    <cellStyle name="Normal 100 2 2 3 2 9 2" xfId="4587"/>
    <cellStyle name="Normal 100 2 2 3 3" xfId="4588"/>
    <cellStyle name="Normal 100 2 2 3 3 2" xfId="4589"/>
    <cellStyle name="Normal 100 2 2 3 3 2 2" xfId="4590"/>
    <cellStyle name="Normal 100 2 2 3 3 2 2 2" xfId="4591"/>
    <cellStyle name="Normal 100 2 2 3 3 2 2 2 2" xfId="4592"/>
    <cellStyle name="Normal 100 2 2 3 3 2 2 3" xfId="4593"/>
    <cellStyle name="Normal 100 2 2 3 3 2 3" xfId="4594"/>
    <cellStyle name="Normal 100 2 2 3 3 2 3 2" xfId="4595"/>
    <cellStyle name="Normal 100 2 2 3 3 2 4" xfId="4596"/>
    <cellStyle name="Normal 100 2 2 3 3 3" xfId="4597"/>
    <cellStyle name="Normal 100 2 2 3 3 3 2" xfId="4598"/>
    <cellStyle name="Normal 100 2 2 3 3 3 2 2" xfId="4599"/>
    <cellStyle name="Normal 100 2 2 3 3 3 2 2 2" xfId="4600"/>
    <cellStyle name="Normal 100 2 2 3 3 3 2 3" xfId="4601"/>
    <cellStyle name="Normal 100 2 2 3 3 3 3" xfId="4602"/>
    <cellStyle name="Normal 100 2 2 3 3 3 3 2" xfId="4603"/>
    <cellStyle name="Normal 100 2 2 3 3 3 4" xfId="4604"/>
    <cellStyle name="Normal 100 2 2 3 3 4" xfId="4605"/>
    <cellStyle name="Normal 100 2 2 3 3 4 2" xfId="4606"/>
    <cellStyle name="Normal 100 2 2 3 3 4 2 2" xfId="4607"/>
    <cellStyle name="Normal 100 2 2 3 3 4 2 2 2" xfId="4608"/>
    <cellStyle name="Normal 100 2 2 3 3 4 2 3" xfId="4609"/>
    <cellStyle name="Normal 100 2 2 3 3 4 3" xfId="4610"/>
    <cellStyle name="Normal 100 2 2 3 3 4 3 2" xfId="4611"/>
    <cellStyle name="Normal 100 2 2 3 3 4 4" xfId="4612"/>
    <cellStyle name="Normal 100 2 2 3 3 5" xfId="4613"/>
    <cellStyle name="Normal 100 2 2 3 3 5 2" xfId="4614"/>
    <cellStyle name="Normal 100 2 2 3 3 5 2 2" xfId="4615"/>
    <cellStyle name="Normal 100 2 2 3 3 5 3" xfId="4616"/>
    <cellStyle name="Normal 100 2 2 3 3 6" xfId="4617"/>
    <cellStyle name="Normal 100 2 2 3 3 6 2" xfId="4618"/>
    <cellStyle name="Normal 100 2 2 3 3 7" xfId="4619"/>
    <cellStyle name="Normal 100 2 2 3 4" xfId="4620"/>
    <cellStyle name="Normal 100 2 2 3 4 2" xfId="4621"/>
    <cellStyle name="Normal 100 2 2 3 4 2 2" xfId="4622"/>
    <cellStyle name="Normal 100 2 2 3 4 2 2 2" xfId="4623"/>
    <cellStyle name="Normal 100 2 2 3 4 2 2 2 2" xfId="4624"/>
    <cellStyle name="Normal 100 2 2 3 4 2 2 3" xfId="4625"/>
    <cellStyle name="Normal 100 2 2 3 4 2 3" xfId="4626"/>
    <cellStyle name="Normal 100 2 2 3 4 2 3 2" xfId="4627"/>
    <cellStyle name="Normal 100 2 2 3 4 2 4" xfId="4628"/>
    <cellStyle name="Normal 100 2 2 3 4 3" xfId="4629"/>
    <cellStyle name="Normal 100 2 2 3 4 3 2" xfId="4630"/>
    <cellStyle name="Normal 100 2 2 3 4 3 2 2" xfId="4631"/>
    <cellStyle name="Normal 100 2 2 3 4 3 2 2 2" xfId="4632"/>
    <cellStyle name="Normal 100 2 2 3 4 3 2 3" xfId="4633"/>
    <cellStyle name="Normal 100 2 2 3 4 3 3" xfId="4634"/>
    <cellStyle name="Normal 100 2 2 3 4 3 3 2" xfId="4635"/>
    <cellStyle name="Normal 100 2 2 3 4 3 4" xfId="4636"/>
    <cellStyle name="Normal 100 2 2 3 4 4" xfId="4637"/>
    <cellStyle name="Normal 100 2 2 3 4 4 2" xfId="4638"/>
    <cellStyle name="Normal 100 2 2 3 4 4 2 2" xfId="4639"/>
    <cellStyle name="Normal 100 2 2 3 4 4 3" xfId="4640"/>
    <cellStyle name="Normal 100 2 2 3 4 5" xfId="4641"/>
    <cellStyle name="Normal 100 2 2 3 4 5 2" xfId="4642"/>
    <cellStyle name="Normal 100 2 2 3 4 6" xfId="4643"/>
    <cellStyle name="Normal 100 2 2 3 5" xfId="4644"/>
    <cellStyle name="Normal 100 2 2 3 5 2" xfId="4645"/>
    <cellStyle name="Normal 100 2 2 3 5 2 2" xfId="4646"/>
    <cellStyle name="Normal 100 2 2 3 5 2 2 2" xfId="4647"/>
    <cellStyle name="Normal 100 2 2 3 5 2 3" xfId="4648"/>
    <cellStyle name="Normal 100 2 2 3 5 3" xfId="4649"/>
    <cellStyle name="Normal 100 2 2 3 5 3 2" xfId="4650"/>
    <cellStyle name="Normal 100 2 2 3 5 4" xfId="4651"/>
    <cellStyle name="Normal 100 2 2 3 6" xfId="4652"/>
    <cellStyle name="Normal 100 2 2 3 6 2" xfId="4653"/>
    <cellStyle name="Normal 100 2 2 3 6 2 2" xfId="4654"/>
    <cellStyle name="Normal 100 2 2 3 6 2 2 2" xfId="4655"/>
    <cellStyle name="Normal 100 2 2 3 6 2 3" xfId="4656"/>
    <cellStyle name="Normal 100 2 2 3 6 3" xfId="4657"/>
    <cellStyle name="Normal 100 2 2 3 6 3 2" xfId="4658"/>
    <cellStyle name="Normal 100 2 2 3 6 4" xfId="4659"/>
    <cellStyle name="Normal 100 2 2 3 7" xfId="4660"/>
    <cellStyle name="Normal 100 2 2 3 7 2" xfId="4661"/>
    <cellStyle name="Normal 100 2 2 3 7 2 2" xfId="4662"/>
    <cellStyle name="Normal 100 2 2 3 7 2 2 2" xfId="4663"/>
    <cellStyle name="Normal 100 2 2 3 7 2 3" xfId="4664"/>
    <cellStyle name="Normal 100 2 2 3 7 3" xfId="4665"/>
    <cellStyle name="Normal 100 2 2 3 7 3 2" xfId="4666"/>
    <cellStyle name="Normal 100 2 2 3 7 4" xfId="4667"/>
    <cellStyle name="Normal 100 2 2 3 8" xfId="4668"/>
    <cellStyle name="Normal 100 2 2 3 8 2" xfId="4669"/>
    <cellStyle name="Normal 100 2 2 3 8 2 2" xfId="4670"/>
    <cellStyle name="Normal 100 2 2 3 8 3" xfId="4671"/>
    <cellStyle name="Normal 100 2 2 3 9" xfId="4672"/>
    <cellStyle name="Normal 100 2 2 3 9 2" xfId="4673"/>
    <cellStyle name="Normal 100 2 2 3 9 2 2" xfId="4674"/>
    <cellStyle name="Normal 100 2 2 3 9 3" xfId="4675"/>
    <cellStyle name="Normal 100 2 2 4" xfId="4676"/>
    <cellStyle name="Normal 100 2 2 4 10" xfId="4677"/>
    <cellStyle name="Normal 100 2 2 4 10 2" xfId="4678"/>
    <cellStyle name="Normal 100 2 2 4 11" xfId="4679"/>
    <cellStyle name="Normal 100 2 2 4 2" xfId="4680"/>
    <cellStyle name="Normal 100 2 2 4 2 10" xfId="4681"/>
    <cellStyle name="Normal 100 2 2 4 2 2" xfId="4682"/>
    <cellStyle name="Normal 100 2 2 4 2 2 2" xfId="4683"/>
    <cellStyle name="Normal 100 2 2 4 2 2 2 2" xfId="4684"/>
    <cellStyle name="Normal 100 2 2 4 2 2 2 2 2" xfId="4685"/>
    <cellStyle name="Normal 100 2 2 4 2 2 2 2 2 2" xfId="4686"/>
    <cellStyle name="Normal 100 2 2 4 2 2 2 2 3" xfId="4687"/>
    <cellStyle name="Normal 100 2 2 4 2 2 2 3" xfId="4688"/>
    <cellStyle name="Normal 100 2 2 4 2 2 2 3 2" xfId="4689"/>
    <cellStyle name="Normal 100 2 2 4 2 2 2 4" xfId="4690"/>
    <cellStyle name="Normal 100 2 2 4 2 2 3" xfId="4691"/>
    <cellStyle name="Normal 100 2 2 4 2 2 3 2" xfId="4692"/>
    <cellStyle name="Normal 100 2 2 4 2 2 3 2 2" xfId="4693"/>
    <cellStyle name="Normal 100 2 2 4 2 2 3 2 2 2" xfId="4694"/>
    <cellStyle name="Normal 100 2 2 4 2 2 3 2 3" xfId="4695"/>
    <cellStyle name="Normal 100 2 2 4 2 2 3 3" xfId="4696"/>
    <cellStyle name="Normal 100 2 2 4 2 2 3 3 2" xfId="4697"/>
    <cellStyle name="Normal 100 2 2 4 2 2 3 4" xfId="4698"/>
    <cellStyle name="Normal 100 2 2 4 2 2 4" xfId="4699"/>
    <cellStyle name="Normal 100 2 2 4 2 2 4 2" xfId="4700"/>
    <cellStyle name="Normal 100 2 2 4 2 2 4 2 2" xfId="4701"/>
    <cellStyle name="Normal 100 2 2 4 2 2 4 2 2 2" xfId="4702"/>
    <cellStyle name="Normal 100 2 2 4 2 2 4 2 3" xfId="4703"/>
    <cellStyle name="Normal 100 2 2 4 2 2 4 3" xfId="4704"/>
    <cellStyle name="Normal 100 2 2 4 2 2 4 3 2" xfId="4705"/>
    <cellStyle name="Normal 100 2 2 4 2 2 4 4" xfId="4706"/>
    <cellStyle name="Normal 100 2 2 4 2 2 5" xfId="4707"/>
    <cellStyle name="Normal 100 2 2 4 2 2 5 2" xfId="4708"/>
    <cellStyle name="Normal 100 2 2 4 2 2 5 2 2" xfId="4709"/>
    <cellStyle name="Normal 100 2 2 4 2 2 5 3" xfId="4710"/>
    <cellStyle name="Normal 100 2 2 4 2 2 6" xfId="4711"/>
    <cellStyle name="Normal 100 2 2 4 2 2 6 2" xfId="4712"/>
    <cellStyle name="Normal 100 2 2 4 2 2 7" xfId="4713"/>
    <cellStyle name="Normal 100 2 2 4 2 3" xfId="4714"/>
    <cellStyle name="Normal 100 2 2 4 2 3 2" xfId="4715"/>
    <cellStyle name="Normal 100 2 2 4 2 3 2 2" xfId="4716"/>
    <cellStyle name="Normal 100 2 2 4 2 3 2 2 2" xfId="4717"/>
    <cellStyle name="Normal 100 2 2 4 2 3 2 2 2 2" xfId="4718"/>
    <cellStyle name="Normal 100 2 2 4 2 3 2 2 3" xfId="4719"/>
    <cellStyle name="Normal 100 2 2 4 2 3 2 3" xfId="4720"/>
    <cellStyle name="Normal 100 2 2 4 2 3 2 3 2" xfId="4721"/>
    <cellStyle name="Normal 100 2 2 4 2 3 2 4" xfId="4722"/>
    <cellStyle name="Normal 100 2 2 4 2 3 3" xfId="4723"/>
    <cellStyle name="Normal 100 2 2 4 2 3 3 2" xfId="4724"/>
    <cellStyle name="Normal 100 2 2 4 2 3 3 2 2" xfId="4725"/>
    <cellStyle name="Normal 100 2 2 4 2 3 3 2 2 2" xfId="4726"/>
    <cellStyle name="Normal 100 2 2 4 2 3 3 2 3" xfId="4727"/>
    <cellStyle name="Normal 100 2 2 4 2 3 3 3" xfId="4728"/>
    <cellStyle name="Normal 100 2 2 4 2 3 3 3 2" xfId="4729"/>
    <cellStyle name="Normal 100 2 2 4 2 3 3 4" xfId="4730"/>
    <cellStyle name="Normal 100 2 2 4 2 3 4" xfId="4731"/>
    <cellStyle name="Normal 100 2 2 4 2 3 4 2" xfId="4732"/>
    <cellStyle name="Normal 100 2 2 4 2 3 4 2 2" xfId="4733"/>
    <cellStyle name="Normal 100 2 2 4 2 3 4 3" xfId="4734"/>
    <cellStyle name="Normal 100 2 2 4 2 3 5" xfId="4735"/>
    <cellStyle name="Normal 100 2 2 4 2 3 5 2" xfId="4736"/>
    <cellStyle name="Normal 100 2 2 4 2 3 6" xfId="4737"/>
    <cellStyle name="Normal 100 2 2 4 2 4" xfId="4738"/>
    <cellStyle name="Normal 100 2 2 4 2 4 2" xfId="4739"/>
    <cellStyle name="Normal 100 2 2 4 2 4 2 2" xfId="4740"/>
    <cellStyle name="Normal 100 2 2 4 2 4 2 2 2" xfId="4741"/>
    <cellStyle name="Normal 100 2 2 4 2 4 2 3" xfId="4742"/>
    <cellStyle name="Normal 100 2 2 4 2 4 3" xfId="4743"/>
    <cellStyle name="Normal 100 2 2 4 2 4 3 2" xfId="4744"/>
    <cellStyle name="Normal 100 2 2 4 2 4 4" xfId="4745"/>
    <cellStyle name="Normal 100 2 2 4 2 5" xfId="4746"/>
    <cellStyle name="Normal 100 2 2 4 2 5 2" xfId="4747"/>
    <cellStyle name="Normal 100 2 2 4 2 5 2 2" xfId="4748"/>
    <cellStyle name="Normal 100 2 2 4 2 5 2 2 2" xfId="4749"/>
    <cellStyle name="Normal 100 2 2 4 2 5 2 3" xfId="4750"/>
    <cellStyle name="Normal 100 2 2 4 2 5 3" xfId="4751"/>
    <cellStyle name="Normal 100 2 2 4 2 5 3 2" xfId="4752"/>
    <cellStyle name="Normal 100 2 2 4 2 5 4" xfId="4753"/>
    <cellStyle name="Normal 100 2 2 4 2 6" xfId="4754"/>
    <cellStyle name="Normal 100 2 2 4 2 6 2" xfId="4755"/>
    <cellStyle name="Normal 100 2 2 4 2 6 2 2" xfId="4756"/>
    <cellStyle name="Normal 100 2 2 4 2 6 2 2 2" xfId="4757"/>
    <cellStyle name="Normal 100 2 2 4 2 6 2 3" xfId="4758"/>
    <cellStyle name="Normal 100 2 2 4 2 6 3" xfId="4759"/>
    <cellStyle name="Normal 100 2 2 4 2 6 3 2" xfId="4760"/>
    <cellStyle name="Normal 100 2 2 4 2 6 4" xfId="4761"/>
    <cellStyle name="Normal 100 2 2 4 2 7" xfId="4762"/>
    <cellStyle name="Normal 100 2 2 4 2 7 2" xfId="4763"/>
    <cellStyle name="Normal 100 2 2 4 2 7 2 2" xfId="4764"/>
    <cellStyle name="Normal 100 2 2 4 2 7 3" xfId="4765"/>
    <cellStyle name="Normal 100 2 2 4 2 8" xfId="4766"/>
    <cellStyle name="Normal 100 2 2 4 2 8 2" xfId="4767"/>
    <cellStyle name="Normal 100 2 2 4 2 8 2 2" xfId="4768"/>
    <cellStyle name="Normal 100 2 2 4 2 8 3" xfId="4769"/>
    <cellStyle name="Normal 100 2 2 4 2 9" xfId="4770"/>
    <cellStyle name="Normal 100 2 2 4 2 9 2" xfId="4771"/>
    <cellStyle name="Normal 100 2 2 4 3" xfId="4772"/>
    <cellStyle name="Normal 100 2 2 4 3 2" xfId="4773"/>
    <cellStyle name="Normal 100 2 2 4 3 2 2" xfId="4774"/>
    <cellStyle name="Normal 100 2 2 4 3 2 2 2" xfId="4775"/>
    <cellStyle name="Normal 100 2 2 4 3 2 2 2 2" xfId="4776"/>
    <cellStyle name="Normal 100 2 2 4 3 2 2 3" xfId="4777"/>
    <cellStyle name="Normal 100 2 2 4 3 2 3" xfId="4778"/>
    <cellStyle name="Normal 100 2 2 4 3 2 3 2" xfId="4779"/>
    <cellStyle name="Normal 100 2 2 4 3 2 4" xfId="4780"/>
    <cellStyle name="Normal 100 2 2 4 3 3" xfId="4781"/>
    <cellStyle name="Normal 100 2 2 4 3 3 2" xfId="4782"/>
    <cellStyle name="Normal 100 2 2 4 3 3 2 2" xfId="4783"/>
    <cellStyle name="Normal 100 2 2 4 3 3 2 2 2" xfId="4784"/>
    <cellStyle name="Normal 100 2 2 4 3 3 2 3" xfId="4785"/>
    <cellStyle name="Normal 100 2 2 4 3 3 3" xfId="4786"/>
    <cellStyle name="Normal 100 2 2 4 3 3 3 2" xfId="4787"/>
    <cellStyle name="Normal 100 2 2 4 3 3 4" xfId="4788"/>
    <cellStyle name="Normal 100 2 2 4 3 4" xfId="4789"/>
    <cellStyle name="Normal 100 2 2 4 3 4 2" xfId="4790"/>
    <cellStyle name="Normal 100 2 2 4 3 4 2 2" xfId="4791"/>
    <cellStyle name="Normal 100 2 2 4 3 4 2 2 2" xfId="4792"/>
    <cellStyle name="Normal 100 2 2 4 3 4 2 3" xfId="4793"/>
    <cellStyle name="Normal 100 2 2 4 3 4 3" xfId="4794"/>
    <cellStyle name="Normal 100 2 2 4 3 4 3 2" xfId="4795"/>
    <cellStyle name="Normal 100 2 2 4 3 4 4" xfId="4796"/>
    <cellStyle name="Normal 100 2 2 4 3 5" xfId="4797"/>
    <cellStyle name="Normal 100 2 2 4 3 5 2" xfId="4798"/>
    <cellStyle name="Normal 100 2 2 4 3 5 2 2" xfId="4799"/>
    <cellStyle name="Normal 100 2 2 4 3 5 3" xfId="4800"/>
    <cellStyle name="Normal 100 2 2 4 3 6" xfId="4801"/>
    <cellStyle name="Normal 100 2 2 4 3 6 2" xfId="4802"/>
    <cellStyle name="Normal 100 2 2 4 3 7" xfId="4803"/>
    <cellStyle name="Normal 100 2 2 4 4" xfId="4804"/>
    <cellStyle name="Normal 100 2 2 4 4 2" xfId="4805"/>
    <cellStyle name="Normal 100 2 2 4 4 2 2" xfId="4806"/>
    <cellStyle name="Normal 100 2 2 4 4 2 2 2" xfId="4807"/>
    <cellStyle name="Normal 100 2 2 4 4 2 2 2 2" xfId="4808"/>
    <cellStyle name="Normal 100 2 2 4 4 2 2 3" xfId="4809"/>
    <cellStyle name="Normal 100 2 2 4 4 2 3" xfId="4810"/>
    <cellStyle name="Normal 100 2 2 4 4 2 3 2" xfId="4811"/>
    <cellStyle name="Normal 100 2 2 4 4 2 4" xfId="4812"/>
    <cellStyle name="Normal 100 2 2 4 4 3" xfId="4813"/>
    <cellStyle name="Normal 100 2 2 4 4 3 2" xfId="4814"/>
    <cellStyle name="Normal 100 2 2 4 4 3 2 2" xfId="4815"/>
    <cellStyle name="Normal 100 2 2 4 4 3 2 2 2" xfId="4816"/>
    <cellStyle name="Normal 100 2 2 4 4 3 2 3" xfId="4817"/>
    <cellStyle name="Normal 100 2 2 4 4 3 3" xfId="4818"/>
    <cellStyle name="Normal 100 2 2 4 4 3 3 2" xfId="4819"/>
    <cellStyle name="Normal 100 2 2 4 4 3 4" xfId="4820"/>
    <cellStyle name="Normal 100 2 2 4 4 4" xfId="4821"/>
    <cellStyle name="Normal 100 2 2 4 4 4 2" xfId="4822"/>
    <cellStyle name="Normal 100 2 2 4 4 4 2 2" xfId="4823"/>
    <cellStyle name="Normal 100 2 2 4 4 4 3" xfId="4824"/>
    <cellStyle name="Normal 100 2 2 4 4 5" xfId="4825"/>
    <cellStyle name="Normal 100 2 2 4 4 5 2" xfId="4826"/>
    <cellStyle name="Normal 100 2 2 4 4 6" xfId="4827"/>
    <cellStyle name="Normal 100 2 2 4 5" xfId="4828"/>
    <cellStyle name="Normal 100 2 2 4 5 2" xfId="4829"/>
    <cellStyle name="Normal 100 2 2 4 5 2 2" xfId="4830"/>
    <cellStyle name="Normal 100 2 2 4 5 2 2 2" xfId="4831"/>
    <cellStyle name="Normal 100 2 2 4 5 2 3" xfId="4832"/>
    <cellStyle name="Normal 100 2 2 4 5 3" xfId="4833"/>
    <cellStyle name="Normal 100 2 2 4 5 3 2" xfId="4834"/>
    <cellStyle name="Normal 100 2 2 4 5 4" xfId="4835"/>
    <cellStyle name="Normal 100 2 2 4 6" xfId="4836"/>
    <cellStyle name="Normal 100 2 2 4 6 2" xfId="4837"/>
    <cellStyle name="Normal 100 2 2 4 6 2 2" xfId="4838"/>
    <cellStyle name="Normal 100 2 2 4 6 2 2 2" xfId="4839"/>
    <cellStyle name="Normal 100 2 2 4 6 2 3" xfId="4840"/>
    <cellStyle name="Normal 100 2 2 4 6 3" xfId="4841"/>
    <cellStyle name="Normal 100 2 2 4 6 3 2" xfId="4842"/>
    <cellStyle name="Normal 100 2 2 4 6 4" xfId="4843"/>
    <cellStyle name="Normal 100 2 2 4 7" xfId="4844"/>
    <cellStyle name="Normal 100 2 2 4 7 2" xfId="4845"/>
    <cellStyle name="Normal 100 2 2 4 7 2 2" xfId="4846"/>
    <cellStyle name="Normal 100 2 2 4 7 2 2 2" xfId="4847"/>
    <cellStyle name="Normal 100 2 2 4 7 2 3" xfId="4848"/>
    <cellStyle name="Normal 100 2 2 4 7 3" xfId="4849"/>
    <cellStyle name="Normal 100 2 2 4 7 3 2" xfId="4850"/>
    <cellStyle name="Normal 100 2 2 4 7 4" xfId="4851"/>
    <cellStyle name="Normal 100 2 2 4 8" xfId="4852"/>
    <cellStyle name="Normal 100 2 2 4 8 2" xfId="4853"/>
    <cellStyle name="Normal 100 2 2 4 8 2 2" xfId="4854"/>
    <cellStyle name="Normal 100 2 2 4 8 3" xfId="4855"/>
    <cellStyle name="Normal 100 2 2 4 9" xfId="4856"/>
    <cellStyle name="Normal 100 2 2 4 9 2" xfId="4857"/>
    <cellStyle name="Normal 100 2 2 4 9 2 2" xfId="4858"/>
    <cellStyle name="Normal 100 2 2 4 9 3" xfId="4859"/>
    <cellStyle name="Normal 100 2 2 5" xfId="4860"/>
    <cellStyle name="Normal 100 2 2 5 10" xfId="4861"/>
    <cellStyle name="Normal 100 2 2 5 2" xfId="4862"/>
    <cellStyle name="Normal 100 2 2 5 2 2" xfId="4863"/>
    <cellStyle name="Normal 100 2 2 5 2 2 2" xfId="4864"/>
    <cellStyle name="Normal 100 2 2 5 2 2 2 2" xfId="4865"/>
    <cellStyle name="Normal 100 2 2 5 2 2 2 2 2" xfId="4866"/>
    <cellStyle name="Normal 100 2 2 5 2 2 2 3" xfId="4867"/>
    <cellStyle name="Normal 100 2 2 5 2 2 3" xfId="4868"/>
    <cellStyle name="Normal 100 2 2 5 2 2 3 2" xfId="4869"/>
    <cellStyle name="Normal 100 2 2 5 2 2 4" xfId="4870"/>
    <cellStyle name="Normal 100 2 2 5 2 3" xfId="4871"/>
    <cellStyle name="Normal 100 2 2 5 2 3 2" xfId="4872"/>
    <cellStyle name="Normal 100 2 2 5 2 3 2 2" xfId="4873"/>
    <cellStyle name="Normal 100 2 2 5 2 3 2 2 2" xfId="4874"/>
    <cellStyle name="Normal 100 2 2 5 2 3 2 3" xfId="4875"/>
    <cellStyle name="Normal 100 2 2 5 2 3 3" xfId="4876"/>
    <cellStyle name="Normal 100 2 2 5 2 3 3 2" xfId="4877"/>
    <cellStyle name="Normal 100 2 2 5 2 3 4" xfId="4878"/>
    <cellStyle name="Normal 100 2 2 5 2 4" xfId="4879"/>
    <cellStyle name="Normal 100 2 2 5 2 4 2" xfId="4880"/>
    <cellStyle name="Normal 100 2 2 5 2 4 2 2" xfId="4881"/>
    <cellStyle name="Normal 100 2 2 5 2 4 2 2 2" xfId="4882"/>
    <cellStyle name="Normal 100 2 2 5 2 4 2 3" xfId="4883"/>
    <cellStyle name="Normal 100 2 2 5 2 4 3" xfId="4884"/>
    <cellStyle name="Normal 100 2 2 5 2 4 3 2" xfId="4885"/>
    <cellStyle name="Normal 100 2 2 5 2 4 4" xfId="4886"/>
    <cellStyle name="Normal 100 2 2 5 2 5" xfId="4887"/>
    <cellStyle name="Normal 100 2 2 5 2 5 2" xfId="4888"/>
    <cellStyle name="Normal 100 2 2 5 2 5 2 2" xfId="4889"/>
    <cellStyle name="Normal 100 2 2 5 2 5 3" xfId="4890"/>
    <cellStyle name="Normal 100 2 2 5 2 6" xfId="4891"/>
    <cellStyle name="Normal 100 2 2 5 2 6 2" xfId="4892"/>
    <cellStyle name="Normal 100 2 2 5 2 7" xfId="4893"/>
    <cellStyle name="Normal 100 2 2 5 3" xfId="4894"/>
    <cellStyle name="Normal 100 2 2 5 3 2" xfId="4895"/>
    <cellStyle name="Normal 100 2 2 5 3 2 2" xfId="4896"/>
    <cellStyle name="Normal 100 2 2 5 3 2 2 2" xfId="4897"/>
    <cellStyle name="Normal 100 2 2 5 3 2 2 2 2" xfId="4898"/>
    <cellStyle name="Normal 100 2 2 5 3 2 2 3" xfId="4899"/>
    <cellStyle name="Normal 100 2 2 5 3 2 3" xfId="4900"/>
    <cellStyle name="Normal 100 2 2 5 3 2 3 2" xfId="4901"/>
    <cellStyle name="Normal 100 2 2 5 3 2 4" xfId="4902"/>
    <cellStyle name="Normal 100 2 2 5 3 3" xfId="4903"/>
    <cellStyle name="Normal 100 2 2 5 3 3 2" xfId="4904"/>
    <cellStyle name="Normal 100 2 2 5 3 3 2 2" xfId="4905"/>
    <cellStyle name="Normal 100 2 2 5 3 3 2 2 2" xfId="4906"/>
    <cellStyle name="Normal 100 2 2 5 3 3 2 3" xfId="4907"/>
    <cellStyle name="Normal 100 2 2 5 3 3 3" xfId="4908"/>
    <cellStyle name="Normal 100 2 2 5 3 3 3 2" xfId="4909"/>
    <cellStyle name="Normal 100 2 2 5 3 3 4" xfId="4910"/>
    <cellStyle name="Normal 100 2 2 5 3 4" xfId="4911"/>
    <cellStyle name="Normal 100 2 2 5 3 4 2" xfId="4912"/>
    <cellStyle name="Normal 100 2 2 5 3 4 2 2" xfId="4913"/>
    <cellStyle name="Normal 100 2 2 5 3 4 3" xfId="4914"/>
    <cellStyle name="Normal 100 2 2 5 3 5" xfId="4915"/>
    <cellStyle name="Normal 100 2 2 5 3 5 2" xfId="4916"/>
    <cellStyle name="Normal 100 2 2 5 3 6" xfId="4917"/>
    <cellStyle name="Normal 100 2 2 5 4" xfId="4918"/>
    <cellStyle name="Normal 100 2 2 5 4 2" xfId="4919"/>
    <cellStyle name="Normal 100 2 2 5 4 2 2" xfId="4920"/>
    <cellStyle name="Normal 100 2 2 5 4 2 2 2" xfId="4921"/>
    <cellStyle name="Normal 100 2 2 5 4 2 3" xfId="4922"/>
    <cellStyle name="Normal 100 2 2 5 4 3" xfId="4923"/>
    <cellStyle name="Normal 100 2 2 5 4 3 2" xfId="4924"/>
    <cellStyle name="Normal 100 2 2 5 4 4" xfId="4925"/>
    <cellStyle name="Normal 100 2 2 5 5" xfId="4926"/>
    <cellStyle name="Normal 100 2 2 5 5 2" xfId="4927"/>
    <cellStyle name="Normal 100 2 2 5 5 2 2" xfId="4928"/>
    <cellStyle name="Normal 100 2 2 5 5 2 2 2" xfId="4929"/>
    <cellStyle name="Normal 100 2 2 5 5 2 3" xfId="4930"/>
    <cellStyle name="Normal 100 2 2 5 5 3" xfId="4931"/>
    <cellStyle name="Normal 100 2 2 5 5 3 2" xfId="4932"/>
    <cellStyle name="Normal 100 2 2 5 5 4" xfId="4933"/>
    <cellStyle name="Normal 100 2 2 5 6" xfId="4934"/>
    <cellStyle name="Normal 100 2 2 5 6 2" xfId="4935"/>
    <cellStyle name="Normal 100 2 2 5 6 2 2" xfId="4936"/>
    <cellStyle name="Normal 100 2 2 5 6 2 2 2" xfId="4937"/>
    <cellStyle name="Normal 100 2 2 5 6 2 3" xfId="4938"/>
    <cellStyle name="Normal 100 2 2 5 6 3" xfId="4939"/>
    <cellStyle name="Normal 100 2 2 5 6 3 2" xfId="4940"/>
    <cellStyle name="Normal 100 2 2 5 6 4" xfId="4941"/>
    <cellStyle name="Normal 100 2 2 5 7" xfId="4942"/>
    <cellStyle name="Normal 100 2 2 5 7 2" xfId="4943"/>
    <cellStyle name="Normal 100 2 2 5 7 2 2" xfId="4944"/>
    <cellStyle name="Normal 100 2 2 5 7 3" xfId="4945"/>
    <cellStyle name="Normal 100 2 2 5 8" xfId="4946"/>
    <cellStyle name="Normal 100 2 2 5 8 2" xfId="4947"/>
    <cellStyle name="Normal 100 2 2 5 8 2 2" xfId="4948"/>
    <cellStyle name="Normal 100 2 2 5 8 3" xfId="4949"/>
    <cellStyle name="Normal 100 2 2 5 9" xfId="4950"/>
    <cellStyle name="Normal 100 2 2 5 9 2" xfId="4951"/>
    <cellStyle name="Normal 100 2 2 6" xfId="4952"/>
    <cellStyle name="Normal 100 2 2 6 2" xfId="4953"/>
    <cellStyle name="Normal 100 2 2 6 2 2" xfId="4954"/>
    <cellStyle name="Normal 100 2 2 6 2 2 2" xfId="4955"/>
    <cellStyle name="Normal 100 2 2 6 2 2 2 2" xfId="4956"/>
    <cellStyle name="Normal 100 2 2 6 2 2 3" xfId="4957"/>
    <cellStyle name="Normal 100 2 2 6 2 3" xfId="4958"/>
    <cellStyle name="Normal 100 2 2 6 2 3 2" xfId="4959"/>
    <cellStyle name="Normal 100 2 2 6 2 4" xfId="4960"/>
    <cellStyle name="Normal 100 2 2 6 3" xfId="4961"/>
    <cellStyle name="Normal 100 2 2 6 3 2" xfId="4962"/>
    <cellStyle name="Normal 100 2 2 6 3 2 2" xfId="4963"/>
    <cellStyle name="Normal 100 2 2 6 3 2 2 2" xfId="4964"/>
    <cellStyle name="Normal 100 2 2 6 3 2 3" xfId="4965"/>
    <cellStyle name="Normal 100 2 2 6 3 3" xfId="4966"/>
    <cellStyle name="Normal 100 2 2 6 3 3 2" xfId="4967"/>
    <cellStyle name="Normal 100 2 2 6 3 4" xfId="4968"/>
    <cellStyle name="Normal 100 2 2 6 4" xfId="4969"/>
    <cellStyle name="Normal 100 2 2 6 4 2" xfId="4970"/>
    <cellStyle name="Normal 100 2 2 6 4 2 2" xfId="4971"/>
    <cellStyle name="Normal 100 2 2 6 4 2 2 2" xfId="4972"/>
    <cellStyle name="Normal 100 2 2 6 4 2 3" xfId="4973"/>
    <cellStyle name="Normal 100 2 2 6 4 3" xfId="4974"/>
    <cellStyle name="Normal 100 2 2 6 4 3 2" xfId="4975"/>
    <cellStyle name="Normal 100 2 2 6 4 4" xfId="4976"/>
    <cellStyle name="Normal 100 2 2 6 5" xfId="4977"/>
    <cellStyle name="Normal 100 2 2 6 5 2" xfId="4978"/>
    <cellStyle name="Normal 100 2 2 6 5 2 2" xfId="4979"/>
    <cellStyle name="Normal 100 2 2 6 5 3" xfId="4980"/>
    <cellStyle name="Normal 100 2 2 6 6" xfId="4981"/>
    <cellStyle name="Normal 100 2 2 6 6 2" xfId="4982"/>
    <cellStyle name="Normal 100 2 2 6 7" xfId="4983"/>
    <cellStyle name="Normal 100 2 2 7" xfId="4984"/>
    <cellStyle name="Normal 100 2 2 7 2" xfId="4985"/>
    <cellStyle name="Normal 100 2 2 7 2 2" xfId="4986"/>
    <cellStyle name="Normal 100 2 2 7 2 2 2" xfId="4987"/>
    <cellStyle name="Normal 100 2 2 7 2 2 2 2" xfId="4988"/>
    <cellStyle name="Normal 100 2 2 7 2 2 3" xfId="4989"/>
    <cellStyle name="Normal 100 2 2 7 2 3" xfId="4990"/>
    <cellStyle name="Normal 100 2 2 7 2 3 2" xfId="4991"/>
    <cellStyle name="Normal 100 2 2 7 2 4" xfId="4992"/>
    <cellStyle name="Normal 100 2 2 7 3" xfId="4993"/>
    <cellStyle name="Normal 100 2 2 7 3 2" xfId="4994"/>
    <cellStyle name="Normal 100 2 2 7 3 2 2" xfId="4995"/>
    <cellStyle name="Normal 100 2 2 7 3 2 2 2" xfId="4996"/>
    <cellStyle name="Normal 100 2 2 7 3 2 3" xfId="4997"/>
    <cellStyle name="Normal 100 2 2 7 3 3" xfId="4998"/>
    <cellStyle name="Normal 100 2 2 7 3 3 2" xfId="4999"/>
    <cellStyle name="Normal 100 2 2 7 3 4" xfId="5000"/>
    <cellStyle name="Normal 100 2 2 7 4" xfId="5001"/>
    <cellStyle name="Normal 100 2 2 7 4 2" xfId="5002"/>
    <cellStyle name="Normal 100 2 2 7 4 2 2" xfId="5003"/>
    <cellStyle name="Normal 100 2 2 7 4 3" xfId="5004"/>
    <cellStyle name="Normal 100 2 2 7 5" xfId="5005"/>
    <cellStyle name="Normal 100 2 2 7 5 2" xfId="5006"/>
    <cellStyle name="Normal 100 2 2 7 6" xfId="5007"/>
    <cellStyle name="Normal 100 2 2 8" xfId="5008"/>
    <cellStyle name="Normal 100 2 2 8 2" xfId="5009"/>
    <cellStyle name="Normal 100 2 2 8 2 2" xfId="5010"/>
    <cellStyle name="Normal 100 2 2 8 2 2 2" xfId="5011"/>
    <cellStyle name="Normal 100 2 2 8 2 3" xfId="5012"/>
    <cellStyle name="Normal 100 2 2 8 3" xfId="5013"/>
    <cellStyle name="Normal 100 2 2 8 3 2" xfId="5014"/>
    <cellStyle name="Normal 100 2 2 8 4" xfId="5015"/>
    <cellStyle name="Normal 100 2 2 9" xfId="5016"/>
    <cellStyle name="Normal 100 2 2 9 2" xfId="5017"/>
    <cellStyle name="Normal 100 2 2 9 2 2" xfId="5018"/>
    <cellStyle name="Normal 100 2 2 9 2 2 2" xfId="5019"/>
    <cellStyle name="Normal 100 2 2 9 2 3" xfId="5020"/>
    <cellStyle name="Normal 100 2 2 9 3" xfId="5021"/>
    <cellStyle name="Normal 100 2 2 9 3 2" xfId="5022"/>
    <cellStyle name="Normal 100 2 2 9 4" xfId="5023"/>
    <cellStyle name="Normal 100 2 3" xfId="1313"/>
    <cellStyle name="Normal 100 2 3 10" xfId="5024"/>
    <cellStyle name="Normal 100 2 3 10 2" xfId="5025"/>
    <cellStyle name="Normal 100 2 3 10 2 2" xfId="5026"/>
    <cellStyle name="Normal 100 2 3 10 2 2 2" xfId="5027"/>
    <cellStyle name="Normal 100 2 3 10 2 3" xfId="5028"/>
    <cellStyle name="Normal 100 2 3 10 3" xfId="5029"/>
    <cellStyle name="Normal 100 2 3 10 3 2" xfId="5030"/>
    <cellStyle name="Normal 100 2 3 10 4" xfId="5031"/>
    <cellStyle name="Normal 100 2 3 11" xfId="5032"/>
    <cellStyle name="Normal 100 2 3 11 2" xfId="5033"/>
    <cellStyle name="Normal 100 2 3 11 2 2" xfId="5034"/>
    <cellStyle name="Normal 100 2 3 11 3" xfId="5035"/>
    <cellStyle name="Normal 100 2 3 12" xfId="5036"/>
    <cellStyle name="Normal 100 2 3 12 2" xfId="5037"/>
    <cellStyle name="Normal 100 2 3 12 2 2" xfId="5038"/>
    <cellStyle name="Normal 100 2 3 12 3" xfId="5039"/>
    <cellStyle name="Normal 100 2 3 13" xfId="5040"/>
    <cellStyle name="Normal 100 2 3 13 2" xfId="5041"/>
    <cellStyle name="Normal 100 2 3 14" xfId="5042"/>
    <cellStyle name="Normal 100 2 3 2" xfId="5043"/>
    <cellStyle name="Normal 100 2 3 2 10" xfId="5044"/>
    <cellStyle name="Normal 100 2 3 2 10 2" xfId="5045"/>
    <cellStyle name="Normal 100 2 3 2 11" xfId="5046"/>
    <cellStyle name="Normal 100 2 3 2 2" xfId="5047"/>
    <cellStyle name="Normal 100 2 3 2 2 10" xfId="5048"/>
    <cellStyle name="Normal 100 2 3 2 2 2" xfId="5049"/>
    <cellStyle name="Normal 100 2 3 2 2 2 2" xfId="5050"/>
    <cellStyle name="Normal 100 2 3 2 2 2 2 2" xfId="5051"/>
    <cellStyle name="Normal 100 2 3 2 2 2 2 2 2" xfId="5052"/>
    <cellStyle name="Normal 100 2 3 2 2 2 2 2 2 2" xfId="5053"/>
    <cellStyle name="Normal 100 2 3 2 2 2 2 2 3" xfId="5054"/>
    <cellStyle name="Normal 100 2 3 2 2 2 2 3" xfId="5055"/>
    <cellStyle name="Normal 100 2 3 2 2 2 2 3 2" xfId="5056"/>
    <cellStyle name="Normal 100 2 3 2 2 2 2 4" xfId="5057"/>
    <cellStyle name="Normal 100 2 3 2 2 2 3" xfId="5058"/>
    <cellStyle name="Normal 100 2 3 2 2 2 3 2" xfId="5059"/>
    <cellStyle name="Normal 100 2 3 2 2 2 3 2 2" xfId="5060"/>
    <cellStyle name="Normal 100 2 3 2 2 2 3 2 2 2" xfId="5061"/>
    <cellStyle name="Normal 100 2 3 2 2 2 3 2 3" xfId="5062"/>
    <cellStyle name="Normal 100 2 3 2 2 2 3 3" xfId="5063"/>
    <cellStyle name="Normal 100 2 3 2 2 2 3 3 2" xfId="5064"/>
    <cellStyle name="Normal 100 2 3 2 2 2 3 4" xfId="5065"/>
    <cellStyle name="Normal 100 2 3 2 2 2 4" xfId="5066"/>
    <cellStyle name="Normal 100 2 3 2 2 2 4 2" xfId="5067"/>
    <cellStyle name="Normal 100 2 3 2 2 2 4 2 2" xfId="5068"/>
    <cellStyle name="Normal 100 2 3 2 2 2 4 2 2 2" xfId="5069"/>
    <cellStyle name="Normal 100 2 3 2 2 2 4 2 3" xfId="5070"/>
    <cellStyle name="Normal 100 2 3 2 2 2 4 3" xfId="5071"/>
    <cellStyle name="Normal 100 2 3 2 2 2 4 3 2" xfId="5072"/>
    <cellStyle name="Normal 100 2 3 2 2 2 4 4" xfId="5073"/>
    <cellStyle name="Normal 100 2 3 2 2 2 5" xfId="5074"/>
    <cellStyle name="Normal 100 2 3 2 2 2 5 2" xfId="5075"/>
    <cellStyle name="Normal 100 2 3 2 2 2 5 2 2" xfId="5076"/>
    <cellStyle name="Normal 100 2 3 2 2 2 5 3" xfId="5077"/>
    <cellStyle name="Normal 100 2 3 2 2 2 6" xfId="5078"/>
    <cellStyle name="Normal 100 2 3 2 2 2 6 2" xfId="5079"/>
    <cellStyle name="Normal 100 2 3 2 2 2 7" xfId="5080"/>
    <cellStyle name="Normal 100 2 3 2 2 3" xfId="5081"/>
    <cellStyle name="Normal 100 2 3 2 2 3 2" xfId="5082"/>
    <cellStyle name="Normal 100 2 3 2 2 3 2 2" xfId="5083"/>
    <cellStyle name="Normal 100 2 3 2 2 3 2 2 2" xfId="5084"/>
    <cellStyle name="Normal 100 2 3 2 2 3 2 2 2 2" xfId="5085"/>
    <cellStyle name="Normal 100 2 3 2 2 3 2 2 3" xfId="5086"/>
    <cellStyle name="Normal 100 2 3 2 2 3 2 3" xfId="5087"/>
    <cellStyle name="Normal 100 2 3 2 2 3 2 3 2" xfId="5088"/>
    <cellStyle name="Normal 100 2 3 2 2 3 2 4" xfId="5089"/>
    <cellStyle name="Normal 100 2 3 2 2 3 3" xfId="5090"/>
    <cellStyle name="Normal 100 2 3 2 2 3 3 2" xfId="5091"/>
    <cellStyle name="Normal 100 2 3 2 2 3 3 2 2" xfId="5092"/>
    <cellStyle name="Normal 100 2 3 2 2 3 3 2 2 2" xfId="5093"/>
    <cellStyle name="Normal 100 2 3 2 2 3 3 2 3" xfId="5094"/>
    <cellStyle name="Normal 100 2 3 2 2 3 3 3" xfId="5095"/>
    <cellStyle name="Normal 100 2 3 2 2 3 3 3 2" xfId="5096"/>
    <cellStyle name="Normal 100 2 3 2 2 3 3 4" xfId="5097"/>
    <cellStyle name="Normal 100 2 3 2 2 3 4" xfId="5098"/>
    <cellStyle name="Normal 100 2 3 2 2 3 4 2" xfId="5099"/>
    <cellStyle name="Normal 100 2 3 2 2 3 4 2 2" xfId="5100"/>
    <cellStyle name="Normal 100 2 3 2 2 3 4 3" xfId="5101"/>
    <cellStyle name="Normal 100 2 3 2 2 3 5" xfId="5102"/>
    <cellStyle name="Normal 100 2 3 2 2 3 5 2" xfId="5103"/>
    <cellStyle name="Normal 100 2 3 2 2 3 6" xfId="5104"/>
    <cellStyle name="Normal 100 2 3 2 2 4" xfId="5105"/>
    <cellStyle name="Normal 100 2 3 2 2 4 2" xfId="5106"/>
    <cellStyle name="Normal 100 2 3 2 2 4 2 2" xfId="5107"/>
    <cellStyle name="Normal 100 2 3 2 2 4 2 2 2" xfId="5108"/>
    <cellStyle name="Normal 100 2 3 2 2 4 2 3" xfId="5109"/>
    <cellStyle name="Normal 100 2 3 2 2 4 3" xfId="5110"/>
    <cellStyle name="Normal 100 2 3 2 2 4 3 2" xfId="5111"/>
    <cellStyle name="Normal 100 2 3 2 2 4 4" xfId="5112"/>
    <cellStyle name="Normal 100 2 3 2 2 5" xfId="5113"/>
    <cellStyle name="Normal 100 2 3 2 2 5 2" xfId="5114"/>
    <cellStyle name="Normal 100 2 3 2 2 5 2 2" xfId="5115"/>
    <cellStyle name="Normal 100 2 3 2 2 5 2 2 2" xfId="5116"/>
    <cellStyle name="Normal 100 2 3 2 2 5 2 3" xfId="5117"/>
    <cellStyle name="Normal 100 2 3 2 2 5 3" xfId="5118"/>
    <cellStyle name="Normal 100 2 3 2 2 5 3 2" xfId="5119"/>
    <cellStyle name="Normal 100 2 3 2 2 5 4" xfId="5120"/>
    <cellStyle name="Normal 100 2 3 2 2 6" xfId="5121"/>
    <cellStyle name="Normal 100 2 3 2 2 6 2" xfId="5122"/>
    <cellStyle name="Normal 100 2 3 2 2 6 2 2" xfId="5123"/>
    <cellStyle name="Normal 100 2 3 2 2 6 2 2 2" xfId="5124"/>
    <cellStyle name="Normal 100 2 3 2 2 6 2 3" xfId="5125"/>
    <cellStyle name="Normal 100 2 3 2 2 6 3" xfId="5126"/>
    <cellStyle name="Normal 100 2 3 2 2 6 3 2" xfId="5127"/>
    <cellStyle name="Normal 100 2 3 2 2 6 4" xfId="5128"/>
    <cellStyle name="Normal 100 2 3 2 2 7" xfId="5129"/>
    <cellStyle name="Normal 100 2 3 2 2 7 2" xfId="5130"/>
    <cellStyle name="Normal 100 2 3 2 2 7 2 2" xfId="5131"/>
    <cellStyle name="Normal 100 2 3 2 2 7 3" xfId="5132"/>
    <cellStyle name="Normal 100 2 3 2 2 8" xfId="5133"/>
    <cellStyle name="Normal 100 2 3 2 2 8 2" xfId="5134"/>
    <cellStyle name="Normal 100 2 3 2 2 8 2 2" xfId="5135"/>
    <cellStyle name="Normal 100 2 3 2 2 8 3" xfId="5136"/>
    <cellStyle name="Normal 100 2 3 2 2 9" xfId="5137"/>
    <cellStyle name="Normal 100 2 3 2 2 9 2" xfId="5138"/>
    <cellStyle name="Normal 100 2 3 2 3" xfId="5139"/>
    <cellStyle name="Normal 100 2 3 2 3 2" xfId="5140"/>
    <cellStyle name="Normal 100 2 3 2 3 2 2" xfId="5141"/>
    <cellStyle name="Normal 100 2 3 2 3 2 2 2" xfId="5142"/>
    <cellStyle name="Normal 100 2 3 2 3 2 2 2 2" xfId="5143"/>
    <cellStyle name="Normal 100 2 3 2 3 2 2 3" xfId="5144"/>
    <cellStyle name="Normal 100 2 3 2 3 2 3" xfId="5145"/>
    <cellStyle name="Normal 100 2 3 2 3 2 3 2" xfId="5146"/>
    <cellStyle name="Normal 100 2 3 2 3 2 4" xfId="5147"/>
    <cellStyle name="Normal 100 2 3 2 3 3" xfId="5148"/>
    <cellStyle name="Normal 100 2 3 2 3 3 2" xfId="5149"/>
    <cellStyle name="Normal 100 2 3 2 3 3 2 2" xfId="5150"/>
    <cellStyle name="Normal 100 2 3 2 3 3 2 2 2" xfId="5151"/>
    <cellStyle name="Normal 100 2 3 2 3 3 2 3" xfId="5152"/>
    <cellStyle name="Normal 100 2 3 2 3 3 3" xfId="5153"/>
    <cellStyle name="Normal 100 2 3 2 3 3 3 2" xfId="5154"/>
    <cellStyle name="Normal 100 2 3 2 3 3 4" xfId="5155"/>
    <cellStyle name="Normal 100 2 3 2 3 4" xfId="5156"/>
    <cellStyle name="Normal 100 2 3 2 3 4 2" xfId="5157"/>
    <cellStyle name="Normal 100 2 3 2 3 4 2 2" xfId="5158"/>
    <cellStyle name="Normal 100 2 3 2 3 4 2 2 2" xfId="5159"/>
    <cellStyle name="Normal 100 2 3 2 3 4 2 3" xfId="5160"/>
    <cellStyle name="Normal 100 2 3 2 3 4 3" xfId="5161"/>
    <cellStyle name="Normal 100 2 3 2 3 4 3 2" xfId="5162"/>
    <cellStyle name="Normal 100 2 3 2 3 4 4" xfId="5163"/>
    <cellStyle name="Normal 100 2 3 2 3 5" xfId="5164"/>
    <cellStyle name="Normal 100 2 3 2 3 5 2" xfId="5165"/>
    <cellStyle name="Normal 100 2 3 2 3 5 2 2" xfId="5166"/>
    <cellStyle name="Normal 100 2 3 2 3 5 3" xfId="5167"/>
    <cellStyle name="Normal 100 2 3 2 3 6" xfId="5168"/>
    <cellStyle name="Normal 100 2 3 2 3 6 2" xfId="5169"/>
    <cellStyle name="Normal 100 2 3 2 3 7" xfId="5170"/>
    <cellStyle name="Normal 100 2 3 2 4" xfId="5171"/>
    <cellStyle name="Normal 100 2 3 2 4 2" xfId="5172"/>
    <cellStyle name="Normal 100 2 3 2 4 2 2" xfId="5173"/>
    <cellStyle name="Normal 100 2 3 2 4 2 2 2" xfId="5174"/>
    <cellStyle name="Normal 100 2 3 2 4 2 2 2 2" xfId="5175"/>
    <cellStyle name="Normal 100 2 3 2 4 2 2 3" xfId="5176"/>
    <cellStyle name="Normal 100 2 3 2 4 2 3" xfId="5177"/>
    <cellStyle name="Normal 100 2 3 2 4 2 3 2" xfId="5178"/>
    <cellStyle name="Normal 100 2 3 2 4 2 4" xfId="5179"/>
    <cellStyle name="Normal 100 2 3 2 4 3" xfId="5180"/>
    <cellStyle name="Normal 100 2 3 2 4 3 2" xfId="5181"/>
    <cellStyle name="Normal 100 2 3 2 4 3 2 2" xfId="5182"/>
    <cellStyle name="Normal 100 2 3 2 4 3 2 2 2" xfId="5183"/>
    <cellStyle name="Normal 100 2 3 2 4 3 2 3" xfId="5184"/>
    <cellStyle name="Normal 100 2 3 2 4 3 3" xfId="5185"/>
    <cellStyle name="Normal 100 2 3 2 4 3 3 2" xfId="5186"/>
    <cellStyle name="Normal 100 2 3 2 4 3 4" xfId="5187"/>
    <cellStyle name="Normal 100 2 3 2 4 4" xfId="5188"/>
    <cellStyle name="Normal 100 2 3 2 4 4 2" xfId="5189"/>
    <cellStyle name="Normal 100 2 3 2 4 4 2 2" xfId="5190"/>
    <cellStyle name="Normal 100 2 3 2 4 4 3" xfId="5191"/>
    <cellStyle name="Normal 100 2 3 2 4 5" xfId="5192"/>
    <cellStyle name="Normal 100 2 3 2 4 5 2" xfId="5193"/>
    <cellStyle name="Normal 100 2 3 2 4 6" xfId="5194"/>
    <cellStyle name="Normal 100 2 3 2 5" xfId="5195"/>
    <cellStyle name="Normal 100 2 3 2 5 2" xfId="5196"/>
    <cellStyle name="Normal 100 2 3 2 5 2 2" xfId="5197"/>
    <cellStyle name="Normal 100 2 3 2 5 2 2 2" xfId="5198"/>
    <cellStyle name="Normal 100 2 3 2 5 2 3" xfId="5199"/>
    <cellStyle name="Normal 100 2 3 2 5 3" xfId="5200"/>
    <cellStyle name="Normal 100 2 3 2 5 3 2" xfId="5201"/>
    <cellStyle name="Normal 100 2 3 2 5 4" xfId="5202"/>
    <cellStyle name="Normal 100 2 3 2 6" xfId="5203"/>
    <cellStyle name="Normal 100 2 3 2 6 2" xfId="5204"/>
    <cellStyle name="Normal 100 2 3 2 6 2 2" xfId="5205"/>
    <cellStyle name="Normal 100 2 3 2 6 2 2 2" xfId="5206"/>
    <cellStyle name="Normal 100 2 3 2 6 2 3" xfId="5207"/>
    <cellStyle name="Normal 100 2 3 2 6 3" xfId="5208"/>
    <cellStyle name="Normal 100 2 3 2 6 3 2" xfId="5209"/>
    <cellStyle name="Normal 100 2 3 2 6 4" xfId="5210"/>
    <cellStyle name="Normal 100 2 3 2 7" xfId="5211"/>
    <cellStyle name="Normal 100 2 3 2 7 2" xfId="5212"/>
    <cellStyle name="Normal 100 2 3 2 7 2 2" xfId="5213"/>
    <cellStyle name="Normal 100 2 3 2 7 2 2 2" xfId="5214"/>
    <cellStyle name="Normal 100 2 3 2 7 2 3" xfId="5215"/>
    <cellStyle name="Normal 100 2 3 2 7 3" xfId="5216"/>
    <cellStyle name="Normal 100 2 3 2 7 3 2" xfId="5217"/>
    <cellStyle name="Normal 100 2 3 2 7 4" xfId="5218"/>
    <cellStyle name="Normal 100 2 3 2 8" xfId="5219"/>
    <cellStyle name="Normal 100 2 3 2 8 2" xfId="5220"/>
    <cellStyle name="Normal 100 2 3 2 8 2 2" xfId="5221"/>
    <cellStyle name="Normal 100 2 3 2 8 3" xfId="5222"/>
    <cellStyle name="Normal 100 2 3 2 9" xfId="5223"/>
    <cellStyle name="Normal 100 2 3 2 9 2" xfId="5224"/>
    <cellStyle name="Normal 100 2 3 2 9 2 2" xfId="5225"/>
    <cellStyle name="Normal 100 2 3 2 9 3" xfId="5226"/>
    <cellStyle name="Normal 100 2 3 3" xfId="5227"/>
    <cellStyle name="Normal 100 2 3 3 10" xfId="5228"/>
    <cellStyle name="Normal 100 2 3 3 10 2" xfId="5229"/>
    <cellStyle name="Normal 100 2 3 3 11" xfId="5230"/>
    <cellStyle name="Normal 100 2 3 3 2" xfId="5231"/>
    <cellStyle name="Normal 100 2 3 3 2 10" xfId="5232"/>
    <cellStyle name="Normal 100 2 3 3 2 2" xfId="5233"/>
    <cellStyle name="Normal 100 2 3 3 2 2 2" xfId="5234"/>
    <cellStyle name="Normal 100 2 3 3 2 2 2 2" xfId="5235"/>
    <cellStyle name="Normal 100 2 3 3 2 2 2 2 2" xfId="5236"/>
    <cellStyle name="Normal 100 2 3 3 2 2 2 2 2 2" xfId="5237"/>
    <cellStyle name="Normal 100 2 3 3 2 2 2 2 3" xfId="5238"/>
    <cellStyle name="Normal 100 2 3 3 2 2 2 3" xfId="5239"/>
    <cellStyle name="Normal 100 2 3 3 2 2 2 3 2" xfId="5240"/>
    <cellStyle name="Normal 100 2 3 3 2 2 2 4" xfId="5241"/>
    <cellStyle name="Normal 100 2 3 3 2 2 3" xfId="5242"/>
    <cellStyle name="Normal 100 2 3 3 2 2 3 2" xfId="5243"/>
    <cellStyle name="Normal 100 2 3 3 2 2 3 2 2" xfId="5244"/>
    <cellStyle name="Normal 100 2 3 3 2 2 3 2 2 2" xfId="5245"/>
    <cellStyle name="Normal 100 2 3 3 2 2 3 2 3" xfId="5246"/>
    <cellStyle name="Normal 100 2 3 3 2 2 3 3" xfId="5247"/>
    <cellStyle name="Normal 100 2 3 3 2 2 3 3 2" xfId="5248"/>
    <cellStyle name="Normal 100 2 3 3 2 2 3 4" xfId="5249"/>
    <cellStyle name="Normal 100 2 3 3 2 2 4" xfId="5250"/>
    <cellStyle name="Normal 100 2 3 3 2 2 4 2" xfId="5251"/>
    <cellStyle name="Normal 100 2 3 3 2 2 4 2 2" xfId="5252"/>
    <cellStyle name="Normal 100 2 3 3 2 2 4 2 2 2" xfId="5253"/>
    <cellStyle name="Normal 100 2 3 3 2 2 4 2 3" xfId="5254"/>
    <cellStyle name="Normal 100 2 3 3 2 2 4 3" xfId="5255"/>
    <cellStyle name="Normal 100 2 3 3 2 2 4 3 2" xfId="5256"/>
    <cellStyle name="Normal 100 2 3 3 2 2 4 4" xfId="5257"/>
    <cellStyle name="Normal 100 2 3 3 2 2 5" xfId="5258"/>
    <cellStyle name="Normal 100 2 3 3 2 2 5 2" xfId="5259"/>
    <cellStyle name="Normal 100 2 3 3 2 2 5 2 2" xfId="5260"/>
    <cellStyle name="Normal 100 2 3 3 2 2 5 3" xfId="5261"/>
    <cellStyle name="Normal 100 2 3 3 2 2 6" xfId="5262"/>
    <cellStyle name="Normal 100 2 3 3 2 2 6 2" xfId="5263"/>
    <cellStyle name="Normal 100 2 3 3 2 2 7" xfId="5264"/>
    <cellStyle name="Normal 100 2 3 3 2 3" xfId="5265"/>
    <cellStyle name="Normal 100 2 3 3 2 3 2" xfId="5266"/>
    <cellStyle name="Normal 100 2 3 3 2 3 2 2" xfId="5267"/>
    <cellStyle name="Normal 100 2 3 3 2 3 2 2 2" xfId="5268"/>
    <cellStyle name="Normal 100 2 3 3 2 3 2 2 2 2" xfId="5269"/>
    <cellStyle name="Normal 100 2 3 3 2 3 2 2 3" xfId="5270"/>
    <cellStyle name="Normal 100 2 3 3 2 3 2 3" xfId="5271"/>
    <cellStyle name="Normal 100 2 3 3 2 3 2 3 2" xfId="5272"/>
    <cellStyle name="Normal 100 2 3 3 2 3 2 4" xfId="5273"/>
    <cellStyle name="Normal 100 2 3 3 2 3 3" xfId="5274"/>
    <cellStyle name="Normal 100 2 3 3 2 3 3 2" xfId="5275"/>
    <cellStyle name="Normal 100 2 3 3 2 3 3 2 2" xfId="5276"/>
    <cellStyle name="Normal 100 2 3 3 2 3 3 2 2 2" xfId="5277"/>
    <cellStyle name="Normal 100 2 3 3 2 3 3 2 3" xfId="5278"/>
    <cellStyle name="Normal 100 2 3 3 2 3 3 3" xfId="5279"/>
    <cellStyle name="Normal 100 2 3 3 2 3 3 3 2" xfId="5280"/>
    <cellStyle name="Normal 100 2 3 3 2 3 3 4" xfId="5281"/>
    <cellStyle name="Normal 100 2 3 3 2 3 4" xfId="5282"/>
    <cellStyle name="Normal 100 2 3 3 2 3 4 2" xfId="5283"/>
    <cellStyle name="Normal 100 2 3 3 2 3 4 2 2" xfId="5284"/>
    <cellStyle name="Normal 100 2 3 3 2 3 4 3" xfId="5285"/>
    <cellStyle name="Normal 100 2 3 3 2 3 5" xfId="5286"/>
    <cellStyle name="Normal 100 2 3 3 2 3 5 2" xfId="5287"/>
    <cellStyle name="Normal 100 2 3 3 2 3 6" xfId="5288"/>
    <cellStyle name="Normal 100 2 3 3 2 4" xfId="5289"/>
    <cellStyle name="Normal 100 2 3 3 2 4 2" xfId="5290"/>
    <cellStyle name="Normal 100 2 3 3 2 4 2 2" xfId="5291"/>
    <cellStyle name="Normal 100 2 3 3 2 4 2 2 2" xfId="5292"/>
    <cellStyle name="Normal 100 2 3 3 2 4 2 3" xfId="5293"/>
    <cellStyle name="Normal 100 2 3 3 2 4 3" xfId="5294"/>
    <cellStyle name="Normal 100 2 3 3 2 4 3 2" xfId="5295"/>
    <cellStyle name="Normal 100 2 3 3 2 4 4" xfId="5296"/>
    <cellStyle name="Normal 100 2 3 3 2 5" xfId="5297"/>
    <cellStyle name="Normal 100 2 3 3 2 5 2" xfId="5298"/>
    <cellStyle name="Normal 100 2 3 3 2 5 2 2" xfId="5299"/>
    <cellStyle name="Normal 100 2 3 3 2 5 2 2 2" xfId="5300"/>
    <cellStyle name="Normal 100 2 3 3 2 5 2 3" xfId="5301"/>
    <cellStyle name="Normal 100 2 3 3 2 5 3" xfId="5302"/>
    <cellStyle name="Normal 100 2 3 3 2 5 3 2" xfId="5303"/>
    <cellStyle name="Normal 100 2 3 3 2 5 4" xfId="5304"/>
    <cellStyle name="Normal 100 2 3 3 2 6" xfId="5305"/>
    <cellStyle name="Normal 100 2 3 3 2 6 2" xfId="5306"/>
    <cellStyle name="Normal 100 2 3 3 2 6 2 2" xfId="5307"/>
    <cellStyle name="Normal 100 2 3 3 2 6 2 2 2" xfId="5308"/>
    <cellStyle name="Normal 100 2 3 3 2 6 2 3" xfId="5309"/>
    <cellStyle name="Normal 100 2 3 3 2 6 3" xfId="5310"/>
    <cellStyle name="Normal 100 2 3 3 2 6 3 2" xfId="5311"/>
    <cellStyle name="Normal 100 2 3 3 2 6 4" xfId="5312"/>
    <cellStyle name="Normal 100 2 3 3 2 7" xfId="5313"/>
    <cellStyle name="Normal 100 2 3 3 2 7 2" xfId="5314"/>
    <cellStyle name="Normal 100 2 3 3 2 7 2 2" xfId="5315"/>
    <cellStyle name="Normal 100 2 3 3 2 7 3" xfId="5316"/>
    <cellStyle name="Normal 100 2 3 3 2 8" xfId="5317"/>
    <cellStyle name="Normal 100 2 3 3 2 8 2" xfId="5318"/>
    <cellStyle name="Normal 100 2 3 3 2 8 2 2" xfId="5319"/>
    <cellStyle name="Normal 100 2 3 3 2 8 3" xfId="5320"/>
    <cellStyle name="Normal 100 2 3 3 2 9" xfId="5321"/>
    <cellStyle name="Normal 100 2 3 3 2 9 2" xfId="5322"/>
    <cellStyle name="Normal 100 2 3 3 3" xfId="5323"/>
    <cellStyle name="Normal 100 2 3 3 3 2" xfId="5324"/>
    <cellStyle name="Normal 100 2 3 3 3 2 2" xfId="5325"/>
    <cellStyle name="Normal 100 2 3 3 3 2 2 2" xfId="5326"/>
    <cellStyle name="Normal 100 2 3 3 3 2 2 2 2" xfId="5327"/>
    <cellStyle name="Normal 100 2 3 3 3 2 2 3" xfId="5328"/>
    <cellStyle name="Normal 100 2 3 3 3 2 3" xfId="5329"/>
    <cellStyle name="Normal 100 2 3 3 3 2 3 2" xfId="5330"/>
    <cellStyle name="Normal 100 2 3 3 3 2 4" xfId="5331"/>
    <cellStyle name="Normal 100 2 3 3 3 3" xfId="5332"/>
    <cellStyle name="Normal 100 2 3 3 3 3 2" xfId="5333"/>
    <cellStyle name="Normal 100 2 3 3 3 3 2 2" xfId="5334"/>
    <cellStyle name="Normal 100 2 3 3 3 3 2 2 2" xfId="5335"/>
    <cellStyle name="Normal 100 2 3 3 3 3 2 3" xfId="5336"/>
    <cellStyle name="Normal 100 2 3 3 3 3 3" xfId="5337"/>
    <cellStyle name="Normal 100 2 3 3 3 3 3 2" xfId="5338"/>
    <cellStyle name="Normal 100 2 3 3 3 3 4" xfId="5339"/>
    <cellStyle name="Normal 100 2 3 3 3 4" xfId="5340"/>
    <cellStyle name="Normal 100 2 3 3 3 4 2" xfId="5341"/>
    <cellStyle name="Normal 100 2 3 3 3 4 2 2" xfId="5342"/>
    <cellStyle name="Normal 100 2 3 3 3 4 2 2 2" xfId="5343"/>
    <cellStyle name="Normal 100 2 3 3 3 4 2 3" xfId="5344"/>
    <cellStyle name="Normal 100 2 3 3 3 4 3" xfId="5345"/>
    <cellStyle name="Normal 100 2 3 3 3 4 3 2" xfId="5346"/>
    <cellStyle name="Normal 100 2 3 3 3 4 4" xfId="5347"/>
    <cellStyle name="Normal 100 2 3 3 3 5" xfId="5348"/>
    <cellStyle name="Normal 100 2 3 3 3 5 2" xfId="5349"/>
    <cellStyle name="Normal 100 2 3 3 3 5 2 2" xfId="5350"/>
    <cellStyle name="Normal 100 2 3 3 3 5 3" xfId="5351"/>
    <cellStyle name="Normal 100 2 3 3 3 6" xfId="5352"/>
    <cellStyle name="Normal 100 2 3 3 3 6 2" xfId="5353"/>
    <cellStyle name="Normal 100 2 3 3 3 7" xfId="5354"/>
    <cellStyle name="Normal 100 2 3 3 4" xfId="5355"/>
    <cellStyle name="Normal 100 2 3 3 4 2" xfId="5356"/>
    <cellStyle name="Normal 100 2 3 3 4 2 2" xfId="5357"/>
    <cellStyle name="Normal 100 2 3 3 4 2 2 2" xfId="5358"/>
    <cellStyle name="Normal 100 2 3 3 4 2 2 2 2" xfId="5359"/>
    <cellStyle name="Normal 100 2 3 3 4 2 2 3" xfId="5360"/>
    <cellStyle name="Normal 100 2 3 3 4 2 3" xfId="5361"/>
    <cellStyle name="Normal 100 2 3 3 4 2 3 2" xfId="5362"/>
    <cellStyle name="Normal 100 2 3 3 4 2 4" xfId="5363"/>
    <cellStyle name="Normal 100 2 3 3 4 3" xfId="5364"/>
    <cellStyle name="Normal 100 2 3 3 4 3 2" xfId="5365"/>
    <cellStyle name="Normal 100 2 3 3 4 3 2 2" xfId="5366"/>
    <cellStyle name="Normal 100 2 3 3 4 3 2 2 2" xfId="5367"/>
    <cellStyle name="Normal 100 2 3 3 4 3 2 3" xfId="5368"/>
    <cellStyle name="Normal 100 2 3 3 4 3 3" xfId="5369"/>
    <cellStyle name="Normal 100 2 3 3 4 3 3 2" xfId="5370"/>
    <cellStyle name="Normal 100 2 3 3 4 3 4" xfId="5371"/>
    <cellStyle name="Normal 100 2 3 3 4 4" xfId="5372"/>
    <cellStyle name="Normal 100 2 3 3 4 4 2" xfId="5373"/>
    <cellStyle name="Normal 100 2 3 3 4 4 2 2" xfId="5374"/>
    <cellStyle name="Normal 100 2 3 3 4 4 3" xfId="5375"/>
    <cellStyle name="Normal 100 2 3 3 4 5" xfId="5376"/>
    <cellStyle name="Normal 100 2 3 3 4 5 2" xfId="5377"/>
    <cellStyle name="Normal 100 2 3 3 4 6" xfId="5378"/>
    <cellStyle name="Normal 100 2 3 3 5" xfId="5379"/>
    <cellStyle name="Normal 100 2 3 3 5 2" xfId="5380"/>
    <cellStyle name="Normal 100 2 3 3 5 2 2" xfId="5381"/>
    <cellStyle name="Normal 100 2 3 3 5 2 2 2" xfId="5382"/>
    <cellStyle name="Normal 100 2 3 3 5 2 3" xfId="5383"/>
    <cellStyle name="Normal 100 2 3 3 5 3" xfId="5384"/>
    <cellStyle name="Normal 100 2 3 3 5 3 2" xfId="5385"/>
    <cellStyle name="Normal 100 2 3 3 5 4" xfId="5386"/>
    <cellStyle name="Normal 100 2 3 3 6" xfId="5387"/>
    <cellStyle name="Normal 100 2 3 3 6 2" xfId="5388"/>
    <cellStyle name="Normal 100 2 3 3 6 2 2" xfId="5389"/>
    <cellStyle name="Normal 100 2 3 3 6 2 2 2" xfId="5390"/>
    <cellStyle name="Normal 100 2 3 3 6 2 3" xfId="5391"/>
    <cellStyle name="Normal 100 2 3 3 6 3" xfId="5392"/>
    <cellStyle name="Normal 100 2 3 3 6 3 2" xfId="5393"/>
    <cellStyle name="Normal 100 2 3 3 6 4" xfId="5394"/>
    <cellStyle name="Normal 100 2 3 3 7" xfId="5395"/>
    <cellStyle name="Normal 100 2 3 3 7 2" xfId="5396"/>
    <cellStyle name="Normal 100 2 3 3 7 2 2" xfId="5397"/>
    <cellStyle name="Normal 100 2 3 3 7 2 2 2" xfId="5398"/>
    <cellStyle name="Normal 100 2 3 3 7 2 3" xfId="5399"/>
    <cellStyle name="Normal 100 2 3 3 7 3" xfId="5400"/>
    <cellStyle name="Normal 100 2 3 3 7 3 2" xfId="5401"/>
    <cellStyle name="Normal 100 2 3 3 7 4" xfId="5402"/>
    <cellStyle name="Normal 100 2 3 3 8" xfId="5403"/>
    <cellStyle name="Normal 100 2 3 3 8 2" xfId="5404"/>
    <cellStyle name="Normal 100 2 3 3 8 2 2" xfId="5405"/>
    <cellStyle name="Normal 100 2 3 3 8 3" xfId="5406"/>
    <cellStyle name="Normal 100 2 3 3 9" xfId="5407"/>
    <cellStyle name="Normal 100 2 3 3 9 2" xfId="5408"/>
    <cellStyle name="Normal 100 2 3 3 9 2 2" xfId="5409"/>
    <cellStyle name="Normal 100 2 3 3 9 3" xfId="5410"/>
    <cellStyle name="Normal 100 2 3 4" xfId="5411"/>
    <cellStyle name="Normal 100 2 3 4 10" xfId="5412"/>
    <cellStyle name="Normal 100 2 3 4 10 2" xfId="5413"/>
    <cellStyle name="Normal 100 2 3 4 11" xfId="5414"/>
    <cellStyle name="Normal 100 2 3 4 2" xfId="5415"/>
    <cellStyle name="Normal 100 2 3 4 2 10" xfId="5416"/>
    <cellStyle name="Normal 100 2 3 4 2 2" xfId="5417"/>
    <cellStyle name="Normal 100 2 3 4 2 2 2" xfId="5418"/>
    <cellStyle name="Normal 100 2 3 4 2 2 2 2" xfId="5419"/>
    <cellStyle name="Normal 100 2 3 4 2 2 2 2 2" xfId="5420"/>
    <cellStyle name="Normal 100 2 3 4 2 2 2 2 2 2" xfId="5421"/>
    <cellStyle name="Normal 100 2 3 4 2 2 2 2 3" xfId="5422"/>
    <cellStyle name="Normal 100 2 3 4 2 2 2 3" xfId="5423"/>
    <cellStyle name="Normal 100 2 3 4 2 2 2 3 2" xfId="5424"/>
    <cellStyle name="Normal 100 2 3 4 2 2 2 4" xfId="5425"/>
    <cellStyle name="Normal 100 2 3 4 2 2 3" xfId="5426"/>
    <cellStyle name="Normal 100 2 3 4 2 2 3 2" xfId="5427"/>
    <cellStyle name="Normal 100 2 3 4 2 2 3 2 2" xfId="5428"/>
    <cellStyle name="Normal 100 2 3 4 2 2 3 2 2 2" xfId="5429"/>
    <cellStyle name="Normal 100 2 3 4 2 2 3 2 3" xfId="5430"/>
    <cellStyle name="Normal 100 2 3 4 2 2 3 3" xfId="5431"/>
    <cellStyle name="Normal 100 2 3 4 2 2 3 3 2" xfId="5432"/>
    <cellStyle name="Normal 100 2 3 4 2 2 3 4" xfId="5433"/>
    <cellStyle name="Normal 100 2 3 4 2 2 4" xfId="5434"/>
    <cellStyle name="Normal 100 2 3 4 2 2 4 2" xfId="5435"/>
    <cellStyle name="Normal 100 2 3 4 2 2 4 2 2" xfId="5436"/>
    <cellStyle name="Normal 100 2 3 4 2 2 4 2 2 2" xfId="5437"/>
    <cellStyle name="Normal 100 2 3 4 2 2 4 2 3" xfId="5438"/>
    <cellStyle name="Normal 100 2 3 4 2 2 4 3" xfId="5439"/>
    <cellStyle name="Normal 100 2 3 4 2 2 4 3 2" xfId="5440"/>
    <cellStyle name="Normal 100 2 3 4 2 2 4 4" xfId="5441"/>
    <cellStyle name="Normal 100 2 3 4 2 2 5" xfId="5442"/>
    <cellStyle name="Normal 100 2 3 4 2 2 5 2" xfId="5443"/>
    <cellStyle name="Normal 100 2 3 4 2 2 5 2 2" xfId="5444"/>
    <cellStyle name="Normal 100 2 3 4 2 2 5 3" xfId="5445"/>
    <cellStyle name="Normal 100 2 3 4 2 2 6" xfId="5446"/>
    <cellStyle name="Normal 100 2 3 4 2 2 6 2" xfId="5447"/>
    <cellStyle name="Normal 100 2 3 4 2 2 7" xfId="5448"/>
    <cellStyle name="Normal 100 2 3 4 2 3" xfId="5449"/>
    <cellStyle name="Normal 100 2 3 4 2 3 2" xfId="5450"/>
    <cellStyle name="Normal 100 2 3 4 2 3 2 2" xfId="5451"/>
    <cellStyle name="Normal 100 2 3 4 2 3 2 2 2" xfId="5452"/>
    <cellStyle name="Normal 100 2 3 4 2 3 2 2 2 2" xfId="5453"/>
    <cellStyle name="Normal 100 2 3 4 2 3 2 2 3" xfId="5454"/>
    <cellStyle name="Normal 100 2 3 4 2 3 2 3" xfId="5455"/>
    <cellStyle name="Normal 100 2 3 4 2 3 2 3 2" xfId="5456"/>
    <cellStyle name="Normal 100 2 3 4 2 3 2 4" xfId="5457"/>
    <cellStyle name="Normal 100 2 3 4 2 3 3" xfId="5458"/>
    <cellStyle name="Normal 100 2 3 4 2 3 3 2" xfId="5459"/>
    <cellStyle name="Normal 100 2 3 4 2 3 3 2 2" xfId="5460"/>
    <cellStyle name="Normal 100 2 3 4 2 3 3 2 2 2" xfId="5461"/>
    <cellStyle name="Normal 100 2 3 4 2 3 3 2 3" xfId="5462"/>
    <cellStyle name="Normal 100 2 3 4 2 3 3 3" xfId="5463"/>
    <cellStyle name="Normal 100 2 3 4 2 3 3 3 2" xfId="5464"/>
    <cellStyle name="Normal 100 2 3 4 2 3 3 4" xfId="5465"/>
    <cellStyle name="Normal 100 2 3 4 2 3 4" xfId="5466"/>
    <cellStyle name="Normal 100 2 3 4 2 3 4 2" xfId="5467"/>
    <cellStyle name="Normal 100 2 3 4 2 3 4 2 2" xfId="5468"/>
    <cellStyle name="Normal 100 2 3 4 2 3 4 3" xfId="5469"/>
    <cellStyle name="Normal 100 2 3 4 2 3 5" xfId="5470"/>
    <cellStyle name="Normal 100 2 3 4 2 3 5 2" xfId="5471"/>
    <cellStyle name="Normal 100 2 3 4 2 3 6" xfId="5472"/>
    <cellStyle name="Normal 100 2 3 4 2 4" xfId="5473"/>
    <cellStyle name="Normal 100 2 3 4 2 4 2" xfId="5474"/>
    <cellStyle name="Normal 100 2 3 4 2 4 2 2" xfId="5475"/>
    <cellStyle name="Normal 100 2 3 4 2 4 2 2 2" xfId="5476"/>
    <cellStyle name="Normal 100 2 3 4 2 4 2 3" xfId="5477"/>
    <cellStyle name="Normal 100 2 3 4 2 4 3" xfId="5478"/>
    <cellStyle name="Normal 100 2 3 4 2 4 3 2" xfId="5479"/>
    <cellStyle name="Normal 100 2 3 4 2 4 4" xfId="5480"/>
    <cellStyle name="Normal 100 2 3 4 2 5" xfId="5481"/>
    <cellStyle name="Normal 100 2 3 4 2 5 2" xfId="5482"/>
    <cellStyle name="Normal 100 2 3 4 2 5 2 2" xfId="5483"/>
    <cellStyle name="Normal 100 2 3 4 2 5 2 2 2" xfId="5484"/>
    <cellStyle name="Normal 100 2 3 4 2 5 2 3" xfId="5485"/>
    <cellStyle name="Normal 100 2 3 4 2 5 3" xfId="5486"/>
    <cellStyle name="Normal 100 2 3 4 2 5 3 2" xfId="5487"/>
    <cellStyle name="Normal 100 2 3 4 2 5 4" xfId="5488"/>
    <cellStyle name="Normal 100 2 3 4 2 6" xfId="5489"/>
    <cellStyle name="Normal 100 2 3 4 2 6 2" xfId="5490"/>
    <cellStyle name="Normal 100 2 3 4 2 6 2 2" xfId="5491"/>
    <cellStyle name="Normal 100 2 3 4 2 6 2 2 2" xfId="5492"/>
    <cellStyle name="Normal 100 2 3 4 2 6 2 3" xfId="5493"/>
    <cellStyle name="Normal 100 2 3 4 2 6 3" xfId="5494"/>
    <cellStyle name="Normal 100 2 3 4 2 6 3 2" xfId="5495"/>
    <cellStyle name="Normal 100 2 3 4 2 6 4" xfId="5496"/>
    <cellStyle name="Normal 100 2 3 4 2 7" xfId="5497"/>
    <cellStyle name="Normal 100 2 3 4 2 7 2" xfId="5498"/>
    <cellStyle name="Normal 100 2 3 4 2 7 2 2" xfId="5499"/>
    <cellStyle name="Normal 100 2 3 4 2 7 3" xfId="5500"/>
    <cellStyle name="Normal 100 2 3 4 2 8" xfId="5501"/>
    <cellStyle name="Normal 100 2 3 4 2 8 2" xfId="5502"/>
    <cellStyle name="Normal 100 2 3 4 2 8 2 2" xfId="5503"/>
    <cellStyle name="Normal 100 2 3 4 2 8 3" xfId="5504"/>
    <cellStyle name="Normal 100 2 3 4 2 9" xfId="5505"/>
    <cellStyle name="Normal 100 2 3 4 2 9 2" xfId="5506"/>
    <cellStyle name="Normal 100 2 3 4 3" xfId="5507"/>
    <cellStyle name="Normal 100 2 3 4 3 2" xfId="5508"/>
    <cellStyle name="Normal 100 2 3 4 3 2 2" xfId="5509"/>
    <cellStyle name="Normal 100 2 3 4 3 2 2 2" xfId="5510"/>
    <cellStyle name="Normal 100 2 3 4 3 2 2 2 2" xfId="5511"/>
    <cellStyle name="Normal 100 2 3 4 3 2 2 3" xfId="5512"/>
    <cellStyle name="Normal 100 2 3 4 3 2 3" xfId="5513"/>
    <cellStyle name="Normal 100 2 3 4 3 2 3 2" xfId="5514"/>
    <cellStyle name="Normal 100 2 3 4 3 2 4" xfId="5515"/>
    <cellStyle name="Normal 100 2 3 4 3 3" xfId="5516"/>
    <cellStyle name="Normal 100 2 3 4 3 3 2" xfId="5517"/>
    <cellStyle name="Normal 100 2 3 4 3 3 2 2" xfId="5518"/>
    <cellStyle name="Normal 100 2 3 4 3 3 2 2 2" xfId="5519"/>
    <cellStyle name="Normal 100 2 3 4 3 3 2 3" xfId="5520"/>
    <cellStyle name="Normal 100 2 3 4 3 3 3" xfId="5521"/>
    <cellStyle name="Normal 100 2 3 4 3 3 3 2" xfId="5522"/>
    <cellStyle name="Normal 100 2 3 4 3 3 4" xfId="5523"/>
    <cellStyle name="Normal 100 2 3 4 3 4" xfId="5524"/>
    <cellStyle name="Normal 100 2 3 4 3 4 2" xfId="5525"/>
    <cellStyle name="Normal 100 2 3 4 3 4 2 2" xfId="5526"/>
    <cellStyle name="Normal 100 2 3 4 3 4 2 2 2" xfId="5527"/>
    <cellStyle name="Normal 100 2 3 4 3 4 2 3" xfId="5528"/>
    <cellStyle name="Normal 100 2 3 4 3 4 3" xfId="5529"/>
    <cellStyle name="Normal 100 2 3 4 3 4 3 2" xfId="5530"/>
    <cellStyle name="Normal 100 2 3 4 3 4 4" xfId="5531"/>
    <cellStyle name="Normal 100 2 3 4 3 5" xfId="5532"/>
    <cellStyle name="Normal 100 2 3 4 3 5 2" xfId="5533"/>
    <cellStyle name="Normal 100 2 3 4 3 5 2 2" xfId="5534"/>
    <cellStyle name="Normal 100 2 3 4 3 5 3" xfId="5535"/>
    <cellStyle name="Normal 100 2 3 4 3 6" xfId="5536"/>
    <cellStyle name="Normal 100 2 3 4 3 6 2" xfId="5537"/>
    <cellStyle name="Normal 100 2 3 4 3 7" xfId="5538"/>
    <cellStyle name="Normal 100 2 3 4 4" xfId="5539"/>
    <cellStyle name="Normal 100 2 3 4 4 2" xfId="5540"/>
    <cellStyle name="Normal 100 2 3 4 4 2 2" xfId="5541"/>
    <cellStyle name="Normal 100 2 3 4 4 2 2 2" xfId="5542"/>
    <cellStyle name="Normal 100 2 3 4 4 2 2 2 2" xfId="5543"/>
    <cellStyle name="Normal 100 2 3 4 4 2 2 3" xfId="5544"/>
    <cellStyle name="Normal 100 2 3 4 4 2 3" xfId="5545"/>
    <cellStyle name="Normal 100 2 3 4 4 2 3 2" xfId="5546"/>
    <cellStyle name="Normal 100 2 3 4 4 2 4" xfId="5547"/>
    <cellStyle name="Normal 100 2 3 4 4 3" xfId="5548"/>
    <cellStyle name="Normal 100 2 3 4 4 3 2" xfId="5549"/>
    <cellStyle name="Normal 100 2 3 4 4 3 2 2" xfId="5550"/>
    <cellStyle name="Normal 100 2 3 4 4 3 2 2 2" xfId="5551"/>
    <cellStyle name="Normal 100 2 3 4 4 3 2 3" xfId="5552"/>
    <cellStyle name="Normal 100 2 3 4 4 3 3" xfId="5553"/>
    <cellStyle name="Normal 100 2 3 4 4 3 3 2" xfId="5554"/>
    <cellStyle name="Normal 100 2 3 4 4 3 4" xfId="5555"/>
    <cellStyle name="Normal 100 2 3 4 4 4" xfId="5556"/>
    <cellStyle name="Normal 100 2 3 4 4 4 2" xfId="5557"/>
    <cellStyle name="Normal 100 2 3 4 4 4 2 2" xfId="5558"/>
    <cellStyle name="Normal 100 2 3 4 4 4 3" xfId="5559"/>
    <cellStyle name="Normal 100 2 3 4 4 5" xfId="5560"/>
    <cellStyle name="Normal 100 2 3 4 4 5 2" xfId="5561"/>
    <cellStyle name="Normal 100 2 3 4 4 6" xfId="5562"/>
    <cellStyle name="Normal 100 2 3 4 5" xfId="5563"/>
    <cellStyle name="Normal 100 2 3 4 5 2" xfId="5564"/>
    <cellStyle name="Normal 100 2 3 4 5 2 2" xfId="5565"/>
    <cellStyle name="Normal 100 2 3 4 5 2 2 2" xfId="5566"/>
    <cellStyle name="Normal 100 2 3 4 5 2 3" xfId="5567"/>
    <cellStyle name="Normal 100 2 3 4 5 3" xfId="5568"/>
    <cellStyle name="Normal 100 2 3 4 5 3 2" xfId="5569"/>
    <cellStyle name="Normal 100 2 3 4 5 4" xfId="5570"/>
    <cellStyle name="Normal 100 2 3 4 6" xfId="5571"/>
    <cellStyle name="Normal 100 2 3 4 6 2" xfId="5572"/>
    <cellStyle name="Normal 100 2 3 4 6 2 2" xfId="5573"/>
    <cellStyle name="Normal 100 2 3 4 6 2 2 2" xfId="5574"/>
    <cellStyle name="Normal 100 2 3 4 6 2 3" xfId="5575"/>
    <cellStyle name="Normal 100 2 3 4 6 3" xfId="5576"/>
    <cellStyle name="Normal 100 2 3 4 6 3 2" xfId="5577"/>
    <cellStyle name="Normal 100 2 3 4 6 4" xfId="5578"/>
    <cellStyle name="Normal 100 2 3 4 7" xfId="5579"/>
    <cellStyle name="Normal 100 2 3 4 7 2" xfId="5580"/>
    <cellStyle name="Normal 100 2 3 4 7 2 2" xfId="5581"/>
    <cellStyle name="Normal 100 2 3 4 7 2 2 2" xfId="5582"/>
    <cellStyle name="Normal 100 2 3 4 7 2 3" xfId="5583"/>
    <cellStyle name="Normal 100 2 3 4 7 3" xfId="5584"/>
    <cellStyle name="Normal 100 2 3 4 7 3 2" xfId="5585"/>
    <cellStyle name="Normal 100 2 3 4 7 4" xfId="5586"/>
    <cellStyle name="Normal 100 2 3 4 8" xfId="5587"/>
    <cellStyle name="Normal 100 2 3 4 8 2" xfId="5588"/>
    <cellStyle name="Normal 100 2 3 4 8 2 2" xfId="5589"/>
    <cellStyle name="Normal 100 2 3 4 8 3" xfId="5590"/>
    <cellStyle name="Normal 100 2 3 4 9" xfId="5591"/>
    <cellStyle name="Normal 100 2 3 4 9 2" xfId="5592"/>
    <cellStyle name="Normal 100 2 3 4 9 2 2" xfId="5593"/>
    <cellStyle name="Normal 100 2 3 4 9 3" xfId="5594"/>
    <cellStyle name="Normal 100 2 3 5" xfId="5595"/>
    <cellStyle name="Normal 100 2 3 5 10" xfId="5596"/>
    <cellStyle name="Normal 100 2 3 5 2" xfId="5597"/>
    <cellStyle name="Normal 100 2 3 5 2 2" xfId="5598"/>
    <cellStyle name="Normal 100 2 3 5 2 2 2" xfId="5599"/>
    <cellStyle name="Normal 100 2 3 5 2 2 2 2" xfId="5600"/>
    <cellStyle name="Normal 100 2 3 5 2 2 2 2 2" xfId="5601"/>
    <cellStyle name="Normal 100 2 3 5 2 2 2 3" xfId="5602"/>
    <cellStyle name="Normal 100 2 3 5 2 2 3" xfId="5603"/>
    <cellStyle name="Normal 100 2 3 5 2 2 3 2" xfId="5604"/>
    <cellStyle name="Normal 100 2 3 5 2 2 4" xfId="5605"/>
    <cellStyle name="Normal 100 2 3 5 2 3" xfId="5606"/>
    <cellStyle name="Normal 100 2 3 5 2 3 2" xfId="5607"/>
    <cellStyle name="Normal 100 2 3 5 2 3 2 2" xfId="5608"/>
    <cellStyle name="Normal 100 2 3 5 2 3 2 2 2" xfId="5609"/>
    <cellStyle name="Normal 100 2 3 5 2 3 2 3" xfId="5610"/>
    <cellStyle name="Normal 100 2 3 5 2 3 3" xfId="5611"/>
    <cellStyle name="Normal 100 2 3 5 2 3 3 2" xfId="5612"/>
    <cellStyle name="Normal 100 2 3 5 2 3 4" xfId="5613"/>
    <cellStyle name="Normal 100 2 3 5 2 4" xfId="5614"/>
    <cellStyle name="Normal 100 2 3 5 2 4 2" xfId="5615"/>
    <cellStyle name="Normal 100 2 3 5 2 4 2 2" xfId="5616"/>
    <cellStyle name="Normal 100 2 3 5 2 4 2 2 2" xfId="5617"/>
    <cellStyle name="Normal 100 2 3 5 2 4 2 3" xfId="5618"/>
    <cellStyle name="Normal 100 2 3 5 2 4 3" xfId="5619"/>
    <cellStyle name="Normal 100 2 3 5 2 4 3 2" xfId="5620"/>
    <cellStyle name="Normal 100 2 3 5 2 4 4" xfId="5621"/>
    <cellStyle name="Normal 100 2 3 5 2 5" xfId="5622"/>
    <cellStyle name="Normal 100 2 3 5 2 5 2" xfId="5623"/>
    <cellStyle name="Normal 100 2 3 5 2 5 2 2" xfId="5624"/>
    <cellStyle name="Normal 100 2 3 5 2 5 3" xfId="5625"/>
    <cellStyle name="Normal 100 2 3 5 2 6" xfId="5626"/>
    <cellStyle name="Normal 100 2 3 5 2 6 2" xfId="5627"/>
    <cellStyle name="Normal 100 2 3 5 2 7" xfId="5628"/>
    <cellStyle name="Normal 100 2 3 5 3" xfId="5629"/>
    <cellStyle name="Normal 100 2 3 5 3 2" xfId="5630"/>
    <cellStyle name="Normal 100 2 3 5 3 2 2" xfId="5631"/>
    <cellStyle name="Normal 100 2 3 5 3 2 2 2" xfId="5632"/>
    <cellStyle name="Normal 100 2 3 5 3 2 2 2 2" xfId="5633"/>
    <cellStyle name="Normal 100 2 3 5 3 2 2 3" xfId="5634"/>
    <cellStyle name="Normal 100 2 3 5 3 2 3" xfId="5635"/>
    <cellStyle name="Normal 100 2 3 5 3 2 3 2" xfId="5636"/>
    <cellStyle name="Normal 100 2 3 5 3 2 4" xfId="5637"/>
    <cellStyle name="Normal 100 2 3 5 3 3" xfId="5638"/>
    <cellStyle name="Normal 100 2 3 5 3 3 2" xfId="5639"/>
    <cellStyle name="Normal 100 2 3 5 3 3 2 2" xfId="5640"/>
    <cellStyle name="Normal 100 2 3 5 3 3 2 2 2" xfId="5641"/>
    <cellStyle name="Normal 100 2 3 5 3 3 2 3" xfId="5642"/>
    <cellStyle name="Normal 100 2 3 5 3 3 3" xfId="5643"/>
    <cellStyle name="Normal 100 2 3 5 3 3 3 2" xfId="5644"/>
    <cellStyle name="Normal 100 2 3 5 3 3 4" xfId="5645"/>
    <cellStyle name="Normal 100 2 3 5 3 4" xfId="5646"/>
    <cellStyle name="Normal 100 2 3 5 3 4 2" xfId="5647"/>
    <cellStyle name="Normal 100 2 3 5 3 4 2 2" xfId="5648"/>
    <cellStyle name="Normal 100 2 3 5 3 4 3" xfId="5649"/>
    <cellStyle name="Normal 100 2 3 5 3 5" xfId="5650"/>
    <cellStyle name="Normal 100 2 3 5 3 5 2" xfId="5651"/>
    <cellStyle name="Normal 100 2 3 5 3 6" xfId="5652"/>
    <cellStyle name="Normal 100 2 3 5 4" xfId="5653"/>
    <cellStyle name="Normal 100 2 3 5 4 2" xfId="5654"/>
    <cellStyle name="Normal 100 2 3 5 4 2 2" xfId="5655"/>
    <cellStyle name="Normal 100 2 3 5 4 2 2 2" xfId="5656"/>
    <cellStyle name="Normal 100 2 3 5 4 2 3" xfId="5657"/>
    <cellStyle name="Normal 100 2 3 5 4 3" xfId="5658"/>
    <cellStyle name="Normal 100 2 3 5 4 3 2" xfId="5659"/>
    <cellStyle name="Normal 100 2 3 5 4 4" xfId="5660"/>
    <cellStyle name="Normal 100 2 3 5 5" xfId="5661"/>
    <cellStyle name="Normal 100 2 3 5 5 2" xfId="5662"/>
    <cellStyle name="Normal 100 2 3 5 5 2 2" xfId="5663"/>
    <cellStyle name="Normal 100 2 3 5 5 2 2 2" xfId="5664"/>
    <cellStyle name="Normal 100 2 3 5 5 2 3" xfId="5665"/>
    <cellStyle name="Normal 100 2 3 5 5 3" xfId="5666"/>
    <cellStyle name="Normal 100 2 3 5 5 3 2" xfId="5667"/>
    <cellStyle name="Normal 100 2 3 5 5 4" xfId="5668"/>
    <cellStyle name="Normal 100 2 3 5 6" xfId="5669"/>
    <cellStyle name="Normal 100 2 3 5 6 2" xfId="5670"/>
    <cellStyle name="Normal 100 2 3 5 6 2 2" xfId="5671"/>
    <cellStyle name="Normal 100 2 3 5 6 2 2 2" xfId="5672"/>
    <cellStyle name="Normal 100 2 3 5 6 2 3" xfId="5673"/>
    <cellStyle name="Normal 100 2 3 5 6 3" xfId="5674"/>
    <cellStyle name="Normal 100 2 3 5 6 3 2" xfId="5675"/>
    <cellStyle name="Normal 100 2 3 5 6 4" xfId="5676"/>
    <cellStyle name="Normal 100 2 3 5 7" xfId="5677"/>
    <cellStyle name="Normal 100 2 3 5 7 2" xfId="5678"/>
    <cellStyle name="Normal 100 2 3 5 7 2 2" xfId="5679"/>
    <cellStyle name="Normal 100 2 3 5 7 3" xfId="5680"/>
    <cellStyle name="Normal 100 2 3 5 8" xfId="5681"/>
    <cellStyle name="Normal 100 2 3 5 8 2" xfId="5682"/>
    <cellStyle name="Normal 100 2 3 5 8 2 2" xfId="5683"/>
    <cellStyle name="Normal 100 2 3 5 8 3" xfId="5684"/>
    <cellStyle name="Normal 100 2 3 5 9" xfId="5685"/>
    <cellStyle name="Normal 100 2 3 5 9 2" xfId="5686"/>
    <cellStyle name="Normal 100 2 3 6" xfId="5687"/>
    <cellStyle name="Normal 100 2 3 6 2" xfId="5688"/>
    <cellStyle name="Normal 100 2 3 6 2 2" xfId="5689"/>
    <cellStyle name="Normal 100 2 3 6 2 2 2" xfId="5690"/>
    <cellStyle name="Normal 100 2 3 6 2 2 2 2" xfId="5691"/>
    <cellStyle name="Normal 100 2 3 6 2 2 3" xfId="5692"/>
    <cellStyle name="Normal 100 2 3 6 2 3" xfId="5693"/>
    <cellStyle name="Normal 100 2 3 6 2 3 2" xfId="5694"/>
    <cellStyle name="Normal 100 2 3 6 2 4" xfId="5695"/>
    <cellStyle name="Normal 100 2 3 6 3" xfId="5696"/>
    <cellStyle name="Normal 100 2 3 6 3 2" xfId="5697"/>
    <cellStyle name="Normal 100 2 3 6 3 2 2" xfId="5698"/>
    <cellStyle name="Normal 100 2 3 6 3 2 2 2" xfId="5699"/>
    <cellStyle name="Normal 100 2 3 6 3 2 3" xfId="5700"/>
    <cellStyle name="Normal 100 2 3 6 3 3" xfId="5701"/>
    <cellStyle name="Normal 100 2 3 6 3 3 2" xfId="5702"/>
    <cellStyle name="Normal 100 2 3 6 3 4" xfId="5703"/>
    <cellStyle name="Normal 100 2 3 6 4" xfId="5704"/>
    <cellStyle name="Normal 100 2 3 6 4 2" xfId="5705"/>
    <cellStyle name="Normal 100 2 3 6 4 2 2" xfId="5706"/>
    <cellStyle name="Normal 100 2 3 6 4 2 2 2" xfId="5707"/>
    <cellStyle name="Normal 100 2 3 6 4 2 3" xfId="5708"/>
    <cellStyle name="Normal 100 2 3 6 4 3" xfId="5709"/>
    <cellStyle name="Normal 100 2 3 6 4 3 2" xfId="5710"/>
    <cellStyle name="Normal 100 2 3 6 4 4" xfId="5711"/>
    <cellStyle name="Normal 100 2 3 6 5" xfId="5712"/>
    <cellStyle name="Normal 100 2 3 6 5 2" xfId="5713"/>
    <cellStyle name="Normal 100 2 3 6 5 2 2" xfId="5714"/>
    <cellStyle name="Normal 100 2 3 6 5 3" xfId="5715"/>
    <cellStyle name="Normal 100 2 3 6 6" xfId="5716"/>
    <cellStyle name="Normal 100 2 3 6 6 2" xfId="5717"/>
    <cellStyle name="Normal 100 2 3 6 7" xfId="5718"/>
    <cellStyle name="Normal 100 2 3 7" xfId="5719"/>
    <cellStyle name="Normal 100 2 3 7 2" xfId="5720"/>
    <cellStyle name="Normal 100 2 3 7 2 2" xfId="5721"/>
    <cellStyle name="Normal 100 2 3 7 2 2 2" xfId="5722"/>
    <cellStyle name="Normal 100 2 3 7 2 2 2 2" xfId="5723"/>
    <cellStyle name="Normal 100 2 3 7 2 2 3" xfId="5724"/>
    <cellStyle name="Normal 100 2 3 7 2 3" xfId="5725"/>
    <cellStyle name="Normal 100 2 3 7 2 3 2" xfId="5726"/>
    <cellStyle name="Normal 100 2 3 7 2 4" xfId="5727"/>
    <cellStyle name="Normal 100 2 3 7 3" xfId="5728"/>
    <cellStyle name="Normal 100 2 3 7 3 2" xfId="5729"/>
    <cellStyle name="Normal 100 2 3 7 3 2 2" xfId="5730"/>
    <cellStyle name="Normal 100 2 3 7 3 2 2 2" xfId="5731"/>
    <cellStyle name="Normal 100 2 3 7 3 2 3" xfId="5732"/>
    <cellStyle name="Normal 100 2 3 7 3 3" xfId="5733"/>
    <cellStyle name="Normal 100 2 3 7 3 3 2" xfId="5734"/>
    <cellStyle name="Normal 100 2 3 7 3 4" xfId="5735"/>
    <cellStyle name="Normal 100 2 3 7 4" xfId="5736"/>
    <cellStyle name="Normal 100 2 3 7 4 2" xfId="5737"/>
    <cellStyle name="Normal 100 2 3 7 4 2 2" xfId="5738"/>
    <cellStyle name="Normal 100 2 3 7 4 3" xfId="5739"/>
    <cellStyle name="Normal 100 2 3 7 5" xfId="5740"/>
    <cellStyle name="Normal 100 2 3 7 5 2" xfId="5741"/>
    <cellStyle name="Normal 100 2 3 7 6" xfId="5742"/>
    <cellStyle name="Normal 100 2 3 8" xfId="5743"/>
    <cellStyle name="Normal 100 2 3 8 2" xfId="5744"/>
    <cellStyle name="Normal 100 2 3 8 2 2" xfId="5745"/>
    <cellStyle name="Normal 100 2 3 8 2 2 2" xfId="5746"/>
    <cellStyle name="Normal 100 2 3 8 2 3" xfId="5747"/>
    <cellStyle name="Normal 100 2 3 8 3" xfId="5748"/>
    <cellStyle name="Normal 100 2 3 8 3 2" xfId="5749"/>
    <cellStyle name="Normal 100 2 3 8 4" xfId="5750"/>
    <cellStyle name="Normal 100 2 3 9" xfId="5751"/>
    <cellStyle name="Normal 100 2 3 9 2" xfId="5752"/>
    <cellStyle name="Normal 100 2 3 9 2 2" xfId="5753"/>
    <cellStyle name="Normal 100 2 3 9 2 2 2" xfId="5754"/>
    <cellStyle name="Normal 100 2 3 9 2 3" xfId="5755"/>
    <cellStyle name="Normal 100 2 3 9 3" xfId="5756"/>
    <cellStyle name="Normal 100 2 3 9 3 2" xfId="5757"/>
    <cellStyle name="Normal 100 2 3 9 4" xfId="5758"/>
    <cellStyle name="Normal 100 2 4" xfId="1314"/>
    <cellStyle name="Normal 100 2 4 10" xfId="5759"/>
    <cellStyle name="Normal 100 2 4 10 2" xfId="5760"/>
    <cellStyle name="Normal 100 2 4 10 2 2" xfId="5761"/>
    <cellStyle name="Normal 100 2 4 10 2 2 2" xfId="5762"/>
    <cellStyle name="Normal 100 2 4 10 2 3" xfId="5763"/>
    <cellStyle name="Normal 100 2 4 10 3" xfId="5764"/>
    <cellStyle name="Normal 100 2 4 10 3 2" xfId="5765"/>
    <cellStyle name="Normal 100 2 4 10 4" xfId="5766"/>
    <cellStyle name="Normal 100 2 4 11" xfId="5767"/>
    <cellStyle name="Normal 100 2 4 11 2" xfId="5768"/>
    <cellStyle name="Normal 100 2 4 11 2 2" xfId="5769"/>
    <cellStyle name="Normal 100 2 4 11 3" xfId="5770"/>
    <cellStyle name="Normal 100 2 4 12" xfId="5771"/>
    <cellStyle name="Normal 100 2 4 12 2" xfId="5772"/>
    <cellStyle name="Normal 100 2 4 12 2 2" xfId="5773"/>
    <cellStyle name="Normal 100 2 4 12 3" xfId="5774"/>
    <cellStyle name="Normal 100 2 4 13" xfId="5775"/>
    <cellStyle name="Normal 100 2 4 13 2" xfId="5776"/>
    <cellStyle name="Normal 100 2 4 14" xfId="5777"/>
    <cellStyle name="Normal 100 2 4 2" xfId="5778"/>
    <cellStyle name="Normal 100 2 4 2 10" xfId="5779"/>
    <cellStyle name="Normal 100 2 4 2 10 2" xfId="5780"/>
    <cellStyle name="Normal 100 2 4 2 11" xfId="5781"/>
    <cellStyle name="Normal 100 2 4 2 2" xfId="5782"/>
    <cellStyle name="Normal 100 2 4 2 2 10" xfId="5783"/>
    <cellStyle name="Normal 100 2 4 2 2 2" xfId="5784"/>
    <cellStyle name="Normal 100 2 4 2 2 2 2" xfId="5785"/>
    <cellStyle name="Normal 100 2 4 2 2 2 2 2" xfId="5786"/>
    <cellStyle name="Normal 100 2 4 2 2 2 2 2 2" xfId="5787"/>
    <cellStyle name="Normal 100 2 4 2 2 2 2 2 2 2" xfId="5788"/>
    <cellStyle name="Normal 100 2 4 2 2 2 2 2 3" xfId="5789"/>
    <cellStyle name="Normal 100 2 4 2 2 2 2 3" xfId="5790"/>
    <cellStyle name="Normal 100 2 4 2 2 2 2 3 2" xfId="5791"/>
    <cellStyle name="Normal 100 2 4 2 2 2 2 4" xfId="5792"/>
    <cellStyle name="Normal 100 2 4 2 2 2 3" xfId="5793"/>
    <cellStyle name="Normal 100 2 4 2 2 2 3 2" xfId="5794"/>
    <cellStyle name="Normal 100 2 4 2 2 2 3 2 2" xfId="5795"/>
    <cellStyle name="Normal 100 2 4 2 2 2 3 2 2 2" xfId="5796"/>
    <cellStyle name="Normal 100 2 4 2 2 2 3 2 3" xfId="5797"/>
    <cellStyle name="Normal 100 2 4 2 2 2 3 3" xfId="5798"/>
    <cellStyle name="Normal 100 2 4 2 2 2 3 3 2" xfId="5799"/>
    <cellStyle name="Normal 100 2 4 2 2 2 3 4" xfId="5800"/>
    <cellStyle name="Normal 100 2 4 2 2 2 4" xfId="5801"/>
    <cellStyle name="Normal 100 2 4 2 2 2 4 2" xfId="5802"/>
    <cellStyle name="Normal 100 2 4 2 2 2 4 2 2" xfId="5803"/>
    <cellStyle name="Normal 100 2 4 2 2 2 4 2 2 2" xfId="5804"/>
    <cellStyle name="Normal 100 2 4 2 2 2 4 2 3" xfId="5805"/>
    <cellStyle name="Normal 100 2 4 2 2 2 4 3" xfId="5806"/>
    <cellStyle name="Normal 100 2 4 2 2 2 4 3 2" xfId="5807"/>
    <cellStyle name="Normal 100 2 4 2 2 2 4 4" xfId="5808"/>
    <cellStyle name="Normal 100 2 4 2 2 2 5" xfId="5809"/>
    <cellStyle name="Normal 100 2 4 2 2 2 5 2" xfId="5810"/>
    <cellStyle name="Normal 100 2 4 2 2 2 5 2 2" xfId="5811"/>
    <cellStyle name="Normal 100 2 4 2 2 2 5 3" xfId="5812"/>
    <cellStyle name="Normal 100 2 4 2 2 2 6" xfId="5813"/>
    <cellStyle name="Normal 100 2 4 2 2 2 6 2" xfId="5814"/>
    <cellStyle name="Normal 100 2 4 2 2 2 7" xfId="5815"/>
    <cellStyle name="Normal 100 2 4 2 2 3" xfId="5816"/>
    <cellStyle name="Normal 100 2 4 2 2 3 2" xfId="5817"/>
    <cellStyle name="Normal 100 2 4 2 2 3 2 2" xfId="5818"/>
    <cellStyle name="Normal 100 2 4 2 2 3 2 2 2" xfId="5819"/>
    <cellStyle name="Normal 100 2 4 2 2 3 2 2 2 2" xfId="5820"/>
    <cellStyle name="Normal 100 2 4 2 2 3 2 2 3" xfId="5821"/>
    <cellStyle name="Normal 100 2 4 2 2 3 2 3" xfId="5822"/>
    <cellStyle name="Normal 100 2 4 2 2 3 2 3 2" xfId="5823"/>
    <cellStyle name="Normal 100 2 4 2 2 3 2 4" xfId="5824"/>
    <cellStyle name="Normal 100 2 4 2 2 3 3" xfId="5825"/>
    <cellStyle name="Normal 100 2 4 2 2 3 3 2" xfId="5826"/>
    <cellStyle name="Normal 100 2 4 2 2 3 3 2 2" xfId="5827"/>
    <cellStyle name="Normal 100 2 4 2 2 3 3 2 2 2" xfId="5828"/>
    <cellStyle name="Normal 100 2 4 2 2 3 3 2 3" xfId="5829"/>
    <cellStyle name="Normal 100 2 4 2 2 3 3 3" xfId="5830"/>
    <cellStyle name="Normal 100 2 4 2 2 3 3 3 2" xfId="5831"/>
    <cellStyle name="Normal 100 2 4 2 2 3 3 4" xfId="5832"/>
    <cellStyle name="Normal 100 2 4 2 2 3 4" xfId="5833"/>
    <cellStyle name="Normal 100 2 4 2 2 3 4 2" xfId="5834"/>
    <cellStyle name="Normal 100 2 4 2 2 3 4 2 2" xfId="5835"/>
    <cellStyle name="Normal 100 2 4 2 2 3 4 3" xfId="5836"/>
    <cellStyle name="Normal 100 2 4 2 2 3 5" xfId="5837"/>
    <cellStyle name="Normal 100 2 4 2 2 3 5 2" xfId="5838"/>
    <cellStyle name="Normal 100 2 4 2 2 3 6" xfId="5839"/>
    <cellStyle name="Normal 100 2 4 2 2 4" xfId="5840"/>
    <cellStyle name="Normal 100 2 4 2 2 4 2" xfId="5841"/>
    <cellStyle name="Normal 100 2 4 2 2 4 2 2" xfId="5842"/>
    <cellStyle name="Normal 100 2 4 2 2 4 2 2 2" xfId="5843"/>
    <cellStyle name="Normal 100 2 4 2 2 4 2 3" xfId="5844"/>
    <cellStyle name="Normal 100 2 4 2 2 4 3" xfId="5845"/>
    <cellStyle name="Normal 100 2 4 2 2 4 3 2" xfId="5846"/>
    <cellStyle name="Normal 100 2 4 2 2 4 4" xfId="5847"/>
    <cellStyle name="Normal 100 2 4 2 2 5" xfId="5848"/>
    <cellStyle name="Normal 100 2 4 2 2 5 2" xfId="5849"/>
    <cellStyle name="Normal 100 2 4 2 2 5 2 2" xfId="5850"/>
    <cellStyle name="Normal 100 2 4 2 2 5 2 2 2" xfId="5851"/>
    <cellStyle name="Normal 100 2 4 2 2 5 2 3" xfId="5852"/>
    <cellStyle name="Normal 100 2 4 2 2 5 3" xfId="5853"/>
    <cellStyle name="Normal 100 2 4 2 2 5 3 2" xfId="5854"/>
    <cellStyle name="Normal 100 2 4 2 2 5 4" xfId="5855"/>
    <cellStyle name="Normal 100 2 4 2 2 6" xfId="5856"/>
    <cellStyle name="Normal 100 2 4 2 2 6 2" xfId="5857"/>
    <cellStyle name="Normal 100 2 4 2 2 6 2 2" xfId="5858"/>
    <cellStyle name="Normal 100 2 4 2 2 6 2 2 2" xfId="5859"/>
    <cellStyle name="Normal 100 2 4 2 2 6 2 3" xfId="5860"/>
    <cellStyle name="Normal 100 2 4 2 2 6 3" xfId="5861"/>
    <cellStyle name="Normal 100 2 4 2 2 6 3 2" xfId="5862"/>
    <cellStyle name="Normal 100 2 4 2 2 6 4" xfId="5863"/>
    <cellStyle name="Normal 100 2 4 2 2 7" xfId="5864"/>
    <cellStyle name="Normal 100 2 4 2 2 7 2" xfId="5865"/>
    <cellStyle name="Normal 100 2 4 2 2 7 2 2" xfId="5866"/>
    <cellStyle name="Normal 100 2 4 2 2 7 3" xfId="5867"/>
    <cellStyle name="Normal 100 2 4 2 2 8" xfId="5868"/>
    <cellStyle name="Normal 100 2 4 2 2 8 2" xfId="5869"/>
    <cellStyle name="Normal 100 2 4 2 2 8 2 2" xfId="5870"/>
    <cellStyle name="Normal 100 2 4 2 2 8 3" xfId="5871"/>
    <cellStyle name="Normal 100 2 4 2 2 9" xfId="5872"/>
    <cellStyle name="Normal 100 2 4 2 2 9 2" xfId="5873"/>
    <cellStyle name="Normal 100 2 4 2 3" xfId="5874"/>
    <cellStyle name="Normal 100 2 4 2 3 2" xfId="5875"/>
    <cellStyle name="Normal 100 2 4 2 3 2 2" xfId="5876"/>
    <cellStyle name="Normal 100 2 4 2 3 2 2 2" xfId="5877"/>
    <cellStyle name="Normal 100 2 4 2 3 2 2 2 2" xfId="5878"/>
    <cellStyle name="Normal 100 2 4 2 3 2 2 3" xfId="5879"/>
    <cellStyle name="Normal 100 2 4 2 3 2 3" xfId="5880"/>
    <cellStyle name="Normal 100 2 4 2 3 2 3 2" xfId="5881"/>
    <cellStyle name="Normal 100 2 4 2 3 2 4" xfId="5882"/>
    <cellStyle name="Normal 100 2 4 2 3 3" xfId="5883"/>
    <cellStyle name="Normal 100 2 4 2 3 3 2" xfId="5884"/>
    <cellStyle name="Normal 100 2 4 2 3 3 2 2" xfId="5885"/>
    <cellStyle name="Normal 100 2 4 2 3 3 2 2 2" xfId="5886"/>
    <cellStyle name="Normal 100 2 4 2 3 3 2 3" xfId="5887"/>
    <cellStyle name="Normal 100 2 4 2 3 3 3" xfId="5888"/>
    <cellStyle name="Normal 100 2 4 2 3 3 3 2" xfId="5889"/>
    <cellStyle name="Normal 100 2 4 2 3 3 4" xfId="5890"/>
    <cellStyle name="Normal 100 2 4 2 3 4" xfId="5891"/>
    <cellStyle name="Normal 100 2 4 2 3 4 2" xfId="5892"/>
    <cellStyle name="Normal 100 2 4 2 3 4 2 2" xfId="5893"/>
    <cellStyle name="Normal 100 2 4 2 3 4 2 2 2" xfId="5894"/>
    <cellStyle name="Normal 100 2 4 2 3 4 2 3" xfId="5895"/>
    <cellStyle name="Normal 100 2 4 2 3 4 3" xfId="5896"/>
    <cellStyle name="Normal 100 2 4 2 3 4 3 2" xfId="5897"/>
    <cellStyle name="Normal 100 2 4 2 3 4 4" xfId="5898"/>
    <cellStyle name="Normal 100 2 4 2 3 5" xfId="5899"/>
    <cellStyle name="Normal 100 2 4 2 3 5 2" xfId="5900"/>
    <cellStyle name="Normal 100 2 4 2 3 5 2 2" xfId="5901"/>
    <cellStyle name="Normal 100 2 4 2 3 5 3" xfId="5902"/>
    <cellStyle name="Normal 100 2 4 2 3 6" xfId="5903"/>
    <cellStyle name="Normal 100 2 4 2 3 6 2" xfId="5904"/>
    <cellStyle name="Normal 100 2 4 2 3 7" xfId="5905"/>
    <cellStyle name="Normal 100 2 4 2 4" xfId="5906"/>
    <cellStyle name="Normal 100 2 4 2 4 2" xfId="5907"/>
    <cellStyle name="Normal 100 2 4 2 4 2 2" xfId="5908"/>
    <cellStyle name="Normal 100 2 4 2 4 2 2 2" xfId="5909"/>
    <cellStyle name="Normal 100 2 4 2 4 2 2 2 2" xfId="5910"/>
    <cellStyle name="Normal 100 2 4 2 4 2 2 3" xfId="5911"/>
    <cellStyle name="Normal 100 2 4 2 4 2 3" xfId="5912"/>
    <cellStyle name="Normal 100 2 4 2 4 2 3 2" xfId="5913"/>
    <cellStyle name="Normal 100 2 4 2 4 2 4" xfId="5914"/>
    <cellStyle name="Normal 100 2 4 2 4 3" xfId="5915"/>
    <cellStyle name="Normal 100 2 4 2 4 3 2" xfId="5916"/>
    <cellStyle name="Normal 100 2 4 2 4 3 2 2" xfId="5917"/>
    <cellStyle name="Normal 100 2 4 2 4 3 2 2 2" xfId="5918"/>
    <cellStyle name="Normal 100 2 4 2 4 3 2 3" xfId="5919"/>
    <cellStyle name="Normal 100 2 4 2 4 3 3" xfId="5920"/>
    <cellStyle name="Normal 100 2 4 2 4 3 3 2" xfId="5921"/>
    <cellStyle name="Normal 100 2 4 2 4 3 4" xfId="5922"/>
    <cellStyle name="Normal 100 2 4 2 4 4" xfId="5923"/>
    <cellStyle name="Normal 100 2 4 2 4 4 2" xfId="5924"/>
    <cellStyle name="Normal 100 2 4 2 4 4 2 2" xfId="5925"/>
    <cellStyle name="Normal 100 2 4 2 4 4 3" xfId="5926"/>
    <cellStyle name="Normal 100 2 4 2 4 5" xfId="5927"/>
    <cellStyle name="Normal 100 2 4 2 4 5 2" xfId="5928"/>
    <cellStyle name="Normal 100 2 4 2 4 6" xfId="5929"/>
    <cellStyle name="Normal 100 2 4 2 5" xfId="5930"/>
    <cellStyle name="Normal 100 2 4 2 5 2" xfId="5931"/>
    <cellStyle name="Normal 100 2 4 2 5 2 2" xfId="5932"/>
    <cellStyle name="Normal 100 2 4 2 5 2 2 2" xfId="5933"/>
    <cellStyle name="Normal 100 2 4 2 5 2 3" xfId="5934"/>
    <cellStyle name="Normal 100 2 4 2 5 3" xfId="5935"/>
    <cellStyle name="Normal 100 2 4 2 5 3 2" xfId="5936"/>
    <cellStyle name="Normal 100 2 4 2 5 4" xfId="5937"/>
    <cellStyle name="Normal 100 2 4 2 6" xfId="5938"/>
    <cellStyle name="Normal 100 2 4 2 6 2" xfId="5939"/>
    <cellStyle name="Normal 100 2 4 2 6 2 2" xfId="5940"/>
    <cellStyle name="Normal 100 2 4 2 6 2 2 2" xfId="5941"/>
    <cellStyle name="Normal 100 2 4 2 6 2 3" xfId="5942"/>
    <cellStyle name="Normal 100 2 4 2 6 3" xfId="5943"/>
    <cellStyle name="Normal 100 2 4 2 6 3 2" xfId="5944"/>
    <cellStyle name="Normal 100 2 4 2 6 4" xfId="5945"/>
    <cellStyle name="Normal 100 2 4 2 7" xfId="5946"/>
    <cellStyle name="Normal 100 2 4 2 7 2" xfId="5947"/>
    <cellStyle name="Normal 100 2 4 2 7 2 2" xfId="5948"/>
    <cellStyle name="Normal 100 2 4 2 7 2 2 2" xfId="5949"/>
    <cellStyle name="Normal 100 2 4 2 7 2 3" xfId="5950"/>
    <cellStyle name="Normal 100 2 4 2 7 3" xfId="5951"/>
    <cellStyle name="Normal 100 2 4 2 7 3 2" xfId="5952"/>
    <cellStyle name="Normal 100 2 4 2 7 4" xfId="5953"/>
    <cellStyle name="Normal 100 2 4 2 8" xfId="5954"/>
    <cellStyle name="Normal 100 2 4 2 8 2" xfId="5955"/>
    <cellStyle name="Normal 100 2 4 2 8 2 2" xfId="5956"/>
    <cellStyle name="Normal 100 2 4 2 8 3" xfId="5957"/>
    <cellStyle name="Normal 100 2 4 2 9" xfId="5958"/>
    <cellStyle name="Normal 100 2 4 2 9 2" xfId="5959"/>
    <cellStyle name="Normal 100 2 4 2 9 2 2" xfId="5960"/>
    <cellStyle name="Normal 100 2 4 2 9 3" xfId="5961"/>
    <cellStyle name="Normal 100 2 4 3" xfId="5962"/>
    <cellStyle name="Normal 100 2 4 3 10" xfId="5963"/>
    <cellStyle name="Normal 100 2 4 3 10 2" xfId="5964"/>
    <cellStyle name="Normal 100 2 4 3 11" xfId="5965"/>
    <cellStyle name="Normal 100 2 4 3 2" xfId="5966"/>
    <cellStyle name="Normal 100 2 4 3 2 10" xfId="5967"/>
    <cellStyle name="Normal 100 2 4 3 2 2" xfId="5968"/>
    <cellStyle name="Normal 100 2 4 3 2 2 2" xfId="5969"/>
    <cellStyle name="Normal 100 2 4 3 2 2 2 2" xfId="5970"/>
    <cellStyle name="Normal 100 2 4 3 2 2 2 2 2" xfId="5971"/>
    <cellStyle name="Normal 100 2 4 3 2 2 2 2 2 2" xfId="5972"/>
    <cellStyle name="Normal 100 2 4 3 2 2 2 2 3" xfId="5973"/>
    <cellStyle name="Normal 100 2 4 3 2 2 2 3" xfId="5974"/>
    <cellStyle name="Normal 100 2 4 3 2 2 2 3 2" xfId="5975"/>
    <cellStyle name="Normal 100 2 4 3 2 2 2 4" xfId="5976"/>
    <cellStyle name="Normal 100 2 4 3 2 2 3" xfId="5977"/>
    <cellStyle name="Normal 100 2 4 3 2 2 3 2" xfId="5978"/>
    <cellStyle name="Normal 100 2 4 3 2 2 3 2 2" xfId="5979"/>
    <cellStyle name="Normal 100 2 4 3 2 2 3 2 2 2" xfId="5980"/>
    <cellStyle name="Normal 100 2 4 3 2 2 3 2 3" xfId="5981"/>
    <cellStyle name="Normal 100 2 4 3 2 2 3 3" xfId="5982"/>
    <cellStyle name="Normal 100 2 4 3 2 2 3 3 2" xfId="5983"/>
    <cellStyle name="Normal 100 2 4 3 2 2 3 4" xfId="5984"/>
    <cellStyle name="Normal 100 2 4 3 2 2 4" xfId="5985"/>
    <cellStyle name="Normal 100 2 4 3 2 2 4 2" xfId="5986"/>
    <cellStyle name="Normal 100 2 4 3 2 2 4 2 2" xfId="5987"/>
    <cellStyle name="Normal 100 2 4 3 2 2 4 2 2 2" xfId="5988"/>
    <cellStyle name="Normal 100 2 4 3 2 2 4 2 3" xfId="5989"/>
    <cellStyle name="Normal 100 2 4 3 2 2 4 3" xfId="5990"/>
    <cellStyle name="Normal 100 2 4 3 2 2 4 3 2" xfId="5991"/>
    <cellStyle name="Normal 100 2 4 3 2 2 4 4" xfId="5992"/>
    <cellStyle name="Normal 100 2 4 3 2 2 5" xfId="5993"/>
    <cellStyle name="Normal 100 2 4 3 2 2 5 2" xfId="5994"/>
    <cellStyle name="Normal 100 2 4 3 2 2 5 2 2" xfId="5995"/>
    <cellStyle name="Normal 100 2 4 3 2 2 5 3" xfId="5996"/>
    <cellStyle name="Normal 100 2 4 3 2 2 6" xfId="5997"/>
    <cellStyle name="Normal 100 2 4 3 2 2 6 2" xfId="5998"/>
    <cellStyle name="Normal 100 2 4 3 2 2 7" xfId="5999"/>
    <cellStyle name="Normal 100 2 4 3 2 3" xfId="6000"/>
    <cellStyle name="Normal 100 2 4 3 2 3 2" xfId="6001"/>
    <cellStyle name="Normal 100 2 4 3 2 3 2 2" xfId="6002"/>
    <cellStyle name="Normal 100 2 4 3 2 3 2 2 2" xfId="6003"/>
    <cellStyle name="Normal 100 2 4 3 2 3 2 2 2 2" xfId="6004"/>
    <cellStyle name="Normal 100 2 4 3 2 3 2 2 3" xfId="6005"/>
    <cellStyle name="Normal 100 2 4 3 2 3 2 3" xfId="6006"/>
    <cellStyle name="Normal 100 2 4 3 2 3 2 3 2" xfId="6007"/>
    <cellStyle name="Normal 100 2 4 3 2 3 2 4" xfId="6008"/>
    <cellStyle name="Normal 100 2 4 3 2 3 3" xfId="6009"/>
    <cellStyle name="Normal 100 2 4 3 2 3 3 2" xfId="6010"/>
    <cellStyle name="Normal 100 2 4 3 2 3 3 2 2" xfId="6011"/>
    <cellStyle name="Normal 100 2 4 3 2 3 3 2 2 2" xfId="6012"/>
    <cellStyle name="Normal 100 2 4 3 2 3 3 2 3" xfId="6013"/>
    <cellStyle name="Normal 100 2 4 3 2 3 3 3" xfId="6014"/>
    <cellStyle name="Normal 100 2 4 3 2 3 3 3 2" xfId="6015"/>
    <cellStyle name="Normal 100 2 4 3 2 3 3 4" xfId="6016"/>
    <cellStyle name="Normal 100 2 4 3 2 3 4" xfId="6017"/>
    <cellStyle name="Normal 100 2 4 3 2 3 4 2" xfId="6018"/>
    <cellStyle name="Normal 100 2 4 3 2 3 4 2 2" xfId="6019"/>
    <cellStyle name="Normal 100 2 4 3 2 3 4 3" xfId="6020"/>
    <cellStyle name="Normal 100 2 4 3 2 3 5" xfId="6021"/>
    <cellStyle name="Normal 100 2 4 3 2 3 5 2" xfId="6022"/>
    <cellStyle name="Normal 100 2 4 3 2 3 6" xfId="6023"/>
    <cellStyle name="Normal 100 2 4 3 2 4" xfId="6024"/>
    <cellStyle name="Normal 100 2 4 3 2 4 2" xfId="6025"/>
    <cellStyle name="Normal 100 2 4 3 2 4 2 2" xfId="6026"/>
    <cellStyle name="Normal 100 2 4 3 2 4 2 2 2" xfId="6027"/>
    <cellStyle name="Normal 100 2 4 3 2 4 2 3" xfId="6028"/>
    <cellStyle name="Normal 100 2 4 3 2 4 3" xfId="6029"/>
    <cellStyle name="Normal 100 2 4 3 2 4 3 2" xfId="6030"/>
    <cellStyle name="Normal 100 2 4 3 2 4 4" xfId="6031"/>
    <cellStyle name="Normal 100 2 4 3 2 5" xfId="6032"/>
    <cellStyle name="Normal 100 2 4 3 2 5 2" xfId="6033"/>
    <cellStyle name="Normal 100 2 4 3 2 5 2 2" xfId="6034"/>
    <cellStyle name="Normal 100 2 4 3 2 5 2 2 2" xfId="6035"/>
    <cellStyle name="Normal 100 2 4 3 2 5 2 3" xfId="6036"/>
    <cellStyle name="Normal 100 2 4 3 2 5 3" xfId="6037"/>
    <cellStyle name="Normal 100 2 4 3 2 5 3 2" xfId="6038"/>
    <cellStyle name="Normal 100 2 4 3 2 5 4" xfId="6039"/>
    <cellStyle name="Normal 100 2 4 3 2 6" xfId="6040"/>
    <cellStyle name="Normal 100 2 4 3 2 6 2" xfId="6041"/>
    <cellStyle name="Normal 100 2 4 3 2 6 2 2" xfId="6042"/>
    <cellStyle name="Normal 100 2 4 3 2 6 2 2 2" xfId="6043"/>
    <cellStyle name="Normal 100 2 4 3 2 6 2 3" xfId="6044"/>
    <cellStyle name="Normal 100 2 4 3 2 6 3" xfId="6045"/>
    <cellStyle name="Normal 100 2 4 3 2 6 3 2" xfId="6046"/>
    <cellStyle name="Normal 100 2 4 3 2 6 4" xfId="6047"/>
    <cellStyle name="Normal 100 2 4 3 2 7" xfId="6048"/>
    <cellStyle name="Normal 100 2 4 3 2 7 2" xfId="6049"/>
    <cellStyle name="Normal 100 2 4 3 2 7 2 2" xfId="6050"/>
    <cellStyle name="Normal 100 2 4 3 2 7 3" xfId="6051"/>
    <cellStyle name="Normal 100 2 4 3 2 8" xfId="6052"/>
    <cellStyle name="Normal 100 2 4 3 2 8 2" xfId="6053"/>
    <cellStyle name="Normal 100 2 4 3 2 8 2 2" xfId="6054"/>
    <cellStyle name="Normal 100 2 4 3 2 8 3" xfId="6055"/>
    <cellStyle name="Normal 100 2 4 3 2 9" xfId="6056"/>
    <cellStyle name="Normal 100 2 4 3 2 9 2" xfId="6057"/>
    <cellStyle name="Normal 100 2 4 3 3" xfId="6058"/>
    <cellStyle name="Normal 100 2 4 3 3 2" xfId="6059"/>
    <cellStyle name="Normal 100 2 4 3 3 2 2" xfId="6060"/>
    <cellStyle name="Normal 100 2 4 3 3 2 2 2" xfId="6061"/>
    <cellStyle name="Normal 100 2 4 3 3 2 2 2 2" xfId="6062"/>
    <cellStyle name="Normal 100 2 4 3 3 2 2 3" xfId="6063"/>
    <cellStyle name="Normal 100 2 4 3 3 2 3" xfId="6064"/>
    <cellStyle name="Normal 100 2 4 3 3 2 3 2" xfId="6065"/>
    <cellStyle name="Normal 100 2 4 3 3 2 4" xfId="6066"/>
    <cellStyle name="Normal 100 2 4 3 3 3" xfId="6067"/>
    <cellStyle name="Normal 100 2 4 3 3 3 2" xfId="6068"/>
    <cellStyle name="Normal 100 2 4 3 3 3 2 2" xfId="6069"/>
    <cellStyle name="Normal 100 2 4 3 3 3 2 2 2" xfId="6070"/>
    <cellStyle name="Normal 100 2 4 3 3 3 2 3" xfId="6071"/>
    <cellStyle name="Normal 100 2 4 3 3 3 3" xfId="6072"/>
    <cellStyle name="Normal 100 2 4 3 3 3 3 2" xfId="6073"/>
    <cellStyle name="Normal 100 2 4 3 3 3 4" xfId="6074"/>
    <cellStyle name="Normal 100 2 4 3 3 4" xfId="6075"/>
    <cellStyle name="Normal 100 2 4 3 3 4 2" xfId="6076"/>
    <cellStyle name="Normal 100 2 4 3 3 4 2 2" xfId="6077"/>
    <cellStyle name="Normal 100 2 4 3 3 4 2 2 2" xfId="6078"/>
    <cellStyle name="Normal 100 2 4 3 3 4 2 3" xfId="6079"/>
    <cellStyle name="Normal 100 2 4 3 3 4 3" xfId="6080"/>
    <cellStyle name="Normal 100 2 4 3 3 4 3 2" xfId="6081"/>
    <cellStyle name="Normal 100 2 4 3 3 4 4" xfId="6082"/>
    <cellStyle name="Normal 100 2 4 3 3 5" xfId="6083"/>
    <cellStyle name="Normal 100 2 4 3 3 5 2" xfId="6084"/>
    <cellStyle name="Normal 100 2 4 3 3 5 2 2" xfId="6085"/>
    <cellStyle name="Normal 100 2 4 3 3 5 3" xfId="6086"/>
    <cellStyle name="Normal 100 2 4 3 3 6" xfId="6087"/>
    <cellStyle name="Normal 100 2 4 3 3 6 2" xfId="6088"/>
    <cellStyle name="Normal 100 2 4 3 3 7" xfId="6089"/>
    <cellStyle name="Normal 100 2 4 3 4" xfId="6090"/>
    <cellStyle name="Normal 100 2 4 3 4 2" xfId="6091"/>
    <cellStyle name="Normal 100 2 4 3 4 2 2" xfId="6092"/>
    <cellStyle name="Normal 100 2 4 3 4 2 2 2" xfId="6093"/>
    <cellStyle name="Normal 100 2 4 3 4 2 2 2 2" xfId="6094"/>
    <cellStyle name="Normal 100 2 4 3 4 2 2 3" xfId="6095"/>
    <cellStyle name="Normal 100 2 4 3 4 2 3" xfId="6096"/>
    <cellStyle name="Normal 100 2 4 3 4 2 3 2" xfId="6097"/>
    <cellStyle name="Normal 100 2 4 3 4 2 4" xfId="6098"/>
    <cellStyle name="Normal 100 2 4 3 4 3" xfId="6099"/>
    <cellStyle name="Normal 100 2 4 3 4 3 2" xfId="6100"/>
    <cellStyle name="Normal 100 2 4 3 4 3 2 2" xfId="6101"/>
    <cellStyle name="Normal 100 2 4 3 4 3 2 2 2" xfId="6102"/>
    <cellStyle name="Normal 100 2 4 3 4 3 2 3" xfId="6103"/>
    <cellStyle name="Normal 100 2 4 3 4 3 3" xfId="6104"/>
    <cellStyle name="Normal 100 2 4 3 4 3 3 2" xfId="6105"/>
    <cellStyle name="Normal 100 2 4 3 4 3 4" xfId="6106"/>
    <cellStyle name="Normal 100 2 4 3 4 4" xfId="6107"/>
    <cellStyle name="Normal 100 2 4 3 4 4 2" xfId="6108"/>
    <cellStyle name="Normal 100 2 4 3 4 4 2 2" xfId="6109"/>
    <cellStyle name="Normal 100 2 4 3 4 4 3" xfId="6110"/>
    <cellStyle name="Normal 100 2 4 3 4 5" xfId="6111"/>
    <cellStyle name="Normal 100 2 4 3 4 5 2" xfId="6112"/>
    <cellStyle name="Normal 100 2 4 3 4 6" xfId="6113"/>
    <cellStyle name="Normal 100 2 4 3 5" xfId="6114"/>
    <cellStyle name="Normal 100 2 4 3 5 2" xfId="6115"/>
    <cellStyle name="Normal 100 2 4 3 5 2 2" xfId="6116"/>
    <cellStyle name="Normal 100 2 4 3 5 2 2 2" xfId="6117"/>
    <cellStyle name="Normal 100 2 4 3 5 2 3" xfId="6118"/>
    <cellStyle name="Normal 100 2 4 3 5 3" xfId="6119"/>
    <cellStyle name="Normal 100 2 4 3 5 3 2" xfId="6120"/>
    <cellStyle name="Normal 100 2 4 3 5 4" xfId="6121"/>
    <cellStyle name="Normal 100 2 4 3 6" xfId="6122"/>
    <cellStyle name="Normal 100 2 4 3 6 2" xfId="6123"/>
    <cellStyle name="Normal 100 2 4 3 6 2 2" xfId="6124"/>
    <cellStyle name="Normal 100 2 4 3 6 2 2 2" xfId="6125"/>
    <cellStyle name="Normal 100 2 4 3 6 2 3" xfId="6126"/>
    <cellStyle name="Normal 100 2 4 3 6 3" xfId="6127"/>
    <cellStyle name="Normal 100 2 4 3 6 3 2" xfId="6128"/>
    <cellStyle name="Normal 100 2 4 3 6 4" xfId="6129"/>
    <cellStyle name="Normal 100 2 4 3 7" xfId="6130"/>
    <cellStyle name="Normal 100 2 4 3 7 2" xfId="6131"/>
    <cellStyle name="Normal 100 2 4 3 7 2 2" xfId="6132"/>
    <cellStyle name="Normal 100 2 4 3 7 2 2 2" xfId="6133"/>
    <cellStyle name="Normal 100 2 4 3 7 2 3" xfId="6134"/>
    <cellStyle name="Normal 100 2 4 3 7 3" xfId="6135"/>
    <cellStyle name="Normal 100 2 4 3 7 3 2" xfId="6136"/>
    <cellStyle name="Normal 100 2 4 3 7 4" xfId="6137"/>
    <cellStyle name="Normal 100 2 4 3 8" xfId="6138"/>
    <cellStyle name="Normal 100 2 4 3 8 2" xfId="6139"/>
    <cellStyle name="Normal 100 2 4 3 8 2 2" xfId="6140"/>
    <cellStyle name="Normal 100 2 4 3 8 3" xfId="6141"/>
    <cellStyle name="Normal 100 2 4 3 9" xfId="6142"/>
    <cellStyle name="Normal 100 2 4 3 9 2" xfId="6143"/>
    <cellStyle name="Normal 100 2 4 3 9 2 2" xfId="6144"/>
    <cellStyle name="Normal 100 2 4 3 9 3" xfId="6145"/>
    <cellStyle name="Normal 100 2 4 4" xfId="6146"/>
    <cellStyle name="Normal 100 2 4 4 10" xfId="6147"/>
    <cellStyle name="Normal 100 2 4 4 10 2" xfId="6148"/>
    <cellStyle name="Normal 100 2 4 4 11" xfId="6149"/>
    <cellStyle name="Normal 100 2 4 4 2" xfId="6150"/>
    <cellStyle name="Normal 100 2 4 4 2 10" xfId="6151"/>
    <cellStyle name="Normal 100 2 4 4 2 2" xfId="6152"/>
    <cellStyle name="Normal 100 2 4 4 2 2 2" xfId="6153"/>
    <cellStyle name="Normal 100 2 4 4 2 2 2 2" xfId="6154"/>
    <cellStyle name="Normal 100 2 4 4 2 2 2 2 2" xfId="6155"/>
    <cellStyle name="Normal 100 2 4 4 2 2 2 2 2 2" xfId="6156"/>
    <cellStyle name="Normal 100 2 4 4 2 2 2 2 3" xfId="6157"/>
    <cellStyle name="Normal 100 2 4 4 2 2 2 3" xfId="6158"/>
    <cellStyle name="Normal 100 2 4 4 2 2 2 3 2" xfId="6159"/>
    <cellStyle name="Normal 100 2 4 4 2 2 2 4" xfId="6160"/>
    <cellStyle name="Normal 100 2 4 4 2 2 3" xfId="6161"/>
    <cellStyle name="Normal 100 2 4 4 2 2 3 2" xfId="6162"/>
    <cellStyle name="Normal 100 2 4 4 2 2 3 2 2" xfId="6163"/>
    <cellStyle name="Normal 100 2 4 4 2 2 3 2 2 2" xfId="6164"/>
    <cellStyle name="Normal 100 2 4 4 2 2 3 2 3" xfId="6165"/>
    <cellStyle name="Normal 100 2 4 4 2 2 3 3" xfId="6166"/>
    <cellStyle name="Normal 100 2 4 4 2 2 3 3 2" xfId="6167"/>
    <cellStyle name="Normal 100 2 4 4 2 2 3 4" xfId="6168"/>
    <cellStyle name="Normal 100 2 4 4 2 2 4" xfId="6169"/>
    <cellStyle name="Normal 100 2 4 4 2 2 4 2" xfId="6170"/>
    <cellStyle name="Normal 100 2 4 4 2 2 4 2 2" xfId="6171"/>
    <cellStyle name="Normal 100 2 4 4 2 2 4 2 2 2" xfId="6172"/>
    <cellStyle name="Normal 100 2 4 4 2 2 4 2 3" xfId="6173"/>
    <cellStyle name="Normal 100 2 4 4 2 2 4 3" xfId="6174"/>
    <cellStyle name="Normal 100 2 4 4 2 2 4 3 2" xfId="6175"/>
    <cellStyle name="Normal 100 2 4 4 2 2 4 4" xfId="6176"/>
    <cellStyle name="Normal 100 2 4 4 2 2 5" xfId="6177"/>
    <cellStyle name="Normal 100 2 4 4 2 2 5 2" xfId="6178"/>
    <cellStyle name="Normal 100 2 4 4 2 2 5 2 2" xfId="6179"/>
    <cellStyle name="Normal 100 2 4 4 2 2 5 3" xfId="6180"/>
    <cellStyle name="Normal 100 2 4 4 2 2 6" xfId="6181"/>
    <cellStyle name="Normal 100 2 4 4 2 2 6 2" xfId="6182"/>
    <cellStyle name="Normal 100 2 4 4 2 2 7" xfId="6183"/>
    <cellStyle name="Normal 100 2 4 4 2 3" xfId="6184"/>
    <cellStyle name="Normal 100 2 4 4 2 3 2" xfId="6185"/>
    <cellStyle name="Normal 100 2 4 4 2 3 2 2" xfId="6186"/>
    <cellStyle name="Normal 100 2 4 4 2 3 2 2 2" xfId="6187"/>
    <cellStyle name="Normal 100 2 4 4 2 3 2 2 2 2" xfId="6188"/>
    <cellStyle name="Normal 100 2 4 4 2 3 2 2 3" xfId="6189"/>
    <cellStyle name="Normal 100 2 4 4 2 3 2 3" xfId="6190"/>
    <cellStyle name="Normal 100 2 4 4 2 3 2 3 2" xfId="6191"/>
    <cellStyle name="Normal 100 2 4 4 2 3 2 4" xfId="6192"/>
    <cellStyle name="Normal 100 2 4 4 2 3 3" xfId="6193"/>
    <cellStyle name="Normal 100 2 4 4 2 3 3 2" xfId="6194"/>
    <cellStyle name="Normal 100 2 4 4 2 3 3 2 2" xfId="6195"/>
    <cellStyle name="Normal 100 2 4 4 2 3 3 2 2 2" xfId="6196"/>
    <cellStyle name="Normal 100 2 4 4 2 3 3 2 3" xfId="6197"/>
    <cellStyle name="Normal 100 2 4 4 2 3 3 3" xfId="6198"/>
    <cellStyle name="Normal 100 2 4 4 2 3 3 3 2" xfId="6199"/>
    <cellStyle name="Normal 100 2 4 4 2 3 3 4" xfId="6200"/>
    <cellStyle name="Normal 100 2 4 4 2 3 4" xfId="6201"/>
    <cellStyle name="Normal 100 2 4 4 2 3 4 2" xfId="6202"/>
    <cellStyle name="Normal 100 2 4 4 2 3 4 2 2" xfId="6203"/>
    <cellStyle name="Normal 100 2 4 4 2 3 4 3" xfId="6204"/>
    <cellStyle name="Normal 100 2 4 4 2 3 5" xfId="6205"/>
    <cellStyle name="Normal 100 2 4 4 2 3 5 2" xfId="6206"/>
    <cellStyle name="Normal 100 2 4 4 2 3 6" xfId="6207"/>
    <cellStyle name="Normal 100 2 4 4 2 4" xfId="6208"/>
    <cellStyle name="Normal 100 2 4 4 2 4 2" xfId="6209"/>
    <cellStyle name="Normal 100 2 4 4 2 4 2 2" xfId="6210"/>
    <cellStyle name="Normal 100 2 4 4 2 4 2 2 2" xfId="6211"/>
    <cellStyle name="Normal 100 2 4 4 2 4 2 3" xfId="6212"/>
    <cellStyle name="Normal 100 2 4 4 2 4 3" xfId="6213"/>
    <cellStyle name="Normal 100 2 4 4 2 4 3 2" xfId="6214"/>
    <cellStyle name="Normal 100 2 4 4 2 4 4" xfId="6215"/>
    <cellStyle name="Normal 100 2 4 4 2 5" xfId="6216"/>
    <cellStyle name="Normal 100 2 4 4 2 5 2" xfId="6217"/>
    <cellStyle name="Normal 100 2 4 4 2 5 2 2" xfId="6218"/>
    <cellStyle name="Normal 100 2 4 4 2 5 2 2 2" xfId="6219"/>
    <cellStyle name="Normal 100 2 4 4 2 5 2 3" xfId="6220"/>
    <cellStyle name="Normal 100 2 4 4 2 5 3" xfId="6221"/>
    <cellStyle name="Normal 100 2 4 4 2 5 3 2" xfId="6222"/>
    <cellStyle name="Normal 100 2 4 4 2 5 4" xfId="6223"/>
    <cellStyle name="Normal 100 2 4 4 2 6" xfId="6224"/>
    <cellStyle name="Normal 100 2 4 4 2 6 2" xfId="6225"/>
    <cellStyle name="Normal 100 2 4 4 2 6 2 2" xfId="6226"/>
    <cellStyle name="Normal 100 2 4 4 2 6 2 2 2" xfId="6227"/>
    <cellStyle name="Normal 100 2 4 4 2 6 2 3" xfId="6228"/>
    <cellStyle name="Normal 100 2 4 4 2 6 3" xfId="6229"/>
    <cellStyle name="Normal 100 2 4 4 2 6 3 2" xfId="6230"/>
    <cellStyle name="Normal 100 2 4 4 2 6 4" xfId="6231"/>
    <cellStyle name="Normal 100 2 4 4 2 7" xfId="6232"/>
    <cellStyle name="Normal 100 2 4 4 2 7 2" xfId="6233"/>
    <cellStyle name="Normal 100 2 4 4 2 7 2 2" xfId="6234"/>
    <cellStyle name="Normal 100 2 4 4 2 7 3" xfId="6235"/>
    <cellStyle name="Normal 100 2 4 4 2 8" xfId="6236"/>
    <cellStyle name="Normal 100 2 4 4 2 8 2" xfId="6237"/>
    <cellStyle name="Normal 100 2 4 4 2 8 2 2" xfId="6238"/>
    <cellStyle name="Normal 100 2 4 4 2 8 3" xfId="6239"/>
    <cellStyle name="Normal 100 2 4 4 2 9" xfId="6240"/>
    <cellStyle name="Normal 100 2 4 4 2 9 2" xfId="6241"/>
    <cellStyle name="Normal 100 2 4 4 3" xfId="6242"/>
    <cellStyle name="Normal 100 2 4 4 3 2" xfId="6243"/>
    <cellStyle name="Normal 100 2 4 4 3 2 2" xfId="6244"/>
    <cellStyle name="Normal 100 2 4 4 3 2 2 2" xfId="6245"/>
    <cellStyle name="Normal 100 2 4 4 3 2 2 2 2" xfId="6246"/>
    <cellStyle name="Normal 100 2 4 4 3 2 2 3" xfId="6247"/>
    <cellStyle name="Normal 100 2 4 4 3 2 3" xfId="6248"/>
    <cellStyle name="Normal 100 2 4 4 3 2 3 2" xfId="6249"/>
    <cellStyle name="Normal 100 2 4 4 3 2 4" xfId="6250"/>
    <cellStyle name="Normal 100 2 4 4 3 3" xfId="6251"/>
    <cellStyle name="Normal 100 2 4 4 3 3 2" xfId="6252"/>
    <cellStyle name="Normal 100 2 4 4 3 3 2 2" xfId="6253"/>
    <cellStyle name="Normal 100 2 4 4 3 3 2 2 2" xfId="6254"/>
    <cellStyle name="Normal 100 2 4 4 3 3 2 3" xfId="6255"/>
    <cellStyle name="Normal 100 2 4 4 3 3 3" xfId="6256"/>
    <cellStyle name="Normal 100 2 4 4 3 3 3 2" xfId="6257"/>
    <cellStyle name="Normal 100 2 4 4 3 3 4" xfId="6258"/>
    <cellStyle name="Normal 100 2 4 4 3 4" xfId="6259"/>
    <cellStyle name="Normal 100 2 4 4 3 4 2" xfId="6260"/>
    <cellStyle name="Normal 100 2 4 4 3 4 2 2" xfId="6261"/>
    <cellStyle name="Normal 100 2 4 4 3 4 2 2 2" xfId="6262"/>
    <cellStyle name="Normal 100 2 4 4 3 4 2 3" xfId="6263"/>
    <cellStyle name="Normal 100 2 4 4 3 4 3" xfId="6264"/>
    <cellStyle name="Normal 100 2 4 4 3 4 3 2" xfId="6265"/>
    <cellStyle name="Normal 100 2 4 4 3 4 4" xfId="6266"/>
    <cellStyle name="Normal 100 2 4 4 3 5" xfId="6267"/>
    <cellStyle name="Normal 100 2 4 4 3 5 2" xfId="6268"/>
    <cellStyle name="Normal 100 2 4 4 3 5 2 2" xfId="6269"/>
    <cellStyle name="Normal 100 2 4 4 3 5 3" xfId="6270"/>
    <cellStyle name="Normal 100 2 4 4 3 6" xfId="6271"/>
    <cellStyle name="Normal 100 2 4 4 3 6 2" xfId="6272"/>
    <cellStyle name="Normal 100 2 4 4 3 7" xfId="6273"/>
    <cellStyle name="Normal 100 2 4 4 4" xfId="6274"/>
    <cellStyle name="Normal 100 2 4 4 4 2" xfId="6275"/>
    <cellStyle name="Normal 100 2 4 4 4 2 2" xfId="6276"/>
    <cellStyle name="Normal 100 2 4 4 4 2 2 2" xfId="6277"/>
    <cellStyle name="Normal 100 2 4 4 4 2 2 2 2" xfId="6278"/>
    <cellStyle name="Normal 100 2 4 4 4 2 2 3" xfId="6279"/>
    <cellStyle name="Normal 100 2 4 4 4 2 3" xfId="6280"/>
    <cellStyle name="Normal 100 2 4 4 4 2 3 2" xfId="6281"/>
    <cellStyle name="Normal 100 2 4 4 4 2 4" xfId="6282"/>
    <cellStyle name="Normal 100 2 4 4 4 3" xfId="6283"/>
    <cellStyle name="Normal 100 2 4 4 4 3 2" xfId="6284"/>
    <cellStyle name="Normal 100 2 4 4 4 3 2 2" xfId="6285"/>
    <cellStyle name="Normal 100 2 4 4 4 3 2 2 2" xfId="6286"/>
    <cellStyle name="Normal 100 2 4 4 4 3 2 3" xfId="6287"/>
    <cellStyle name="Normal 100 2 4 4 4 3 3" xfId="6288"/>
    <cellStyle name="Normal 100 2 4 4 4 3 3 2" xfId="6289"/>
    <cellStyle name="Normal 100 2 4 4 4 3 4" xfId="6290"/>
    <cellStyle name="Normal 100 2 4 4 4 4" xfId="6291"/>
    <cellStyle name="Normal 100 2 4 4 4 4 2" xfId="6292"/>
    <cellStyle name="Normal 100 2 4 4 4 4 2 2" xfId="6293"/>
    <cellStyle name="Normal 100 2 4 4 4 4 3" xfId="6294"/>
    <cellStyle name="Normal 100 2 4 4 4 5" xfId="6295"/>
    <cellStyle name="Normal 100 2 4 4 4 5 2" xfId="6296"/>
    <cellStyle name="Normal 100 2 4 4 4 6" xfId="6297"/>
    <cellStyle name="Normal 100 2 4 4 5" xfId="6298"/>
    <cellStyle name="Normal 100 2 4 4 5 2" xfId="6299"/>
    <cellStyle name="Normal 100 2 4 4 5 2 2" xfId="6300"/>
    <cellStyle name="Normal 100 2 4 4 5 2 2 2" xfId="6301"/>
    <cellStyle name="Normal 100 2 4 4 5 2 3" xfId="6302"/>
    <cellStyle name="Normal 100 2 4 4 5 3" xfId="6303"/>
    <cellStyle name="Normal 100 2 4 4 5 3 2" xfId="6304"/>
    <cellStyle name="Normal 100 2 4 4 5 4" xfId="6305"/>
    <cellStyle name="Normal 100 2 4 4 6" xfId="6306"/>
    <cellStyle name="Normal 100 2 4 4 6 2" xfId="6307"/>
    <cellStyle name="Normal 100 2 4 4 6 2 2" xfId="6308"/>
    <cellStyle name="Normal 100 2 4 4 6 2 2 2" xfId="6309"/>
    <cellStyle name="Normal 100 2 4 4 6 2 3" xfId="6310"/>
    <cellStyle name="Normal 100 2 4 4 6 3" xfId="6311"/>
    <cellStyle name="Normal 100 2 4 4 6 3 2" xfId="6312"/>
    <cellStyle name="Normal 100 2 4 4 6 4" xfId="6313"/>
    <cellStyle name="Normal 100 2 4 4 7" xfId="6314"/>
    <cellStyle name="Normal 100 2 4 4 7 2" xfId="6315"/>
    <cellStyle name="Normal 100 2 4 4 7 2 2" xfId="6316"/>
    <cellStyle name="Normal 100 2 4 4 7 2 2 2" xfId="6317"/>
    <cellStyle name="Normal 100 2 4 4 7 2 3" xfId="6318"/>
    <cellStyle name="Normal 100 2 4 4 7 3" xfId="6319"/>
    <cellStyle name="Normal 100 2 4 4 7 3 2" xfId="6320"/>
    <cellStyle name="Normal 100 2 4 4 7 4" xfId="6321"/>
    <cellStyle name="Normal 100 2 4 4 8" xfId="6322"/>
    <cellStyle name="Normal 100 2 4 4 8 2" xfId="6323"/>
    <cellStyle name="Normal 100 2 4 4 8 2 2" xfId="6324"/>
    <cellStyle name="Normal 100 2 4 4 8 3" xfId="6325"/>
    <cellStyle name="Normal 100 2 4 4 9" xfId="6326"/>
    <cellStyle name="Normal 100 2 4 4 9 2" xfId="6327"/>
    <cellStyle name="Normal 100 2 4 4 9 2 2" xfId="6328"/>
    <cellStyle name="Normal 100 2 4 4 9 3" xfId="6329"/>
    <cellStyle name="Normal 100 2 4 5" xfId="6330"/>
    <cellStyle name="Normal 100 2 4 5 10" xfId="6331"/>
    <cellStyle name="Normal 100 2 4 5 2" xfId="6332"/>
    <cellStyle name="Normal 100 2 4 5 2 2" xfId="6333"/>
    <cellStyle name="Normal 100 2 4 5 2 2 2" xfId="6334"/>
    <cellStyle name="Normal 100 2 4 5 2 2 2 2" xfId="6335"/>
    <cellStyle name="Normal 100 2 4 5 2 2 2 2 2" xfId="6336"/>
    <cellStyle name="Normal 100 2 4 5 2 2 2 3" xfId="6337"/>
    <cellStyle name="Normal 100 2 4 5 2 2 3" xfId="6338"/>
    <cellStyle name="Normal 100 2 4 5 2 2 3 2" xfId="6339"/>
    <cellStyle name="Normal 100 2 4 5 2 2 4" xfId="6340"/>
    <cellStyle name="Normal 100 2 4 5 2 3" xfId="6341"/>
    <cellStyle name="Normal 100 2 4 5 2 3 2" xfId="6342"/>
    <cellStyle name="Normal 100 2 4 5 2 3 2 2" xfId="6343"/>
    <cellStyle name="Normal 100 2 4 5 2 3 2 2 2" xfId="6344"/>
    <cellStyle name="Normal 100 2 4 5 2 3 2 3" xfId="6345"/>
    <cellStyle name="Normal 100 2 4 5 2 3 3" xfId="6346"/>
    <cellStyle name="Normal 100 2 4 5 2 3 3 2" xfId="6347"/>
    <cellStyle name="Normal 100 2 4 5 2 3 4" xfId="6348"/>
    <cellStyle name="Normal 100 2 4 5 2 4" xfId="6349"/>
    <cellStyle name="Normal 100 2 4 5 2 4 2" xfId="6350"/>
    <cellStyle name="Normal 100 2 4 5 2 4 2 2" xfId="6351"/>
    <cellStyle name="Normal 100 2 4 5 2 4 2 2 2" xfId="6352"/>
    <cellStyle name="Normal 100 2 4 5 2 4 2 3" xfId="6353"/>
    <cellStyle name="Normal 100 2 4 5 2 4 3" xfId="6354"/>
    <cellStyle name="Normal 100 2 4 5 2 4 3 2" xfId="6355"/>
    <cellStyle name="Normal 100 2 4 5 2 4 4" xfId="6356"/>
    <cellStyle name="Normal 100 2 4 5 2 5" xfId="6357"/>
    <cellStyle name="Normal 100 2 4 5 2 5 2" xfId="6358"/>
    <cellStyle name="Normal 100 2 4 5 2 5 2 2" xfId="6359"/>
    <cellStyle name="Normal 100 2 4 5 2 5 3" xfId="6360"/>
    <cellStyle name="Normal 100 2 4 5 2 6" xfId="6361"/>
    <cellStyle name="Normal 100 2 4 5 2 6 2" xfId="6362"/>
    <cellStyle name="Normal 100 2 4 5 2 7" xfId="6363"/>
    <cellStyle name="Normal 100 2 4 5 3" xfId="6364"/>
    <cellStyle name="Normal 100 2 4 5 3 2" xfId="6365"/>
    <cellStyle name="Normal 100 2 4 5 3 2 2" xfId="6366"/>
    <cellStyle name="Normal 100 2 4 5 3 2 2 2" xfId="6367"/>
    <cellStyle name="Normal 100 2 4 5 3 2 2 2 2" xfId="6368"/>
    <cellStyle name="Normal 100 2 4 5 3 2 2 3" xfId="6369"/>
    <cellStyle name="Normal 100 2 4 5 3 2 3" xfId="6370"/>
    <cellStyle name="Normal 100 2 4 5 3 2 3 2" xfId="6371"/>
    <cellStyle name="Normal 100 2 4 5 3 2 4" xfId="6372"/>
    <cellStyle name="Normal 100 2 4 5 3 3" xfId="6373"/>
    <cellStyle name="Normal 100 2 4 5 3 3 2" xfId="6374"/>
    <cellStyle name="Normal 100 2 4 5 3 3 2 2" xfId="6375"/>
    <cellStyle name="Normal 100 2 4 5 3 3 2 2 2" xfId="6376"/>
    <cellStyle name="Normal 100 2 4 5 3 3 2 3" xfId="6377"/>
    <cellStyle name="Normal 100 2 4 5 3 3 3" xfId="6378"/>
    <cellStyle name="Normal 100 2 4 5 3 3 3 2" xfId="6379"/>
    <cellStyle name="Normal 100 2 4 5 3 3 4" xfId="6380"/>
    <cellStyle name="Normal 100 2 4 5 3 4" xfId="6381"/>
    <cellStyle name="Normal 100 2 4 5 3 4 2" xfId="6382"/>
    <cellStyle name="Normal 100 2 4 5 3 4 2 2" xfId="6383"/>
    <cellStyle name="Normal 100 2 4 5 3 4 3" xfId="6384"/>
    <cellStyle name="Normal 100 2 4 5 3 5" xfId="6385"/>
    <cellStyle name="Normal 100 2 4 5 3 5 2" xfId="6386"/>
    <cellStyle name="Normal 100 2 4 5 3 6" xfId="6387"/>
    <cellStyle name="Normal 100 2 4 5 4" xfId="6388"/>
    <cellStyle name="Normal 100 2 4 5 4 2" xfId="6389"/>
    <cellStyle name="Normal 100 2 4 5 4 2 2" xfId="6390"/>
    <cellStyle name="Normal 100 2 4 5 4 2 2 2" xfId="6391"/>
    <cellStyle name="Normal 100 2 4 5 4 2 3" xfId="6392"/>
    <cellStyle name="Normal 100 2 4 5 4 3" xfId="6393"/>
    <cellStyle name="Normal 100 2 4 5 4 3 2" xfId="6394"/>
    <cellStyle name="Normal 100 2 4 5 4 4" xfId="6395"/>
    <cellStyle name="Normal 100 2 4 5 5" xfId="6396"/>
    <cellStyle name="Normal 100 2 4 5 5 2" xfId="6397"/>
    <cellStyle name="Normal 100 2 4 5 5 2 2" xfId="6398"/>
    <cellStyle name="Normal 100 2 4 5 5 2 2 2" xfId="6399"/>
    <cellStyle name="Normal 100 2 4 5 5 2 3" xfId="6400"/>
    <cellStyle name="Normal 100 2 4 5 5 3" xfId="6401"/>
    <cellStyle name="Normal 100 2 4 5 5 3 2" xfId="6402"/>
    <cellStyle name="Normal 100 2 4 5 5 4" xfId="6403"/>
    <cellStyle name="Normal 100 2 4 5 6" xfId="6404"/>
    <cellStyle name="Normal 100 2 4 5 6 2" xfId="6405"/>
    <cellStyle name="Normal 100 2 4 5 6 2 2" xfId="6406"/>
    <cellStyle name="Normal 100 2 4 5 6 2 2 2" xfId="6407"/>
    <cellStyle name="Normal 100 2 4 5 6 2 3" xfId="6408"/>
    <cellStyle name="Normal 100 2 4 5 6 3" xfId="6409"/>
    <cellStyle name="Normal 100 2 4 5 6 3 2" xfId="6410"/>
    <cellStyle name="Normal 100 2 4 5 6 4" xfId="6411"/>
    <cellStyle name="Normal 100 2 4 5 7" xfId="6412"/>
    <cellStyle name="Normal 100 2 4 5 7 2" xfId="6413"/>
    <cellStyle name="Normal 100 2 4 5 7 2 2" xfId="6414"/>
    <cellStyle name="Normal 100 2 4 5 7 3" xfId="6415"/>
    <cellStyle name="Normal 100 2 4 5 8" xfId="6416"/>
    <cellStyle name="Normal 100 2 4 5 8 2" xfId="6417"/>
    <cellStyle name="Normal 100 2 4 5 8 2 2" xfId="6418"/>
    <cellStyle name="Normal 100 2 4 5 8 3" xfId="6419"/>
    <cellStyle name="Normal 100 2 4 5 9" xfId="6420"/>
    <cellStyle name="Normal 100 2 4 5 9 2" xfId="6421"/>
    <cellStyle name="Normal 100 2 4 6" xfId="6422"/>
    <cellStyle name="Normal 100 2 4 6 2" xfId="6423"/>
    <cellStyle name="Normal 100 2 4 6 2 2" xfId="6424"/>
    <cellStyle name="Normal 100 2 4 6 2 2 2" xfId="6425"/>
    <cellStyle name="Normal 100 2 4 6 2 2 2 2" xfId="6426"/>
    <cellStyle name="Normal 100 2 4 6 2 2 3" xfId="6427"/>
    <cellStyle name="Normal 100 2 4 6 2 3" xfId="6428"/>
    <cellStyle name="Normal 100 2 4 6 2 3 2" xfId="6429"/>
    <cellStyle name="Normal 100 2 4 6 2 4" xfId="6430"/>
    <cellStyle name="Normal 100 2 4 6 3" xfId="6431"/>
    <cellStyle name="Normal 100 2 4 6 3 2" xfId="6432"/>
    <cellStyle name="Normal 100 2 4 6 3 2 2" xfId="6433"/>
    <cellStyle name="Normal 100 2 4 6 3 2 2 2" xfId="6434"/>
    <cellStyle name="Normal 100 2 4 6 3 2 3" xfId="6435"/>
    <cellStyle name="Normal 100 2 4 6 3 3" xfId="6436"/>
    <cellStyle name="Normal 100 2 4 6 3 3 2" xfId="6437"/>
    <cellStyle name="Normal 100 2 4 6 3 4" xfId="6438"/>
    <cellStyle name="Normal 100 2 4 6 4" xfId="6439"/>
    <cellStyle name="Normal 100 2 4 6 4 2" xfId="6440"/>
    <cellStyle name="Normal 100 2 4 6 4 2 2" xfId="6441"/>
    <cellStyle name="Normal 100 2 4 6 4 2 2 2" xfId="6442"/>
    <cellStyle name="Normal 100 2 4 6 4 2 3" xfId="6443"/>
    <cellStyle name="Normal 100 2 4 6 4 3" xfId="6444"/>
    <cellStyle name="Normal 100 2 4 6 4 3 2" xfId="6445"/>
    <cellStyle name="Normal 100 2 4 6 4 4" xfId="6446"/>
    <cellStyle name="Normal 100 2 4 6 5" xfId="6447"/>
    <cellStyle name="Normal 100 2 4 6 5 2" xfId="6448"/>
    <cellStyle name="Normal 100 2 4 6 5 2 2" xfId="6449"/>
    <cellStyle name="Normal 100 2 4 6 5 3" xfId="6450"/>
    <cellStyle name="Normal 100 2 4 6 6" xfId="6451"/>
    <cellStyle name="Normal 100 2 4 6 6 2" xfId="6452"/>
    <cellStyle name="Normal 100 2 4 6 7" xfId="6453"/>
    <cellStyle name="Normal 100 2 4 7" xfId="6454"/>
    <cellStyle name="Normal 100 2 4 7 2" xfId="6455"/>
    <cellStyle name="Normal 100 2 4 7 2 2" xfId="6456"/>
    <cellStyle name="Normal 100 2 4 7 2 2 2" xfId="6457"/>
    <cellStyle name="Normal 100 2 4 7 2 2 2 2" xfId="6458"/>
    <cellStyle name="Normal 100 2 4 7 2 2 3" xfId="6459"/>
    <cellStyle name="Normal 100 2 4 7 2 3" xfId="6460"/>
    <cellStyle name="Normal 100 2 4 7 2 3 2" xfId="6461"/>
    <cellStyle name="Normal 100 2 4 7 2 4" xfId="6462"/>
    <cellStyle name="Normal 100 2 4 7 3" xfId="6463"/>
    <cellStyle name="Normal 100 2 4 7 3 2" xfId="6464"/>
    <cellStyle name="Normal 100 2 4 7 3 2 2" xfId="6465"/>
    <cellStyle name="Normal 100 2 4 7 3 2 2 2" xfId="6466"/>
    <cellStyle name="Normal 100 2 4 7 3 2 3" xfId="6467"/>
    <cellStyle name="Normal 100 2 4 7 3 3" xfId="6468"/>
    <cellStyle name="Normal 100 2 4 7 3 3 2" xfId="6469"/>
    <cellStyle name="Normal 100 2 4 7 3 4" xfId="6470"/>
    <cellStyle name="Normal 100 2 4 7 4" xfId="6471"/>
    <cellStyle name="Normal 100 2 4 7 4 2" xfId="6472"/>
    <cellStyle name="Normal 100 2 4 7 4 2 2" xfId="6473"/>
    <cellStyle name="Normal 100 2 4 7 4 3" xfId="6474"/>
    <cellStyle name="Normal 100 2 4 7 5" xfId="6475"/>
    <cellStyle name="Normal 100 2 4 7 5 2" xfId="6476"/>
    <cellStyle name="Normal 100 2 4 7 6" xfId="6477"/>
    <cellStyle name="Normal 100 2 4 8" xfId="6478"/>
    <cellStyle name="Normal 100 2 4 8 2" xfId="6479"/>
    <cellStyle name="Normal 100 2 4 8 2 2" xfId="6480"/>
    <cellStyle name="Normal 100 2 4 8 2 2 2" xfId="6481"/>
    <cellStyle name="Normal 100 2 4 8 2 3" xfId="6482"/>
    <cellStyle name="Normal 100 2 4 8 3" xfId="6483"/>
    <cellStyle name="Normal 100 2 4 8 3 2" xfId="6484"/>
    <cellStyle name="Normal 100 2 4 8 4" xfId="6485"/>
    <cellStyle name="Normal 100 2 4 9" xfId="6486"/>
    <cellStyle name="Normal 100 2 4 9 2" xfId="6487"/>
    <cellStyle name="Normal 100 2 4 9 2 2" xfId="6488"/>
    <cellStyle name="Normal 100 2 4 9 2 2 2" xfId="6489"/>
    <cellStyle name="Normal 100 2 4 9 2 3" xfId="6490"/>
    <cellStyle name="Normal 100 2 4 9 3" xfId="6491"/>
    <cellStyle name="Normal 100 2 4 9 3 2" xfId="6492"/>
    <cellStyle name="Normal 100 2 4 9 4" xfId="6493"/>
    <cellStyle name="Normal 100 2 5" xfId="1315"/>
    <cellStyle name="Normal 100 2 5 10" xfId="6494"/>
    <cellStyle name="Normal 100 2 5 10 2" xfId="6495"/>
    <cellStyle name="Normal 100 2 5 10 2 2" xfId="6496"/>
    <cellStyle name="Normal 100 2 5 10 2 2 2" xfId="6497"/>
    <cellStyle name="Normal 100 2 5 10 2 3" xfId="6498"/>
    <cellStyle name="Normal 100 2 5 10 3" xfId="6499"/>
    <cellStyle name="Normal 100 2 5 10 3 2" xfId="6500"/>
    <cellStyle name="Normal 100 2 5 10 4" xfId="6501"/>
    <cellStyle name="Normal 100 2 5 11" xfId="6502"/>
    <cellStyle name="Normal 100 2 5 11 2" xfId="6503"/>
    <cellStyle name="Normal 100 2 5 11 2 2" xfId="6504"/>
    <cellStyle name="Normal 100 2 5 11 3" xfId="6505"/>
    <cellStyle name="Normal 100 2 5 12" xfId="6506"/>
    <cellStyle name="Normal 100 2 5 12 2" xfId="6507"/>
    <cellStyle name="Normal 100 2 5 12 2 2" xfId="6508"/>
    <cellStyle name="Normal 100 2 5 12 3" xfId="6509"/>
    <cellStyle name="Normal 100 2 5 13" xfId="6510"/>
    <cellStyle name="Normal 100 2 5 13 2" xfId="6511"/>
    <cellStyle name="Normal 100 2 5 14" xfId="6512"/>
    <cellStyle name="Normal 100 2 5 2" xfId="6513"/>
    <cellStyle name="Normal 100 2 5 2 10" xfId="6514"/>
    <cellStyle name="Normal 100 2 5 2 10 2" xfId="6515"/>
    <cellStyle name="Normal 100 2 5 2 11" xfId="6516"/>
    <cellStyle name="Normal 100 2 5 2 2" xfId="6517"/>
    <cellStyle name="Normal 100 2 5 2 2 10" xfId="6518"/>
    <cellStyle name="Normal 100 2 5 2 2 2" xfId="6519"/>
    <cellStyle name="Normal 100 2 5 2 2 2 2" xfId="6520"/>
    <cellStyle name="Normal 100 2 5 2 2 2 2 2" xfId="6521"/>
    <cellStyle name="Normal 100 2 5 2 2 2 2 2 2" xfId="6522"/>
    <cellStyle name="Normal 100 2 5 2 2 2 2 2 2 2" xfId="6523"/>
    <cellStyle name="Normal 100 2 5 2 2 2 2 2 3" xfId="6524"/>
    <cellStyle name="Normal 100 2 5 2 2 2 2 3" xfId="6525"/>
    <cellStyle name="Normal 100 2 5 2 2 2 2 3 2" xfId="6526"/>
    <cellStyle name="Normal 100 2 5 2 2 2 2 4" xfId="6527"/>
    <cellStyle name="Normal 100 2 5 2 2 2 3" xfId="6528"/>
    <cellStyle name="Normal 100 2 5 2 2 2 3 2" xfId="6529"/>
    <cellStyle name="Normal 100 2 5 2 2 2 3 2 2" xfId="6530"/>
    <cellStyle name="Normal 100 2 5 2 2 2 3 2 2 2" xfId="6531"/>
    <cellStyle name="Normal 100 2 5 2 2 2 3 2 3" xfId="6532"/>
    <cellStyle name="Normal 100 2 5 2 2 2 3 3" xfId="6533"/>
    <cellStyle name="Normal 100 2 5 2 2 2 3 3 2" xfId="6534"/>
    <cellStyle name="Normal 100 2 5 2 2 2 3 4" xfId="6535"/>
    <cellStyle name="Normal 100 2 5 2 2 2 4" xfId="6536"/>
    <cellStyle name="Normal 100 2 5 2 2 2 4 2" xfId="6537"/>
    <cellStyle name="Normal 100 2 5 2 2 2 4 2 2" xfId="6538"/>
    <cellStyle name="Normal 100 2 5 2 2 2 4 2 2 2" xfId="6539"/>
    <cellStyle name="Normal 100 2 5 2 2 2 4 2 3" xfId="6540"/>
    <cellStyle name="Normal 100 2 5 2 2 2 4 3" xfId="6541"/>
    <cellStyle name="Normal 100 2 5 2 2 2 4 3 2" xfId="6542"/>
    <cellStyle name="Normal 100 2 5 2 2 2 4 4" xfId="6543"/>
    <cellStyle name="Normal 100 2 5 2 2 2 5" xfId="6544"/>
    <cellStyle name="Normal 100 2 5 2 2 2 5 2" xfId="6545"/>
    <cellStyle name="Normal 100 2 5 2 2 2 5 2 2" xfId="6546"/>
    <cellStyle name="Normal 100 2 5 2 2 2 5 3" xfId="6547"/>
    <cellStyle name="Normal 100 2 5 2 2 2 6" xfId="6548"/>
    <cellStyle name="Normal 100 2 5 2 2 2 6 2" xfId="6549"/>
    <cellStyle name="Normal 100 2 5 2 2 2 7" xfId="6550"/>
    <cellStyle name="Normal 100 2 5 2 2 3" xfId="6551"/>
    <cellStyle name="Normal 100 2 5 2 2 3 2" xfId="6552"/>
    <cellStyle name="Normal 100 2 5 2 2 3 2 2" xfId="6553"/>
    <cellStyle name="Normal 100 2 5 2 2 3 2 2 2" xfId="6554"/>
    <cellStyle name="Normal 100 2 5 2 2 3 2 2 2 2" xfId="6555"/>
    <cellStyle name="Normal 100 2 5 2 2 3 2 2 3" xfId="6556"/>
    <cellStyle name="Normal 100 2 5 2 2 3 2 3" xfId="6557"/>
    <cellStyle name="Normal 100 2 5 2 2 3 2 3 2" xfId="6558"/>
    <cellStyle name="Normal 100 2 5 2 2 3 2 4" xfId="6559"/>
    <cellStyle name="Normal 100 2 5 2 2 3 3" xfId="6560"/>
    <cellStyle name="Normal 100 2 5 2 2 3 3 2" xfId="6561"/>
    <cellStyle name="Normal 100 2 5 2 2 3 3 2 2" xfId="6562"/>
    <cellStyle name="Normal 100 2 5 2 2 3 3 2 2 2" xfId="6563"/>
    <cellStyle name="Normal 100 2 5 2 2 3 3 2 3" xfId="6564"/>
    <cellStyle name="Normal 100 2 5 2 2 3 3 3" xfId="6565"/>
    <cellStyle name="Normal 100 2 5 2 2 3 3 3 2" xfId="6566"/>
    <cellStyle name="Normal 100 2 5 2 2 3 3 4" xfId="6567"/>
    <cellStyle name="Normal 100 2 5 2 2 3 4" xfId="6568"/>
    <cellStyle name="Normal 100 2 5 2 2 3 4 2" xfId="6569"/>
    <cellStyle name="Normal 100 2 5 2 2 3 4 2 2" xfId="6570"/>
    <cellStyle name="Normal 100 2 5 2 2 3 4 3" xfId="6571"/>
    <cellStyle name="Normal 100 2 5 2 2 3 5" xfId="6572"/>
    <cellStyle name="Normal 100 2 5 2 2 3 5 2" xfId="6573"/>
    <cellStyle name="Normal 100 2 5 2 2 3 6" xfId="6574"/>
    <cellStyle name="Normal 100 2 5 2 2 4" xfId="6575"/>
    <cellStyle name="Normal 100 2 5 2 2 4 2" xfId="6576"/>
    <cellStyle name="Normal 100 2 5 2 2 4 2 2" xfId="6577"/>
    <cellStyle name="Normal 100 2 5 2 2 4 2 2 2" xfId="6578"/>
    <cellStyle name="Normal 100 2 5 2 2 4 2 3" xfId="6579"/>
    <cellStyle name="Normal 100 2 5 2 2 4 3" xfId="6580"/>
    <cellStyle name="Normal 100 2 5 2 2 4 3 2" xfId="6581"/>
    <cellStyle name="Normal 100 2 5 2 2 4 4" xfId="6582"/>
    <cellStyle name="Normal 100 2 5 2 2 5" xfId="6583"/>
    <cellStyle name="Normal 100 2 5 2 2 5 2" xfId="6584"/>
    <cellStyle name="Normal 100 2 5 2 2 5 2 2" xfId="6585"/>
    <cellStyle name="Normal 100 2 5 2 2 5 2 2 2" xfId="6586"/>
    <cellStyle name="Normal 100 2 5 2 2 5 2 3" xfId="6587"/>
    <cellStyle name="Normal 100 2 5 2 2 5 3" xfId="6588"/>
    <cellStyle name="Normal 100 2 5 2 2 5 3 2" xfId="6589"/>
    <cellStyle name="Normal 100 2 5 2 2 5 4" xfId="6590"/>
    <cellStyle name="Normal 100 2 5 2 2 6" xfId="6591"/>
    <cellStyle name="Normal 100 2 5 2 2 6 2" xfId="6592"/>
    <cellStyle name="Normal 100 2 5 2 2 6 2 2" xfId="6593"/>
    <cellStyle name="Normal 100 2 5 2 2 6 2 2 2" xfId="6594"/>
    <cellStyle name="Normal 100 2 5 2 2 6 2 3" xfId="6595"/>
    <cellStyle name="Normal 100 2 5 2 2 6 3" xfId="6596"/>
    <cellStyle name="Normal 100 2 5 2 2 6 3 2" xfId="6597"/>
    <cellStyle name="Normal 100 2 5 2 2 6 4" xfId="6598"/>
    <cellStyle name="Normal 100 2 5 2 2 7" xfId="6599"/>
    <cellStyle name="Normal 100 2 5 2 2 7 2" xfId="6600"/>
    <cellStyle name="Normal 100 2 5 2 2 7 2 2" xfId="6601"/>
    <cellStyle name="Normal 100 2 5 2 2 7 3" xfId="6602"/>
    <cellStyle name="Normal 100 2 5 2 2 8" xfId="6603"/>
    <cellStyle name="Normal 100 2 5 2 2 8 2" xfId="6604"/>
    <cellStyle name="Normal 100 2 5 2 2 8 2 2" xfId="6605"/>
    <cellStyle name="Normal 100 2 5 2 2 8 3" xfId="6606"/>
    <cellStyle name="Normal 100 2 5 2 2 9" xfId="6607"/>
    <cellStyle name="Normal 100 2 5 2 2 9 2" xfId="6608"/>
    <cellStyle name="Normal 100 2 5 2 3" xfId="6609"/>
    <cellStyle name="Normal 100 2 5 2 3 2" xfId="6610"/>
    <cellStyle name="Normal 100 2 5 2 3 2 2" xfId="6611"/>
    <cellStyle name="Normal 100 2 5 2 3 2 2 2" xfId="6612"/>
    <cellStyle name="Normal 100 2 5 2 3 2 2 2 2" xfId="6613"/>
    <cellStyle name="Normal 100 2 5 2 3 2 2 3" xfId="6614"/>
    <cellStyle name="Normal 100 2 5 2 3 2 3" xfId="6615"/>
    <cellStyle name="Normal 100 2 5 2 3 2 3 2" xfId="6616"/>
    <cellStyle name="Normal 100 2 5 2 3 2 4" xfId="6617"/>
    <cellStyle name="Normal 100 2 5 2 3 3" xfId="6618"/>
    <cellStyle name="Normal 100 2 5 2 3 3 2" xfId="6619"/>
    <cellStyle name="Normal 100 2 5 2 3 3 2 2" xfId="6620"/>
    <cellStyle name="Normal 100 2 5 2 3 3 2 2 2" xfId="6621"/>
    <cellStyle name="Normal 100 2 5 2 3 3 2 3" xfId="6622"/>
    <cellStyle name="Normal 100 2 5 2 3 3 3" xfId="6623"/>
    <cellStyle name="Normal 100 2 5 2 3 3 3 2" xfId="6624"/>
    <cellStyle name="Normal 100 2 5 2 3 3 4" xfId="6625"/>
    <cellStyle name="Normal 100 2 5 2 3 4" xfId="6626"/>
    <cellStyle name="Normal 100 2 5 2 3 4 2" xfId="6627"/>
    <cellStyle name="Normal 100 2 5 2 3 4 2 2" xfId="6628"/>
    <cellStyle name="Normal 100 2 5 2 3 4 2 2 2" xfId="6629"/>
    <cellStyle name="Normal 100 2 5 2 3 4 2 3" xfId="6630"/>
    <cellStyle name="Normal 100 2 5 2 3 4 3" xfId="6631"/>
    <cellStyle name="Normal 100 2 5 2 3 4 3 2" xfId="6632"/>
    <cellStyle name="Normal 100 2 5 2 3 4 4" xfId="6633"/>
    <cellStyle name="Normal 100 2 5 2 3 5" xfId="6634"/>
    <cellStyle name="Normal 100 2 5 2 3 5 2" xfId="6635"/>
    <cellStyle name="Normal 100 2 5 2 3 5 2 2" xfId="6636"/>
    <cellStyle name="Normal 100 2 5 2 3 5 3" xfId="6637"/>
    <cellStyle name="Normal 100 2 5 2 3 6" xfId="6638"/>
    <cellStyle name="Normal 100 2 5 2 3 6 2" xfId="6639"/>
    <cellStyle name="Normal 100 2 5 2 3 7" xfId="6640"/>
    <cellStyle name="Normal 100 2 5 2 4" xfId="6641"/>
    <cellStyle name="Normal 100 2 5 2 4 2" xfId="6642"/>
    <cellStyle name="Normal 100 2 5 2 4 2 2" xfId="6643"/>
    <cellStyle name="Normal 100 2 5 2 4 2 2 2" xfId="6644"/>
    <cellStyle name="Normal 100 2 5 2 4 2 2 2 2" xfId="6645"/>
    <cellStyle name="Normal 100 2 5 2 4 2 2 3" xfId="6646"/>
    <cellStyle name="Normal 100 2 5 2 4 2 3" xfId="6647"/>
    <cellStyle name="Normal 100 2 5 2 4 2 3 2" xfId="6648"/>
    <cellStyle name="Normal 100 2 5 2 4 2 4" xfId="6649"/>
    <cellStyle name="Normal 100 2 5 2 4 3" xfId="6650"/>
    <cellStyle name="Normal 100 2 5 2 4 3 2" xfId="6651"/>
    <cellStyle name="Normal 100 2 5 2 4 3 2 2" xfId="6652"/>
    <cellStyle name="Normal 100 2 5 2 4 3 2 2 2" xfId="6653"/>
    <cellStyle name="Normal 100 2 5 2 4 3 2 3" xfId="6654"/>
    <cellStyle name="Normal 100 2 5 2 4 3 3" xfId="6655"/>
    <cellStyle name="Normal 100 2 5 2 4 3 3 2" xfId="6656"/>
    <cellStyle name="Normal 100 2 5 2 4 3 4" xfId="6657"/>
    <cellStyle name="Normal 100 2 5 2 4 4" xfId="6658"/>
    <cellStyle name="Normal 100 2 5 2 4 4 2" xfId="6659"/>
    <cellStyle name="Normal 100 2 5 2 4 4 2 2" xfId="6660"/>
    <cellStyle name="Normal 100 2 5 2 4 4 3" xfId="6661"/>
    <cellStyle name="Normal 100 2 5 2 4 5" xfId="6662"/>
    <cellStyle name="Normal 100 2 5 2 4 5 2" xfId="6663"/>
    <cellStyle name="Normal 100 2 5 2 4 6" xfId="6664"/>
    <cellStyle name="Normal 100 2 5 2 5" xfId="6665"/>
    <cellStyle name="Normal 100 2 5 2 5 2" xfId="6666"/>
    <cellStyle name="Normal 100 2 5 2 5 2 2" xfId="6667"/>
    <cellStyle name="Normal 100 2 5 2 5 2 2 2" xfId="6668"/>
    <cellStyle name="Normal 100 2 5 2 5 2 3" xfId="6669"/>
    <cellStyle name="Normal 100 2 5 2 5 3" xfId="6670"/>
    <cellStyle name="Normal 100 2 5 2 5 3 2" xfId="6671"/>
    <cellStyle name="Normal 100 2 5 2 5 4" xfId="6672"/>
    <cellStyle name="Normal 100 2 5 2 6" xfId="6673"/>
    <cellStyle name="Normal 100 2 5 2 6 2" xfId="6674"/>
    <cellStyle name="Normal 100 2 5 2 6 2 2" xfId="6675"/>
    <cellStyle name="Normal 100 2 5 2 6 2 2 2" xfId="6676"/>
    <cellStyle name="Normal 100 2 5 2 6 2 3" xfId="6677"/>
    <cellStyle name="Normal 100 2 5 2 6 3" xfId="6678"/>
    <cellStyle name="Normal 100 2 5 2 6 3 2" xfId="6679"/>
    <cellStyle name="Normal 100 2 5 2 6 4" xfId="6680"/>
    <cellStyle name="Normal 100 2 5 2 7" xfId="6681"/>
    <cellStyle name="Normal 100 2 5 2 7 2" xfId="6682"/>
    <cellStyle name="Normal 100 2 5 2 7 2 2" xfId="6683"/>
    <cellStyle name="Normal 100 2 5 2 7 2 2 2" xfId="6684"/>
    <cellStyle name="Normal 100 2 5 2 7 2 3" xfId="6685"/>
    <cellStyle name="Normal 100 2 5 2 7 3" xfId="6686"/>
    <cellStyle name="Normal 100 2 5 2 7 3 2" xfId="6687"/>
    <cellStyle name="Normal 100 2 5 2 7 4" xfId="6688"/>
    <cellStyle name="Normal 100 2 5 2 8" xfId="6689"/>
    <cellStyle name="Normal 100 2 5 2 8 2" xfId="6690"/>
    <cellStyle name="Normal 100 2 5 2 8 2 2" xfId="6691"/>
    <cellStyle name="Normal 100 2 5 2 8 3" xfId="6692"/>
    <cellStyle name="Normal 100 2 5 2 9" xfId="6693"/>
    <cellStyle name="Normal 100 2 5 2 9 2" xfId="6694"/>
    <cellStyle name="Normal 100 2 5 2 9 2 2" xfId="6695"/>
    <cellStyle name="Normal 100 2 5 2 9 3" xfId="6696"/>
    <cellStyle name="Normal 100 2 5 3" xfId="6697"/>
    <cellStyle name="Normal 100 2 5 3 10" xfId="6698"/>
    <cellStyle name="Normal 100 2 5 3 10 2" xfId="6699"/>
    <cellStyle name="Normal 100 2 5 3 11" xfId="6700"/>
    <cellStyle name="Normal 100 2 5 3 2" xfId="6701"/>
    <cellStyle name="Normal 100 2 5 3 2 10" xfId="6702"/>
    <cellStyle name="Normal 100 2 5 3 2 2" xfId="6703"/>
    <cellStyle name="Normal 100 2 5 3 2 2 2" xfId="6704"/>
    <cellStyle name="Normal 100 2 5 3 2 2 2 2" xfId="6705"/>
    <cellStyle name="Normal 100 2 5 3 2 2 2 2 2" xfId="6706"/>
    <cellStyle name="Normal 100 2 5 3 2 2 2 2 2 2" xfId="6707"/>
    <cellStyle name="Normal 100 2 5 3 2 2 2 2 3" xfId="6708"/>
    <cellStyle name="Normal 100 2 5 3 2 2 2 3" xfId="6709"/>
    <cellStyle name="Normal 100 2 5 3 2 2 2 3 2" xfId="6710"/>
    <cellStyle name="Normal 100 2 5 3 2 2 2 4" xfId="6711"/>
    <cellStyle name="Normal 100 2 5 3 2 2 3" xfId="6712"/>
    <cellStyle name="Normal 100 2 5 3 2 2 3 2" xfId="6713"/>
    <cellStyle name="Normal 100 2 5 3 2 2 3 2 2" xfId="6714"/>
    <cellStyle name="Normal 100 2 5 3 2 2 3 2 2 2" xfId="6715"/>
    <cellStyle name="Normal 100 2 5 3 2 2 3 2 3" xfId="6716"/>
    <cellStyle name="Normal 100 2 5 3 2 2 3 3" xfId="6717"/>
    <cellStyle name="Normal 100 2 5 3 2 2 3 3 2" xfId="6718"/>
    <cellStyle name="Normal 100 2 5 3 2 2 3 4" xfId="6719"/>
    <cellStyle name="Normal 100 2 5 3 2 2 4" xfId="6720"/>
    <cellStyle name="Normal 100 2 5 3 2 2 4 2" xfId="6721"/>
    <cellStyle name="Normal 100 2 5 3 2 2 4 2 2" xfId="6722"/>
    <cellStyle name="Normal 100 2 5 3 2 2 4 2 2 2" xfId="6723"/>
    <cellStyle name="Normal 100 2 5 3 2 2 4 2 3" xfId="6724"/>
    <cellStyle name="Normal 100 2 5 3 2 2 4 3" xfId="6725"/>
    <cellStyle name="Normal 100 2 5 3 2 2 4 3 2" xfId="6726"/>
    <cellStyle name="Normal 100 2 5 3 2 2 4 4" xfId="6727"/>
    <cellStyle name="Normal 100 2 5 3 2 2 5" xfId="6728"/>
    <cellStyle name="Normal 100 2 5 3 2 2 5 2" xfId="6729"/>
    <cellStyle name="Normal 100 2 5 3 2 2 5 2 2" xfId="6730"/>
    <cellStyle name="Normal 100 2 5 3 2 2 5 3" xfId="6731"/>
    <cellStyle name="Normal 100 2 5 3 2 2 6" xfId="6732"/>
    <cellStyle name="Normal 100 2 5 3 2 2 6 2" xfId="6733"/>
    <cellStyle name="Normal 100 2 5 3 2 2 7" xfId="6734"/>
    <cellStyle name="Normal 100 2 5 3 2 3" xfId="6735"/>
    <cellStyle name="Normal 100 2 5 3 2 3 2" xfId="6736"/>
    <cellStyle name="Normal 100 2 5 3 2 3 2 2" xfId="6737"/>
    <cellStyle name="Normal 100 2 5 3 2 3 2 2 2" xfId="6738"/>
    <cellStyle name="Normal 100 2 5 3 2 3 2 2 2 2" xfId="6739"/>
    <cellStyle name="Normal 100 2 5 3 2 3 2 2 3" xfId="6740"/>
    <cellStyle name="Normal 100 2 5 3 2 3 2 3" xfId="6741"/>
    <cellStyle name="Normal 100 2 5 3 2 3 2 3 2" xfId="6742"/>
    <cellStyle name="Normal 100 2 5 3 2 3 2 4" xfId="6743"/>
    <cellStyle name="Normal 100 2 5 3 2 3 3" xfId="6744"/>
    <cellStyle name="Normal 100 2 5 3 2 3 3 2" xfId="6745"/>
    <cellStyle name="Normal 100 2 5 3 2 3 3 2 2" xfId="6746"/>
    <cellStyle name="Normal 100 2 5 3 2 3 3 2 2 2" xfId="6747"/>
    <cellStyle name="Normal 100 2 5 3 2 3 3 2 3" xfId="6748"/>
    <cellStyle name="Normal 100 2 5 3 2 3 3 3" xfId="6749"/>
    <cellStyle name="Normal 100 2 5 3 2 3 3 3 2" xfId="6750"/>
    <cellStyle name="Normal 100 2 5 3 2 3 3 4" xfId="6751"/>
    <cellStyle name="Normal 100 2 5 3 2 3 4" xfId="6752"/>
    <cellStyle name="Normal 100 2 5 3 2 3 4 2" xfId="6753"/>
    <cellStyle name="Normal 100 2 5 3 2 3 4 2 2" xfId="6754"/>
    <cellStyle name="Normal 100 2 5 3 2 3 4 3" xfId="6755"/>
    <cellStyle name="Normal 100 2 5 3 2 3 5" xfId="6756"/>
    <cellStyle name="Normal 100 2 5 3 2 3 5 2" xfId="6757"/>
    <cellStyle name="Normal 100 2 5 3 2 3 6" xfId="6758"/>
    <cellStyle name="Normal 100 2 5 3 2 4" xfId="6759"/>
    <cellStyle name="Normal 100 2 5 3 2 4 2" xfId="6760"/>
    <cellStyle name="Normal 100 2 5 3 2 4 2 2" xfId="6761"/>
    <cellStyle name="Normal 100 2 5 3 2 4 2 2 2" xfId="6762"/>
    <cellStyle name="Normal 100 2 5 3 2 4 2 3" xfId="6763"/>
    <cellStyle name="Normal 100 2 5 3 2 4 3" xfId="6764"/>
    <cellStyle name="Normal 100 2 5 3 2 4 3 2" xfId="6765"/>
    <cellStyle name="Normal 100 2 5 3 2 4 4" xfId="6766"/>
    <cellStyle name="Normal 100 2 5 3 2 5" xfId="6767"/>
    <cellStyle name="Normal 100 2 5 3 2 5 2" xfId="6768"/>
    <cellStyle name="Normal 100 2 5 3 2 5 2 2" xfId="6769"/>
    <cellStyle name="Normal 100 2 5 3 2 5 2 2 2" xfId="6770"/>
    <cellStyle name="Normal 100 2 5 3 2 5 2 3" xfId="6771"/>
    <cellStyle name="Normal 100 2 5 3 2 5 3" xfId="6772"/>
    <cellStyle name="Normal 100 2 5 3 2 5 3 2" xfId="6773"/>
    <cellStyle name="Normal 100 2 5 3 2 5 4" xfId="6774"/>
    <cellStyle name="Normal 100 2 5 3 2 6" xfId="6775"/>
    <cellStyle name="Normal 100 2 5 3 2 6 2" xfId="6776"/>
    <cellStyle name="Normal 100 2 5 3 2 6 2 2" xfId="6777"/>
    <cellStyle name="Normal 100 2 5 3 2 6 2 2 2" xfId="6778"/>
    <cellStyle name="Normal 100 2 5 3 2 6 2 3" xfId="6779"/>
    <cellStyle name="Normal 100 2 5 3 2 6 3" xfId="6780"/>
    <cellStyle name="Normal 100 2 5 3 2 6 3 2" xfId="6781"/>
    <cellStyle name="Normal 100 2 5 3 2 6 4" xfId="6782"/>
    <cellStyle name="Normal 100 2 5 3 2 7" xfId="6783"/>
    <cellStyle name="Normal 100 2 5 3 2 7 2" xfId="6784"/>
    <cellStyle name="Normal 100 2 5 3 2 7 2 2" xfId="6785"/>
    <cellStyle name="Normal 100 2 5 3 2 7 3" xfId="6786"/>
    <cellStyle name="Normal 100 2 5 3 2 8" xfId="6787"/>
    <cellStyle name="Normal 100 2 5 3 2 8 2" xfId="6788"/>
    <cellStyle name="Normal 100 2 5 3 2 8 2 2" xfId="6789"/>
    <cellStyle name="Normal 100 2 5 3 2 8 3" xfId="6790"/>
    <cellStyle name="Normal 100 2 5 3 2 9" xfId="6791"/>
    <cellStyle name="Normal 100 2 5 3 2 9 2" xfId="6792"/>
    <cellStyle name="Normal 100 2 5 3 3" xfId="6793"/>
    <cellStyle name="Normal 100 2 5 3 3 2" xfId="6794"/>
    <cellStyle name="Normal 100 2 5 3 3 2 2" xfId="6795"/>
    <cellStyle name="Normal 100 2 5 3 3 2 2 2" xfId="6796"/>
    <cellStyle name="Normal 100 2 5 3 3 2 2 2 2" xfId="6797"/>
    <cellStyle name="Normal 100 2 5 3 3 2 2 3" xfId="6798"/>
    <cellStyle name="Normal 100 2 5 3 3 2 3" xfId="6799"/>
    <cellStyle name="Normal 100 2 5 3 3 2 3 2" xfId="6800"/>
    <cellStyle name="Normal 100 2 5 3 3 2 4" xfId="6801"/>
    <cellStyle name="Normal 100 2 5 3 3 3" xfId="6802"/>
    <cellStyle name="Normal 100 2 5 3 3 3 2" xfId="6803"/>
    <cellStyle name="Normal 100 2 5 3 3 3 2 2" xfId="6804"/>
    <cellStyle name="Normal 100 2 5 3 3 3 2 2 2" xfId="6805"/>
    <cellStyle name="Normal 100 2 5 3 3 3 2 3" xfId="6806"/>
    <cellStyle name="Normal 100 2 5 3 3 3 3" xfId="6807"/>
    <cellStyle name="Normal 100 2 5 3 3 3 3 2" xfId="6808"/>
    <cellStyle name="Normal 100 2 5 3 3 3 4" xfId="6809"/>
    <cellStyle name="Normal 100 2 5 3 3 4" xfId="6810"/>
    <cellStyle name="Normal 100 2 5 3 3 4 2" xfId="6811"/>
    <cellStyle name="Normal 100 2 5 3 3 4 2 2" xfId="6812"/>
    <cellStyle name="Normal 100 2 5 3 3 4 2 2 2" xfId="6813"/>
    <cellStyle name="Normal 100 2 5 3 3 4 2 3" xfId="6814"/>
    <cellStyle name="Normal 100 2 5 3 3 4 3" xfId="6815"/>
    <cellStyle name="Normal 100 2 5 3 3 4 3 2" xfId="6816"/>
    <cellStyle name="Normal 100 2 5 3 3 4 4" xfId="6817"/>
    <cellStyle name="Normal 100 2 5 3 3 5" xfId="6818"/>
    <cellStyle name="Normal 100 2 5 3 3 5 2" xfId="6819"/>
    <cellStyle name="Normal 100 2 5 3 3 5 2 2" xfId="6820"/>
    <cellStyle name="Normal 100 2 5 3 3 5 3" xfId="6821"/>
    <cellStyle name="Normal 100 2 5 3 3 6" xfId="6822"/>
    <cellStyle name="Normal 100 2 5 3 3 6 2" xfId="6823"/>
    <cellStyle name="Normal 100 2 5 3 3 7" xfId="6824"/>
    <cellStyle name="Normal 100 2 5 3 4" xfId="6825"/>
    <cellStyle name="Normal 100 2 5 3 4 2" xfId="6826"/>
    <cellStyle name="Normal 100 2 5 3 4 2 2" xfId="6827"/>
    <cellStyle name="Normal 100 2 5 3 4 2 2 2" xfId="6828"/>
    <cellStyle name="Normal 100 2 5 3 4 2 2 2 2" xfId="6829"/>
    <cellStyle name="Normal 100 2 5 3 4 2 2 3" xfId="6830"/>
    <cellStyle name="Normal 100 2 5 3 4 2 3" xfId="6831"/>
    <cellStyle name="Normal 100 2 5 3 4 2 3 2" xfId="6832"/>
    <cellStyle name="Normal 100 2 5 3 4 2 4" xfId="6833"/>
    <cellStyle name="Normal 100 2 5 3 4 3" xfId="6834"/>
    <cellStyle name="Normal 100 2 5 3 4 3 2" xfId="6835"/>
    <cellStyle name="Normal 100 2 5 3 4 3 2 2" xfId="6836"/>
    <cellStyle name="Normal 100 2 5 3 4 3 2 2 2" xfId="6837"/>
    <cellStyle name="Normal 100 2 5 3 4 3 2 3" xfId="6838"/>
    <cellStyle name="Normal 100 2 5 3 4 3 3" xfId="6839"/>
    <cellStyle name="Normal 100 2 5 3 4 3 3 2" xfId="6840"/>
    <cellStyle name="Normal 100 2 5 3 4 3 4" xfId="6841"/>
    <cellStyle name="Normal 100 2 5 3 4 4" xfId="6842"/>
    <cellStyle name="Normal 100 2 5 3 4 4 2" xfId="6843"/>
    <cellStyle name="Normal 100 2 5 3 4 4 2 2" xfId="6844"/>
    <cellStyle name="Normal 100 2 5 3 4 4 3" xfId="6845"/>
    <cellStyle name="Normal 100 2 5 3 4 5" xfId="6846"/>
    <cellStyle name="Normal 100 2 5 3 4 5 2" xfId="6847"/>
    <cellStyle name="Normal 100 2 5 3 4 6" xfId="6848"/>
    <cellStyle name="Normal 100 2 5 3 5" xfId="6849"/>
    <cellStyle name="Normal 100 2 5 3 5 2" xfId="6850"/>
    <cellStyle name="Normal 100 2 5 3 5 2 2" xfId="6851"/>
    <cellStyle name="Normal 100 2 5 3 5 2 2 2" xfId="6852"/>
    <cellStyle name="Normal 100 2 5 3 5 2 3" xfId="6853"/>
    <cellStyle name="Normal 100 2 5 3 5 3" xfId="6854"/>
    <cellStyle name="Normal 100 2 5 3 5 3 2" xfId="6855"/>
    <cellStyle name="Normal 100 2 5 3 5 4" xfId="6856"/>
    <cellStyle name="Normal 100 2 5 3 6" xfId="6857"/>
    <cellStyle name="Normal 100 2 5 3 6 2" xfId="6858"/>
    <cellStyle name="Normal 100 2 5 3 6 2 2" xfId="6859"/>
    <cellStyle name="Normal 100 2 5 3 6 2 2 2" xfId="6860"/>
    <cellStyle name="Normal 100 2 5 3 6 2 3" xfId="6861"/>
    <cellStyle name="Normal 100 2 5 3 6 3" xfId="6862"/>
    <cellStyle name="Normal 100 2 5 3 6 3 2" xfId="6863"/>
    <cellStyle name="Normal 100 2 5 3 6 4" xfId="6864"/>
    <cellStyle name="Normal 100 2 5 3 7" xfId="6865"/>
    <cellStyle name="Normal 100 2 5 3 7 2" xfId="6866"/>
    <cellStyle name="Normal 100 2 5 3 7 2 2" xfId="6867"/>
    <cellStyle name="Normal 100 2 5 3 7 2 2 2" xfId="6868"/>
    <cellStyle name="Normal 100 2 5 3 7 2 3" xfId="6869"/>
    <cellStyle name="Normal 100 2 5 3 7 3" xfId="6870"/>
    <cellStyle name="Normal 100 2 5 3 7 3 2" xfId="6871"/>
    <cellStyle name="Normal 100 2 5 3 7 4" xfId="6872"/>
    <cellStyle name="Normal 100 2 5 3 8" xfId="6873"/>
    <cellStyle name="Normal 100 2 5 3 8 2" xfId="6874"/>
    <cellStyle name="Normal 100 2 5 3 8 2 2" xfId="6875"/>
    <cellStyle name="Normal 100 2 5 3 8 3" xfId="6876"/>
    <cellStyle name="Normal 100 2 5 3 9" xfId="6877"/>
    <cellStyle name="Normal 100 2 5 3 9 2" xfId="6878"/>
    <cellStyle name="Normal 100 2 5 3 9 2 2" xfId="6879"/>
    <cellStyle name="Normal 100 2 5 3 9 3" xfId="6880"/>
    <cellStyle name="Normal 100 2 5 4" xfId="6881"/>
    <cellStyle name="Normal 100 2 5 4 10" xfId="6882"/>
    <cellStyle name="Normal 100 2 5 4 10 2" xfId="6883"/>
    <cellStyle name="Normal 100 2 5 4 11" xfId="6884"/>
    <cellStyle name="Normal 100 2 5 4 2" xfId="6885"/>
    <cellStyle name="Normal 100 2 5 4 2 10" xfId="6886"/>
    <cellStyle name="Normal 100 2 5 4 2 2" xfId="6887"/>
    <cellStyle name="Normal 100 2 5 4 2 2 2" xfId="6888"/>
    <cellStyle name="Normal 100 2 5 4 2 2 2 2" xfId="6889"/>
    <cellStyle name="Normal 100 2 5 4 2 2 2 2 2" xfId="6890"/>
    <cellStyle name="Normal 100 2 5 4 2 2 2 2 2 2" xfId="6891"/>
    <cellStyle name="Normal 100 2 5 4 2 2 2 2 3" xfId="6892"/>
    <cellStyle name="Normal 100 2 5 4 2 2 2 3" xfId="6893"/>
    <cellStyle name="Normal 100 2 5 4 2 2 2 3 2" xfId="6894"/>
    <cellStyle name="Normal 100 2 5 4 2 2 2 4" xfId="6895"/>
    <cellStyle name="Normal 100 2 5 4 2 2 3" xfId="6896"/>
    <cellStyle name="Normal 100 2 5 4 2 2 3 2" xfId="6897"/>
    <cellStyle name="Normal 100 2 5 4 2 2 3 2 2" xfId="6898"/>
    <cellStyle name="Normal 100 2 5 4 2 2 3 2 2 2" xfId="6899"/>
    <cellStyle name="Normal 100 2 5 4 2 2 3 2 3" xfId="6900"/>
    <cellStyle name="Normal 100 2 5 4 2 2 3 3" xfId="6901"/>
    <cellStyle name="Normal 100 2 5 4 2 2 3 3 2" xfId="6902"/>
    <cellStyle name="Normal 100 2 5 4 2 2 3 4" xfId="6903"/>
    <cellStyle name="Normal 100 2 5 4 2 2 4" xfId="6904"/>
    <cellStyle name="Normal 100 2 5 4 2 2 4 2" xfId="6905"/>
    <cellStyle name="Normal 100 2 5 4 2 2 4 2 2" xfId="6906"/>
    <cellStyle name="Normal 100 2 5 4 2 2 4 2 2 2" xfId="6907"/>
    <cellStyle name="Normal 100 2 5 4 2 2 4 2 3" xfId="6908"/>
    <cellStyle name="Normal 100 2 5 4 2 2 4 3" xfId="6909"/>
    <cellStyle name="Normal 100 2 5 4 2 2 4 3 2" xfId="6910"/>
    <cellStyle name="Normal 100 2 5 4 2 2 4 4" xfId="6911"/>
    <cellStyle name="Normal 100 2 5 4 2 2 5" xfId="6912"/>
    <cellStyle name="Normal 100 2 5 4 2 2 5 2" xfId="6913"/>
    <cellStyle name="Normal 100 2 5 4 2 2 5 2 2" xfId="6914"/>
    <cellStyle name="Normal 100 2 5 4 2 2 5 3" xfId="6915"/>
    <cellStyle name="Normal 100 2 5 4 2 2 6" xfId="6916"/>
    <cellStyle name="Normal 100 2 5 4 2 2 6 2" xfId="6917"/>
    <cellStyle name="Normal 100 2 5 4 2 2 7" xfId="6918"/>
    <cellStyle name="Normal 100 2 5 4 2 3" xfId="6919"/>
    <cellStyle name="Normal 100 2 5 4 2 3 2" xfId="6920"/>
    <cellStyle name="Normal 100 2 5 4 2 3 2 2" xfId="6921"/>
    <cellStyle name="Normal 100 2 5 4 2 3 2 2 2" xfId="6922"/>
    <cellStyle name="Normal 100 2 5 4 2 3 2 2 2 2" xfId="6923"/>
    <cellStyle name="Normal 100 2 5 4 2 3 2 2 3" xfId="6924"/>
    <cellStyle name="Normal 100 2 5 4 2 3 2 3" xfId="6925"/>
    <cellStyle name="Normal 100 2 5 4 2 3 2 3 2" xfId="6926"/>
    <cellStyle name="Normal 100 2 5 4 2 3 2 4" xfId="6927"/>
    <cellStyle name="Normal 100 2 5 4 2 3 3" xfId="6928"/>
    <cellStyle name="Normal 100 2 5 4 2 3 3 2" xfId="6929"/>
    <cellStyle name="Normal 100 2 5 4 2 3 3 2 2" xfId="6930"/>
    <cellStyle name="Normal 100 2 5 4 2 3 3 2 2 2" xfId="6931"/>
    <cellStyle name="Normal 100 2 5 4 2 3 3 2 3" xfId="6932"/>
    <cellStyle name="Normal 100 2 5 4 2 3 3 3" xfId="6933"/>
    <cellStyle name="Normal 100 2 5 4 2 3 3 3 2" xfId="6934"/>
    <cellStyle name="Normal 100 2 5 4 2 3 3 4" xfId="6935"/>
    <cellStyle name="Normal 100 2 5 4 2 3 4" xfId="6936"/>
    <cellStyle name="Normal 100 2 5 4 2 3 4 2" xfId="6937"/>
    <cellStyle name="Normal 100 2 5 4 2 3 4 2 2" xfId="6938"/>
    <cellStyle name="Normal 100 2 5 4 2 3 4 3" xfId="6939"/>
    <cellStyle name="Normal 100 2 5 4 2 3 5" xfId="6940"/>
    <cellStyle name="Normal 100 2 5 4 2 3 5 2" xfId="6941"/>
    <cellStyle name="Normal 100 2 5 4 2 3 6" xfId="6942"/>
    <cellStyle name="Normal 100 2 5 4 2 4" xfId="6943"/>
    <cellStyle name="Normal 100 2 5 4 2 4 2" xfId="6944"/>
    <cellStyle name="Normal 100 2 5 4 2 4 2 2" xfId="6945"/>
    <cellStyle name="Normal 100 2 5 4 2 4 2 2 2" xfId="6946"/>
    <cellStyle name="Normal 100 2 5 4 2 4 2 3" xfId="6947"/>
    <cellStyle name="Normal 100 2 5 4 2 4 3" xfId="6948"/>
    <cellStyle name="Normal 100 2 5 4 2 4 3 2" xfId="6949"/>
    <cellStyle name="Normal 100 2 5 4 2 4 4" xfId="6950"/>
    <cellStyle name="Normal 100 2 5 4 2 5" xfId="6951"/>
    <cellStyle name="Normal 100 2 5 4 2 5 2" xfId="6952"/>
    <cellStyle name="Normal 100 2 5 4 2 5 2 2" xfId="6953"/>
    <cellStyle name="Normal 100 2 5 4 2 5 2 2 2" xfId="6954"/>
    <cellStyle name="Normal 100 2 5 4 2 5 2 3" xfId="6955"/>
    <cellStyle name="Normal 100 2 5 4 2 5 3" xfId="6956"/>
    <cellStyle name="Normal 100 2 5 4 2 5 3 2" xfId="6957"/>
    <cellStyle name="Normal 100 2 5 4 2 5 4" xfId="6958"/>
    <cellStyle name="Normal 100 2 5 4 2 6" xfId="6959"/>
    <cellStyle name="Normal 100 2 5 4 2 6 2" xfId="6960"/>
    <cellStyle name="Normal 100 2 5 4 2 6 2 2" xfId="6961"/>
    <cellStyle name="Normal 100 2 5 4 2 6 2 2 2" xfId="6962"/>
    <cellStyle name="Normal 100 2 5 4 2 6 2 3" xfId="6963"/>
    <cellStyle name="Normal 100 2 5 4 2 6 3" xfId="6964"/>
    <cellStyle name="Normal 100 2 5 4 2 6 3 2" xfId="6965"/>
    <cellStyle name="Normal 100 2 5 4 2 6 4" xfId="6966"/>
    <cellStyle name="Normal 100 2 5 4 2 7" xfId="6967"/>
    <cellStyle name="Normal 100 2 5 4 2 7 2" xfId="6968"/>
    <cellStyle name="Normal 100 2 5 4 2 7 2 2" xfId="6969"/>
    <cellStyle name="Normal 100 2 5 4 2 7 3" xfId="6970"/>
    <cellStyle name="Normal 100 2 5 4 2 8" xfId="6971"/>
    <cellStyle name="Normal 100 2 5 4 2 8 2" xfId="6972"/>
    <cellStyle name="Normal 100 2 5 4 2 8 2 2" xfId="6973"/>
    <cellStyle name="Normal 100 2 5 4 2 8 3" xfId="6974"/>
    <cellStyle name="Normal 100 2 5 4 2 9" xfId="6975"/>
    <cellStyle name="Normal 100 2 5 4 2 9 2" xfId="6976"/>
    <cellStyle name="Normal 100 2 5 4 3" xfId="6977"/>
    <cellStyle name="Normal 100 2 5 4 3 2" xfId="6978"/>
    <cellStyle name="Normal 100 2 5 4 3 2 2" xfId="6979"/>
    <cellStyle name="Normal 100 2 5 4 3 2 2 2" xfId="6980"/>
    <cellStyle name="Normal 100 2 5 4 3 2 2 2 2" xfId="6981"/>
    <cellStyle name="Normal 100 2 5 4 3 2 2 3" xfId="6982"/>
    <cellStyle name="Normal 100 2 5 4 3 2 3" xfId="6983"/>
    <cellStyle name="Normal 100 2 5 4 3 2 3 2" xfId="6984"/>
    <cellStyle name="Normal 100 2 5 4 3 2 4" xfId="6985"/>
    <cellStyle name="Normal 100 2 5 4 3 3" xfId="6986"/>
    <cellStyle name="Normal 100 2 5 4 3 3 2" xfId="6987"/>
    <cellStyle name="Normal 100 2 5 4 3 3 2 2" xfId="6988"/>
    <cellStyle name="Normal 100 2 5 4 3 3 2 2 2" xfId="6989"/>
    <cellStyle name="Normal 100 2 5 4 3 3 2 3" xfId="6990"/>
    <cellStyle name="Normal 100 2 5 4 3 3 3" xfId="6991"/>
    <cellStyle name="Normal 100 2 5 4 3 3 3 2" xfId="6992"/>
    <cellStyle name="Normal 100 2 5 4 3 3 4" xfId="6993"/>
    <cellStyle name="Normal 100 2 5 4 3 4" xfId="6994"/>
    <cellStyle name="Normal 100 2 5 4 3 4 2" xfId="6995"/>
    <cellStyle name="Normal 100 2 5 4 3 4 2 2" xfId="6996"/>
    <cellStyle name="Normal 100 2 5 4 3 4 2 2 2" xfId="6997"/>
    <cellStyle name="Normal 100 2 5 4 3 4 2 3" xfId="6998"/>
    <cellStyle name="Normal 100 2 5 4 3 4 3" xfId="6999"/>
    <cellStyle name="Normal 100 2 5 4 3 4 3 2" xfId="7000"/>
    <cellStyle name="Normal 100 2 5 4 3 4 4" xfId="7001"/>
    <cellStyle name="Normal 100 2 5 4 3 5" xfId="7002"/>
    <cellStyle name="Normal 100 2 5 4 3 5 2" xfId="7003"/>
    <cellStyle name="Normal 100 2 5 4 3 5 2 2" xfId="7004"/>
    <cellStyle name="Normal 100 2 5 4 3 5 3" xfId="7005"/>
    <cellStyle name="Normal 100 2 5 4 3 6" xfId="7006"/>
    <cellStyle name="Normal 100 2 5 4 3 6 2" xfId="7007"/>
    <cellStyle name="Normal 100 2 5 4 3 7" xfId="7008"/>
    <cellStyle name="Normal 100 2 5 4 4" xfId="7009"/>
    <cellStyle name="Normal 100 2 5 4 4 2" xfId="7010"/>
    <cellStyle name="Normal 100 2 5 4 4 2 2" xfId="7011"/>
    <cellStyle name="Normal 100 2 5 4 4 2 2 2" xfId="7012"/>
    <cellStyle name="Normal 100 2 5 4 4 2 2 2 2" xfId="7013"/>
    <cellStyle name="Normal 100 2 5 4 4 2 2 3" xfId="7014"/>
    <cellStyle name="Normal 100 2 5 4 4 2 3" xfId="7015"/>
    <cellStyle name="Normal 100 2 5 4 4 2 3 2" xfId="7016"/>
    <cellStyle name="Normal 100 2 5 4 4 2 4" xfId="7017"/>
    <cellStyle name="Normal 100 2 5 4 4 3" xfId="7018"/>
    <cellStyle name="Normal 100 2 5 4 4 3 2" xfId="7019"/>
    <cellStyle name="Normal 100 2 5 4 4 3 2 2" xfId="7020"/>
    <cellStyle name="Normal 100 2 5 4 4 3 2 2 2" xfId="7021"/>
    <cellStyle name="Normal 100 2 5 4 4 3 2 3" xfId="7022"/>
    <cellStyle name="Normal 100 2 5 4 4 3 3" xfId="7023"/>
    <cellStyle name="Normal 100 2 5 4 4 3 3 2" xfId="7024"/>
    <cellStyle name="Normal 100 2 5 4 4 3 4" xfId="7025"/>
    <cellStyle name="Normal 100 2 5 4 4 4" xfId="7026"/>
    <cellStyle name="Normal 100 2 5 4 4 4 2" xfId="7027"/>
    <cellStyle name="Normal 100 2 5 4 4 4 2 2" xfId="7028"/>
    <cellStyle name="Normal 100 2 5 4 4 4 3" xfId="7029"/>
    <cellStyle name="Normal 100 2 5 4 4 5" xfId="7030"/>
    <cellStyle name="Normal 100 2 5 4 4 5 2" xfId="7031"/>
    <cellStyle name="Normal 100 2 5 4 4 6" xfId="7032"/>
    <cellStyle name="Normal 100 2 5 4 5" xfId="7033"/>
    <cellStyle name="Normal 100 2 5 4 5 2" xfId="7034"/>
    <cellStyle name="Normal 100 2 5 4 5 2 2" xfId="7035"/>
    <cellStyle name="Normal 100 2 5 4 5 2 2 2" xfId="7036"/>
    <cellStyle name="Normal 100 2 5 4 5 2 3" xfId="7037"/>
    <cellStyle name="Normal 100 2 5 4 5 3" xfId="7038"/>
    <cellStyle name="Normal 100 2 5 4 5 3 2" xfId="7039"/>
    <cellStyle name="Normal 100 2 5 4 5 4" xfId="7040"/>
    <cellStyle name="Normal 100 2 5 4 6" xfId="7041"/>
    <cellStyle name="Normal 100 2 5 4 6 2" xfId="7042"/>
    <cellStyle name="Normal 100 2 5 4 6 2 2" xfId="7043"/>
    <cellStyle name="Normal 100 2 5 4 6 2 2 2" xfId="7044"/>
    <cellStyle name="Normal 100 2 5 4 6 2 3" xfId="7045"/>
    <cellStyle name="Normal 100 2 5 4 6 3" xfId="7046"/>
    <cellStyle name="Normal 100 2 5 4 6 3 2" xfId="7047"/>
    <cellStyle name="Normal 100 2 5 4 6 4" xfId="7048"/>
    <cellStyle name="Normal 100 2 5 4 7" xfId="7049"/>
    <cellStyle name="Normal 100 2 5 4 7 2" xfId="7050"/>
    <cellStyle name="Normal 100 2 5 4 7 2 2" xfId="7051"/>
    <cellStyle name="Normal 100 2 5 4 7 2 2 2" xfId="7052"/>
    <cellStyle name="Normal 100 2 5 4 7 2 3" xfId="7053"/>
    <cellStyle name="Normal 100 2 5 4 7 3" xfId="7054"/>
    <cellStyle name="Normal 100 2 5 4 7 3 2" xfId="7055"/>
    <cellStyle name="Normal 100 2 5 4 7 4" xfId="7056"/>
    <cellStyle name="Normal 100 2 5 4 8" xfId="7057"/>
    <cellStyle name="Normal 100 2 5 4 8 2" xfId="7058"/>
    <cellStyle name="Normal 100 2 5 4 8 2 2" xfId="7059"/>
    <cellStyle name="Normal 100 2 5 4 8 3" xfId="7060"/>
    <cellStyle name="Normal 100 2 5 4 9" xfId="7061"/>
    <cellStyle name="Normal 100 2 5 4 9 2" xfId="7062"/>
    <cellStyle name="Normal 100 2 5 4 9 2 2" xfId="7063"/>
    <cellStyle name="Normal 100 2 5 4 9 3" xfId="7064"/>
    <cellStyle name="Normal 100 2 5 5" xfId="7065"/>
    <cellStyle name="Normal 100 2 5 5 10" xfId="7066"/>
    <cellStyle name="Normal 100 2 5 5 2" xfId="7067"/>
    <cellStyle name="Normal 100 2 5 5 2 2" xfId="7068"/>
    <cellStyle name="Normal 100 2 5 5 2 2 2" xfId="7069"/>
    <cellStyle name="Normal 100 2 5 5 2 2 2 2" xfId="7070"/>
    <cellStyle name="Normal 100 2 5 5 2 2 2 2 2" xfId="7071"/>
    <cellStyle name="Normal 100 2 5 5 2 2 2 3" xfId="7072"/>
    <cellStyle name="Normal 100 2 5 5 2 2 3" xfId="7073"/>
    <cellStyle name="Normal 100 2 5 5 2 2 3 2" xfId="7074"/>
    <cellStyle name="Normal 100 2 5 5 2 2 4" xfId="7075"/>
    <cellStyle name="Normal 100 2 5 5 2 3" xfId="7076"/>
    <cellStyle name="Normal 100 2 5 5 2 3 2" xfId="7077"/>
    <cellStyle name="Normal 100 2 5 5 2 3 2 2" xfId="7078"/>
    <cellStyle name="Normal 100 2 5 5 2 3 2 2 2" xfId="7079"/>
    <cellStyle name="Normal 100 2 5 5 2 3 2 3" xfId="7080"/>
    <cellStyle name="Normal 100 2 5 5 2 3 3" xfId="7081"/>
    <cellStyle name="Normal 100 2 5 5 2 3 3 2" xfId="7082"/>
    <cellStyle name="Normal 100 2 5 5 2 3 4" xfId="7083"/>
    <cellStyle name="Normal 100 2 5 5 2 4" xfId="7084"/>
    <cellStyle name="Normal 100 2 5 5 2 4 2" xfId="7085"/>
    <cellStyle name="Normal 100 2 5 5 2 4 2 2" xfId="7086"/>
    <cellStyle name="Normal 100 2 5 5 2 4 2 2 2" xfId="7087"/>
    <cellStyle name="Normal 100 2 5 5 2 4 2 3" xfId="7088"/>
    <cellStyle name="Normal 100 2 5 5 2 4 3" xfId="7089"/>
    <cellStyle name="Normal 100 2 5 5 2 4 3 2" xfId="7090"/>
    <cellStyle name="Normal 100 2 5 5 2 4 4" xfId="7091"/>
    <cellStyle name="Normal 100 2 5 5 2 5" xfId="7092"/>
    <cellStyle name="Normal 100 2 5 5 2 5 2" xfId="7093"/>
    <cellStyle name="Normal 100 2 5 5 2 5 2 2" xfId="7094"/>
    <cellStyle name="Normal 100 2 5 5 2 5 3" xfId="7095"/>
    <cellStyle name="Normal 100 2 5 5 2 6" xfId="7096"/>
    <cellStyle name="Normal 100 2 5 5 2 6 2" xfId="7097"/>
    <cellStyle name="Normal 100 2 5 5 2 7" xfId="7098"/>
    <cellStyle name="Normal 100 2 5 5 3" xfId="7099"/>
    <cellStyle name="Normal 100 2 5 5 3 2" xfId="7100"/>
    <cellStyle name="Normal 100 2 5 5 3 2 2" xfId="7101"/>
    <cellStyle name="Normal 100 2 5 5 3 2 2 2" xfId="7102"/>
    <cellStyle name="Normal 100 2 5 5 3 2 2 2 2" xfId="7103"/>
    <cellStyle name="Normal 100 2 5 5 3 2 2 3" xfId="7104"/>
    <cellStyle name="Normal 100 2 5 5 3 2 3" xfId="7105"/>
    <cellStyle name="Normal 100 2 5 5 3 2 3 2" xfId="7106"/>
    <cellStyle name="Normal 100 2 5 5 3 2 4" xfId="7107"/>
    <cellStyle name="Normal 100 2 5 5 3 3" xfId="7108"/>
    <cellStyle name="Normal 100 2 5 5 3 3 2" xfId="7109"/>
    <cellStyle name="Normal 100 2 5 5 3 3 2 2" xfId="7110"/>
    <cellStyle name="Normal 100 2 5 5 3 3 2 2 2" xfId="7111"/>
    <cellStyle name="Normal 100 2 5 5 3 3 2 3" xfId="7112"/>
    <cellStyle name="Normal 100 2 5 5 3 3 3" xfId="7113"/>
    <cellStyle name="Normal 100 2 5 5 3 3 3 2" xfId="7114"/>
    <cellStyle name="Normal 100 2 5 5 3 3 4" xfId="7115"/>
    <cellStyle name="Normal 100 2 5 5 3 4" xfId="7116"/>
    <cellStyle name="Normal 100 2 5 5 3 4 2" xfId="7117"/>
    <cellStyle name="Normal 100 2 5 5 3 4 2 2" xfId="7118"/>
    <cellStyle name="Normal 100 2 5 5 3 4 3" xfId="7119"/>
    <cellStyle name="Normal 100 2 5 5 3 5" xfId="7120"/>
    <cellStyle name="Normal 100 2 5 5 3 5 2" xfId="7121"/>
    <cellStyle name="Normal 100 2 5 5 3 6" xfId="7122"/>
    <cellStyle name="Normal 100 2 5 5 4" xfId="7123"/>
    <cellStyle name="Normal 100 2 5 5 4 2" xfId="7124"/>
    <cellStyle name="Normal 100 2 5 5 4 2 2" xfId="7125"/>
    <cellStyle name="Normal 100 2 5 5 4 2 2 2" xfId="7126"/>
    <cellStyle name="Normal 100 2 5 5 4 2 3" xfId="7127"/>
    <cellStyle name="Normal 100 2 5 5 4 3" xfId="7128"/>
    <cellStyle name="Normal 100 2 5 5 4 3 2" xfId="7129"/>
    <cellStyle name="Normal 100 2 5 5 4 4" xfId="7130"/>
    <cellStyle name="Normal 100 2 5 5 5" xfId="7131"/>
    <cellStyle name="Normal 100 2 5 5 5 2" xfId="7132"/>
    <cellStyle name="Normal 100 2 5 5 5 2 2" xfId="7133"/>
    <cellStyle name="Normal 100 2 5 5 5 2 2 2" xfId="7134"/>
    <cellStyle name="Normal 100 2 5 5 5 2 3" xfId="7135"/>
    <cellStyle name="Normal 100 2 5 5 5 3" xfId="7136"/>
    <cellStyle name="Normal 100 2 5 5 5 3 2" xfId="7137"/>
    <cellStyle name="Normal 100 2 5 5 5 4" xfId="7138"/>
    <cellStyle name="Normal 100 2 5 5 6" xfId="7139"/>
    <cellStyle name="Normal 100 2 5 5 6 2" xfId="7140"/>
    <cellStyle name="Normal 100 2 5 5 6 2 2" xfId="7141"/>
    <cellStyle name="Normal 100 2 5 5 6 2 2 2" xfId="7142"/>
    <cellStyle name="Normal 100 2 5 5 6 2 3" xfId="7143"/>
    <cellStyle name="Normal 100 2 5 5 6 3" xfId="7144"/>
    <cellStyle name="Normal 100 2 5 5 6 3 2" xfId="7145"/>
    <cellStyle name="Normal 100 2 5 5 6 4" xfId="7146"/>
    <cellStyle name="Normal 100 2 5 5 7" xfId="7147"/>
    <cellStyle name="Normal 100 2 5 5 7 2" xfId="7148"/>
    <cellStyle name="Normal 100 2 5 5 7 2 2" xfId="7149"/>
    <cellStyle name="Normal 100 2 5 5 7 3" xfId="7150"/>
    <cellStyle name="Normal 100 2 5 5 8" xfId="7151"/>
    <cellStyle name="Normal 100 2 5 5 8 2" xfId="7152"/>
    <cellStyle name="Normal 100 2 5 5 8 2 2" xfId="7153"/>
    <cellStyle name="Normal 100 2 5 5 8 3" xfId="7154"/>
    <cellStyle name="Normal 100 2 5 5 9" xfId="7155"/>
    <cellStyle name="Normal 100 2 5 5 9 2" xfId="7156"/>
    <cellStyle name="Normal 100 2 5 6" xfId="7157"/>
    <cellStyle name="Normal 100 2 5 6 2" xfId="7158"/>
    <cellStyle name="Normal 100 2 5 6 2 2" xfId="7159"/>
    <cellStyle name="Normal 100 2 5 6 2 2 2" xfId="7160"/>
    <cellStyle name="Normal 100 2 5 6 2 2 2 2" xfId="7161"/>
    <cellStyle name="Normal 100 2 5 6 2 2 3" xfId="7162"/>
    <cellStyle name="Normal 100 2 5 6 2 3" xfId="7163"/>
    <cellStyle name="Normal 100 2 5 6 2 3 2" xfId="7164"/>
    <cellStyle name="Normal 100 2 5 6 2 4" xfId="7165"/>
    <cellStyle name="Normal 100 2 5 6 3" xfId="7166"/>
    <cellStyle name="Normal 100 2 5 6 3 2" xfId="7167"/>
    <cellStyle name="Normal 100 2 5 6 3 2 2" xfId="7168"/>
    <cellStyle name="Normal 100 2 5 6 3 2 2 2" xfId="7169"/>
    <cellStyle name="Normal 100 2 5 6 3 2 3" xfId="7170"/>
    <cellStyle name="Normal 100 2 5 6 3 3" xfId="7171"/>
    <cellStyle name="Normal 100 2 5 6 3 3 2" xfId="7172"/>
    <cellStyle name="Normal 100 2 5 6 3 4" xfId="7173"/>
    <cellStyle name="Normal 100 2 5 6 4" xfId="7174"/>
    <cellStyle name="Normal 100 2 5 6 4 2" xfId="7175"/>
    <cellStyle name="Normal 100 2 5 6 4 2 2" xfId="7176"/>
    <cellStyle name="Normal 100 2 5 6 4 2 2 2" xfId="7177"/>
    <cellStyle name="Normal 100 2 5 6 4 2 3" xfId="7178"/>
    <cellStyle name="Normal 100 2 5 6 4 3" xfId="7179"/>
    <cellStyle name="Normal 100 2 5 6 4 3 2" xfId="7180"/>
    <cellStyle name="Normal 100 2 5 6 4 4" xfId="7181"/>
    <cellStyle name="Normal 100 2 5 6 5" xfId="7182"/>
    <cellStyle name="Normal 100 2 5 6 5 2" xfId="7183"/>
    <cellStyle name="Normal 100 2 5 6 5 2 2" xfId="7184"/>
    <cellStyle name="Normal 100 2 5 6 5 3" xfId="7185"/>
    <cellStyle name="Normal 100 2 5 6 6" xfId="7186"/>
    <cellStyle name="Normal 100 2 5 6 6 2" xfId="7187"/>
    <cellStyle name="Normal 100 2 5 6 7" xfId="7188"/>
    <cellStyle name="Normal 100 2 5 7" xfId="7189"/>
    <cellStyle name="Normal 100 2 5 7 2" xfId="7190"/>
    <cellStyle name="Normal 100 2 5 7 2 2" xfId="7191"/>
    <cellStyle name="Normal 100 2 5 7 2 2 2" xfId="7192"/>
    <cellStyle name="Normal 100 2 5 7 2 2 2 2" xfId="7193"/>
    <cellStyle name="Normal 100 2 5 7 2 2 3" xfId="7194"/>
    <cellStyle name="Normal 100 2 5 7 2 3" xfId="7195"/>
    <cellStyle name="Normal 100 2 5 7 2 3 2" xfId="7196"/>
    <cellStyle name="Normal 100 2 5 7 2 4" xfId="7197"/>
    <cellStyle name="Normal 100 2 5 7 3" xfId="7198"/>
    <cellStyle name="Normal 100 2 5 7 3 2" xfId="7199"/>
    <cellStyle name="Normal 100 2 5 7 3 2 2" xfId="7200"/>
    <cellStyle name="Normal 100 2 5 7 3 2 2 2" xfId="7201"/>
    <cellStyle name="Normal 100 2 5 7 3 2 3" xfId="7202"/>
    <cellStyle name="Normal 100 2 5 7 3 3" xfId="7203"/>
    <cellStyle name="Normal 100 2 5 7 3 3 2" xfId="7204"/>
    <cellStyle name="Normal 100 2 5 7 3 4" xfId="7205"/>
    <cellStyle name="Normal 100 2 5 7 4" xfId="7206"/>
    <cellStyle name="Normal 100 2 5 7 4 2" xfId="7207"/>
    <cellStyle name="Normal 100 2 5 7 4 2 2" xfId="7208"/>
    <cellStyle name="Normal 100 2 5 7 4 3" xfId="7209"/>
    <cellStyle name="Normal 100 2 5 7 5" xfId="7210"/>
    <cellStyle name="Normal 100 2 5 7 5 2" xfId="7211"/>
    <cellStyle name="Normal 100 2 5 7 6" xfId="7212"/>
    <cellStyle name="Normal 100 2 5 8" xfId="7213"/>
    <cellStyle name="Normal 100 2 5 8 2" xfId="7214"/>
    <cellStyle name="Normal 100 2 5 8 2 2" xfId="7215"/>
    <cellStyle name="Normal 100 2 5 8 2 2 2" xfId="7216"/>
    <cellStyle name="Normal 100 2 5 8 2 3" xfId="7217"/>
    <cellStyle name="Normal 100 2 5 8 3" xfId="7218"/>
    <cellStyle name="Normal 100 2 5 8 3 2" xfId="7219"/>
    <cellStyle name="Normal 100 2 5 8 4" xfId="7220"/>
    <cellStyle name="Normal 100 2 5 9" xfId="7221"/>
    <cellStyle name="Normal 100 2 5 9 2" xfId="7222"/>
    <cellStyle name="Normal 100 2 5 9 2 2" xfId="7223"/>
    <cellStyle name="Normal 100 2 5 9 2 2 2" xfId="7224"/>
    <cellStyle name="Normal 100 2 5 9 2 3" xfId="7225"/>
    <cellStyle name="Normal 100 2 5 9 3" xfId="7226"/>
    <cellStyle name="Normal 100 2 5 9 3 2" xfId="7227"/>
    <cellStyle name="Normal 100 2 5 9 4" xfId="7228"/>
    <cellStyle name="Normal 100 2 6" xfId="7229"/>
    <cellStyle name="Normal 100 2 6 10" xfId="7230"/>
    <cellStyle name="Normal 100 2 6 10 2" xfId="7231"/>
    <cellStyle name="Normal 100 2 6 11" xfId="7232"/>
    <cellStyle name="Normal 100 2 6 2" xfId="7233"/>
    <cellStyle name="Normal 100 2 6 2 10" xfId="7234"/>
    <cellStyle name="Normal 100 2 6 2 2" xfId="7235"/>
    <cellStyle name="Normal 100 2 6 2 2 2" xfId="7236"/>
    <cellStyle name="Normal 100 2 6 2 2 2 2" xfId="7237"/>
    <cellStyle name="Normal 100 2 6 2 2 2 2 2" xfId="7238"/>
    <cellStyle name="Normal 100 2 6 2 2 2 2 2 2" xfId="7239"/>
    <cellStyle name="Normal 100 2 6 2 2 2 2 3" xfId="7240"/>
    <cellStyle name="Normal 100 2 6 2 2 2 3" xfId="7241"/>
    <cellStyle name="Normal 100 2 6 2 2 2 3 2" xfId="7242"/>
    <cellStyle name="Normal 100 2 6 2 2 2 4" xfId="7243"/>
    <cellStyle name="Normal 100 2 6 2 2 3" xfId="7244"/>
    <cellStyle name="Normal 100 2 6 2 2 3 2" xfId="7245"/>
    <cellStyle name="Normal 100 2 6 2 2 3 2 2" xfId="7246"/>
    <cellStyle name="Normal 100 2 6 2 2 3 2 2 2" xfId="7247"/>
    <cellStyle name="Normal 100 2 6 2 2 3 2 3" xfId="7248"/>
    <cellStyle name="Normal 100 2 6 2 2 3 3" xfId="7249"/>
    <cellStyle name="Normal 100 2 6 2 2 3 3 2" xfId="7250"/>
    <cellStyle name="Normal 100 2 6 2 2 3 4" xfId="7251"/>
    <cellStyle name="Normal 100 2 6 2 2 4" xfId="7252"/>
    <cellStyle name="Normal 100 2 6 2 2 4 2" xfId="7253"/>
    <cellStyle name="Normal 100 2 6 2 2 4 2 2" xfId="7254"/>
    <cellStyle name="Normal 100 2 6 2 2 4 2 2 2" xfId="7255"/>
    <cellStyle name="Normal 100 2 6 2 2 4 2 3" xfId="7256"/>
    <cellStyle name="Normal 100 2 6 2 2 4 3" xfId="7257"/>
    <cellStyle name="Normal 100 2 6 2 2 4 3 2" xfId="7258"/>
    <cellStyle name="Normal 100 2 6 2 2 4 4" xfId="7259"/>
    <cellStyle name="Normal 100 2 6 2 2 5" xfId="7260"/>
    <cellStyle name="Normal 100 2 6 2 2 5 2" xfId="7261"/>
    <cellStyle name="Normal 100 2 6 2 2 5 2 2" xfId="7262"/>
    <cellStyle name="Normal 100 2 6 2 2 5 3" xfId="7263"/>
    <cellStyle name="Normal 100 2 6 2 2 6" xfId="7264"/>
    <cellStyle name="Normal 100 2 6 2 2 6 2" xfId="7265"/>
    <cellStyle name="Normal 100 2 6 2 2 7" xfId="7266"/>
    <cellStyle name="Normal 100 2 6 2 3" xfId="7267"/>
    <cellStyle name="Normal 100 2 6 2 3 2" xfId="7268"/>
    <cellStyle name="Normal 100 2 6 2 3 2 2" xfId="7269"/>
    <cellStyle name="Normal 100 2 6 2 3 2 2 2" xfId="7270"/>
    <cellStyle name="Normal 100 2 6 2 3 2 2 2 2" xfId="7271"/>
    <cellStyle name="Normal 100 2 6 2 3 2 2 3" xfId="7272"/>
    <cellStyle name="Normal 100 2 6 2 3 2 3" xfId="7273"/>
    <cellStyle name="Normal 100 2 6 2 3 2 3 2" xfId="7274"/>
    <cellStyle name="Normal 100 2 6 2 3 2 4" xfId="7275"/>
    <cellStyle name="Normal 100 2 6 2 3 3" xfId="7276"/>
    <cellStyle name="Normal 100 2 6 2 3 3 2" xfId="7277"/>
    <cellStyle name="Normal 100 2 6 2 3 3 2 2" xfId="7278"/>
    <cellStyle name="Normal 100 2 6 2 3 3 2 2 2" xfId="7279"/>
    <cellStyle name="Normal 100 2 6 2 3 3 2 3" xfId="7280"/>
    <cellStyle name="Normal 100 2 6 2 3 3 3" xfId="7281"/>
    <cellStyle name="Normal 100 2 6 2 3 3 3 2" xfId="7282"/>
    <cellStyle name="Normal 100 2 6 2 3 3 4" xfId="7283"/>
    <cellStyle name="Normal 100 2 6 2 3 4" xfId="7284"/>
    <cellStyle name="Normal 100 2 6 2 3 4 2" xfId="7285"/>
    <cellStyle name="Normal 100 2 6 2 3 4 2 2" xfId="7286"/>
    <cellStyle name="Normal 100 2 6 2 3 4 3" xfId="7287"/>
    <cellStyle name="Normal 100 2 6 2 3 5" xfId="7288"/>
    <cellStyle name="Normal 100 2 6 2 3 5 2" xfId="7289"/>
    <cellStyle name="Normal 100 2 6 2 3 6" xfId="7290"/>
    <cellStyle name="Normal 100 2 6 2 4" xfId="7291"/>
    <cellStyle name="Normal 100 2 6 2 4 2" xfId="7292"/>
    <cellStyle name="Normal 100 2 6 2 4 2 2" xfId="7293"/>
    <cellStyle name="Normal 100 2 6 2 4 2 2 2" xfId="7294"/>
    <cellStyle name="Normal 100 2 6 2 4 2 3" xfId="7295"/>
    <cellStyle name="Normal 100 2 6 2 4 3" xfId="7296"/>
    <cellStyle name="Normal 100 2 6 2 4 3 2" xfId="7297"/>
    <cellStyle name="Normal 100 2 6 2 4 4" xfId="7298"/>
    <cellStyle name="Normal 100 2 6 2 5" xfId="7299"/>
    <cellStyle name="Normal 100 2 6 2 5 2" xfId="7300"/>
    <cellStyle name="Normal 100 2 6 2 5 2 2" xfId="7301"/>
    <cellStyle name="Normal 100 2 6 2 5 2 2 2" xfId="7302"/>
    <cellStyle name="Normal 100 2 6 2 5 2 3" xfId="7303"/>
    <cellStyle name="Normal 100 2 6 2 5 3" xfId="7304"/>
    <cellStyle name="Normal 100 2 6 2 5 3 2" xfId="7305"/>
    <cellStyle name="Normal 100 2 6 2 5 4" xfId="7306"/>
    <cellStyle name="Normal 100 2 6 2 6" xfId="7307"/>
    <cellStyle name="Normal 100 2 6 2 6 2" xfId="7308"/>
    <cellStyle name="Normal 100 2 6 2 6 2 2" xfId="7309"/>
    <cellStyle name="Normal 100 2 6 2 6 2 2 2" xfId="7310"/>
    <cellStyle name="Normal 100 2 6 2 6 2 3" xfId="7311"/>
    <cellStyle name="Normal 100 2 6 2 6 3" xfId="7312"/>
    <cellStyle name="Normal 100 2 6 2 6 3 2" xfId="7313"/>
    <cellStyle name="Normal 100 2 6 2 6 4" xfId="7314"/>
    <cellStyle name="Normal 100 2 6 2 7" xfId="7315"/>
    <cellStyle name="Normal 100 2 6 2 7 2" xfId="7316"/>
    <cellStyle name="Normal 100 2 6 2 7 2 2" xfId="7317"/>
    <cellStyle name="Normal 100 2 6 2 7 3" xfId="7318"/>
    <cellStyle name="Normal 100 2 6 2 8" xfId="7319"/>
    <cellStyle name="Normal 100 2 6 2 8 2" xfId="7320"/>
    <cellStyle name="Normal 100 2 6 2 8 2 2" xfId="7321"/>
    <cellStyle name="Normal 100 2 6 2 8 3" xfId="7322"/>
    <cellStyle name="Normal 100 2 6 2 9" xfId="7323"/>
    <cellStyle name="Normal 100 2 6 2 9 2" xfId="7324"/>
    <cellStyle name="Normal 100 2 6 3" xfId="7325"/>
    <cellStyle name="Normal 100 2 6 3 2" xfId="7326"/>
    <cellStyle name="Normal 100 2 6 3 2 2" xfId="7327"/>
    <cellStyle name="Normal 100 2 6 3 2 2 2" xfId="7328"/>
    <cellStyle name="Normal 100 2 6 3 2 2 2 2" xfId="7329"/>
    <cellStyle name="Normal 100 2 6 3 2 2 3" xfId="7330"/>
    <cellStyle name="Normal 100 2 6 3 2 3" xfId="7331"/>
    <cellStyle name="Normal 100 2 6 3 2 3 2" xfId="7332"/>
    <cellStyle name="Normal 100 2 6 3 2 4" xfId="7333"/>
    <cellStyle name="Normal 100 2 6 3 3" xfId="7334"/>
    <cellStyle name="Normal 100 2 6 3 3 2" xfId="7335"/>
    <cellStyle name="Normal 100 2 6 3 3 2 2" xfId="7336"/>
    <cellStyle name="Normal 100 2 6 3 3 2 2 2" xfId="7337"/>
    <cellStyle name="Normal 100 2 6 3 3 2 3" xfId="7338"/>
    <cellStyle name="Normal 100 2 6 3 3 3" xfId="7339"/>
    <cellStyle name="Normal 100 2 6 3 3 3 2" xfId="7340"/>
    <cellStyle name="Normal 100 2 6 3 3 4" xfId="7341"/>
    <cellStyle name="Normal 100 2 6 3 4" xfId="7342"/>
    <cellStyle name="Normal 100 2 6 3 4 2" xfId="7343"/>
    <cellStyle name="Normal 100 2 6 3 4 2 2" xfId="7344"/>
    <cellStyle name="Normal 100 2 6 3 4 2 2 2" xfId="7345"/>
    <cellStyle name="Normal 100 2 6 3 4 2 3" xfId="7346"/>
    <cellStyle name="Normal 100 2 6 3 4 3" xfId="7347"/>
    <cellStyle name="Normal 100 2 6 3 4 3 2" xfId="7348"/>
    <cellStyle name="Normal 100 2 6 3 4 4" xfId="7349"/>
    <cellStyle name="Normal 100 2 6 3 5" xfId="7350"/>
    <cellStyle name="Normal 100 2 6 3 5 2" xfId="7351"/>
    <cellStyle name="Normal 100 2 6 3 5 2 2" xfId="7352"/>
    <cellStyle name="Normal 100 2 6 3 5 3" xfId="7353"/>
    <cellStyle name="Normal 100 2 6 3 6" xfId="7354"/>
    <cellStyle name="Normal 100 2 6 3 6 2" xfId="7355"/>
    <cellStyle name="Normal 100 2 6 3 7" xfId="7356"/>
    <cellStyle name="Normal 100 2 6 4" xfId="7357"/>
    <cellStyle name="Normal 100 2 6 4 2" xfId="7358"/>
    <cellStyle name="Normal 100 2 6 4 2 2" xfId="7359"/>
    <cellStyle name="Normal 100 2 6 4 2 2 2" xfId="7360"/>
    <cellStyle name="Normal 100 2 6 4 2 2 2 2" xfId="7361"/>
    <cellStyle name="Normal 100 2 6 4 2 2 3" xfId="7362"/>
    <cellStyle name="Normal 100 2 6 4 2 3" xfId="7363"/>
    <cellStyle name="Normal 100 2 6 4 2 3 2" xfId="7364"/>
    <cellStyle name="Normal 100 2 6 4 2 4" xfId="7365"/>
    <cellStyle name="Normal 100 2 6 4 3" xfId="7366"/>
    <cellStyle name="Normal 100 2 6 4 3 2" xfId="7367"/>
    <cellStyle name="Normal 100 2 6 4 3 2 2" xfId="7368"/>
    <cellStyle name="Normal 100 2 6 4 3 2 2 2" xfId="7369"/>
    <cellStyle name="Normal 100 2 6 4 3 2 3" xfId="7370"/>
    <cellStyle name="Normal 100 2 6 4 3 3" xfId="7371"/>
    <cellStyle name="Normal 100 2 6 4 3 3 2" xfId="7372"/>
    <cellStyle name="Normal 100 2 6 4 3 4" xfId="7373"/>
    <cellStyle name="Normal 100 2 6 4 4" xfId="7374"/>
    <cellStyle name="Normal 100 2 6 4 4 2" xfId="7375"/>
    <cellStyle name="Normal 100 2 6 4 4 2 2" xfId="7376"/>
    <cellStyle name="Normal 100 2 6 4 4 3" xfId="7377"/>
    <cellStyle name="Normal 100 2 6 4 5" xfId="7378"/>
    <cellStyle name="Normal 100 2 6 4 5 2" xfId="7379"/>
    <cellStyle name="Normal 100 2 6 4 6" xfId="7380"/>
    <cellStyle name="Normal 100 2 6 5" xfId="7381"/>
    <cellStyle name="Normal 100 2 6 5 2" xfId="7382"/>
    <cellStyle name="Normal 100 2 6 5 2 2" xfId="7383"/>
    <cellStyle name="Normal 100 2 6 5 2 2 2" xfId="7384"/>
    <cellStyle name="Normal 100 2 6 5 2 3" xfId="7385"/>
    <cellStyle name="Normal 100 2 6 5 3" xfId="7386"/>
    <cellStyle name="Normal 100 2 6 5 3 2" xfId="7387"/>
    <cellStyle name="Normal 100 2 6 5 4" xfId="7388"/>
    <cellStyle name="Normal 100 2 6 6" xfId="7389"/>
    <cellStyle name="Normal 100 2 6 6 2" xfId="7390"/>
    <cellStyle name="Normal 100 2 6 6 2 2" xfId="7391"/>
    <cellStyle name="Normal 100 2 6 6 2 2 2" xfId="7392"/>
    <cellStyle name="Normal 100 2 6 6 2 3" xfId="7393"/>
    <cellStyle name="Normal 100 2 6 6 3" xfId="7394"/>
    <cellStyle name="Normal 100 2 6 6 3 2" xfId="7395"/>
    <cellStyle name="Normal 100 2 6 6 4" xfId="7396"/>
    <cellStyle name="Normal 100 2 6 7" xfId="7397"/>
    <cellStyle name="Normal 100 2 6 7 2" xfId="7398"/>
    <cellStyle name="Normal 100 2 6 7 2 2" xfId="7399"/>
    <cellStyle name="Normal 100 2 6 7 2 2 2" xfId="7400"/>
    <cellStyle name="Normal 100 2 6 7 2 3" xfId="7401"/>
    <cellStyle name="Normal 100 2 6 7 3" xfId="7402"/>
    <cellStyle name="Normal 100 2 6 7 3 2" xfId="7403"/>
    <cellStyle name="Normal 100 2 6 7 4" xfId="7404"/>
    <cellStyle name="Normal 100 2 6 8" xfId="7405"/>
    <cellStyle name="Normal 100 2 6 8 2" xfId="7406"/>
    <cellStyle name="Normal 100 2 6 8 2 2" xfId="7407"/>
    <cellStyle name="Normal 100 2 6 8 3" xfId="7408"/>
    <cellStyle name="Normal 100 2 6 9" xfId="7409"/>
    <cellStyle name="Normal 100 2 6 9 2" xfId="7410"/>
    <cellStyle name="Normal 100 2 6 9 2 2" xfId="7411"/>
    <cellStyle name="Normal 100 2 6 9 3" xfId="7412"/>
    <cellStyle name="Normal 100 2 7" xfId="7413"/>
    <cellStyle name="Normal 100 2 7 10" xfId="7414"/>
    <cellStyle name="Normal 100 2 7 10 2" xfId="7415"/>
    <cellStyle name="Normal 100 2 7 11" xfId="7416"/>
    <cellStyle name="Normal 100 2 7 2" xfId="7417"/>
    <cellStyle name="Normal 100 2 7 2 10" xfId="7418"/>
    <cellStyle name="Normal 100 2 7 2 2" xfId="7419"/>
    <cellStyle name="Normal 100 2 7 2 2 2" xfId="7420"/>
    <cellStyle name="Normal 100 2 7 2 2 2 2" xfId="7421"/>
    <cellStyle name="Normal 100 2 7 2 2 2 2 2" xfId="7422"/>
    <cellStyle name="Normal 100 2 7 2 2 2 2 2 2" xfId="7423"/>
    <cellStyle name="Normal 100 2 7 2 2 2 2 3" xfId="7424"/>
    <cellStyle name="Normal 100 2 7 2 2 2 3" xfId="7425"/>
    <cellStyle name="Normal 100 2 7 2 2 2 3 2" xfId="7426"/>
    <cellStyle name="Normal 100 2 7 2 2 2 4" xfId="7427"/>
    <cellStyle name="Normal 100 2 7 2 2 3" xfId="7428"/>
    <cellStyle name="Normal 100 2 7 2 2 3 2" xfId="7429"/>
    <cellStyle name="Normal 100 2 7 2 2 3 2 2" xfId="7430"/>
    <cellStyle name="Normal 100 2 7 2 2 3 2 2 2" xfId="7431"/>
    <cellStyle name="Normal 100 2 7 2 2 3 2 3" xfId="7432"/>
    <cellStyle name="Normal 100 2 7 2 2 3 3" xfId="7433"/>
    <cellStyle name="Normal 100 2 7 2 2 3 3 2" xfId="7434"/>
    <cellStyle name="Normal 100 2 7 2 2 3 4" xfId="7435"/>
    <cellStyle name="Normal 100 2 7 2 2 4" xfId="7436"/>
    <cellStyle name="Normal 100 2 7 2 2 4 2" xfId="7437"/>
    <cellStyle name="Normal 100 2 7 2 2 4 2 2" xfId="7438"/>
    <cellStyle name="Normal 100 2 7 2 2 4 2 2 2" xfId="7439"/>
    <cellStyle name="Normal 100 2 7 2 2 4 2 3" xfId="7440"/>
    <cellStyle name="Normal 100 2 7 2 2 4 3" xfId="7441"/>
    <cellStyle name="Normal 100 2 7 2 2 4 3 2" xfId="7442"/>
    <cellStyle name="Normal 100 2 7 2 2 4 4" xfId="7443"/>
    <cellStyle name="Normal 100 2 7 2 2 5" xfId="7444"/>
    <cellStyle name="Normal 100 2 7 2 2 5 2" xfId="7445"/>
    <cellStyle name="Normal 100 2 7 2 2 5 2 2" xfId="7446"/>
    <cellStyle name="Normal 100 2 7 2 2 5 3" xfId="7447"/>
    <cellStyle name="Normal 100 2 7 2 2 6" xfId="7448"/>
    <cellStyle name="Normal 100 2 7 2 2 6 2" xfId="7449"/>
    <cellStyle name="Normal 100 2 7 2 2 7" xfId="7450"/>
    <cellStyle name="Normal 100 2 7 2 3" xfId="7451"/>
    <cellStyle name="Normal 100 2 7 2 3 2" xfId="7452"/>
    <cellStyle name="Normal 100 2 7 2 3 2 2" xfId="7453"/>
    <cellStyle name="Normal 100 2 7 2 3 2 2 2" xfId="7454"/>
    <cellStyle name="Normal 100 2 7 2 3 2 2 2 2" xfId="7455"/>
    <cellStyle name="Normal 100 2 7 2 3 2 2 3" xfId="7456"/>
    <cellStyle name="Normal 100 2 7 2 3 2 3" xfId="7457"/>
    <cellStyle name="Normal 100 2 7 2 3 2 3 2" xfId="7458"/>
    <cellStyle name="Normal 100 2 7 2 3 2 4" xfId="7459"/>
    <cellStyle name="Normal 100 2 7 2 3 3" xfId="7460"/>
    <cellStyle name="Normal 100 2 7 2 3 3 2" xfId="7461"/>
    <cellStyle name="Normal 100 2 7 2 3 3 2 2" xfId="7462"/>
    <cellStyle name="Normal 100 2 7 2 3 3 2 2 2" xfId="7463"/>
    <cellStyle name="Normal 100 2 7 2 3 3 2 3" xfId="7464"/>
    <cellStyle name="Normal 100 2 7 2 3 3 3" xfId="7465"/>
    <cellStyle name="Normal 100 2 7 2 3 3 3 2" xfId="7466"/>
    <cellStyle name="Normal 100 2 7 2 3 3 4" xfId="7467"/>
    <cellStyle name="Normal 100 2 7 2 3 4" xfId="7468"/>
    <cellStyle name="Normal 100 2 7 2 3 4 2" xfId="7469"/>
    <cellStyle name="Normal 100 2 7 2 3 4 2 2" xfId="7470"/>
    <cellStyle name="Normal 100 2 7 2 3 4 3" xfId="7471"/>
    <cellStyle name="Normal 100 2 7 2 3 5" xfId="7472"/>
    <cellStyle name="Normal 100 2 7 2 3 5 2" xfId="7473"/>
    <cellStyle name="Normal 100 2 7 2 3 6" xfId="7474"/>
    <cellStyle name="Normal 100 2 7 2 4" xfId="7475"/>
    <cellStyle name="Normal 100 2 7 2 4 2" xfId="7476"/>
    <cellStyle name="Normal 100 2 7 2 4 2 2" xfId="7477"/>
    <cellStyle name="Normal 100 2 7 2 4 2 2 2" xfId="7478"/>
    <cellStyle name="Normal 100 2 7 2 4 2 3" xfId="7479"/>
    <cellStyle name="Normal 100 2 7 2 4 3" xfId="7480"/>
    <cellStyle name="Normal 100 2 7 2 4 3 2" xfId="7481"/>
    <cellStyle name="Normal 100 2 7 2 4 4" xfId="7482"/>
    <cellStyle name="Normal 100 2 7 2 5" xfId="7483"/>
    <cellStyle name="Normal 100 2 7 2 5 2" xfId="7484"/>
    <cellStyle name="Normal 100 2 7 2 5 2 2" xfId="7485"/>
    <cellStyle name="Normal 100 2 7 2 5 2 2 2" xfId="7486"/>
    <cellStyle name="Normal 100 2 7 2 5 2 3" xfId="7487"/>
    <cellStyle name="Normal 100 2 7 2 5 3" xfId="7488"/>
    <cellStyle name="Normal 100 2 7 2 5 3 2" xfId="7489"/>
    <cellStyle name="Normal 100 2 7 2 5 4" xfId="7490"/>
    <cellStyle name="Normal 100 2 7 2 6" xfId="7491"/>
    <cellStyle name="Normal 100 2 7 2 6 2" xfId="7492"/>
    <cellStyle name="Normal 100 2 7 2 6 2 2" xfId="7493"/>
    <cellStyle name="Normal 100 2 7 2 6 2 2 2" xfId="7494"/>
    <cellStyle name="Normal 100 2 7 2 6 2 3" xfId="7495"/>
    <cellStyle name="Normal 100 2 7 2 6 3" xfId="7496"/>
    <cellStyle name="Normal 100 2 7 2 6 3 2" xfId="7497"/>
    <cellStyle name="Normal 100 2 7 2 6 4" xfId="7498"/>
    <cellStyle name="Normal 100 2 7 2 7" xfId="7499"/>
    <cellStyle name="Normal 100 2 7 2 7 2" xfId="7500"/>
    <cellStyle name="Normal 100 2 7 2 7 2 2" xfId="7501"/>
    <cellStyle name="Normal 100 2 7 2 7 3" xfId="7502"/>
    <cellStyle name="Normal 100 2 7 2 8" xfId="7503"/>
    <cellStyle name="Normal 100 2 7 2 8 2" xfId="7504"/>
    <cellStyle name="Normal 100 2 7 2 8 2 2" xfId="7505"/>
    <cellStyle name="Normal 100 2 7 2 8 3" xfId="7506"/>
    <cellStyle name="Normal 100 2 7 2 9" xfId="7507"/>
    <cellStyle name="Normal 100 2 7 2 9 2" xfId="7508"/>
    <cellStyle name="Normal 100 2 7 3" xfId="7509"/>
    <cellStyle name="Normal 100 2 7 3 2" xfId="7510"/>
    <cellStyle name="Normal 100 2 7 3 2 2" xfId="7511"/>
    <cellStyle name="Normal 100 2 7 3 2 2 2" xfId="7512"/>
    <cellStyle name="Normal 100 2 7 3 2 2 2 2" xfId="7513"/>
    <cellStyle name="Normal 100 2 7 3 2 2 3" xfId="7514"/>
    <cellStyle name="Normal 100 2 7 3 2 3" xfId="7515"/>
    <cellStyle name="Normal 100 2 7 3 2 3 2" xfId="7516"/>
    <cellStyle name="Normal 100 2 7 3 2 4" xfId="7517"/>
    <cellStyle name="Normal 100 2 7 3 3" xfId="7518"/>
    <cellStyle name="Normal 100 2 7 3 3 2" xfId="7519"/>
    <cellStyle name="Normal 100 2 7 3 3 2 2" xfId="7520"/>
    <cellStyle name="Normal 100 2 7 3 3 2 2 2" xfId="7521"/>
    <cellStyle name="Normal 100 2 7 3 3 2 3" xfId="7522"/>
    <cellStyle name="Normal 100 2 7 3 3 3" xfId="7523"/>
    <cellStyle name="Normal 100 2 7 3 3 3 2" xfId="7524"/>
    <cellStyle name="Normal 100 2 7 3 3 4" xfId="7525"/>
    <cellStyle name="Normal 100 2 7 3 4" xfId="7526"/>
    <cellStyle name="Normal 100 2 7 3 4 2" xfId="7527"/>
    <cellStyle name="Normal 100 2 7 3 4 2 2" xfId="7528"/>
    <cellStyle name="Normal 100 2 7 3 4 2 2 2" xfId="7529"/>
    <cellStyle name="Normal 100 2 7 3 4 2 3" xfId="7530"/>
    <cellStyle name="Normal 100 2 7 3 4 3" xfId="7531"/>
    <cellStyle name="Normal 100 2 7 3 4 3 2" xfId="7532"/>
    <cellStyle name="Normal 100 2 7 3 4 4" xfId="7533"/>
    <cellStyle name="Normal 100 2 7 3 5" xfId="7534"/>
    <cellStyle name="Normal 100 2 7 3 5 2" xfId="7535"/>
    <cellStyle name="Normal 100 2 7 3 5 2 2" xfId="7536"/>
    <cellStyle name="Normal 100 2 7 3 5 3" xfId="7537"/>
    <cellStyle name="Normal 100 2 7 3 6" xfId="7538"/>
    <cellStyle name="Normal 100 2 7 3 6 2" xfId="7539"/>
    <cellStyle name="Normal 100 2 7 3 7" xfId="7540"/>
    <cellStyle name="Normal 100 2 7 4" xfId="7541"/>
    <cellStyle name="Normal 100 2 7 4 2" xfId="7542"/>
    <cellStyle name="Normal 100 2 7 4 2 2" xfId="7543"/>
    <cellStyle name="Normal 100 2 7 4 2 2 2" xfId="7544"/>
    <cellStyle name="Normal 100 2 7 4 2 2 2 2" xfId="7545"/>
    <cellStyle name="Normal 100 2 7 4 2 2 3" xfId="7546"/>
    <cellStyle name="Normal 100 2 7 4 2 3" xfId="7547"/>
    <cellStyle name="Normal 100 2 7 4 2 3 2" xfId="7548"/>
    <cellStyle name="Normal 100 2 7 4 2 4" xfId="7549"/>
    <cellStyle name="Normal 100 2 7 4 3" xfId="7550"/>
    <cellStyle name="Normal 100 2 7 4 3 2" xfId="7551"/>
    <cellStyle name="Normal 100 2 7 4 3 2 2" xfId="7552"/>
    <cellStyle name="Normal 100 2 7 4 3 2 2 2" xfId="7553"/>
    <cellStyle name="Normal 100 2 7 4 3 2 3" xfId="7554"/>
    <cellStyle name="Normal 100 2 7 4 3 3" xfId="7555"/>
    <cellStyle name="Normal 100 2 7 4 3 3 2" xfId="7556"/>
    <cellStyle name="Normal 100 2 7 4 3 4" xfId="7557"/>
    <cellStyle name="Normal 100 2 7 4 4" xfId="7558"/>
    <cellStyle name="Normal 100 2 7 4 4 2" xfId="7559"/>
    <cellStyle name="Normal 100 2 7 4 4 2 2" xfId="7560"/>
    <cellStyle name="Normal 100 2 7 4 4 3" xfId="7561"/>
    <cellStyle name="Normal 100 2 7 4 5" xfId="7562"/>
    <cellStyle name="Normal 100 2 7 4 5 2" xfId="7563"/>
    <cellStyle name="Normal 100 2 7 4 6" xfId="7564"/>
    <cellStyle name="Normal 100 2 7 5" xfId="7565"/>
    <cellStyle name="Normal 100 2 7 5 2" xfId="7566"/>
    <cellStyle name="Normal 100 2 7 5 2 2" xfId="7567"/>
    <cellStyle name="Normal 100 2 7 5 2 2 2" xfId="7568"/>
    <cellStyle name="Normal 100 2 7 5 2 3" xfId="7569"/>
    <cellStyle name="Normal 100 2 7 5 3" xfId="7570"/>
    <cellStyle name="Normal 100 2 7 5 3 2" xfId="7571"/>
    <cellStyle name="Normal 100 2 7 5 4" xfId="7572"/>
    <cellStyle name="Normal 100 2 7 6" xfId="7573"/>
    <cellStyle name="Normal 100 2 7 6 2" xfId="7574"/>
    <cellStyle name="Normal 100 2 7 6 2 2" xfId="7575"/>
    <cellStyle name="Normal 100 2 7 6 2 2 2" xfId="7576"/>
    <cellStyle name="Normal 100 2 7 6 2 3" xfId="7577"/>
    <cellStyle name="Normal 100 2 7 6 3" xfId="7578"/>
    <cellStyle name="Normal 100 2 7 6 3 2" xfId="7579"/>
    <cellStyle name="Normal 100 2 7 6 4" xfId="7580"/>
    <cellStyle name="Normal 100 2 7 7" xfId="7581"/>
    <cellStyle name="Normal 100 2 7 7 2" xfId="7582"/>
    <cellStyle name="Normal 100 2 7 7 2 2" xfId="7583"/>
    <cellStyle name="Normal 100 2 7 7 2 2 2" xfId="7584"/>
    <cellStyle name="Normal 100 2 7 7 2 3" xfId="7585"/>
    <cellStyle name="Normal 100 2 7 7 3" xfId="7586"/>
    <cellStyle name="Normal 100 2 7 7 3 2" xfId="7587"/>
    <cellStyle name="Normal 100 2 7 7 4" xfId="7588"/>
    <cellStyle name="Normal 100 2 7 8" xfId="7589"/>
    <cellStyle name="Normal 100 2 7 8 2" xfId="7590"/>
    <cellStyle name="Normal 100 2 7 8 2 2" xfId="7591"/>
    <cellStyle name="Normal 100 2 7 8 3" xfId="7592"/>
    <cellStyle name="Normal 100 2 7 9" xfId="7593"/>
    <cellStyle name="Normal 100 2 7 9 2" xfId="7594"/>
    <cellStyle name="Normal 100 2 7 9 2 2" xfId="7595"/>
    <cellStyle name="Normal 100 2 7 9 3" xfId="7596"/>
    <cellStyle name="Normal 100 2 8" xfId="7597"/>
    <cellStyle name="Normal 100 2 8 10" xfId="7598"/>
    <cellStyle name="Normal 100 2 8 10 2" xfId="7599"/>
    <cellStyle name="Normal 100 2 8 11" xfId="7600"/>
    <cellStyle name="Normal 100 2 8 2" xfId="7601"/>
    <cellStyle name="Normal 100 2 8 2 10" xfId="7602"/>
    <cellStyle name="Normal 100 2 8 2 2" xfId="7603"/>
    <cellStyle name="Normal 100 2 8 2 2 2" xfId="7604"/>
    <cellStyle name="Normal 100 2 8 2 2 2 2" xfId="7605"/>
    <cellStyle name="Normal 100 2 8 2 2 2 2 2" xfId="7606"/>
    <cellStyle name="Normal 100 2 8 2 2 2 2 2 2" xfId="7607"/>
    <cellStyle name="Normal 100 2 8 2 2 2 2 3" xfId="7608"/>
    <cellStyle name="Normal 100 2 8 2 2 2 3" xfId="7609"/>
    <cellStyle name="Normal 100 2 8 2 2 2 3 2" xfId="7610"/>
    <cellStyle name="Normal 100 2 8 2 2 2 4" xfId="7611"/>
    <cellStyle name="Normal 100 2 8 2 2 3" xfId="7612"/>
    <cellStyle name="Normal 100 2 8 2 2 3 2" xfId="7613"/>
    <cellStyle name="Normal 100 2 8 2 2 3 2 2" xfId="7614"/>
    <cellStyle name="Normal 100 2 8 2 2 3 2 2 2" xfId="7615"/>
    <cellStyle name="Normal 100 2 8 2 2 3 2 3" xfId="7616"/>
    <cellStyle name="Normal 100 2 8 2 2 3 3" xfId="7617"/>
    <cellStyle name="Normal 100 2 8 2 2 3 3 2" xfId="7618"/>
    <cellStyle name="Normal 100 2 8 2 2 3 4" xfId="7619"/>
    <cellStyle name="Normal 100 2 8 2 2 4" xfId="7620"/>
    <cellStyle name="Normal 100 2 8 2 2 4 2" xfId="7621"/>
    <cellStyle name="Normal 100 2 8 2 2 4 2 2" xfId="7622"/>
    <cellStyle name="Normal 100 2 8 2 2 4 2 2 2" xfId="7623"/>
    <cellStyle name="Normal 100 2 8 2 2 4 2 3" xfId="7624"/>
    <cellStyle name="Normal 100 2 8 2 2 4 3" xfId="7625"/>
    <cellStyle name="Normal 100 2 8 2 2 4 3 2" xfId="7626"/>
    <cellStyle name="Normal 100 2 8 2 2 4 4" xfId="7627"/>
    <cellStyle name="Normal 100 2 8 2 2 5" xfId="7628"/>
    <cellStyle name="Normal 100 2 8 2 2 5 2" xfId="7629"/>
    <cellStyle name="Normal 100 2 8 2 2 5 2 2" xfId="7630"/>
    <cellStyle name="Normal 100 2 8 2 2 5 3" xfId="7631"/>
    <cellStyle name="Normal 100 2 8 2 2 6" xfId="7632"/>
    <cellStyle name="Normal 100 2 8 2 2 6 2" xfId="7633"/>
    <cellStyle name="Normal 100 2 8 2 2 7" xfId="7634"/>
    <cellStyle name="Normal 100 2 8 2 3" xfId="7635"/>
    <cellStyle name="Normal 100 2 8 2 3 2" xfId="7636"/>
    <cellStyle name="Normal 100 2 8 2 3 2 2" xfId="7637"/>
    <cellStyle name="Normal 100 2 8 2 3 2 2 2" xfId="7638"/>
    <cellStyle name="Normal 100 2 8 2 3 2 2 2 2" xfId="7639"/>
    <cellStyle name="Normal 100 2 8 2 3 2 2 3" xfId="7640"/>
    <cellStyle name="Normal 100 2 8 2 3 2 3" xfId="7641"/>
    <cellStyle name="Normal 100 2 8 2 3 2 3 2" xfId="7642"/>
    <cellStyle name="Normal 100 2 8 2 3 2 4" xfId="7643"/>
    <cellStyle name="Normal 100 2 8 2 3 3" xfId="7644"/>
    <cellStyle name="Normal 100 2 8 2 3 3 2" xfId="7645"/>
    <cellStyle name="Normal 100 2 8 2 3 3 2 2" xfId="7646"/>
    <cellStyle name="Normal 100 2 8 2 3 3 2 2 2" xfId="7647"/>
    <cellStyle name="Normal 100 2 8 2 3 3 2 3" xfId="7648"/>
    <cellStyle name="Normal 100 2 8 2 3 3 3" xfId="7649"/>
    <cellStyle name="Normal 100 2 8 2 3 3 3 2" xfId="7650"/>
    <cellStyle name="Normal 100 2 8 2 3 3 4" xfId="7651"/>
    <cellStyle name="Normal 100 2 8 2 3 4" xfId="7652"/>
    <cellStyle name="Normal 100 2 8 2 3 4 2" xfId="7653"/>
    <cellStyle name="Normal 100 2 8 2 3 4 2 2" xfId="7654"/>
    <cellStyle name="Normal 100 2 8 2 3 4 3" xfId="7655"/>
    <cellStyle name="Normal 100 2 8 2 3 5" xfId="7656"/>
    <cellStyle name="Normal 100 2 8 2 3 5 2" xfId="7657"/>
    <cellStyle name="Normal 100 2 8 2 3 6" xfId="7658"/>
    <cellStyle name="Normal 100 2 8 2 4" xfId="7659"/>
    <cellStyle name="Normal 100 2 8 2 4 2" xfId="7660"/>
    <cellStyle name="Normal 100 2 8 2 4 2 2" xfId="7661"/>
    <cellStyle name="Normal 100 2 8 2 4 2 2 2" xfId="7662"/>
    <cellStyle name="Normal 100 2 8 2 4 2 3" xfId="7663"/>
    <cellStyle name="Normal 100 2 8 2 4 3" xfId="7664"/>
    <cellStyle name="Normal 100 2 8 2 4 3 2" xfId="7665"/>
    <cellStyle name="Normal 100 2 8 2 4 4" xfId="7666"/>
    <cellStyle name="Normal 100 2 8 2 5" xfId="7667"/>
    <cellStyle name="Normal 100 2 8 2 5 2" xfId="7668"/>
    <cellStyle name="Normal 100 2 8 2 5 2 2" xfId="7669"/>
    <cellStyle name="Normal 100 2 8 2 5 2 2 2" xfId="7670"/>
    <cellStyle name="Normal 100 2 8 2 5 2 3" xfId="7671"/>
    <cellStyle name="Normal 100 2 8 2 5 3" xfId="7672"/>
    <cellStyle name="Normal 100 2 8 2 5 3 2" xfId="7673"/>
    <cellStyle name="Normal 100 2 8 2 5 4" xfId="7674"/>
    <cellStyle name="Normal 100 2 8 2 6" xfId="7675"/>
    <cellStyle name="Normal 100 2 8 2 6 2" xfId="7676"/>
    <cellStyle name="Normal 100 2 8 2 6 2 2" xfId="7677"/>
    <cellStyle name="Normal 100 2 8 2 6 2 2 2" xfId="7678"/>
    <cellStyle name="Normal 100 2 8 2 6 2 3" xfId="7679"/>
    <cellStyle name="Normal 100 2 8 2 6 3" xfId="7680"/>
    <cellStyle name="Normal 100 2 8 2 6 3 2" xfId="7681"/>
    <cellStyle name="Normal 100 2 8 2 6 4" xfId="7682"/>
    <cellStyle name="Normal 100 2 8 2 7" xfId="7683"/>
    <cellStyle name="Normal 100 2 8 2 7 2" xfId="7684"/>
    <cellStyle name="Normal 100 2 8 2 7 2 2" xfId="7685"/>
    <cellStyle name="Normal 100 2 8 2 7 3" xfId="7686"/>
    <cellStyle name="Normal 100 2 8 2 8" xfId="7687"/>
    <cellStyle name="Normal 100 2 8 2 8 2" xfId="7688"/>
    <cellStyle name="Normal 100 2 8 2 8 2 2" xfId="7689"/>
    <cellStyle name="Normal 100 2 8 2 8 3" xfId="7690"/>
    <cellStyle name="Normal 100 2 8 2 9" xfId="7691"/>
    <cellStyle name="Normal 100 2 8 2 9 2" xfId="7692"/>
    <cellStyle name="Normal 100 2 8 3" xfId="7693"/>
    <cellStyle name="Normal 100 2 8 3 2" xfId="7694"/>
    <cellStyle name="Normal 100 2 8 3 2 2" xfId="7695"/>
    <cellStyle name="Normal 100 2 8 3 2 2 2" xfId="7696"/>
    <cellStyle name="Normal 100 2 8 3 2 2 2 2" xfId="7697"/>
    <cellStyle name="Normal 100 2 8 3 2 2 3" xfId="7698"/>
    <cellStyle name="Normal 100 2 8 3 2 3" xfId="7699"/>
    <cellStyle name="Normal 100 2 8 3 2 3 2" xfId="7700"/>
    <cellStyle name="Normal 100 2 8 3 2 4" xfId="7701"/>
    <cellStyle name="Normal 100 2 8 3 3" xfId="7702"/>
    <cellStyle name="Normal 100 2 8 3 3 2" xfId="7703"/>
    <cellStyle name="Normal 100 2 8 3 3 2 2" xfId="7704"/>
    <cellStyle name="Normal 100 2 8 3 3 2 2 2" xfId="7705"/>
    <cellStyle name="Normal 100 2 8 3 3 2 3" xfId="7706"/>
    <cellStyle name="Normal 100 2 8 3 3 3" xfId="7707"/>
    <cellStyle name="Normal 100 2 8 3 3 3 2" xfId="7708"/>
    <cellStyle name="Normal 100 2 8 3 3 4" xfId="7709"/>
    <cellStyle name="Normal 100 2 8 3 4" xfId="7710"/>
    <cellStyle name="Normal 100 2 8 3 4 2" xfId="7711"/>
    <cellStyle name="Normal 100 2 8 3 4 2 2" xfId="7712"/>
    <cellStyle name="Normal 100 2 8 3 4 2 2 2" xfId="7713"/>
    <cellStyle name="Normal 100 2 8 3 4 2 3" xfId="7714"/>
    <cellStyle name="Normal 100 2 8 3 4 3" xfId="7715"/>
    <cellStyle name="Normal 100 2 8 3 4 3 2" xfId="7716"/>
    <cellStyle name="Normal 100 2 8 3 4 4" xfId="7717"/>
    <cellStyle name="Normal 100 2 8 3 5" xfId="7718"/>
    <cellStyle name="Normal 100 2 8 3 5 2" xfId="7719"/>
    <cellStyle name="Normal 100 2 8 3 5 2 2" xfId="7720"/>
    <cellStyle name="Normal 100 2 8 3 5 3" xfId="7721"/>
    <cellStyle name="Normal 100 2 8 3 6" xfId="7722"/>
    <cellStyle name="Normal 100 2 8 3 6 2" xfId="7723"/>
    <cellStyle name="Normal 100 2 8 3 7" xfId="7724"/>
    <cellStyle name="Normal 100 2 8 4" xfId="7725"/>
    <cellStyle name="Normal 100 2 8 4 2" xfId="7726"/>
    <cellStyle name="Normal 100 2 8 4 2 2" xfId="7727"/>
    <cellStyle name="Normal 100 2 8 4 2 2 2" xfId="7728"/>
    <cellStyle name="Normal 100 2 8 4 2 2 2 2" xfId="7729"/>
    <cellStyle name="Normal 100 2 8 4 2 2 3" xfId="7730"/>
    <cellStyle name="Normal 100 2 8 4 2 3" xfId="7731"/>
    <cellStyle name="Normal 100 2 8 4 2 3 2" xfId="7732"/>
    <cellStyle name="Normal 100 2 8 4 2 4" xfId="7733"/>
    <cellStyle name="Normal 100 2 8 4 3" xfId="7734"/>
    <cellStyle name="Normal 100 2 8 4 3 2" xfId="7735"/>
    <cellStyle name="Normal 100 2 8 4 3 2 2" xfId="7736"/>
    <cellStyle name="Normal 100 2 8 4 3 2 2 2" xfId="7737"/>
    <cellStyle name="Normal 100 2 8 4 3 2 3" xfId="7738"/>
    <cellStyle name="Normal 100 2 8 4 3 3" xfId="7739"/>
    <cellStyle name="Normal 100 2 8 4 3 3 2" xfId="7740"/>
    <cellStyle name="Normal 100 2 8 4 3 4" xfId="7741"/>
    <cellStyle name="Normal 100 2 8 4 4" xfId="7742"/>
    <cellStyle name="Normal 100 2 8 4 4 2" xfId="7743"/>
    <cellStyle name="Normal 100 2 8 4 4 2 2" xfId="7744"/>
    <cellStyle name="Normal 100 2 8 4 4 3" xfId="7745"/>
    <cellStyle name="Normal 100 2 8 4 5" xfId="7746"/>
    <cellStyle name="Normal 100 2 8 4 5 2" xfId="7747"/>
    <cellStyle name="Normal 100 2 8 4 6" xfId="7748"/>
    <cellStyle name="Normal 100 2 8 5" xfId="7749"/>
    <cellStyle name="Normal 100 2 8 5 2" xfId="7750"/>
    <cellStyle name="Normal 100 2 8 5 2 2" xfId="7751"/>
    <cellStyle name="Normal 100 2 8 5 2 2 2" xfId="7752"/>
    <cellStyle name="Normal 100 2 8 5 2 3" xfId="7753"/>
    <cellStyle name="Normal 100 2 8 5 3" xfId="7754"/>
    <cellStyle name="Normal 100 2 8 5 3 2" xfId="7755"/>
    <cellStyle name="Normal 100 2 8 5 4" xfId="7756"/>
    <cellStyle name="Normal 100 2 8 6" xfId="7757"/>
    <cellStyle name="Normal 100 2 8 6 2" xfId="7758"/>
    <cellStyle name="Normal 100 2 8 6 2 2" xfId="7759"/>
    <cellStyle name="Normal 100 2 8 6 2 2 2" xfId="7760"/>
    <cellStyle name="Normal 100 2 8 6 2 3" xfId="7761"/>
    <cellStyle name="Normal 100 2 8 6 3" xfId="7762"/>
    <cellStyle name="Normal 100 2 8 6 3 2" xfId="7763"/>
    <cellStyle name="Normal 100 2 8 6 4" xfId="7764"/>
    <cellStyle name="Normal 100 2 8 7" xfId="7765"/>
    <cellStyle name="Normal 100 2 8 7 2" xfId="7766"/>
    <cellStyle name="Normal 100 2 8 7 2 2" xfId="7767"/>
    <cellStyle name="Normal 100 2 8 7 2 2 2" xfId="7768"/>
    <cellStyle name="Normal 100 2 8 7 2 3" xfId="7769"/>
    <cellStyle name="Normal 100 2 8 7 3" xfId="7770"/>
    <cellStyle name="Normal 100 2 8 7 3 2" xfId="7771"/>
    <cellStyle name="Normal 100 2 8 7 4" xfId="7772"/>
    <cellStyle name="Normal 100 2 8 8" xfId="7773"/>
    <cellStyle name="Normal 100 2 8 8 2" xfId="7774"/>
    <cellStyle name="Normal 100 2 8 8 2 2" xfId="7775"/>
    <cellStyle name="Normal 100 2 8 8 3" xfId="7776"/>
    <cellStyle name="Normal 100 2 8 9" xfId="7777"/>
    <cellStyle name="Normal 100 2 8 9 2" xfId="7778"/>
    <cellStyle name="Normal 100 2 8 9 2 2" xfId="7779"/>
    <cellStyle name="Normal 100 2 8 9 3" xfId="7780"/>
    <cellStyle name="Normal 100 2 9" xfId="7781"/>
    <cellStyle name="Normal 100 2 9 10" xfId="7782"/>
    <cellStyle name="Normal 100 2 9 2" xfId="7783"/>
    <cellStyle name="Normal 100 2 9 2 2" xfId="7784"/>
    <cellStyle name="Normal 100 2 9 2 2 2" xfId="7785"/>
    <cellStyle name="Normal 100 2 9 2 2 2 2" xfId="7786"/>
    <cellStyle name="Normal 100 2 9 2 2 2 2 2" xfId="7787"/>
    <cellStyle name="Normal 100 2 9 2 2 2 3" xfId="7788"/>
    <cellStyle name="Normal 100 2 9 2 2 3" xfId="7789"/>
    <cellStyle name="Normal 100 2 9 2 2 3 2" xfId="7790"/>
    <cellStyle name="Normal 100 2 9 2 2 4" xfId="7791"/>
    <cellStyle name="Normal 100 2 9 2 3" xfId="7792"/>
    <cellStyle name="Normal 100 2 9 2 3 2" xfId="7793"/>
    <cellStyle name="Normal 100 2 9 2 3 2 2" xfId="7794"/>
    <cellStyle name="Normal 100 2 9 2 3 2 2 2" xfId="7795"/>
    <cellStyle name="Normal 100 2 9 2 3 2 3" xfId="7796"/>
    <cellStyle name="Normal 100 2 9 2 3 3" xfId="7797"/>
    <cellStyle name="Normal 100 2 9 2 3 3 2" xfId="7798"/>
    <cellStyle name="Normal 100 2 9 2 3 4" xfId="7799"/>
    <cellStyle name="Normal 100 2 9 2 4" xfId="7800"/>
    <cellStyle name="Normal 100 2 9 2 4 2" xfId="7801"/>
    <cellStyle name="Normal 100 2 9 2 4 2 2" xfId="7802"/>
    <cellStyle name="Normal 100 2 9 2 4 2 2 2" xfId="7803"/>
    <cellStyle name="Normal 100 2 9 2 4 2 3" xfId="7804"/>
    <cellStyle name="Normal 100 2 9 2 4 3" xfId="7805"/>
    <cellStyle name="Normal 100 2 9 2 4 3 2" xfId="7806"/>
    <cellStyle name="Normal 100 2 9 2 4 4" xfId="7807"/>
    <cellStyle name="Normal 100 2 9 2 5" xfId="7808"/>
    <cellStyle name="Normal 100 2 9 2 5 2" xfId="7809"/>
    <cellStyle name="Normal 100 2 9 2 5 2 2" xfId="7810"/>
    <cellStyle name="Normal 100 2 9 2 5 3" xfId="7811"/>
    <cellStyle name="Normal 100 2 9 2 6" xfId="7812"/>
    <cellStyle name="Normal 100 2 9 2 6 2" xfId="7813"/>
    <cellStyle name="Normal 100 2 9 2 7" xfId="7814"/>
    <cellStyle name="Normal 100 2 9 3" xfId="7815"/>
    <cellStyle name="Normal 100 2 9 3 2" xfId="7816"/>
    <cellStyle name="Normal 100 2 9 3 2 2" xfId="7817"/>
    <cellStyle name="Normal 100 2 9 3 2 2 2" xfId="7818"/>
    <cellStyle name="Normal 100 2 9 3 2 2 2 2" xfId="7819"/>
    <cellStyle name="Normal 100 2 9 3 2 2 3" xfId="7820"/>
    <cellStyle name="Normal 100 2 9 3 2 3" xfId="7821"/>
    <cellStyle name="Normal 100 2 9 3 2 3 2" xfId="7822"/>
    <cellStyle name="Normal 100 2 9 3 2 4" xfId="7823"/>
    <cellStyle name="Normal 100 2 9 3 3" xfId="7824"/>
    <cellStyle name="Normal 100 2 9 3 3 2" xfId="7825"/>
    <cellStyle name="Normal 100 2 9 3 3 2 2" xfId="7826"/>
    <cellStyle name="Normal 100 2 9 3 3 2 2 2" xfId="7827"/>
    <cellStyle name="Normal 100 2 9 3 3 2 3" xfId="7828"/>
    <cellStyle name="Normal 100 2 9 3 3 3" xfId="7829"/>
    <cellStyle name="Normal 100 2 9 3 3 3 2" xfId="7830"/>
    <cellStyle name="Normal 100 2 9 3 3 4" xfId="7831"/>
    <cellStyle name="Normal 100 2 9 3 4" xfId="7832"/>
    <cellStyle name="Normal 100 2 9 3 4 2" xfId="7833"/>
    <cellStyle name="Normal 100 2 9 3 4 2 2" xfId="7834"/>
    <cellStyle name="Normal 100 2 9 3 4 3" xfId="7835"/>
    <cellStyle name="Normal 100 2 9 3 5" xfId="7836"/>
    <cellStyle name="Normal 100 2 9 3 5 2" xfId="7837"/>
    <cellStyle name="Normal 100 2 9 3 6" xfId="7838"/>
    <cellStyle name="Normal 100 2 9 4" xfId="7839"/>
    <cellStyle name="Normal 100 2 9 4 2" xfId="7840"/>
    <cellStyle name="Normal 100 2 9 4 2 2" xfId="7841"/>
    <cellStyle name="Normal 100 2 9 4 2 2 2" xfId="7842"/>
    <cellStyle name="Normal 100 2 9 4 2 3" xfId="7843"/>
    <cellStyle name="Normal 100 2 9 4 3" xfId="7844"/>
    <cellStyle name="Normal 100 2 9 4 3 2" xfId="7845"/>
    <cellStyle name="Normal 100 2 9 4 4" xfId="7846"/>
    <cellStyle name="Normal 100 2 9 5" xfId="7847"/>
    <cellStyle name="Normal 100 2 9 5 2" xfId="7848"/>
    <cellStyle name="Normal 100 2 9 5 2 2" xfId="7849"/>
    <cellStyle name="Normal 100 2 9 5 2 2 2" xfId="7850"/>
    <cellStyle name="Normal 100 2 9 5 2 3" xfId="7851"/>
    <cellStyle name="Normal 100 2 9 5 3" xfId="7852"/>
    <cellStyle name="Normal 100 2 9 5 3 2" xfId="7853"/>
    <cellStyle name="Normal 100 2 9 5 4" xfId="7854"/>
    <cellStyle name="Normal 100 2 9 6" xfId="7855"/>
    <cellStyle name="Normal 100 2 9 6 2" xfId="7856"/>
    <cellStyle name="Normal 100 2 9 6 2 2" xfId="7857"/>
    <cellStyle name="Normal 100 2 9 6 2 2 2" xfId="7858"/>
    <cellStyle name="Normal 100 2 9 6 2 3" xfId="7859"/>
    <cellStyle name="Normal 100 2 9 6 3" xfId="7860"/>
    <cellStyle name="Normal 100 2 9 6 3 2" xfId="7861"/>
    <cellStyle name="Normal 100 2 9 6 4" xfId="7862"/>
    <cellStyle name="Normal 100 2 9 7" xfId="7863"/>
    <cellStyle name="Normal 100 2 9 7 2" xfId="7864"/>
    <cellStyle name="Normal 100 2 9 7 2 2" xfId="7865"/>
    <cellStyle name="Normal 100 2 9 7 3" xfId="7866"/>
    <cellStyle name="Normal 100 2 9 8" xfId="7867"/>
    <cellStyle name="Normal 100 2 9 8 2" xfId="7868"/>
    <cellStyle name="Normal 100 2 9 8 2 2" xfId="7869"/>
    <cellStyle name="Normal 100 2 9 8 3" xfId="7870"/>
    <cellStyle name="Normal 100 2 9 9" xfId="7871"/>
    <cellStyle name="Normal 100 2 9 9 2" xfId="7872"/>
    <cellStyle name="Normal 100 3" xfId="7873"/>
    <cellStyle name="Normal 101 2" xfId="7874"/>
    <cellStyle name="Normal 101 3" xfId="7875"/>
    <cellStyle name="Normal 102 2" xfId="7876"/>
    <cellStyle name="Normal 102 3" xfId="7877"/>
    <cellStyle name="Normal 104 2" xfId="7878"/>
    <cellStyle name="Normal 104 3" xfId="7879"/>
    <cellStyle name="Normal 105 2" xfId="7880"/>
    <cellStyle name="Normal 105 3" xfId="7881"/>
    <cellStyle name="Normal 106 2" xfId="7882"/>
    <cellStyle name="Normal 106 3" xfId="7883"/>
    <cellStyle name="Normal 107 2" xfId="7884"/>
    <cellStyle name="Normal 107 3" xfId="7885"/>
    <cellStyle name="Normal 108 2" xfId="7886"/>
    <cellStyle name="Normal 108 3" xfId="7887"/>
    <cellStyle name="Normal 109 2" xfId="7888"/>
    <cellStyle name="Normal 109 3" xfId="7889"/>
    <cellStyle name="Normal 11" xfId="1316"/>
    <cellStyle name="Normal 11 2" xfId="1317"/>
    <cellStyle name="Normal 11 2 2" xfId="7890"/>
    <cellStyle name="Normal 11 3" xfId="1318"/>
    <cellStyle name="Normal 11 3 2" xfId="7891"/>
    <cellStyle name="Normal 11 4" xfId="1319"/>
    <cellStyle name="Normal 11 4 2" xfId="7892"/>
    <cellStyle name="Normal 11 5" xfId="1320"/>
    <cellStyle name="Normal 11 5 2" xfId="7893"/>
    <cellStyle name="Normal 11 5 2 2" xfId="47345"/>
    <cellStyle name="Normal 11 5 3" xfId="47346"/>
    <cellStyle name="Normal 11 5 4" xfId="47347"/>
    <cellStyle name="Normal 11 6" xfId="1321"/>
    <cellStyle name="Normal 11 6 2" xfId="7894"/>
    <cellStyle name="Normal 11 6 3" xfId="47348"/>
    <cellStyle name="Normal 11 7" xfId="1322"/>
    <cellStyle name="Normal 11 7 2" xfId="7895"/>
    <cellStyle name="Normal 11 8" xfId="7896"/>
    <cellStyle name="Normal 11 9" xfId="44690"/>
    <cellStyle name="Normal 110 2" xfId="7897"/>
    <cellStyle name="Normal 110 3" xfId="7898"/>
    <cellStyle name="Normal 111 2" xfId="7899"/>
    <cellStyle name="Normal 111 3" xfId="7900"/>
    <cellStyle name="Normal 113 2" xfId="7901"/>
    <cellStyle name="Normal 113 3" xfId="7902"/>
    <cellStyle name="Normal 114 2" xfId="7903"/>
    <cellStyle name="Normal 114 3" xfId="7904"/>
    <cellStyle name="Normal 115 2" xfId="7905"/>
    <cellStyle name="Normal 115 3" xfId="7906"/>
    <cellStyle name="Normal 116 2" xfId="7907"/>
    <cellStyle name="Normal 116 3" xfId="7908"/>
    <cellStyle name="Normal 117 2" xfId="7909"/>
    <cellStyle name="Normal 117 3" xfId="7910"/>
    <cellStyle name="Normal 118 2" xfId="7911"/>
    <cellStyle name="Normal 118 3" xfId="7912"/>
    <cellStyle name="Normal 12" xfId="1323"/>
    <cellStyle name="Normal 12 10" xfId="7913"/>
    <cellStyle name="Normal 12 10 2" xfId="7914"/>
    <cellStyle name="Normal 12 10 2 2" xfId="7915"/>
    <cellStyle name="Normal 12 10 2 2 2" xfId="7916"/>
    <cellStyle name="Normal 12 10 2 2 2 2" xfId="7917"/>
    <cellStyle name="Normal 12 10 2 2 3" xfId="7918"/>
    <cellStyle name="Normal 12 10 2 3" xfId="7919"/>
    <cellStyle name="Normal 12 10 2 3 2" xfId="7920"/>
    <cellStyle name="Normal 12 10 2 4" xfId="7921"/>
    <cellStyle name="Normal 12 10 3" xfId="7922"/>
    <cellStyle name="Normal 12 10 3 2" xfId="7923"/>
    <cellStyle name="Normal 12 10 3 2 2" xfId="7924"/>
    <cellStyle name="Normal 12 10 3 2 2 2" xfId="7925"/>
    <cellStyle name="Normal 12 10 3 2 3" xfId="7926"/>
    <cellStyle name="Normal 12 10 3 3" xfId="7927"/>
    <cellStyle name="Normal 12 10 3 3 2" xfId="7928"/>
    <cellStyle name="Normal 12 10 3 4" xfId="7929"/>
    <cellStyle name="Normal 12 10 4" xfId="7930"/>
    <cellStyle name="Normal 12 10 4 2" xfId="7931"/>
    <cellStyle name="Normal 12 10 4 2 2" xfId="7932"/>
    <cellStyle name="Normal 12 10 4 2 2 2" xfId="7933"/>
    <cellStyle name="Normal 12 10 4 2 3" xfId="7934"/>
    <cellStyle name="Normal 12 10 4 3" xfId="7935"/>
    <cellStyle name="Normal 12 10 4 3 2" xfId="7936"/>
    <cellStyle name="Normal 12 10 4 4" xfId="7937"/>
    <cellStyle name="Normal 12 10 5" xfId="7938"/>
    <cellStyle name="Normal 12 10 5 2" xfId="7939"/>
    <cellStyle name="Normal 12 10 5 2 2" xfId="7940"/>
    <cellStyle name="Normal 12 10 5 3" xfId="7941"/>
    <cellStyle name="Normal 12 10 6" xfId="7942"/>
    <cellStyle name="Normal 12 10 6 2" xfId="7943"/>
    <cellStyle name="Normal 12 10 7" xfId="7944"/>
    <cellStyle name="Normal 12 11" xfId="7945"/>
    <cellStyle name="Normal 12 11 2" xfId="7946"/>
    <cellStyle name="Normal 12 11 2 2" xfId="7947"/>
    <cellStyle name="Normal 12 11 2 2 2" xfId="7948"/>
    <cellStyle name="Normal 12 11 2 2 2 2" xfId="7949"/>
    <cellStyle name="Normal 12 11 2 2 3" xfId="7950"/>
    <cellStyle name="Normal 12 11 2 3" xfId="7951"/>
    <cellStyle name="Normal 12 11 2 3 2" xfId="7952"/>
    <cellStyle name="Normal 12 11 2 4" xfId="7953"/>
    <cellStyle name="Normal 12 11 3" xfId="7954"/>
    <cellStyle name="Normal 12 11 3 2" xfId="7955"/>
    <cellStyle name="Normal 12 11 3 2 2" xfId="7956"/>
    <cellStyle name="Normal 12 11 3 2 2 2" xfId="7957"/>
    <cellStyle name="Normal 12 11 3 2 3" xfId="7958"/>
    <cellStyle name="Normal 12 11 3 3" xfId="7959"/>
    <cellStyle name="Normal 12 11 3 3 2" xfId="7960"/>
    <cellStyle name="Normal 12 11 3 4" xfId="7961"/>
    <cellStyle name="Normal 12 11 4" xfId="7962"/>
    <cellStyle name="Normal 12 11 4 2" xfId="7963"/>
    <cellStyle name="Normal 12 11 4 2 2" xfId="7964"/>
    <cellStyle name="Normal 12 11 4 3" xfId="7965"/>
    <cellStyle name="Normal 12 11 5" xfId="7966"/>
    <cellStyle name="Normal 12 11 5 2" xfId="7967"/>
    <cellStyle name="Normal 12 11 6" xfId="7968"/>
    <cellStyle name="Normal 12 12" xfId="7969"/>
    <cellStyle name="Normal 12 12 2" xfId="7970"/>
    <cellStyle name="Normal 12 12 2 2" xfId="7971"/>
    <cellStyle name="Normal 12 12 2 2 2" xfId="7972"/>
    <cellStyle name="Normal 12 12 2 3" xfId="7973"/>
    <cellStyle name="Normal 12 12 3" xfId="7974"/>
    <cellStyle name="Normal 12 12 3 2" xfId="7975"/>
    <cellStyle name="Normal 12 12 4" xfId="7976"/>
    <cellStyle name="Normal 12 13" xfId="7977"/>
    <cellStyle name="Normal 12 13 2" xfId="7978"/>
    <cellStyle name="Normal 12 13 2 2" xfId="7979"/>
    <cellStyle name="Normal 12 13 2 2 2" xfId="7980"/>
    <cellStyle name="Normal 12 13 2 3" xfId="7981"/>
    <cellStyle name="Normal 12 13 3" xfId="7982"/>
    <cellStyle name="Normal 12 13 3 2" xfId="7983"/>
    <cellStyle name="Normal 12 13 4" xfId="7984"/>
    <cellStyle name="Normal 12 14" xfId="7985"/>
    <cellStyle name="Normal 12 14 2" xfId="7986"/>
    <cellStyle name="Normal 12 14 2 2" xfId="7987"/>
    <cellStyle name="Normal 12 14 2 2 2" xfId="7988"/>
    <cellStyle name="Normal 12 14 2 3" xfId="7989"/>
    <cellStyle name="Normal 12 14 3" xfId="7990"/>
    <cellStyle name="Normal 12 14 3 2" xfId="7991"/>
    <cellStyle name="Normal 12 14 4" xfId="7992"/>
    <cellStyle name="Normal 12 15" xfId="7993"/>
    <cellStyle name="Normal 12 15 2" xfId="7994"/>
    <cellStyle name="Normal 12 15 2 2" xfId="7995"/>
    <cellStyle name="Normal 12 15 3" xfId="7996"/>
    <cellStyle name="Normal 12 16" xfId="7997"/>
    <cellStyle name="Normal 12 16 2" xfId="7998"/>
    <cellStyle name="Normal 12 16 2 2" xfId="7999"/>
    <cellStyle name="Normal 12 16 3" xfId="8000"/>
    <cellStyle name="Normal 12 17" xfId="8001"/>
    <cellStyle name="Normal 12 17 2" xfId="8002"/>
    <cellStyle name="Normal 12 18" xfId="8003"/>
    <cellStyle name="Normal 12 2" xfId="1324"/>
    <cellStyle name="Normal 12 2 2" xfId="8004"/>
    <cellStyle name="Normal 12 3" xfId="1325"/>
    <cellStyle name="Normal 12 3 2" xfId="8005"/>
    <cellStyle name="Normal 12 4" xfId="1326"/>
    <cellStyle name="Normal 12 4 2" xfId="8006"/>
    <cellStyle name="Normal 12 5" xfId="1327"/>
    <cellStyle name="Normal 12 5 2" xfId="8007"/>
    <cellStyle name="Normal 12 6" xfId="1328"/>
    <cellStyle name="Normal 12 6 2" xfId="8008"/>
    <cellStyle name="Normal 12 7" xfId="1329"/>
    <cellStyle name="Normal 12 7 2" xfId="8009"/>
    <cellStyle name="Normal 12 7 2 2" xfId="47349"/>
    <cellStyle name="Normal 12 7 2 2 2" xfId="47350"/>
    <cellStyle name="Normal 12 7 2 3" xfId="47351"/>
    <cellStyle name="Normal 12 7 3" xfId="47352"/>
    <cellStyle name="Normal 12 7 3 2" xfId="47353"/>
    <cellStyle name="Normal 12 7 4" xfId="47354"/>
    <cellStyle name="Normal 12 7 5" xfId="47355"/>
    <cellStyle name="Normal 12 8" xfId="8010"/>
    <cellStyle name="Normal 12 8 10" xfId="8011"/>
    <cellStyle name="Normal 12 8 10 2" xfId="8012"/>
    <cellStyle name="Normal 12 8 11" xfId="8013"/>
    <cellStyle name="Normal 12 8 2" xfId="8014"/>
    <cellStyle name="Normal 12 8 2 10" xfId="8015"/>
    <cellStyle name="Normal 12 8 2 2" xfId="8016"/>
    <cellStyle name="Normal 12 8 2 2 2" xfId="8017"/>
    <cellStyle name="Normal 12 8 2 2 2 2" xfId="8018"/>
    <cellStyle name="Normal 12 8 2 2 2 2 2" xfId="8019"/>
    <cellStyle name="Normal 12 8 2 2 2 2 2 2" xfId="8020"/>
    <cellStyle name="Normal 12 8 2 2 2 2 3" xfId="8021"/>
    <cellStyle name="Normal 12 8 2 2 2 3" xfId="8022"/>
    <cellStyle name="Normal 12 8 2 2 2 3 2" xfId="8023"/>
    <cellStyle name="Normal 12 8 2 2 2 4" xfId="8024"/>
    <cellStyle name="Normal 12 8 2 2 3" xfId="8025"/>
    <cellStyle name="Normal 12 8 2 2 3 2" xfId="8026"/>
    <cellStyle name="Normal 12 8 2 2 3 2 2" xfId="8027"/>
    <cellStyle name="Normal 12 8 2 2 3 2 2 2" xfId="8028"/>
    <cellStyle name="Normal 12 8 2 2 3 2 3" xfId="8029"/>
    <cellStyle name="Normal 12 8 2 2 3 3" xfId="8030"/>
    <cellStyle name="Normal 12 8 2 2 3 3 2" xfId="8031"/>
    <cellStyle name="Normal 12 8 2 2 3 4" xfId="8032"/>
    <cellStyle name="Normal 12 8 2 2 4" xfId="8033"/>
    <cellStyle name="Normal 12 8 2 2 4 2" xfId="8034"/>
    <cellStyle name="Normal 12 8 2 2 4 2 2" xfId="8035"/>
    <cellStyle name="Normal 12 8 2 2 4 2 2 2" xfId="8036"/>
    <cellStyle name="Normal 12 8 2 2 4 2 3" xfId="8037"/>
    <cellStyle name="Normal 12 8 2 2 4 3" xfId="8038"/>
    <cellStyle name="Normal 12 8 2 2 4 3 2" xfId="8039"/>
    <cellStyle name="Normal 12 8 2 2 4 4" xfId="8040"/>
    <cellStyle name="Normal 12 8 2 2 5" xfId="8041"/>
    <cellStyle name="Normal 12 8 2 2 5 2" xfId="8042"/>
    <cellStyle name="Normal 12 8 2 2 5 2 2" xfId="8043"/>
    <cellStyle name="Normal 12 8 2 2 5 3" xfId="8044"/>
    <cellStyle name="Normal 12 8 2 2 6" xfId="8045"/>
    <cellStyle name="Normal 12 8 2 2 6 2" xfId="8046"/>
    <cellStyle name="Normal 12 8 2 2 7" xfId="8047"/>
    <cellStyle name="Normal 12 8 2 3" xfId="8048"/>
    <cellStyle name="Normal 12 8 2 3 2" xfId="8049"/>
    <cellStyle name="Normal 12 8 2 3 2 2" xfId="8050"/>
    <cellStyle name="Normal 12 8 2 3 2 2 2" xfId="8051"/>
    <cellStyle name="Normal 12 8 2 3 2 2 2 2" xfId="8052"/>
    <cellStyle name="Normal 12 8 2 3 2 2 3" xfId="8053"/>
    <cellStyle name="Normal 12 8 2 3 2 3" xfId="8054"/>
    <cellStyle name="Normal 12 8 2 3 2 3 2" xfId="8055"/>
    <cellStyle name="Normal 12 8 2 3 2 4" xfId="8056"/>
    <cellStyle name="Normal 12 8 2 3 3" xfId="8057"/>
    <cellStyle name="Normal 12 8 2 3 3 2" xfId="8058"/>
    <cellStyle name="Normal 12 8 2 3 3 2 2" xfId="8059"/>
    <cellStyle name="Normal 12 8 2 3 3 2 2 2" xfId="8060"/>
    <cellStyle name="Normal 12 8 2 3 3 2 3" xfId="8061"/>
    <cellStyle name="Normal 12 8 2 3 3 3" xfId="8062"/>
    <cellStyle name="Normal 12 8 2 3 3 3 2" xfId="8063"/>
    <cellStyle name="Normal 12 8 2 3 3 4" xfId="8064"/>
    <cellStyle name="Normal 12 8 2 3 4" xfId="8065"/>
    <cellStyle name="Normal 12 8 2 3 4 2" xfId="8066"/>
    <cellStyle name="Normal 12 8 2 3 4 2 2" xfId="8067"/>
    <cellStyle name="Normal 12 8 2 3 4 3" xfId="8068"/>
    <cellStyle name="Normal 12 8 2 3 5" xfId="8069"/>
    <cellStyle name="Normal 12 8 2 3 5 2" xfId="8070"/>
    <cellStyle name="Normal 12 8 2 3 6" xfId="8071"/>
    <cellStyle name="Normal 12 8 2 4" xfId="8072"/>
    <cellStyle name="Normal 12 8 2 4 2" xfId="8073"/>
    <cellStyle name="Normal 12 8 2 4 2 2" xfId="8074"/>
    <cellStyle name="Normal 12 8 2 4 2 2 2" xfId="8075"/>
    <cellStyle name="Normal 12 8 2 4 2 3" xfId="8076"/>
    <cellStyle name="Normal 12 8 2 4 3" xfId="8077"/>
    <cellStyle name="Normal 12 8 2 4 3 2" xfId="8078"/>
    <cellStyle name="Normal 12 8 2 4 4" xfId="8079"/>
    <cellStyle name="Normal 12 8 2 5" xfId="8080"/>
    <cellStyle name="Normal 12 8 2 5 2" xfId="8081"/>
    <cellStyle name="Normal 12 8 2 5 2 2" xfId="8082"/>
    <cellStyle name="Normal 12 8 2 5 2 2 2" xfId="8083"/>
    <cellStyle name="Normal 12 8 2 5 2 3" xfId="8084"/>
    <cellStyle name="Normal 12 8 2 5 3" xfId="8085"/>
    <cellStyle name="Normal 12 8 2 5 3 2" xfId="8086"/>
    <cellStyle name="Normal 12 8 2 5 4" xfId="8087"/>
    <cellStyle name="Normal 12 8 2 6" xfId="8088"/>
    <cellStyle name="Normal 12 8 2 6 2" xfId="8089"/>
    <cellStyle name="Normal 12 8 2 6 2 2" xfId="8090"/>
    <cellStyle name="Normal 12 8 2 6 2 2 2" xfId="8091"/>
    <cellStyle name="Normal 12 8 2 6 2 3" xfId="8092"/>
    <cellStyle name="Normal 12 8 2 6 3" xfId="8093"/>
    <cellStyle name="Normal 12 8 2 6 3 2" xfId="8094"/>
    <cellStyle name="Normal 12 8 2 6 4" xfId="8095"/>
    <cellStyle name="Normal 12 8 2 7" xfId="8096"/>
    <cellStyle name="Normal 12 8 2 7 2" xfId="8097"/>
    <cellStyle name="Normal 12 8 2 7 2 2" xfId="8098"/>
    <cellStyle name="Normal 12 8 2 7 3" xfId="8099"/>
    <cellStyle name="Normal 12 8 2 8" xfId="8100"/>
    <cellStyle name="Normal 12 8 2 8 2" xfId="8101"/>
    <cellStyle name="Normal 12 8 2 8 2 2" xfId="8102"/>
    <cellStyle name="Normal 12 8 2 8 3" xfId="8103"/>
    <cellStyle name="Normal 12 8 2 9" xfId="8104"/>
    <cellStyle name="Normal 12 8 2 9 2" xfId="8105"/>
    <cellStyle name="Normal 12 8 3" xfId="8106"/>
    <cellStyle name="Normal 12 8 3 2" xfId="8107"/>
    <cellStyle name="Normal 12 8 3 2 2" xfId="8108"/>
    <cellStyle name="Normal 12 8 3 2 2 2" xfId="8109"/>
    <cellStyle name="Normal 12 8 3 2 2 2 2" xfId="8110"/>
    <cellStyle name="Normal 12 8 3 2 2 3" xfId="8111"/>
    <cellStyle name="Normal 12 8 3 2 3" xfId="8112"/>
    <cellStyle name="Normal 12 8 3 2 3 2" xfId="8113"/>
    <cellStyle name="Normal 12 8 3 2 4" xfId="8114"/>
    <cellStyle name="Normal 12 8 3 3" xfId="8115"/>
    <cellStyle name="Normal 12 8 3 3 2" xfId="8116"/>
    <cellStyle name="Normal 12 8 3 3 2 2" xfId="8117"/>
    <cellStyle name="Normal 12 8 3 3 2 2 2" xfId="8118"/>
    <cellStyle name="Normal 12 8 3 3 2 3" xfId="8119"/>
    <cellStyle name="Normal 12 8 3 3 3" xfId="8120"/>
    <cellStyle name="Normal 12 8 3 3 3 2" xfId="8121"/>
    <cellStyle name="Normal 12 8 3 3 4" xfId="8122"/>
    <cellStyle name="Normal 12 8 3 4" xfId="8123"/>
    <cellStyle name="Normal 12 8 3 4 2" xfId="8124"/>
    <cellStyle name="Normal 12 8 3 4 2 2" xfId="8125"/>
    <cellStyle name="Normal 12 8 3 4 2 2 2" xfId="8126"/>
    <cellStyle name="Normal 12 8 3 4 2 3" xfId="8127"/>
    <cellStyle name="Normal 12 8 3 4 3" xfId="8128"/>
    <cellStyle name="Normal 12 8 3 4 3 2" xfId="8129"/>
    <cellStyle name="Normal 12 8 3 4 4" xfId="8130"/>
    <cellStyle name="Normal 12 8 3 5" xfId="8131"/>
    <cellStyle name="Normal 12 8 3 5 2" xfId="8132"/>
    <cellStyle name="Normal 12 8 3 5 2 2" xfId="8133"/>
    <cellStyle name="Normal 12 8 3 5 3" xfId="8134"/>
    <cellStyle name="Normal 12 8 3 6" xfId="8135"/>
    <cellStyle name="Normal 12 8 3 6 2" xfId="8136"/>
    <cellStyle name="Normal 12 8 3 7" xfId="8137"/>
    <cellStyle name="Normal 12 8 4" xfId="8138"/>
    <cellStyle name="Normal 12 8 4 2" xfId="8139"/>
    <cellStyle name="Normal 12 8 4 2 2" xfId="8140"/>
    <cellStyle name="Normal 12 8 4 2 2 2" xfId="8141"/>
    <cellStyle name="Normal 12 8 4 2 2 2 2" xfId="8142"/>
    <cellStyle name="Normal 12 8 4 2 2 3" xfId="8143"/>
    <cellStyle name="Normal 12 8 4 2 3" xfId="8144"/>
    <cellStyle name="Normal 12 8 4 2 3 2" xfId="8145"/>
    <cellStyle name="Normal 12 8 4 2 4" xfId="8146"/>
    <cellStyle name="Normal 12 8 4 3" xfId="8147"/>
    <cellStyle name="Normal 12 8 4 3 2" xfId="8148"/>
    <cellStyle name="Normal 12 8 4 3 2 2" xfId="8149"/>
    <cellStyle name="Normal 12 8 4 3 2 2 2" xfId="8150"/>
    <cellStyle name="Normal 12 8 4 3 2 3" xfId="8151"/>
    <cellStyle name="Normal 12 8 4 3 3" xfId="8152"/>
    <cellStyle name="Normal 12 8 4 3 3 2" xfId="8153"/>
    <cellStyle name="Normal 12 8 4 3 4" xfId="8154"/>
    <cellStyle name="Normal 12 8 4 4" xfId="8155"/>
    <cellStyle name="Normal 12 8 4 4 2" xfId="8156"/>
    <cellStyle name="Normal 12 8 4 4 2 2" xfId="8157"/>
    <cellStyle name="Normal 12 8 4 4 3" xfId="8158"/>
    <cellStyle name="Normal 12 8 4 5" xfId="8159"/>
    <cellStyle name="Normal 12 8 4 5 2" xfId="8160"/>
    <cellStyle name="Normal 12 8 4 6" xfId="8161"/>
    <cellStyle name="Normal 12 8 5" xfId="8162"/>
    <cellStyle name="Normal 12 8 5 2" xfId="8163"/>
    <cellStyle name="Normal 12 8 5 2 2" xfId="8164"/>
    <cellStyle name="Normal 12 8 5 2 2 2" xfId="8165"/>
    <cellStyle name="Normal 12 8 5 2 3" xfId="8166"/>
    <cellStyle name="Normal 12 8 5 3" xfId="8167"/>
    <cellStyle name="Normal 12 8 5 3 2" xfId="8168"/>
    <cellStyle name="Normal 12 8 5 4" xfId="8169"/>
    <cellStyle name="Normal 12 8 6" xfId="8170"/>
    <cellStyle name="Normal 12 8 6 2" xfId="8171"/>
    <cellStyle name="Normal 12 8 6 2 2" xfId="8172"/>
    <cellStyle name="Normal 12 8 6 2 2 2" xfId="8173"/>
    <cellStyle name="Normal 12 8 6 2 3" xfId="8174"/>
    <cellStyle name="Normal 12 8 6 3" xfId="8175"/>
    <cellStyle name="Normal 12 8 6 3 2" xfId="8176"/>
    <cellStyle name="Normal 12 8 6 4" xfId="8177"/>
    <cellStyle name="Normal 12 8 7" xfId="8178"/>
    <cellStyle name="Normal 12 8 7 2" xfId="8179"/>
    <cellStyle name="Normal 12 8 7 2 2" xfId="8180"/>
    <cellStyle name="Normal 12 8 7 2 2 2" xfId="8181"/>
    <cellStyle name="Normal 12 8 7 2 3" xfId="8182"/>
    <cellStyle name="Normal 12 8 7 3" xfId="8183"/>
    <cellStyle name="Normal 12 8 7 3 2" xfId="8184"/>
    <cellStyle name="Normal 12 8 7 4" xfId="8185"/>
    <cellStyle name="Normal 12 8 8" xfId="8186"/>
    <cellStyle name="Normal 12 8 8 2" xfId="8187"/>
    <cellStyle name="Normal 12 8 8 2 2" xfId="8188"/>
    <cellStyle name="Normal 12 8 8 3" xfId="8189"/>
    <cellStyle name="Normal 12 8 9" xfId="8190"/>
    <cellStyle name="Normal 12 8 9 2" xfId="8191"/>
    <cellStyle name="Normal 12 8 9 2 2" xfId="8192"/>
    <cellStyle name="Normal 12 8 9 3" xfId="8193"/>
    <cellStyle name="Normal 12 9" xfId="8194"/>
    <cellStyle name="Normal 12 9 10" xfId="8195"/>
    <cellStyle name="Normal 12 9 2" xfId="8196"/>
    <cellStyle name="Normal 12 9 2 2" xfId="8197"/>
    <cellStyle name="Normal 12 9 2 2 2" xfId="8198"/>
    <cellStyle name="Normal 12 9 2 2 2 2" xfId="8199"/>
    <cellStyle name="Normal 12 9 2 2 2 2 2" xfId="8200"/>
    <cellStyle name="Normal 12 9 2 2 2 3" xfId="8201"/>
    <cellStyle name="Normal 12 9 2 2 3" xfId="8202"/>
    <cellStyle name="Normal 12 9 2 2 3 2" xfId="8203"/>
    <cellStyle name="Normal 12 9 2 2 4" xfId="8204"/>
    <cellStyle name="Normal 12 9 2 3" xfId="8205"/>
    <cellStyle name="Normal 12 9 2 3 2" xfId="8206"/>
    <cellStyle name="Normal 12 9 2 3 2 2" xfId="8207"/>
    <cellStyle name="Normal 12 9 2 3 2 2 2" xfId="8208"/>
    <cellStyle name="Normal 12 9 2 3 2 3" xfId="8209"/>
    <cellStyle name="Normal 12 9 2 3 3" xfId="8210"/>
    <cellStyle name="Normal 12 9 2 3 3 2" xfId="8211"/>
    <cellStyle name="Normal 12 9 2 3 4" xfId="8212"/>
    <cellStyle name="Normal 12 9 2 4" xfId="8213"/>
    <cellStyle name="Normal 12 9 2 4 2" xfId="8214"/>
    <cellStyle name="Normal 12 9 2 4 2 2" xfId="8215"/>
    <cellStyle name="Normal 12 9 2 4 2 2 2" xfId="8216"/>
    <cellStyle name="Normal 12 9 2 4 2 3" xfId="8217"/>
    <cellStyle name="Normal 12 9 2 4 3" xfId="8218"/>
    <cellStyle name="Normal 12 9 2 4 3 2" xfId="8219"/>
    <cellStyle name="Normal 12 9 2 4 4" xfId="8220"/>
    <cellStyle name="Normal 12 9 2 5" xfId="8221"/>
    <cellStyle name="Normal 12 9 2 5 2" xfId="8222"/>
    <cellStyle name="Normal 12 9 2 5 2 2" xfId="8223"/>
    <cellStyle name="Normal 12 9 2 5 3" xfId="8224"/>
    <cellStyle name="Normal 12 9 2 6" xfId="8225"/>
    <cellStyle name="Normal 12 9 2 6 2" xfId="8226"/>
    <cellStyle name="Normal 12 9 2 7" xfId="8227"/>
    <cellStyle name="Normal 12 9 3" xfId="8228"/>
    <cellStyle name="Normal 12 9 3 2" xfId="8229"/>
    <cellStyle name="Normal 12 9 3 2 2" xfId="8230"/>
    <cellStyle name="Normal 12 9 3 2 2 2" xfId="8231"/>
    <cellStyle name="Normal 12 9 3 2 2 2 2" xfId="8232"/>
    <cellStyle name="Normal 12 9 3 2 2 3" xfId="8233"/>
    <cellStyle name="Normal 12 9 3 2 3" xfId="8234"/>
    <cellStyle name="Normal 12 9 3 2 3 2" xfId="8235"/>
    <cellStyle name="Normal 12 9 3 2 4" xfId="8236"/>
    <cellStyle name="Normal 12 9 3 3" xfId="8237"/>
    <cellStyle name="Normal 12 9 3 3 2" xfId="8238"/>
    <cellStyle name="Normal 12 9 3 3 2 2" xfId="8239"/>
    <cellStyle name="Normal 12 9 3 3 2 2 2" xfId="8240"/>
    <cellStyle name="Normal 12 9 3 3 2 3" xfId="8241"/>
    <cellStyle name="Normal 12 9 3 3 3" xfId="8242"/>
    <cellStyle name="Normal 12 9 3 3 3 2" xfId="8243"/>
    <cellStyle name="Normal 12 9 3 3 4" xfId="8244"/>
    <cellStyle name="Normal 12 9 3 4" xfId="8245"/>
    <cellStyle name="Normal 12 9 3 4 2" xfId="8246"/>
    <cellStyle name="Normal 12 9 3 4 2 2" xfId="8247"/>
    <cellStyle name="Normal 12 9 3 4 3" xfId="8248"/>
    <cellStyle name="Normal 12 9 3 5" xfId="8249"/>
    <cellStyle name="Normal 12 9 3 5 2" xfId="8250"/>
    <cellStyle name="Normal 12 9 3 6" xfId="8251"/>
    <cellStyle name="Normal 12 9 4" xfId="8252"/>
    <cellStyle name="Normal 12 9 4 2" xfId="8253"/>
    <cellStyle name="Normal 12 9 4 2 2" xfId="8254"/>
    <cellStyle name="Normal 12 9 4 2 2 2" xfId="8255"/>
    <cellStyle name="Normal 12 9 4 2 3" xfId="8256"/>
    <cellStyle name="Normal 12 9 4 3" xfId="8257"/>
    <cellStyle name="Normal 12 9 4 3 2" xfId="8258"/>
    <cellStyle name="Normal 12 9 4 4" xfId="8259"/>
    <cellStyle name="Normal 12 9 5" xfId="8260"/>
    <cellStyle name="Normal 12 9 5 2" xfId="8261"/>
    <cellStyle name="Normal 12 9 5 2 2" xfId="8262"/>
    <cellStyle name="Normal 12 9 5 2 2 2" xfId="8263"/>
    <cellStyle name="Normal 12 9 5 2 3" xfId="8264"/>
    <cellStyle name="Normal 12 9 5 3" xfId="8265"/>
    <cellStyle name="Normal 12 9 5 3 2" xfId="8266"/>
    <cellStyle name="Normal 12 9 5 4" xfId="8267"/>
    <cellStyle name="Normal 12 9 6" xfId="8268"/>
    <cellStyle name="Normal 12 9 6 2" xfId="8269"/>
    <cellStyle name="Normal 12 9 6 2 2" xfId="8270"/>
    <cellStyle name="Normal 12 9 6 2 2 2" xfId="8271"/>
    <cellStyle name="Normal 12 9 6 2 3" xfId="8272"/>
    <cellStyle name="Normal 12 9 6 3" xfId="8273"/>
    <cellStyle name="Normal 12 9 6 3 2" xfId="8274"/>
    <cellStyle name="Normal 12 9 6 4" xfId="8275"/>
    <cellStyle name="Normal 12 9 7" xfId="8276"/>
    <cellStyle name="Normal 12 9 7 2" xfId="8277"/>
    <cellStyle name="Normal 12 9 7 2 2" xfId="8278"/>
    <cellStyle name="Normal 12 9 7 3" xfId="8279"/>
    <cellStyle name="Normal 12 9 8" xfId="8280"/>
    <cellStyle name="Normal 12 9 8 2" xfId="8281"/>
    <cellStyle name="Normal 12 9 8 2 2" xfId="8282"/>
    <cellStyle name="Normal 12 9 8 3" xfId="8283"/>
    <cellStyle name="Normal 12 9 9" xfId="8284"/>
    <cellStyle name="Normal 12 9 9 2" xfId="8285"/>
    <cellStyle name="Normal 120 2" xfId="8286"/>
    <cellStyle name="Normal 120 3" xfId="8287"/>
    <cellStyle name="Normal 121 2" xfId="8288"/>
    <cellStyle name="Normal 121 3" xfId="8289"/>
    <cellStyle name="Normal 122 2" xfId="8290"/>
    <cellStyle name="Normal 122 3" xfId="8291"/>
    <cellStyle name="Normal 123 2" xfId="8292"/>
    <cellStyle name="Normal 123 3" xfId="8293"/>
    <cellStyle name="Normal 124 2" xfId="8294"/>
    <cellStyle name="Normal 124 3" xfId="8295"/>
    <cellStyle name="Normal 125 2" xfId="8296"/>
    <cellStyle name="Normal 125 3" xfId="8297"/>
    <cellStyle name="Normal 126" xfId="1330"/>
    <cellStyle name="Normal 126 2" xfId="1331"/>
    <cellStyle name="Normal 126 2 2" xfId="8298"/>
    <cellStyle name="Normal 126 3" xfId="1332"/>
    <cellStyle name="Normal 126 3 2" xfId="8299"/>
    <cellStyle name="Normal 126 4" xfId="1333"/>
    <cellStyle name="Normal 126 4 2" xfId="8300"/>
    <cellStyle name="Normal 126 5" xfId="1334"/>
    <cellStyle name="Normal 126 5 2" xfId="8301"/>
    <cellStyle name="Normal 126 6" xfId="1335"/>
    <cellStyle name="Normal 126 6 2" xfId="8302"/>
    <cellStyle name="Normal 126 7" xfId="8303"/>
    <cellStyle name="Normal 127 2" xfId="8304"/>
    <cellStyle name="Normal 127 3" xfId="8305"/>
    <cellStyle name="Normal 128 2" xfId="8306"/>
    <cellStyle name="Normal 128 3" xfId="8307"/>
    <cellStyle name="Normal 129 2" xfId="8308"/>
    <cellStyle name="Normal 129 3" xfId="8309"/>
    <cellStyle name="Normal 13" xfId="1336"/>
    <cellStyle name="Normal 13 2" xfId="1337"/>
    <cellStyle name="Normal 13 2 2" xfId="8310"/>
    <cellStyle name="Normal 13 3" xfId="1338"/>
    <cellStyle name="Normal 13 3 2" xfId="8311"/>
    <cellStyle name="Normal 13 4" xfId="1339"/>
    <cellStyle name="Normal 13 4 2" xfId="8312"/>
    <cellStyle name="Normal 13 5" xfId="1340"/>
    <cellStyle name="Normal 13 5 2" xfId="8313"/>
    <cellStyle name="Normal 13 6" xfId="1341"/>
    <cellStyle name="Normal 13 6 2" xfId="8314"/>
    <cellStyle name="Normal 13 7" xfId="1342"/>
    <cellStyle name="Normal 13 7 2" xfId="8315"/>
    <cellStyle name="Normal 13 8" xfId="8316"/>
    <cellStyle name="Normal 130 2" xfId="8317"/>
    <cellStyle name="Normal 130 3" xfId="8318"/>
    <cellStyle name="Normal 131 2" xfId="8319"/>
    <cellStyle name="Normal 131 3" xfId="8320"/>
    <cellStyle name="Normal 132 2" xfId="8321"/>
    <cellStyle name="Normal 132 3" xfId="8322"/>
    <cellStyle name="Normal 133 2" xfId="8323"/>
    <cellStyle name="Normal 133 3" xfId="8324"/>
    <cellStyle name="Normal 134 2" xfId="8325"/>
    <cellStyle name="Normal 134 3" xfId="8326"/>
    <cellStyle name="Normal 135 2" xfId="8327"/>
    <cellStyle name="Normal 135 3" xfId="8328"/>
    <cellStyle name="Normal 136" xfId="1343"/>
    <cellStyle name="Normal 136 2" xfId="1344"/>
    <cellStyle name="Normal 136 2 2" xfId="8329"/>
    <cellStyle name="Normal 136 3" xfId="1345"/>
    <cellStyle name="Normal 136 3 2" xfId="8330"/>
    <cellStyle name="Normal 136 4" xfId="1346"/>
    <cellStyle name="Normal 136 4 2" xfId="8331"/>
    <cellStyle name="Normal 136 5" xfId="1347"/>
    <cellStyle name="Normal 136 5 2" xfId="8332"/>
    <cellStyle name="Normal 136 6" xfId="1348"/>
    <cellStyle name="Normal 136 6 2" xfId="8333"/>
    <cellStyle name="Normal 136 7" xfId="8334"/>
    <cellStyle name="Normal 14" xfId="1349"/>
    <cellStyle name="Normal 14 2" xfId="1350"/>
    <cellStyle name="Normal 14 2 2" xfId="8335"/>
    <cellStyle name="Normal 14 3" xfId="1351"/>
    <cellStyle name="Normal 14 3 2" xfId="8336"/>
    <cellStyle name="Normal 14 4" xfId="1352"/>
    <cellStyle name="Normal 14 4 2" xfId="8337"/>
    <cellStyle name="Normal 14 5" xfId="1353"/>
    <cellStyle name="Normal 14 5 2" xfId="8338"/>
    <cellStyle name="Normal 14 6" xfId="1354"/>
    <cellStyle name="Normal 14 6 2" xfId="8339"/>
    <cellStyle name="Normal 14 7" xfId="1355"/>
    <cellStyle name="Normal 14 7 2" xfId="8340"/>
    <cellStyle name="Normal 14 8" xfId="8341"/>
    <cellStyle name="Normal 144 2" xfId="8342"/>
    <cellStyle name="Normal 144 3" xfId="8343"/>
    <cellStyle name="Normal 145 2" xfId="8344"/>
    <cellStyle name="Normal 145 3" xfId="8345"/>
    <cellStyle name="Normal 146 2" xfId="8346"/>
    <cellStyle name="Normal 146 3" xfId="8347"/>
    <cellStyle name="Normal 147 2" xfId="8348"/>
    <cellStyle name="Normal 147 3" xfId="8349"/>
    <cellStyle name="Normal 148 2" xfId="8350"/>
    <cellStyle name="Normal 148 3" xfId="8351"/>
    <cellStyle name="Normal 149 2" xfId="8352"/>
    <cellStyle name="Normal 149 3" xfId="8353"/>
    <cellStyle name="Normal 15" xfId="1356"/>
    <cellStyle name="Normal 15 10" xfId="8354"/>
    <cellStyle name="Normal 15 10 2" xfId="8355"/>
    <cellStyle name="Normal 15 10 2 2" xfId="8356"/>
    <cellStyle name="Normal 15 10 3" xfId="8357"/>
    <cellStyle name="Normal 15 11" xfId="8358"/>
    <cellStyle name="Normal 15 11 2" xfId="8359"/>
    <cellStyle name="Normal 15 12" xfId="8360"/>
    <cellStyle name="Normal 15 12 2" xfId="47356"/>
    <cellStyle name="Normal 15 13" xfId="47357"/>
    <cellStyle name="Normal 15 14" xfId="47358"/>
    <cellStyle name="Normal 15 2" xfId="8361"/>
    <cellStyle name="Normal 15 2 10" xfId="8362"/>
    <cellStyle name="Normal 15 2 10 2" xfId="8363"/>
    <cellStyle name="Normal 15 2 11" xfId="8364"/>
    <cellStyle name="Normal 15 2 2" xfId="8365"/>
    <cellStyle name="Normal 15 2 2 10" xfId="8366"/>
    <cellStyle name="Normal 15 2 2 2" xfId="8367"/>
    <cellStyle name="Normal 15 2 2 2 2" xfId="8368"/>
    <cellStyle name="Normal 15 2 2 2 2 2" xfId="8369"/>
    <cellStyle name="Normal 15 2 2 2 2 2 2" xfId="8370"/>
    <cellStyle name="Normal 15 2 2 2 2 2 2 2" xfId="8371"/>
    <cellStyle name="Normal 15 2 2 2 2 2 3" xfId="8372"/>
    <cellStyle name="Normal 15 2 2 2 2 3" xfId="8373"/>
    <cellStyle name="Normal 15 2 2 2 2 3 2" xfId="8374"/>
    <cellStyle name="Normal 15 2 2 2 2 4" xfId="8375"/>
    <cellStyle name="Normal 15 2 2 2 3" xfId="8376"/>
    <cellStyle name="Normal 15 2 2 2 3 2" xfId="8377"/>
    <cellStyle name="Normal 15 2 2 2 3 2 2" xfId="8378"/>
    <cellStyle name="Normal 15 2 2 2 3 2 2 2" xfId="8379"/>
    <cellStyle name="Normal 15 2 2 2 3 2 3" xfId="8380"/>
    <cellStyle name="Normal 15 2 2 2 3 3" xfId="8381"/>
    <cellStyle name="Normal 15 2 2 2 3 3 2" xfId="8382"/>
    <cellStyle name="Normal 15 2 2 2 3 4" xfId="8383"/>
    <cellStyle name="Normal 15 2 2 2 4" xfId="8384"/>
    <cellStyle name="Normal 15 2 2 2 4 2" xfId="8385"/>
    <cellStyle name="Normal 15 2 2 2 4 2 2" xfId="8386"/>
    <cellStyle name="Normal 15 2 2 2 4 2 2 2" xfId="8387"/>
    <cellStyle name="Normal 15 2 2 2 4 2 3" xfId="8388"/>
    <cellStyle name="Normal 15 2 2 2 4 3" xfId="8389"/>
    <cellStyle name="Normal 15 2 2 2 4 3 2" xfId="8390"/>
    <cellStyle name="Normal 15 2 2 2 4 4" xfId="8391"/>
    <cellStyle name="Normal 15 2 2 2 5" xfId="8392"/>
    <cellStyle name="Normal 15 2 2 2 5 2" xfId="8393"/>
    <cellStyle name="Normal 15 2 2 2 5 2 2" xfId="8394"/>
    <cellStyle name="Normal 15 2 2 2 5 3" xfId="8395"/>
    <cellStyle name="Normal 15 2 2 2 6" xfId="8396"/>
    <cellStyle name="Normal 15 2 2 2 6 2" xfId="8397"/>
    <cellStyle name="Normal 15 2 2 2 7" xfId="8398"/>
    <cellStyle name="Normal 15 2 2 3" xfId="8399"/>
    <cellStyle name="Normal 15 2 2 3 2" xfId="8400"/>
    <cellStyle name="Normal 15 2 2 3 2 2" xfId="8401"/>
    <cellStyle name="Normal 15 2 2 3 2 2 2" xfId="8402"/>
    <cellStyle name="Normal 15 2 2 3 2 2 2 2" xfId="8403"/>
    <cellStyle name="Normal 15 2 2 3 2 2 3" xfId="8404"/>
    <cellStyle name="Normal 15 2 2 3 2 3" xfId="8405"/>
    <cellStyle name="Normal 15 2 2 3 2 3 2" xfId="8406"/>
    <cellStyle name="Normal 15 2 2 3 2 4" xfId="8407"/>
    <cellStyle name="Normal 15 2 2 3 3" xfId="8408"/>
    <cellStyle name="Normal 15 2 2 3 3 2" xfId="8409"/>
    <cellStyle name="Normal 15 2 2 3 3 2 2" xfId="8410"/>
    <cellStyle name="Normal 15 2 2 3 3 2 2 2" xfId="8411"/>
    <cellStyle name="Normal 15 2 2 3 3 2 3" xfId="8412"/>
    <cellStyle name="Normal 15 2 2 3 3 3" xfId="8413"/>
    <cellStyle name="Normal 15 2 2 3 3 3 2" xfId="8414"/>
    <cellStyle name="Normal 15 2 2 3 3 4" xfId="8415"/>
    <cellStyle name="Normal 15 2 2 3 4" xfId="8416"/>
    <cellStyle name="Normal 15 2 2 3 4 2" xfId="8417"/>
    <cellStyle name="Normal 15 2 2 3 4 2 2" xfId="8418"/>
    <cellStyle name="Normal 15 2 2 3 4 3" xfId="8419"/>
    <cellStyle name="Normal 15 2 2 3 5" xfId="8420"/>
    <cellStyle name="Normal 15 2 2 3 5 2" xfId="8421"/>
    <cellStyle name="Normal 15 2 2 3 6" xfId="8422"/>
    <cellStyle name="Normal 15 2 2 4" xfId="8423"/>
    <cellStyle name="Normal 15 2 2 4 2" xfId="8424"/>
    <cellStyle name="Normal 15 2 2 4 2 2" xfId="8425"/>
    <cellStyle name="Normal 15 2 2 4 2 2 2" xfId="8426"/>
    <cellStyle name="Normal 15 2 2 4 2 3" xfId="8427"/>
    <cellStyle name="Normal 15 2 2 4 3" xfId="8428"/>
    <cellStyle name="Normal 15 2 2 4 3 2" xfId="8429"/>
    <cellStyle name="Normal 15 2 2 4 4" xfId="8430"/>
    <cellStyle name="Normal 15 2 2 5" xfId="8431"/>
    <cellStyle name="Normal 15 2 2 5 2" xfId="8432"/>
    <cellStyle name="Normal 15 2 2 5 2 2" xfId="8433"/>
    <cellStyle name="Normal 15 2 2 5 2 2 2" xfId="8434"/>
    <cellStyle name="Normal 15 2 2 5 2 3" xfId="8435"/>
    <cellStyle name="Normal 15 2 2 5 3" xfId="8436"/>
    <cellStyle name="Normal 15 2 2 5 3 2" xfId="8437"/>
    <cellStyle name="Normal 15 2 2 5 4" xfId="8438"/>
    <cellStyle name="Normal 15 2 2 6" xfId="8439"/>
    <cellStyle name="Normal 15 2 2 6 2" xfId="8440"/>
    <cellStyle name="Normal 15 2 2 6 2 2" xfId="8441"/>
    <cellStyle name="Normal 15 2 2 6 2 2 2" xfId="8442"/>
    <cellStyle name="Normal 15 2 2 6 2 3" xfId="8443"/>
    <cellStyle name="Normal 15 2 2 6 3" xfId="8444"/>
    <cellStyle name="Normal 15 2 2 6 3 2" xfId="8445"/>
    <cellStyle name="Normal 15 2 2 6 4" xfId="8446"/>
    <cellStyle name="Normal 15 2 2 7" xfId="8447"/>
    <cellStyle name="Normal 15 2 2 7 2" xfId="8448"/>
    <cellStyle name="Normal 15 2 2 7 2 2" xfId="8449"/>
    <cellStyle name="Normal 15 2 2 7 3" xfId="8450"/>
    <cellStyle name="Normal 15 2 2 8" xfId="8451"/>
    <cellStyle name="Normal 15 2 2 8 2" xfId="8452"/>
    <cellStyle name="Normal 15 2 2 8 2 2" xfId="8453"/>
    <cellStyle name="Normal 15 2 2 8 3" xfId="8454"/>
    <cellStyle name="Normal 15 2 2 9" xfId="8455"/>
    <cellStyle name="Normal 15 2 2 9 2" xfId="8456"/>
    <cellStyle name="Normal 15 2 3" xfId="8457"/>
    <cellStyle name="Normal 15 2 3 2" xfId="8458"/>
    <cellStyle name="Normal 15 2 3 2 2" xfId="8459"/>
    <cellStyle name="Normal 15 2 3 2 2 2" xfId="8460"/>
    <cellStyle name="Normal 15 2 3 2 2 2 2" xfId="8461"/>
    <cellStyle name="Normal 15 2 3 2 2 3" xfId="8462"/>
    <cellStyle name="Normal 15 2 3 2 3" xfId="8463"/>
    <cellStyle name="Normal 15 2 3 2 3 2" xfId="8464"/>
    <cellStyle name="Normal 15 2 3 2 4" xfId="8465"/>
    <cellStyle name="Normal 15 2 3 3" xfId="8466"/>
    <cellStyle name="Normal 15 2 3 3 2" xfId="8467"/>
    <cellStyle name="Normal 15 2 3 3 2 2" xfId="8468"/>
    <cellStyle name="Normal 15 2 3 3 2 2 2" xfId="8469"/>
    <cellStyle name="Normal 15 2 3 3 2 3" xfId="8470"/>
    <cellStyle name="Normal 15 2 3 3 3" xfId="8471"/>
    <cellStyle name="Normal 15 2 3 3 3 2" xfId="8472"/>
    <cellStyle name="Normal 15 2 3 3 4" xfId="8473"/>
    <cellStyle name="Normal 15 2 3 4" xfId="8474"/>
    <cellStyle name="Normal 15 2 3 4 2" xfId="8475"/>
    <cellStyle name="Normal 15 2 3 4 2 2" xfId="8476"/>
    <cellStyle name="Normal 15 2 3 4 2 2 2" xfId="8477"/>
    <cellStyle name="Normal 15 2 3 4 2 3" xfId="8478"/>
    <cellStyle name="Normal 15 2 3 4 3" xfId="8479"/>
    <cellStyle name="Normal 15 2 3 4 3 2" xfId="8480"/>
    <cellStyle name="Normal 15 2 3 4 4" xfId="8481"/>
    <cellStyle name="Normal 15 2 3 5" xfId="8482"/>
    <cellStyle name="Normal 15 2 3 5 2" xfId="8483"/>
    <cellStyle name="Normal 15 2 3 5 2 2" xfId="8484"/>
    <cellStyle name="Normal 15 2 3 5 3" xfId="8485"/>
    <cellStyle name="Normal 15 2 3 6" xfId="8486"/>
    <cellStyle name="Normal 15 2 3 6 2" xfId="8487"/>
    <cellStyle name="Normal 15 2 3 7" xfId="8488"/>
    <cellStyle name="Normal 15 2 4" xfId="8489"/>
    <cellStyle name="Normal 15 2 4 2" xfId="8490"/>
    <cellStyle name="Normal 15 2 4 2 2" xfId="8491"/>
    <cellStyle name="Normal 15 2 4 2 2 2" xfId="8492"/>
    <cellStyle name="Normal 15 2 4 2 2 2 2" xfId="8493"/>
    <cellStyle name="Normal 15 2 4 2 2 3" xfId="8494"/>
    <cellStyle name="Normal 15 2 4 2 3" xfId="8495"/>
    <cellStyle name="Normal 15 2 4 2 3 2" xfId="8496"/>
    <cellStyle name="Normal 15 2 4 2 4" xfId="8497"/>
    <cellStyle name="Normal 15 2 4 3" xfId="8498"/>
    <cellStyle name="Normal 15 2 4 3 2" xfId="8499"/>
    <cellStyle name="Normal 15 2 4 3 2 2" xfId="8500"/>
    <cellStyle name="Normal 15 2 4 3 2 2 2" xfId="8501"/>
    <cellStyle name="Normal 15 2 4 3 2 3" xfId="8502"/>
    <cellStyle name="Normal 15 2 4 3 3" xfId="8503"/>
    <cellStyle name="Normal 15 2 4 3 3 2" xfId="8504"/>
    <cellStyle name="Normal 15 2 4 3 4" xfId="8505"/>
    <cellStyle name="Normal 15 2 4 4" xfId="8506"/>
    <cellStyle name="Normal 15 2 4 4 2" xfId="8507"/>
    <cellStyle name="Normal 15 2 4 4 2 2" xfId="8508"/>
    <cellStyle name="Normal 15 2 4 4 3" xfId="8509"/>
    <cellStyle name="Normal 15 2 4 5" xfId="8510"/>
    <cellStyle name="Normal 15 2 4 5 2" xfId="8511"/>
    <cellStyle name="Normal 15 2 4 6" xfId="8512"/>
    <cellStyle name="Normal 15 2 5" xfId="8513"/>
    <cellStyle name="Normal 15 2 5 2" xfId="8514"/>
    <cellStyle name="Normal 15 2 5 2 2" xfId="8515"/>
    <cellStyle name="Normal 15 2 5 2 2 2" xfId="8516"/>
    <cellStyle name="Normal 15 2 5 2 3" xfId="8517"/>
    <cellStyle name="Normal 15 2 5 3" xfId="8518"/>
    <cellStyle name="Normal 15 2 5 3 2" xfId="8519"/>
    <cellStyle name="Normal 15 2 5 4" xfId="8520"/>
    <cellStyle name="Normal 15 2 6" xfId="8521"/>
    <cellStyle name="Normal 15 2 6 2" xfId="8522"/>
    <cellStyle name="Normal 15 2 6 2 2" xfId="8523"/>
    <cellStyle name="Normal 15 2 6 2 2 2" xfId="8524"/>
    <cellStyle name="Normal 15 2 6 2 3" xfId="8525"/>
    <cellStyle name="Normal 15 2 6 3" xfId="8526"/>
    <cellStyle name="Normal 15 2 6 3 2" xfId="8527"/>
    <cellStyle name="Normal 15 2 6 4" xfId="8528"/>
    <cellStyle name="Normal 15 2 7" xfId="8529"/>
    <cellStyle name="Normal 15 2 7 2" xfId="8530"/>
    <cellStyle name="Normal 15 2 7 2 2" xfId="8531"/>
    <cellStyle name="Normal 15 2 7 2 2 2" xfId="8532"/>
    <cellStyle name="Normal 15 2 7 2 3" xfId="8533"/>
    <cellStyle name="Normal 15 2 7 3" xfId="8534"/>
    <cellStyle name="Normal 15 2 7 3 2" xfId="8535"/>
    <cellStyle name="Normal 15 2 7 4" xfId="8536"/>
    <cellStyle name="Normal 15 2 8" xfId="8537"/>
    <cellStyle name="Normal 15 2 8 2" xfId="8538"/>
    <cellStyle name="Normal 15 2 8 2 2" xfId="8539"/>
    <cellStyle name="Normal 15 2 8 3" xfId="8540"/>
    <cellStyle name="Normal 15 2 9" xfId="8541"/>
    <cellStyle name="Normal 15 2 9 2" xfId="8542"/>
    <cellStyle name="Normal 15 2 9 2 2" xfId="8543"/>
    <cellStyle name="Normal 15 2 9 3" xfId="8544"/>
    <cellStyle name="Normal 15 3" xfId="8545"/>
    <cellStyle name="Normal 15 3 10" xfId="8546"/>
    <cellStyle name="Normal 15 3 2" xfId="8547"/>
    <cellStyle name="Normal 15 3 2 2" xfId="8548"/>
    <cellStyle name="Normal 15 3 2 2 2" xfId="8549"/>
    <cellStyle name="Normal 15 3 2 2 2 2" xfId="8550"/>
    <cellStyle name="Normal 15 3 2 2 2 2 2" xfId="8551"/>
    <cellStyle name="Normal 15 3 2 2 2 3" xfId="8552"/>
    <cellStyle name="Normal 15 3 2 2 3" xfId="8553"/>
    <cellStyle name="Normal 15 3 2 2 3 2" xfId="8554"/>
    <cellStyle name="Normal 15 3 2 2 4" xfId="8555"/>
    <cellStyle name="Normal 15 3 2 3" xfId="8556"/>
    <cellStyle name="Normal 15 3 2 3 2" xfId="8557"/>
    <cellStyle name="Normal 15 3 2 3 2 2" xfId="8558"/>
    <cellStyle name="Normal 15 3 2 3 2 2 2" xfId="8559"/>
    <cellStyle name="Normal 15 3 2 3 2 3" xfId="8560"/>
    <cellStyle name="Normal 15 3 2 3 3" xfId="8561"/>
    <cellStyle name="Normal 15 3 2 3 3 2" xfId="8562"/>
    <cellStyle name="Normal 15 3 2 3 4" xfId="8563"/>
    <cellStyle name="Normal 15 3 2 4" xfId="8564"/>
    <cellStyle name="Normal 15 3 2 4 2" xfId="8565"/>
    <cellStyle name="Normal 15 3 2 4 2 2" xfId="8566"/>
    <cellStyle name="Normal 15 3 2 4 2 2 2" xfId="8567"/>
    <cellStyle name="Normal 15 3 2 4 2 3" xfId="8568"/>
    <cellStyle name="Normal 15 3 2 4 3" xfId="8569"/>
    <cellStyle name="Normal 15 3 2 4 3 2" xfId="8570"/>
    <cellStyle name="Normal 15 3 2 4 4" xfId="8571"/>
    <cellStyle name="Normal 15 3 2 5" xfId="8572"/>
    <cellStyle name="Normal 15 3 2 5 2" xfId="8573"/>
    <cellStyle name="Normal 15 3 2 5 2 2" xfId="8574"/>
    <cellStyle name="Normal 15 3 2 5 3" xfId="8575"/>
    <cellStyle name="Normal 15 3 2 6" xfId="8576"/>
    <cellStyle name="Normal 15 3 2 6 2" xfId="8577"/>
    <cellStyle name="Normal 15 3 2 7" xfId="8578"/>
    <cellStyle name="Normal 15 3 3" xfId="8579"/>
    <cellStyle name="Normal 15 3 3 2" xfId="8580"/>
    <cellStyle name="Normal 15 3 3 2 2" xfId="8581"/>
    <cellStyle name="Normal 15 3 3 2 2 2" xfId="8582"/>
    <cellStyle name="Normal 15 3 3 2 2 2 2" xfId="8583"/>
    <cellStyle name="Normal 15 3 3 2 2 3" xfId="8584"/>
    <cellStyle name="Normal 15 3 3 2 3" xfId="8585"/>
    <cellStyle name="Normal 15 3 3 2 3 2" xfId="8586"/>
    <cellStyle name="Normal 15 3 3 2 4" xfId="8587"/>
    <cellStyle name="Normal 15 3 3 3" xfId="8588"/>
    <cellStyle name="Normal 15 3 3 3 2" xfId="8589"/>
    <cellStyle name="Normal 15 3 3 3 2 2" xfId="8590"/>
    <cellStyle name="Normal 15 3 3 3 2 2 2" xfId="8591"/>
    <cellStyle name="Normal 15 3 3 3 2 3" xfId="8592"/>
    <cellStyle name="Normal 15 3 3 3 3" xfId="8593"/>
    <cellStyle name="Normal 15 3 3 3 3 2" xfId="8594"/>
    <cellStyle name="Normal 15 3 3 3 4" xfId="8595"/>
    <cellStyle name="Normal 15 3 3 4" xfId="8596"/>
    <cellStyle name="Normal 15 3 3 4 2" xfId="8597"/>
    <cellStyle name="Normal 15 3 3 4 2 2" xfId="8598"/>
    <cellStyle name="Normal 15 3 3 4 3" xfId="8599"/>
    <cellStyle name="Normal 15 3 3 5" xfId="8600"/>
    <cellStyle name="Normal 15 3 3 5 2" xfId="8601"/>
    <cellStyle name="Normal 15 3 3 6" xfId="8602"/>
    <cellStyle name="Normal 15 3 4" xfId="8603"/>
    <cellStyle name="Normal 15 3 4 2" xfId="8604"/>
    <cellStyle name="Normal 15 3 4 2 2" xfId="8605"/>
    <cellStyle name="Normal 15 3 4 2 2 2" xfId="8606"/>
    <cellStyle name="Normal 15 3 4 2 3" xfId="8607"/>
    <cellStyle name="Normal 15 3 4 3" xfId="8608"/>
    <cellStyle name="Normal 15 3 4 3 2" xfId="8609"/>
    <cellStyle name="Normal 15 3 4 4" xfId="8610"/>
    <cellStyle name="Normal 15 3 5" xfId="8611"/>
    <cellStyle name="Normal 15 3 5 2" xfId="8612"/>
    <cellStyle name="Normal 15 3 5 2 2" xfId="8613"/>
    <cellStyle name="Normal 15 3 5 2 2 2" xfId="8614"/>
    <cellStyle name="Normal 15 3 5 2 3" xfId="8615"/>
    <cellStyle name="Normal 15 3 5 3" xfId="8616"/>
    <cellStyle name="Normal 15 3 5 3 2" xfId="8617"/>
    <cellStyle name="Normal 15 3 5 4" xfId="8618"/>
    <cellStyle name="Normal 15 3 6" xfId="8619"/>
    <cellStyle name="Normal 15 3 6 2" xfId="8620"/>
    <cellStyle name="Normal 15 3 6 2 2" xfId="8621"/>
    <cellStyle name="Normal 15 3 6 2 2 2" xfId="8622"/>
    <cellStyle name="Normal 15 3 6 2 3" xfId="8623"/>
    <cellStyle name="Normal 15 3 6 3" xfId="8624"/>
    <cellStyle name="Normal 15 3 6 3 2" xfId="8625"/>
    <cellStyle name="Normal 15 3 6 4" xfId="8626"/>
    <cellStyle name="Normal 15 3 7" xfId="8627"/>
    <cellStyle name="Normal 15 3 7 2" xfId="8628"/>
    <cellStyle name="Normal 15 3 7 2 2" xfId="8629"/>
    <cellStyle name="Normal 15 3 7 3" xfId="8630"/>
    <cellStyle name="Normal 15 3 8" xfId="8631"/>
    <cellStyle name="Normal 15 3 8 2" xfId="8632"/>
    <cellStyle name="Normal 15 3 8 2 2" xfId="8633"/>
    <cellStyle name="Normal 15 3 8 3" xfId="8634"/>
    <cellStyle name="Normal 15 3 9" xfId="8635"/>
    <cellStyle name="Normal 15 3 9 2" xfId="8636"/>
    <cellStyle name="Normal 15 4" xfId="8637"/>
    <cellStyle name="Normal 15 4 2" xfId="8638"/>
    <cellStyle name="Normal 15 4 2 2" xfId="8639"/>
    <cellStyle name="Normal 15 4 2 2 2" xfId="8640"/>
    <cellStyle name="Normal 15 4 2 2 2 2" xfId="8641"/>
    <cellStyle name="Normal 15 4 2 2 3" xfId="8642"/>
    <cellStyle name="Normal 15 4 2 3" xfId="8643"/>
    <cellStyle name="Normal 15 4 2 3 2" xfId="8644"/>
    <cellStyle name="Normal 15 4 2 4" xfId="8645"/>
    <cellStyle name="Normal 15 4 3" xfId="8646"/>
    <cellStyle name="Normal 15 4 3 2" xfId="8647"/>
    <cellStyle name="Normal 15 4 3 2 2" xfId="8648"/>
    <cellStyle name="Normal 15 4 3 2 2 2" xfId="8649"/>
    <cellStyle name="Normal 15 4 3 2 3" xfId="8650"/>
    <cellStyle name="Normal 15 4 3 3" xfId="8651"/>
    <cellStyle name="Normal 15 4 3 3 2" xfId="8652"/>
    <cellStyle name="Normal 15 4 3 4" xfId="8653"/>
    <cellStyle name="Normal 15 4 4" xfId="8654"/>
    <cellStyle name="Normal 15 4 4 2" xfId="8655"/>
    <cellStyle name="Normal 15 4 4 2 2" xfId="8656"/>
    <cellStyle name="Normal 15 4 4 2 2 2" xfId="8657"/>
    <cellStyle name="Normal 15 4 4 2 3" xfId="8658"/>
    <cellStyle name="Normal 15 4 4 3" xfId="8659"/>
    <cellStyle name="Normal 15 4 4 3 2" xfId="8660"/>
    <cellStyle name="Normal 15 4 4 4" xfId="8661"/>
    <cellStyle name="Normal 15 4 5" xfId="8662"/>
    <cellStyle name="Normal 15 4 5 2" xfId="8663"/>
    <cellStyle name="Normal 15 4 5 2 2" xfId="8664"/>
    <cellStyle name="Normal 15 4 5 3" xfId="8665"/>
    <cellStyle name="Normal 15 4 6" xfId="8666"/>
    <cellStyle name="Normal 15 4 6 2" xfId="8667"/>
    <cellStyle name="Normal 15 4 7" xfId="8668"/>
    <cellStyle name="Normal 15 5" xfId="8669"/>
    <cellStyle name="Normal 15 5 2" xfId="8670"/>
    <cellStyle name="Normal 15 5 2 2" xfId="8671"/>
    <cellStyle name="Normal 15 5 2 2 2" xfId="8672"/>
    <cellStyle name="Normal 15 5 2 2 2 2" xfId="8673"/>
    <cellStyle name="Normal 15 5 2 2 3" xfId="8674"/>
    <cellStyle name="Normal 15 5 2 3" xfId="8675"/>
    <cellStyle name="Normal 15 5 2 3 2" xfId="8676"/>
    <cellStyle name="Normal 15 5 2 4" xfId="8677"/>
    <cellStyle name="Normal 15 5 3" xfId="8678"/>
    <cellStyle name="Normal 15 5 3 2" xfId="8679"/>
    <cellStyle name="Normal 15 5 3 2 2" xfId="8680"/>
    <cellStyle name="Normal 15 5 3 2 2 2" xfId="8681"/>
    <cellStyle name="Normal 15 5 3 2 3" xfId="8682"/>
    <cellStyle name="Normal 15 5 3 3" xfId="8683"/>
    <cellStyle name="Normal 15 5 3 3 2" xfId="8684"/>
    <cellStyle name="Normal 15 5 3 4" xfId="8685"/>
    <cellStyle name="Normal 15 5 4" xfId="8686"/>
    <cellStyle name="Normal 15 5 4 2" xfId="8687"/>
    <cellStyle name="Normal 15 5 4 2 2" xfId="8688"/>
    <cellStyle name="Normal 15 5 4 3" xfId="8689"/>
    <cellStyle name="Normal 15 5 5" xfId="8690"/>
    <cellStyle name="Normal 15 5 5 2" xfId="8691"/>
    <cellStyle name="Normal 15 5 6" xfId="8692"/>
    <cellStyle name="Normal 15 6" xfId="8693"/>
    <cellStyle name="Normal 15 6 2" xfId="8694"/>
    <cellStyle name="Normal 15 6 2 2" xfId="8695"/>
    <cellStyle name="Normal 15 6 2 2 2" xfId="8696"/>
    <cellStyle name="Normal 15 6 2 3" xfId="8697"/>
    <cellStyle name="Normal 15 6 3" xfId="8698"/>
    <cellStyle name="Normal 15 6 3 2" xfId="8699"/>
    <cellStyle name="Normal 15 6 4" xfId="8700"/>
    <cellStyle name="Normal 15 7" xfId="8701"/>
    <cellStyle name="Normal 15 7 2" xfId="8702"/>
    <cellStyle name="Normal 15 7 2 2" xfId="8703"/>
    <cellStyle name="Normal 15 7 2 2 2" xfId="8704"/>
    <cellStyle name="Normal 15 7 2 3" xfId="8705"/>
    <cellStyle name="Normal 15 7 3" xfId="8706"/>
    <cellStyle name="Normal 15 7 3 2" xfId="8707"/>
    <cellStyle name="Normal 15 7 4" xfId="8708"/>
    <cellStyle name="Normal 15 8" xfId="8709"/>
    <cellStyle name="Normal 15 8 2" xfId="8710"/>
    <cellStyle name="Normal 15 8 2 2" xfId="8711"/>
    <cellStyle name="Normal 15 8 2 2 2" xfId="8712"/>
    <cellStyle name="Normal 15 8 2 3" xfId="8713"/>
    <cellStyle name="Normal 15 8 3" xfId="8714"/>
    <cellStyle name="Normal 15 8 3 2" xfId="8715"/>
    <cellStyle name="Normal 15 8 4" xfId="8716"/>
    <cellStyle name="Normal 15 9" xfId="8717"/>
    <cellStyle name="Normal 15 9 2" xfId="8718"/>
    <cellStyle name="Normal 15 9 2 2" xfId="8719"/>
    <cellStyle name="Normal 15 9 3" xfId="8720"/>
    <cellStyle name="Normal 150 2" xfId="8721"/>
    <cellStyle name="Normal 150 3" xfId="8722"/>
    <cellStyle name="Normal 151 2" xfId="8723"/>
    <cellStyle name="Normal 151 3" xfId="8724"/>
    <cellStyle name="Normal 16" xfId="1357"/>
    <cellStyle name="Normal 16 10" xfId="8725"/>
    <cellStyle name="Normal 16 10 2" xfId="8726"/>
    <cellStyle name="Normal 16 10 2 2" xfId="8727"/>
    <cellStyle name="Normal 16 10 2 2 2" xfId="8728"/>
    <cellStyle name="Normal 16 10 2 2 2 2" xfId="8729"/>
    <cellStyle name="Normal 16 10 2 2 3" xfId="8730"/>
    <cellStyle name="Normal 16 10 2 3" xfId="8731"/>
    <cellStyle name="Normal 16 10 2 3 2" xfId="8732"/>
    <cellStyle name="Normal 16 10 2 4" xfId="8733"/>
    <cellStyle name="Normal 16 10 3" xfId="8734"/>
    <cellStyle name="Normal 16 10 3 2" xfId="8735"/>
    <cellStyle name="Normal 16 10 3 2 2" xfId="8736"/>
    <cellStyle name="Normal 16 10 3 2 2 2" xfId="8737"/>
    <cellStyle name="Normal 16 10 3 2 3" xfId="8738"/>
    <cellStyle name="Normal 16 10 3 3" xfId="8739"/>
    <cellStyle name="Normal 16 10 3 3 2" xfId="8740"/>
    <cellStyle name="Normal 16 10 3 4" xfId="8741"/>
    <cellStyle name="Normal 16 10 4" xfId="8742"/>
    <cellStyle name="Normal 16 10 4 2" xfId="8743"/>
    <cellStyle name="Normal 16 10 4 2 2" xfId="8744"/>
    <cellStyle name="Normal 16 10 4 2 2 2" xfId="8745"/>
    <cellStyle name="Normal 16 10 4 2 3" xfId="8746"/>
    <cellStyle name="Normal 16 10 4 3" xfId="8747"/>
    <cellStyle name="Normal 16 10 4 3 2" xfId="8748"/>
    <cellStyle name="Normal 16 10 4 4" xfId="8749"/>
    <cellStyle name="Normal 16 10 5" xfId="8750"/>
    <cellStyle name="Normal 16 10 5 2" xfId="8751"/>
    <cellStyle name="Normal 16 10 5 2 2" xfId="8752"/>
    <cellStyle name="Normal 16 10 5 3" xfId="8753"/>
    <cellStyle name="Normal 16 10 6" xfId="8754"/>
    <cellStyle name="Normal 16 10 6 2" xfId="8755"/>
    <cellStyle name="Normal 16 10 7" xfId="8756"/>
    <cellStyle name="Normal 16 11" xfId="8757"/>
    <cellStyle name="Normal 16 11 2" xfId="8758"/>
    <cellStyle name="Normal 16 11 2 2" xfId="8759"/>
    <cellStyle name="Normal 16 11 2 2 2" xfId="8760"/>
    <cellStyle name="Normal 16 11 2 2 2 2" xfId="8761"/>
    <cellStyle name="Normal 16 11 2 2 3" xfId="8762"/>
    <cellStyle name="Normal 16 11 2 3" xfId="8763"/>
    <cellStyle name="Normal 16 11 2 3 2" xfId="8764"/>
    <cellStyle name="Normal 16 11 2 4" xfId="8765"/>
    <cellStyle name="Normal 16 11 3" xfId="8766"/>
    <cellStyle name="Normal 16 11 3 2" xfId="8767"/>
    <cellStyle name="Normal 16 11 3 2 2" xfId="8768"/>
    <cellStyle name="Normal 16 11 3 2 2 2" xfId="8769"/>
    <cellStyle name="Normal 16 11 3 2 3" xfId="8770"/>
    <cellStyle name="Normal 16 11 3 3" xfId="8771"/>
    <cellStyle name="Normal 16 11 3 3 2" xfId="8772"/>
    <cellStyle name="Normal 16 11 3 4" xfId="8773"/>
    <cellStyle name="Normal 16 11 4" xfId="8774"/>
    <cellStyle name="Normal 16 11 4 2" xfId="8775"/>
    <cellStyle name="Normal 16 11 4 2 2" xfId="8776"/>
    <cellStyle name="Normal 16 11 4 3" xfId="8777"/>
    <cellStyle name="Normal 16 11 5" xfId="8778"/>
    <cellStyle name="Normal 16 11 5 2" xfId="8779"/>
    <cellStyle name="Normal 16 11 6" xfId="8780"/>
    <cellStyle name="Normal 16 12" xfId="8781"/>
    <cellStyle name="Normal 16 12 2" xfId="8782"/>
    <cellStyle name="Normal 16 12 2 2" xfId="8783"/>
    <cellStyle name="Normal 16 12 2 2 2" xfId="8784"/>
    <cellStyle name="Normal 16 12 2 3" xfId="8785"/>
    <cellStyle name="Normal 16 12 3" xfId="8786"/>
    <cellStyle name="Normal 16 12 3 2" xfId="8787"/>
    <cellStyle name="Normal 16 12 4" xfId="8788"/>
    <cellStyle name="Normal 16 13" xfId="8789"/>
    <cellStyle name="Normal 16 13 2" xfId="8790"/>
    <cellStyle name="Normal 16 13 2 2" xfId="8791"/>
    <cellStyle name="Normal 16 13 2 2 2" xfId="8792"/>
    <cellStyle name="Normal 16 13 2 3" xfId="8793"/>
    <cellStyle name="Normal 16 13 3" xfId="8794"/>
    <cellStyle name="Normal 16 13 3 2" xfId="8795"/>
    <cellStyle name="Normal 16 13 4" xfId="8796"/>
    <cellStyle name="Normal 16 14" xfId="8797"/>
    <cellStyle name="Normal 16 14 2" xfId="8798"/>
    <cellStyle name="Normal 16 14 2 2" xfId="8799"/>
    <cellStyle name="Normal 16 14 2 2 2" xfId="8800"/>
    <cellStyle name="Normal 16 14 2 3" xfId="8801"/>
    <cellStyle name="Normal 16 14 3" xfId="8802"/>
    <cellStyle name="Normal 16 14 3 2" xfId="8803"/>
    <cellStyle name="Normal 16 14 4" xfId="8804"/>
    <cellStyle name="Normal 16 15" xfId="8805"/>
    <cellStyle name="Normal 16 15 2" xfId="8806"/>
    <cellStyle name="Normal 16 15 2 2" xfId="8807"/>
    <cellStyle name="Normal 16 15 3" xfId="8808"/>
    <cellStyle name="Normal 16 16" xfId="8809"/>
    <cellStyle name="Normal 16 16 2" xfId="8810"/>
    <cellStyle name="Normal 16 16 2 2" xfId="8811"/>
    <cellStyle name="Normal 16 16 3" xfId="8812"/>
    <cellStyle name="Normal 16 17" xfId="8813"/>
    <cellStyle name="Normal 16 17 2" xfId="8814"/>
    <cellStyle name="Normal 16 18" xfId="8815"/>
    <cellStyle name="Normal 16 2" xfId="1358"/>
    <cellStyle name="Normal 16 2 10" xfId="8816"/>
    <cellStyle name="Normal 16 2 10 2" xfId="8817"/>
    <cellStyle name="Normal 16 2 10 2 2" xfId="8818"/>
    <cellStyle name="Normal 16 2 10 2 2 2" xfId="8819"/>
    <cellStyle name="Normal 16 2 10 2 2 2 2" xfId="8820"/>
    <cellStyle name="Normal 16 2 10 2 2 3" xfId="8821"/>
    <cellStyle name="Normal 16 2 10 2 3" xfId="8822"/>
    <cellStyle name="Normal 16 2 10 2 3 2" xfId="8823"/>
    <cellStyle name="Normal 16 2 10 2 4" xfId="8824"/>
    <cellStyle name="Normal 16 2 10 3" xfId="8825"/>
    <cellStyle name="Normal 16 2 10 3 2" xfId="8826"/>
    <cellStyle name="Normal 16 2 10 3 2 2" xfId="8827"/>
    <cellStyle name="Normal 16 2 10 3 2 2 2" xfId="8828"/>
    <cellStyle name="Normal 16 2 10 3 2 3" xfId="8829"/>
    <cellStyle name="Normal 16 2 10 3 3" xfId="8830"/>
    <cellStyle name="Normal 16 2 10 3 3 2" xfId="8831"/>
    <cellStyle name="Normal 16 2 10 3 4" xfId="8832"/>
    <cellStyle name="Normal 16 2 10 4" xfId="8833"/>
    <cellStyle name="Normal 16 2 10 4 2" xfId="8834"/>
    <cellStyle name="Normal 16 2 10 4 2 2" xfId="8835"/>
    <cellStyle name="Normal 16 2 10 4 2 2 2" xfId="8836"/>
    <cellStyle name="Normal 16 2 10 4 2 3" xfId="8837"/>
    <cellStyle name="Normal 16 2 10 4 3" xfId="8838"/>
    <cellStyle name="Normal 16 2 10 4 3 2" xfId="8839"/>
    <cellStyle name="Normal 16 2 10 4 4" xfId="8840"/>
    <cellStyle name="Normal 16 2 10 5" xfId="8841"/>
    <cellStyle name="Normal 16 2 10 5 2" xfId="8842"/>
    <cellStyle name="Normal 16 2 10 5 2 2" xfId="8843"/>
    <cellStyle name="Normal 16 2 10 5 3" xfId="8844"/>
    <cellStyle name="Normal 16 2 10 6" xfId="8845"/>
    <cellStyle name="Normal 16 2 10 6 2" xfId="8846"/>
    <cellStyle name="Normal 16 2 10 7" xfId="8847"/>
    <cellStyle name="Normal 16 2 11" xfId="8848"/>
    <cellStyle name="Normal 16 2 11 2" xfId="8849"/>
    <cellStyle name="Normal 16 2 11 2 2" xfId="8850"/>
    <cellStyle name="Normal 16 2 11 2 2 2" xfId="8851"/>
    <cellStyle name="Normal 16 2 11 2 2 2 2" xfId="8852"/>
    <cellStyle name="Normal 16 2 11 2 2 3" xfId="8853"/>
    <cellStyle name="Normal 16 2 11 2 3" xfId="8854"/>
    <cellStyle name="Normal 16 2 11 2 3 2" xfId="8855"/>
    <cellStyle name="Normal 16 2 11 2 4" xfId="8856"/>
    <cellStyle name="Normal 16 2 11 3" xfId="8857"/>
    <cellStyle name="Normal 16 2 11 3 2" xfId="8858"/>
    <cellStyle name="Normal 16 2 11 3 2 2" xfId="8859"/>
    <cellStyle name="Normal 16 2 11 3 2 2 2" xfId="8860"/>
    <cellStyle name="Normal 16 2 11 3 2 3" xfId="8861"/>
    <cellStyle name="Normal 16 2 11 3 3" xfId="8862"/>
    <cellStyle name="Normal 16 2 11 3 3 2" xfId="8863"/>
    <cellStyle name="Normal 16 2 11 3 4" xfId="8864"/>
    <cellStyle name="Normal 16 2 11 4" xfId="8865"/>
    <cellStyle name="Normal 16 2 11 4 2" xfId="8866"/>
    <cellStyle name="Normal 16 2 11 4 2 2" xfId="8867"/>
    <cellStyle name="Normal 16 2 11 4 3" xfId="8868"/>
    <cellStyle name="Normal 16 2 11 5" xfId="8869"/>
    <cellStyle name="Normal 16 2 11 5 2" xfId="8870"/>
    <cellStyle name="Normal 16 2 11 6" xfId="8871"/>
    <cellStyle name="Normal 16 2 12" xfId="8872"/>
    <cellStyle name="Normal 16 2 12 2" xfId="8873"/>
    <cellStyle name="Normal 16 2 12 2 2" xfId="8874"/>
    <cellStyle name="Normal 16 2 12 2 2 2" xfId="8875"/>
    <cellStyle name="Normal 16 2 12 2 3" xfId="8876"/>
    <cellStyle name="Normal 16 2 12 3" xfId="8877"/>
    <cellStyle name="Normal 16 2 12 3 2" xfId="8878"/>
    <cellStyle name="Normal 16 2 12 4" xfId="8879"/>
    <cellStyle name="Normal 16 2 13" xfId="8880"/>
    <cellStyle name="Normal 16 2 13 2" xfId="8881"/>
    <cellStyle name="Normal 16 2 13 2 2" xfId="8882"/>
    <cellStyle name="Normal 16 2 13 2 2 2" xfId="8883"/>
    <cellStyle name="Normal 16 2 13 2 3" xfId="8884"/>
    <cellStyle name="Normal 16 2 13 3" xfId="8885"/>
    <cellStyle name="Normal 16 2 13 3 2" xfId="8886"/>
    <cellStyle name="Normal 16 2 13 4" xfId="8887"/>
    <cellStyle name="Normal 16 2 14" xfId="8888"/>
    <cellStyle name="Normal 16 2 14 2" xfId="8889"/>
    <cellStyle name="Normal 16 2 14 2 2" xfId="8890"/>
    <cellStyle name="Normal 16 2 14 2 2 2" xfId="8891"/>
    <cellStyle name="Normal 16 2 14 2 3" xfId="8892"/>
    <cellStyle name="Normal 16 2 14 3" xfId="8893"/>
    <cellStyle name="Normal 16 2 14 3 2" xfId="8894"/>
    <cellStyle name="Normal 16 2 14 4" xfId="8895"/>
    <cellStyle name="Normal 16 2 15" xfId="8896"/>
    <cellStyle name="Normal 16 2 15 2" xfId="8897"/>
    <cellStyle name="Normal 16 2 15 2 2" xfId="8898"/>
    <cellStyle name="Normal 16 2 15 3" xfId="8899"/>
    <cellStyle name="Normal 16 2 16" xfId="8900"/>
    <cellStyle name="Normal 16 2 16 2" xfId="8901"/>
    <cellStyle name="Normal 16 2 16 2 2" xfId="8902"/>
    <cellStyle name="Normal 16 2 16 3" xfId="8903"/>
    <cellStyle name="Normal 16 2 17" xfId="8904"/>
    <cellStyle name="Normal 16 2 17 2" xfId="8905"/>
    <cellStyle name="Normal 16 2 18" xfId="8906"/>
    <cellStyle name="Normal 16 2 2" xfId="1359"/>
    <cellStyle name="Normal 16 2 2 10" xfId="8907"/>
    <cellStyle name="Normal 16 2 2 10 2" xfId="8908"/>
    <cellStyle name="Normal 16 2 2 10 2 2" xfId="8909"/>
    <cellStyle name="Normal 16 2 2 10 2 2 2" xfId="8910"/>
    <cellStyle name="Normal 16 2 2 10 2 3" xfId="8911"/>
    <cellStyle name="Normal 16 2 2 10 3" xfId="8912"/>
    <cellStyle name="Normal 16 2 2 10 3 2" xfId="8913"/>
    <cellStyle name="Normal 16 2 2 10 4" xfId="8914"/>
    <cellStyle name="Normal 16 2 2 11" xfId="8915"/>
    <cellStyle name="Normal 16 2 2 11 2" xfId="8916"/>
    <cellStyle name="Normal 16 2 2 11 2 2" xfId="8917"/>
    <cellStyle name="Normal 16 2 2 11 3" xfId="8918"/>
    <cellStyle name="Normal 16 2 2 12" xfId="8919"/>
    <cellStyle name="Normal 16 2 2 12 2" xfId="8920"/>
    <cellStyle name="Normal 16 2 2 12 2 2" xfId="8921"/>
    <cellStyle name="Normal 16 2 2 12 3" xfId="8922"/>
    <cellStyle name="Normal 16 2 2 13" xfId="8923"/>
    <cellStyle name="Normal 16 2 2 13 2" xfId="8924"/>
    <cellStyle name="Normal 16 2 2 14" xfId="8925"/>
    <cellStyle name="Normal 16 2 2 2" xfId="8926"/>
    <cellStyle name="Normal 16 2 2 2 10" xfId="8927"/>
    <cellStyle name="Normal 16 2 2 2 10 2" xfId="8928"/>
    <cellStyle name="Normal 16 2 2 2 11" xfId="8929"/>
    <cellStyle name="Normal 16 2 2 2 2" xfId="8930"/>
    <cellStyle name="Normal 16 2 2 2 2 10" xfId="8931"/>
    <cellStyle name="Normal 16 2 2 2 2 2" xfId="8932"/>
    <cellStyle name="Normal 16 2 2 2 2 2 2" xfId="8933"/>
    <cellStyle name="Normal 16 2 2 2 2 2 2 2" xfId="8934"/>
    <cellStyle name="Normal 16 2 2 2 2 2 2 2 2" xfId="8935"/>
    <cellStyle name="Normal 16 2 2 2 2 2 2 2 2 2" xfId="8936"/>
    <cellStyle name="Normal 16 2 2 2 2 2 2 2 3" xfId="8937"/>
    <cellStyle name="Normal 16 2 2 2 2 2 2 3" xfId="8938"/>
    <cellStyle name="Normal 16 2 2 2 2 2 2 3 2" xfId="8939"/>
    <cellStyle name="Normal 16 2 2 2 2 2 2 4" xfId="8940"/>
    <cellStyle name="Normal 16 2 2 2 2 2 3" xfId="8941"/>
    <cellStyle name="Normal 16 2 2 2 2 2 3 2" xfId="8942"/>
    <cellStyle name="Normal 16 2 2 2 2 2 3 2 2" xfId="8943"/>
    <cellStyle name="Normal 16 2 2 2 2 2 3 2 2 2" xfId="8944"/>
    <cellStyle name="Normal 16 2 2 2 2 2 3 2 3" xfId="8945"/>
    <cellStyle name="Normal 16 2 2 2 2 2 3 3" xfId="8946"/>
    <cellStyle name="Normal 16 2 2 2 2 2 3 3 2" xfId="8947"/>
    <cellStyle name="Normal 16 2 2 2 2 2 3 4" xfId="8948"/>
    <cellStyle name="Normal 16 2 2 2 2 2 4" xfId="8949"/>
    <cellStyle name="Normal 16 2 2 2 2 2 4 2" xfId="8950"/>
    <cellStyle name="Normal 16 2 2 2 2 2 4 2 2" xfId="8951"/>
    <cellStyle name="Normal 16 2 2 2 2 2 4 2 2 2" xfId="8952"/>
    <cellStyle name="Normal 16 2 2 2 2 2 4 2 3" xfId="8953"/>
    <cellStyle name="Normal 16 2 2 2 2 2 4 3" xfId="8954"/>
    <cellStyle name="Normal 16 2 2 2 2 2 4 3 2" xfId="8955"/>
    <cellStyle name="Normal 16 2 2 2 2 2 4 4" xfId="8956"/>
    <cellStyle name="Normal 16 2 2 2 2 2 5" xfId="8957"/>
    <cellStyle name="Normal 16 2 2 2 2 2 5 2" xfId="8958"/>
    <cellStyle name="Normal 16 2 2 2 2 2 5 2 2" xfId="8959"/>
    <cellStyle name="Normal 16 2 2 2 2 2 5 3" xfId="8960"/>
    <cellStyle name="Normal 16 2 2 2 2 2 6" xfId="8961"/>
    <cellStyle name="Normal 16 2 2 2 2 2 6 2" xfId="8962"/>
    <cellStyle name="Normal 16 2 2 2 2 2 7" xfId="8963"/>
    <cellStyle name="Normal 16 2 2 2 2 3" xfId="8964"/>
    <cellStyle name="Normal 16 2 2 2 2 3 2" xfId="8965"/>
    <cellStyle name="Normal 16 2 2 2 2 3 2 2" xfId="8966"/>
    <cellStyle name="Normal 16 2 2 2 2 3 2 2 2" xfId="8967"/>
    <cellStyle name="Normal 16 2 2 2 2 3 2 2 2 2" xfId="8968"/>
    <cellStyle name="Normal 16 2 2 2 2 3 2 2 3" xfId="8969"/>
    <cellStyle name="Normal 16 2 2 2 2 3 2 3" xfId="8970"/>
    <cellStyle name="Normal 16 2 2 2 2 3 2 3 2" xfId="8971"/>
    <cellStyle name="Normal 16 2 2 2 2 3 2 4" xfId="8972"/>
    <cellStyle name="Normal 16 2 2 2 2 3 3" xfId="8973"/>
    <cellStyle name="Normal 16 2 2 2 2 3 3 2" xfId="8974"/>
    <cellStyle name="Normal 16 2 2 2 2 3 3 2 2" xfId="8975"/>
    <cellStyle name="Normal 16 2 2 2 2 3 3 2 2 2" xfId="8976"/>
    <cellStyle name="Normal 16 2 2 2 2 3 3 2 3" xfId="8977"/>
    <cellStyle name="Normal 16 2 2 2 2 3 3 3" xfId="8978"/>
    <cellStyle name="Normal 16 2 2 2 2 3 3 3 2" xfId="8979"/>
    <cellStyle name="Normal 16 2 2 2 2 3 3 4" xfId="8980"/>
    <cellStyle name="Normal 16 2 2 2 2 3 4" xfId="8981"/>
    <cellStyle name="Normal 16 2 2 2 2 3 4 2" xfId="8982"/>
    <cellStyle name="Normal 16 2 2 2 2 3 4 2 2" xfId="8983"/>
    <cellStyle name="Normal 16 2 2 2 2 3 4 3" xfId="8984"/>
    <cellStyle name="Normal 16 2 2 2 2 3 5" xfId="8985"/>
    <cellStyle name="Normal 16 2 2 2 2 3 5 2" xfId="8986"/>
    <cellStyle name="Normal 16 2 2 2 2 3 6" xfId="8987"/>
    <cellStyle name="Normal 16 2 2 2 2 4" xfId="8988"/>
    <cellStyle name="Normal 16 2 2 2 2 4 2" xfId="8989"/>
    <cellStyle name="Normal 16 2 2 2 2 4 2 2" xfId="8990"/>
    <cellStyle name="Normal 16 2 2 2 2 4 2 2 2" xfId="8991"/>
    <cellStyle name="Normal 16 2 2 2 2 4 2 3" xfId="8992"/>
    <cellStyle name="Normal 16 2 2 2 2 4 3" xfId="8993"/>
    <cellStyle name="Normal 16 2 2 2 2 4 3 2" xfId="8994"/>
    <cellStyle name="Normal 16 2 2 2 2 4 4" xfId="8995"/>
    <cellStyle name="Normal 16 2 2 2 2 5" xfId="8996"/>
    <cellStyle name="Normal 16 2 2 2 2 5 2" xfId="8997"/>
    <cellStyle name="Normal 16 2 2 2 2 5 2 2" xfId="8998"/>
    <cellStyle name="Normal 16 2 2 2 2 5 2 2 2" xfId="8999"/>
    <cellStyle name="Normal 16 2 2 2 2 5 2 3" xfId="9000"/>
    <cellStyle name="Normal 16 2 2 2 2 5 3" xfId="9001"/>
    <cellStyle name="Normal 16 2 2 2 2 5 3 2" xfId="9002"/>
    <cellStyle name="Normal 16 2 2 2 2 5 4" xfId="9003"/>
    <cellStyle name="Normal 16 2 2 2 2 6" xfId="9004"/>
    <cellStyle name="Normal 16 2 2 2 2 6 2" xfId="9005"/>
    <cellStyle name="Normal 16 2 2 2 2 6 2 2" xfId="9006"/>
    <cellStyle name="Normal 16 2 2 2 2 6 2 2 2" xfId="9007"/>
    <cellStyle name="Normal 16 2 2 2 2 6 2 3" xfId="9008"/>
    <cellStyle name="Normal 16 2 2 2 2 6 3" xfId="9009"/>
    <cellStyle name="Normal 16 2 2 2 2 6 3 2" xfId="9010"/>
    <cellStyle name="Normal 16 2 2 2 2 6 4" xfId="9011"/>
    <cellStyle name="Normal 16 2 2 2 2 7" xfId="9012"/>
    <cellStyle name="Normal 16 2 2 2 2 7 2" xfId="9013"/>
    <cellStyle name="Normal 16 2 2 2 2 7 2 2" xfId="9014"/>
    <cellStyle name="Normal 16 2 2 2 2 7 3" xfId="9015"/>
    <cellStyle name="Normal 16 2 2 2 2 8" xfId="9016"/>
    <cellStyle name="Normal 16 2 2 2 2 8 2" xfId="9017"/>
    <cellStyle name="Normal 16 2 2 2 2 8 2 2" xfId="9018"/>
    <cellStyle name="Normal 16 2 2 2 2 8 3" xfId="9019"/>
    <cellStyle name="Normal 16 2 2 2 2 9" xfId="9020"/>
    <cellStyle name="Normal 16 2 2 2 2 9 2" xfId="9021"/>
    <cellStyle name="Normal 16 2 2 2 3" xfId="9022"/>
    <cellStyle name="Normal 16 2 2 2 3 2" xfId="9023"/>
    <cellStyle name="Normal 16 2 2 2 3 2 2" xfId="9024"/>
    <cellStyle name="Normal 16 2 2 2 3 2 2 2" xfId="9025"/>
    <cellStyle name="Normal 16 2 2 2 3 2 2 2 2" xfId="9026"/>
    <cellStyle name="Normal 16 2 2 2 3 2 2 3" xfId="9027"/>
    <cellStyle name="Normal 16 2 2 2 3 2 3" xfId="9028"/>
    <cellStyle name="Normal 16 2 2 2 3 2 3 2" xfId="9029"/>
    <cellStyle name="Normal 16 2 2 2 3 2 4" xfId="9030"/>
    <cellStyle name="Normal 16 2 2 2 3 3" xfId="9031"/>
    <cellStyle name="Normal 16 2 2 2 3 3 2" xfId="9032"/>
    <cellStyle name="Normal 16 2 2 2 3 3 2 2" xfId="9033"/>
    <cellStyle name="Normal 16 2 2 2 3 3 2 2 2" xfId="9034"/>
    <cellStyle name="Normal 16 2 2 2 3 3 2 3" xfId="9035"/>
    <cellStyle name="Normal 16 2 2 2 3 3 3" xfId="9036"/>
    <cellStyle name="Normal 16 2 2 2 3 3 3 2" xfId="9037"/>
    <cellStyle name="Normal 16 2 2 2 3 3 4" xfId="9038"/>
    <cellStyle name="Normal 16 2 2 2 3 4" xfId="9039"/>
    <cellStyle name="Normal 16 2 2 2 3 4 2" xfId="9040"/>
    <cellStyle name="Normal 16 2 2 2 3 4 2 2" xfId="9041"/>
    <cellStyle name="Normal 16 2 2 2 3 4 2 2 2" xfId="9042"/>
    <cellStyle name="Normal 16 2 2 2 3 4 2 3" xfId="9043"/>
    <cellStyle name="Normal 16 2 2 2 3 4 3" xfId="9044"/>
    <cellStyle name="Normal 16 2 2 2 3 4 3 2" xfId="9045"/>
    <cellStyle name="Normal 16 2 2 2 3 4 4" xfId="9046"/>
    <cellStyle name="Normal 16 2 2 2 3 5" xfId="9047"/>
    <cellStyle name="Normal 16 2 2 2 3 5 2" xfId="9048"/>
    <cellStyle name="Normal 16 2 2 2 3 5 2 2" xfId="9049"/>
    <cellStyle name="Normal 16 2 2 2 3 5 3" xfId="9050"/>
    <cellStyle name="Normal 16 2 2 2 3 6" xfId="9051"/>
    <cellStyle name="Normal 16 2 2 2 3 6 2" xfId="9052"/>
    <cellStyle name="Normal 16 2 2 2 3 7" xfId="9053"/>
    <cellStyle name="Normal 16 2 2 2 4" xfId="9054"/>
    <cellStyle name="Normal 16 2 2 2 4 2" xfId="9055"/>
    <cellStyle name="Normal 16 2 2 2 4 2 2" xfId="9056"/>
    <cellStyle name="Normal 16 2 2 2 4 2 2 2" xfId="9057"/>
    <cellStyle name="Normal 16 2 2 2 4 2 2 2 2" xfId="9058"/>
    <cellStyle name="Normal 16 2 2 2 4 2 2 3" xfId="9059"/>
    <cellStyle name="Normal 16 2 2 2 4 2 3" xfId="9060"/>
    <cellStyle name="Normal 16 2 2 2 4 2 3 2" xfId="9061"/>
    <cellStyle name="Normal 16 2 2 2 4 2 4" xfId="9062"/>
    <cellStyle name="Normal 16 2 2 2 4 3" xfId="9063"/>
    <cellStyle name="Normal 16 2 2 2 4 3 2" xfId="9064"/>
    <cellStyle name="Normal 16 2 2 2 4 3 2 2" xfId="9065"/>
    <cellStyle name="Normal 16 2 2 2 4 3 2 2 2" xfId="9066"/>
    <cellStyle name="Normal 16 2 2 2 4 3 2 3" xfId="9067"/>
    <cellStyle name="Normal 16 2 2 2 4 3 3" xfId="9068"/>
    <cellStyle name="Normal 16 2 2 2 4 3 3 2" xfId="9069"/>
    <cellStyle name="Normal 16 2 2 2 4 3 4" xfId="9070"/>
    <cellStyle name="Normal 16 2 2 2 4 4" xfId="9071"/>
    <cellStyle name="Normal 16 2 2 2 4 4 2" xfId="9072"/>
    <cellStyle name="Normal 16 2 2 2 4 4 2 2" xfId="9073"/>
    <cellStyle name="Normal 16 2 2 2 4 4 3" xfId="9074"/>
    <cellStyle name="Normal 16 2 2 2 4 5" xfId="9075"/>
    <cellStyle name="Normal 16 2 2 2 4 5 2" xfId="9076"/>
    <cellStyle name="Normal 16 2 2 2 4 6" xfId="9077"/>
    <cellStyle name="Normal 16 2 2 2 5" xfId="9078"/>
    <cellStyle name="Normal 16 2 2 2 5 2" xfId="9079"/>
    <cellStyle name="Normal 16 2 2 2 5 2 2" xfId="9080"/>
    <cellStyle name="Normal 16 2 2 2 5 2 2 2" xfId="9081"/>
    <cellStyle name="Normal 16 2 2 2 5 2 3" xfId="9082"/>
    <cellStyle name="Normal 16 2 2 2 5 3" xfId="9083"/>
    <cellStyle name="Normal 16 2 2 2 5 3 2" xfId="9084"/>
    <cellStyle name="Normal 16 2 2 2 5 4" xfId="9085"/>
    <cellStyle name="Normal 16 2 2 2 6" xfId="9086"/>
    <cellStyle name="Normal 16 2 2 2 6 2" xfId="9087"/>
    <cellStyle name="Normal 16 2 2 2 6 2 2" xfId="9088"/>
    <cellStyle name="Normal 16 2 2 2 6 2 2 2" xfId="9089"/>
    <cellStyle name="Normal 16 2 2 2 6 2 3" xfId="9090"/>
    <cellStyle name="Normal 16 2 2 2 6 3" xfId="9091"/>
    <cellStyle name="Normal 16 2 2 2 6 3 2" xfId="9092"/>
    <cellStyle name="Normal 16 2 2 2 6 4" xfId="9093"/>
    <cellStyle name="Normal 16 2 2 2 7" xfId="9094"/>
    <cellStyle name="Normal 16 2 2 2 7 2" xfId="9095"/>
    <cellStyle name="Normal 16 2 2 2 7 2 2" xfId="9096"/>
    <cellStyle name="Normal 16 2 2 2 7 2 2 2" xfId="9097"/>
    <cellStyle name="Normal 16 2 2 2 7 2 3" xfId="9098"/>
    <cellStyle name="Normal 16 2 2 2 7 3" xfId="9099"/>
    <cellStyle name="Normal 16 2 2 2 7 3 2" xfId="9100"/>
    <cellStyle name="Normal 16 2 2 2 7 4" xfId="9101"/>
    <cellStyle name="Normal 16 2 2 2 8" xfId="9102"/>
    <cellStyle name="Normal 16 2 2 2 8 2" xfId="9103"/>
    <cellStyle name="Normal 16 2 2 2 8 2 2" xfId="9104"/>
    <cellStyle name="Normal 16 2 2 2 8 3" xfId="9105"/>
    <cellStyle name="Normal 16 2 2 2 9" xfId="9106"/>
    <cellStyle name="Normal 16 2 2 2 9 2" xfId="9107"/>
    <cellStyle name="Normal 16 2 2 2 9 2 2" xfId="9108"/>
    <cellStyle name="Normal 16 2 2 2 9 3" xfId="9109"/>
    <cellStyle name="Normal 16 2 2 3" xfId="9110"/>
    <cellStyle name="Normal 16 2 2 3 10" xfId="9111"/>
    <cellStyle name="Normal 16 2 2 3 10 2" xfId="9112"/>
    <cellStyle name="Normal 16 2 2 3 11" xfId="9113"/>
    <cellStyle name="Normal 16 2 2 3 2" xfId="9114"/>
    <cellStyle name="Normal 16 2 2 3 2 10" xfId="9115"/>
    <cellStyle name="Normal 16 2 2 3 2 2" xfId="9116"/>
    <cellStyle name="Normal 16 2 2 3 2 2 2" xfId="9117"/>
    <cellStyle name="Normal 16 2 2 3 2 2 2 2" xfId="9118"/>
    <cellStyle name="Normal 16 2 2 3 2 2 2 2 2" xfId="9119"/>
    <cellStyle name="Normal 16 2 2 3 2 2 2 2 2 2" xfId="9120"/>
    <cellStyle name="Normal 16 2 2 3 2 2 2 2 3" xfId="9121"/>
    <cellStyle name="Normal 16 2 2 3 2 2 2 3" xfId="9122"/>
    <cellStyle name="Normal 16 2 2 3 2 2 2 3 2" xfId="9123"/>
    <cellStyle name="Normal 16 2 2 3 2 2 2 4" xfId="9124"/>
    <cellStyle name="Normal 16 2 2 3 2 2 3" xfId="9125"/>
    <cellStyle name="Normal 16 2 2 3 2 2 3 2" xfId="9126"/>
    <cellStyle name="Normal 16 2 2 3 2 2 3 2 2" xfId="9127"/>
    <cellStyle name="Normal 16 2 2 3 2 2 3 2 2 2" xfId="9128"/>
    <cellStyle name="Normal 16 2 2 3 2 2 3 2 3" xfId="9129"/>
    <cellStyle name="Normal 16 2 2 3 2 2 3 3" xfId="9130"/>
    <cellStyle name="Normal 16 2 2 3 2 2 3 3 2" xfId="9131"/>
    <cellStyle name="Normal 16 2 2 3 2 2 3 4" xfId="9132"/>
    <cellStyle name="Normal 16 2 2 3 2 2 4" xfId="9133"/>
    <cellStyle name="Normal 16 2 2 3 2 2 4 2" xfId="9134"/>
    <cellStyle name="Normal 16 2 2 3 2 2 4 2 2" xfId="9135"/>
    <cellStyle name="Normal 16 2 2 3 2 2 4 2 2 2" xfId="9136"/>
    <cellStyle name="Normal 16 2 2 3 2 2 4 2 3" xfId="9137"/>
    <cellStyle name="Normal 16 2 2 3 2 2 4 3" xfId="9138"/>
    <cellStyle name="Normal 16 2 2 3 2 2 4 3 2" xfId="9139"/>
    <cellStyle name="Normal 16 2 2 3 2 2 4 4" xfId="9140"/>
    <cellStyle name="Normal 16 2 2 3 2 2 5" xfId="9141"/>
    <cellStyle name="Normal 16 2 2 3 2 2 5 2" xfId="9142"/>
    <cellStyle name="Normal 16 2 2 3 2 2 5 2 2" xfId="9143"/>
    <cellStyle name="Normal 16 2 2 3 2 2 5 3" xfId="9144"/>
    <cellStyle name="Normal 16 2 2 3 2 2 6" xfId="9145"/>
    <cellStyle name="Normal 16 2 2 3 2 2 6 2" xfId="9146"/>
    <cellStyle name="Normal 16 2 2 3 2 2 7" xfId="9147"/>
    <cellStyle name="Normal 16 2 2 3 2 3" xfId="9148"/>
    <cellStyle name="Normal 16 2 2 3 2 3 2" xfId="9149"/>
    <cellStyle name="Normal 16 2 2 3 2 3 2 2" xfId="9150"/>
    <cellStyle name="Normal 16 2 2 3 2 3 2 2 2" xfId="9151"/>
    <cellStyle name="Normal 16 2 2 3 2 3 2 2 2 2" xfId="9152"/>
    <cellStyle name="Normal 16 2 2 3 2 3 2 2 3" xfId="9153"/>
    <cellStyle name="Normal 16 2 2 3 2 3 2 3" xfId="9154"/>
    <cellStyle name="Normal 16 2 2 3 2 3 2 3 2" xfId="9155"/>
    <cellStyle name="Normal 16 2 2 3 2 3 2 4" xfId="9156"/>
    <cellStyle name="Normal 16 2 2 3 2 3 3" xfId="9157"/>
    <cellStyle name="Normal 16 2 2 3 2 3 3 2" xfId="9158"/>
    <cellStyle name="Normal 16 2 2 3 2 3 3 2 2" xfId="9159"/>
    <cellStyle name="Normal 16 2 2 3 2 3 3 2 2 2" xfId="9160"/>
    <cellStyle name="Normal 16 2 2 3 2 3 3 2 3" xfId="9161"/>
    <cellStyle name="Normal 16 2 2 3 2 3 3 3" xfId="9162"/>
    <cellStyle name="Normal 16 2 2 3 2 3 3 3 2" xfId="9163"/>
    <cellStyle name="Normal 16 2 2 3 2 3 3 4" xfId="9164"/>
    <cellStyle name="Normal 16 2 2 3 2 3 4" xfId="9165"/>
    <cellStyle name="Normal 16 2 2 3 2 3 4 2" xfId="9166"/>
    <cellStyle name="Normal 16 2 2 3 2 3 4 2 2" xfId="9167"/>
    <cellStyle name="Normal 16 2 2 3 2 3 4 3" xfId="9168"/>
    <cellStyle name="Normal 16 2 2 3 2 3 5" xfId="9169"/>
    <cellStyle name="Normal 16 2 2 3 2 3 5 2" xfId="9170"/>
    <cellStyle name="Normal 16 2 2 3 2 3 6" xfId="9171"/>
    <cellStyle name="Normal 16 2 2 3 2 4" xfId="9172"/>
    <cellStyle name="Normal 16 2 2 3 2 4 2" xfId="9173"/>
    <cellStyle name="Normal 16 2 2 3 2 4 2 2" xfId="9174"/>
    <cellStyle name="Normal 16 2 2 3 2 4 2 2 2" xfId="9175"/>
    <cellStyle name="Normal 16 2 2 3 2 4 2 3" xfId="9176"/>
    <cellStyle name="Normal 16 2 2 3 2 4 3" xfId="9177"/>
    <cellStyle name="Normal 16 2 2 3 2 4 3 2" xfId="9178"/>
    <cellStyle name="Normal 16 2 2 3 2 4 4" xfId="9179"/>
    <cellStyle name="Normal 16 2 2 3 2 5" xfId="9180"/>
    <cellStyle name="Normal 16 2 2 3 2 5 2" xfId="9181"/>
    <cellStyle name="Normal 16 2 2 3 2 5 2 2" xfId="9182"/>
    <cellStyle name="Normal 16 2 2 3 2 5 2 2 2" xfId="9183"/>
    <cellStyle name="Normal 16 2 2 3 2 5 2 3" xfId="9184"/>
    <cellStyle name="Normal 16 2 2 3 2 5 3" xfId="9185"/>
    <cellStyle name="Normal 16 2 2 3 2 5 3 2" xfId="9186"/>
    <cellStyle name="Normal 16 2 2 3 2 5 4" xfId="9187"/>
    <cellStyle name="Normal 16 2 2 3 2 6" xfId="9188"/>
    <cellStyle name="Normal 16 2 2 3 2 6 2" xfId="9189"/>
    <cellStyle name="Normal 16 2 2 3 2 6 2 2" xfId="9190"/>
    <cellStyle name="Normal 16 2 2 3 2 6 2 2 2" xfId="9191"/>
    <cellStyle name="Normal 16 2 2 3 2 6 2 3" xfId="9192"/>
    <cellStyle name="Normal 16 2 2 3 2 6 3" xfId="9193"/>
    <cellStyle name="Normal 16 2 2 3 2 6 3 2" xfId="9194"/>
    <cellStyle name="Normal 16 2 2 3 2 6 4" xfId="9195"/>
    <cellStyle name="Normal 16 2 2 3 2 7" xfId="9196"/>
    <cellStyle name="Normal 16 2 2 3 2 7 2" xfId="9197"/>
    <cellStyle name="Normal 16 2 2 3 2 7 2 2" xfId="9198"/>
    <cellStyle name="Normal 16 2 2 3 2 7 3" xfId="9199"/>
    <cellStyle name="Normal 16 2 2 3 2 8" xfId="9200"/>
    <cellStyle name="Normal 16 2 2 3 2 8 2" xfId="9201"/>
    <cellStyle name="Normal 16 2 2 3 2 8 2 2" xfId="9202"/>
    <cellStyle name="Normal 16 2 2 3 2 8 3" xfId="9203"/>
    <cellStyle name="Normal 16 2 2 3 2 9" xfId="9204"/>
    <cellStyle name="Normal 16 2 2 3 2 9 2" xfId="9205"/>
    <cellStyle name="Normal 16 2 2 3 3" xfId="9206"/>
    <cellStyle name="Normal 16 2 2 3 3 2" xfId="9207"/>
    <cellStyle name="Normal 16 2 2 3 3 2 2" xfId="9208"/>
    <cellStyle name="Normal 16 2 2 3 3 2 2 2" xfId="9209"/>
    <cellStyle name="Normal 16 2 2 3 3 2 2 2 2" xfId="9210"/>
    <cellStyle name="Normal 16 2 2 3 3 2 2 3" xfId="9211"/>
    <cellStyle name="Normal 16 2 2 3 3 2 3" xfId="9212"/>
    <cellStyle name="Normal 16 2 2 3 3 2 3 2" xfId="9213"/>
    <cellStyle name="Normal 16 2 2 3 3 2 4" xfId="9214"/>
    <cellStyle name="Normal 16 2 2 3 3 3" xfId="9215"/>
    <cellStyle name="Normal 16 2 2 3 3 3 2" xfId="9216"/>
    <cellStyle name="Normal 16 2 2 3 3 3 2 2" xfId="9217"/>
    <cellStyle name="Normal 16 2 2 3 3 3 2 2 2" xfId="9218"/>
    <cellStyle name="Normal 16 2 2 3 3 3 2 3" xfId="9219"/>
    <cellStyle name="Normal 16 2 2 3 3 3 3" xfId="9220"/>
    <cellStyle name="Normal 16 2 2 3 3 3 3 2" xfId="9221"/>
    <cellStyle name="Normal 16 2 2 3 3 3 4" xfId="9222"/>
    <cellStyle name="Normal 16 2 2 3 3 4" xfId="9223"/>
    <cellStyle name="Normal 16 2 2 3 3 4 2" xfId="9224"/>
    <cellStyle name="Normal 16 2 2 3 3 4 2 2" xfId="9225"/>
    <cellStyle name="Normal 16 2 2 3 3 4 2 2 2" xfId="9226"/>
    <cellStyle name="Normal 16 2 2 3 3 4 2 3" xfId="9227"/>
    <cellStyle name="Normal 16 2 2 3 3 4 3" xfId="9228"/>
    <cellStyle name="Normal 16 2 2 3 3 4 3 2" xfId="9229"/>
    <cellStyle name="Normal 16 2 2 3 3 4 4" xfId="9230"/>
    <cellStyle name="Normal 16 2 2 3 3 5" xfId="9231"/>
    <cellStyle name="Normal 16 2 2 3 3 5 2" xfId="9232"/>
    <cellStyle name="Normal 16 2 2 3 3 5 2 2" xfId="9233"/>
    <cellStyle name="Normal 16 2 2 3 3 5 3" xfId="9234"/>
    <cellStyle name="Normal 16 2 2 3 3 6" xfId="9235"/>
    <cellStyle name="Normal 16 2 2 3 3 6 2" xfId="9236"/>
    <cellStyle name="Normal 16 2 2 3 3 7" xfId="9237"/>
    <cellStyle name="Normal 16 2 2 3 4" xfId="9238"/>
    <cellStyle name="Normal 16 2 2 3 4 2" xfId="9239"/>
    <cellStyle name="Normal 16 2 2 3 4 2 2" xfId="9240"/>
    <cellStyle name="Normal 16 2 2 3 4 2 2 2" xfId="9241"/>
    <cellStyle name="Normal 16 2 2 3 4 2 2 2 2" xfId="9242"/>
    <cellStyle name="Normal 16 2 2 3 4 2 2 3" xfId="9243"/>
    <cellStyle name="Normal 16 2 2 3 4 2 3" xfId="9244"/>
    <cellStyle name="Normal 16 2 2 3 4 2 3 2" xfId="9245"/>
    <cellStyle name="Normal 16 2 2 3 4 2 4" xfId="9246"/>
    <cellStyle name="Normal 16 2 2 3 4 3" xfId="9247"/>
    <cellStyle name="Normal 16 2 2 3 4 3 2" xfId="9248"/>
    <cellStyle name="Normal 16 2 2 3 4 3 2 2" xfId="9249"/>
    <cellStyle name="Normal 16 2 2 3 4 3 2 2 2" xfId="9250"/>
    <cellStyle name="Normal 16 2 2 3 4 3 2 3" xfId="9251"/>
    <cellStyle name="Normal 16 2 2 3 4 3 3" xfId="9252"/>
    <cellStyle name="Normal 16 2 2 3 4 3 3 2" xfId="9253"/>
    <cellStyle name="Normal 16 2 2 3 4 3 4" xfId="9254"/>
    <cellStyle name="Normal 16 2 2 3 4 4" xfId="9255"/>
    <cellStyle name="Normal 16 2 2 3 4 4 2" xfId="9256"/>
    <cellStyle name="Normal 16 2 2 3 4 4 2 2" xfId="9257"/>
    <cellStyle name="Normal 16 2 2 3 4 4 3" xfId="9258"/>
    <cellStyle name="Normal 16 2 2 3 4 5" xfId="9259"/>
    <cellStyle name="Normal 16 2 2 3 4 5 2" xfId="9260"/>
    <cellStyle name="Normal 16 2 2 3 4 6" xfId="9261"/>
    <cellStyle name="Normal 16 2 2 3 5" xfId="9262"/>
    <cellStyle name="Normal 16 2 2 3 5 2" xfId="9263"/>
    <cellStyle name="Normal 16 2 2 3 5 2 2" xfId="9264"/>
    <cellStyle name="Normal 16 2 2 3 5 2 2 2" xfId="9265"/>
    <cellStyle name="Normal 16 2 2 3 5 2 3" xfId="9266"/>
    <cellStyle name="Normal 16 2 2 3 5 3" xfId="9267"/>
    <cellStyle name="Normal 16 2 2 3 5 3 2" xfId="9268"/>
    <cellStyle name="Normal 16 2 2 3 5 4" xfId="9269"/>
    <cellStyle name="Normal 16 2 2 3 6" xfId="9270"/>
    <cellStyle name="Normal 16 2 2 3 6 2" xfId="9271"/>
    <cellStyle name="Normal 16 2 2 3 6 2 2" xfId="9272"/>
    <cellStyle name="Normal 16 2 2 3 6 2 2 2" xfId="9273"/>
    <cellStyle name="Normal 16 2 2 3 6 2 3" xfId="9274"/>
    <cellStyle name="Normal 16 2 2 3 6 3" xfId="9275"/>
    <cellStyle name="Normal 16 2 2 3 6 3 2" xfId="9276"/>
    <cellStyle name="Normal 16 2 2 3 6 4" xfId="9277"/>
    <cellStyle name="Normal 16 2 2 3 7" xfId="9278"/>
    <cellStyle name="Normal 16 2 2 3 7 2" xfId="9279"/>
    <cellStyle name="Normal 16 2 2 3 7 2 2" xfId="9280"/>
    <cellStyle name="Normal 16 2 2 3 7 2 2 2" xfId="9281"/>
    <cellStyle name="Normal 16 2 2 3 7 2 3" xfId="9282"/>
    <cellStyle name="Normal 16 2 2 3 7 3" xfId="9283"/>
    <cellStyle name="Normal 16 2 2 3 7 3 2" xfId="9284"/>
    <cellStyle name="Normal 16 2 2 3 7 4" xfId="9285"/>
    <cellStyle name="Normal 16 2 2 3 8" xfId="9286"/>
    <cellStyle name="Normal 16 2 2 3 8 2" xfId="9287"/>
    <cellStyle name="Normal 16 2 2 3 8 2 2" xfId="9288"/>
    <cellStyle name="Normal 16 2 2 3 8 3" xfId="9289"/>
    <cellStyle name="Normal 16 2 2 3 9" xfId="9290"/>
    <cellStyle name="Normal 16 2 2 3 9 2" xfId="9291"/>
    <cellStyle name="Normal 16 2 2 3 9 2 2" xfId="9292"/>
    <cellStyle name="Normal 16 2 2 3 9 3" xfId="9293"/>
    <cellStyle name="Normal 16 2 2 4" xfId="9294"/>
    <cellStyle name="Normal 16 2 2 4 10" xfId="9295"/>
    <cellStyle name="Normal 16 2 2 4 10 2" xfId="9296"/>
    <cellStyle name="Normal 16 2 2 4 11" xfId="9297"/>
    <cellStyle name="Normal 16 2 2 4 2" xfId="9298"/>
    <cellStyle name="Normal 16 2 2 4 2 10" xfId="9299"/>
    <cellStyle name="Normal 16 2 2 4 2 2" xfId="9300"/>
    <cellStyle name="Normal 16 2 2 4 2 2 2" xfId="9301"/>
    <cellStyle name="Normal 16 2 2 4 2 2 2 2" xfId="9302"/>
    <cellStyle name="Normal 16 2 2 4 2 2 2 2 2" xfId="9303"/>
    <cellStyle name="Normal 16 2 2 4 2 2 2 2 2 2" xfId="9304"/>
    <cellStyle name="Normal 16 2 2 4 2 2 2 2 3" xfId="9305"/>
    <cellStyle name="Normal 16 2 2 4 2 2 2 3" xfId="9306"/>
    <cellStyle name="Normal 16 2 2 4 2 2 2 3 2" xfId="9307"/>
    <cellStyle name="Normal 16 2 2 4 2 2 2 4" xfId="9308"/>
    <cellStyle name="Normal 16 2 2 4 2 2 3" xfId="9309"/>
    <cellStyle name="Normal 16 2 2 4 2 2 3 2" xfId="9310"/>
    <cellStyle name="Normal 16 2 2 4 2 2 3 2 2" xfId="9311"/>
    <cellStyle name="Normal 16 2 2 4 2 2 3 2 2 2" xfId="9312"/>
    <cellStyle name="Normal 16 2 2 4 2 2 3 2 3" xfId="9313"/>
    <cellStyle name="Normal 16 2 2 4 2 2 3 3" xfId="9314"/>
    <cellStyle name="Normal 16 2 2 4 2 2 3 3 2" xfId="9315"/>
    <cellStyle name="Normal 16 2 2 4 2 2 3 4" xfId="9316"/>
    <cellStyle name="Normal 16 2 2 4 2 2 4" xfId="9317"/>
    <cellStyle name="Normal 16 2 2 4 2 2 4 2" xfId="9318"/>
    <cellStyle name="Normal 16 2 2 4 2 2 4 2 2" xfId="9319"/>
    <cellStyle name="Normal 16 2 2 4 2 2 4 2 2 2" xfId="9320"/>
    <cellStyle name="Normal 16 2 2 4 2 2 4 2 3" xfId="9321"/>
    <cellStyle name="Normal 16 2 2 4 2 2 4 3" xfId="9322"/>
    <cellStyle name="Normal 16 2 2 4 2 2 4 3 2" xfId="9323"/>
    <cellStyle name="Normal 16 2 2 4 2 2 4 4" xfId="9324"/>
    <cellStyle name="Normal 16 2 2 4 2 2 5" xfId="9325"/>
    <cellStyle name="Normal 16 2 2 4 2 2 5 2" xfId="9326"/>
    <cellStyle name="Normal 16 2 2 4 2 2 5 2 2" xfId="9327"/>
    <cellStyle name="Normal 16 2 2 4 2 2 5 3" xfId="9328"/>
    <cellStyle name="Normal 16 2 2 4 2 2 6" xfId="9329"/>
    <cellStyle name="Normal 16 2 2 4 2 2 6 2" xfId="9330"/>
    <cellStyle name="Normal 16 2 2 4 2 2 7" xfId="9331"/>
    <cellStyle name="Normal 16 2 2 4 2 3" xfId="9332"/>
    <cellStyle name="Normal 16 2 2 4 2 3 2" xfId="9333"/>
    <cellStyle name="Normal 16 2 2 4 2 3 2 2" xfId="9334"/>
    <cellStyle name="Normal 16 2 2 4 2 3 2 2 2" xfId="9335"/>
    <cellStyle name="Normal 16 2 2 4 2 3 2 2 2 2" xfId="9336"/>
    <cellStyle name="Normal 16 2 2 4 2 3 2 2 3" xfId="9337"/>
    <cellStyle name="Normal 16 2 2 4 2 3 2 3" xfId="9338"/>
    <cellStyle name="Normal 16 2 2 4 2 3 2 3 2" xfId="9339"/>
    <cellStyle name="Normal 16 2 2 4 2 3 2 4" xfId="9340"/>
    <cellStyle name="Normal 16 2 2 4 2 3 3" xfId="9341"/>
    <cellStyle name="Normal 16 2 2 4 2 3 3 2" xfId="9342"/>
    <cellStyle name="Normal 16 2 2 4 2 3 3 2 2" xfId="9343"/>
    <cellStyle name="Normal 16 2 2 4 2 3 3 2 2 2" xfId="9344"/>
    <cellStyle name="Normal 16 2 2 4 2 3 3 2 3" xfId="9345"/>
    <cellStyle name="Normal 16 2 2 4 2 3 3 3" xfId="9346"/>
    <cellStyle name="Normal 16 2 2 4 2 3 3 3 2" xfId="9347"/>
    <cellStyle name="Normal 16 2 2 4 2 3 3 4" xfId="9348"/>
    <cellStyle name="Normal 16 2 2 4 2 3 4" xfId="9349"/>
    <cellStyle name="Normal 16 2 2 4 2 3 4 2" xfId="9350"/>
    <cellStyle name="Normal 16 2 2 4 2 3 4 2 2" xfId="9351"/>
    <cellStyle name="Normal 16 2 2 4 2 3 4 3" xfId="9352"/>
    <cellStyle name="Normal 16 2 2 4 2 3 5" xfId="9353"/>
    <cellStyle name="Normal 16 2 2 4 2 3 5 2" xfId="9354"/>
    <cellStyle name="Normal 16 2 2 4 2 3 6" xfId="9355"/>
    <cellStyle name="Normal 16 2 2 4 2 4" xfId="9356"/>
    <cellStyle name="Normal 16 2 2 4 2 4 2" xfId="9357"/>
    <cellStyle name="Normal 16 2 2 4 2 4 2 2" xfId="9358"/>
    <cellStyle name="Normal 16 2 2 4 2 4 2 2 2" xfId="9359"/>
    <cellStyle name="Normal 16 2 2 4 2 4 2 3" xfId="9360"/>
    <cellStyle name="Normal 16 2 2 4 2 4 3" xfId="9361"/>
    <cellStyle name="Normal 16 2 2 4 2 4 3 2" xfId="9362"/>
    <cellStyle name="Normal 16 2 2 4 2 4 4" xfId="9363"/>
    <cellStyle name="Normal 16 2 2 4 2 5" xfId="9364"/>
    <cellStyle name="Normal 16 2 2 4 2 5 2" xfId="9365"/>
    <cellStyle name="Normal 16 2 2 4 2 5 2 2" xfId="9366"/>
    <cellStyle name="Normal 16 2 2 4 2 5 2 2 2" xfId="9367"/>
    <cellStyle name="Normal 16 2 2 4 2 5 2 3" xfId="9368"/>
    <cellStyle name="Normal 16 2 2 4 2 5 3" xfId="9369"/>
    <cellStyle name="Normal 16 2 2 4 2 5 3 2" xfId="9370"/>
    <cellStyle name="Normal 16 2 2 4 2 5 4" xfId="9371"/>
    <cellStyle name="Normal 16 2 2 4 2 6" xfId="9372"/>
    <cellStyle name="Normal 16 2 2 4 2 6 2" xfId="9373"/>
    <cellStyle name="Normal 16 2 2 4 2 6 2 2" xfId="9374"/>
    <cellStyle name="Normal 16 2 2 4 2 6 2 2 2" xfId="9375"/>
    <cellStyle name="Normal 16 2 2 4 2 6 2 3" xfId="9376"/>
    <cellStyle name="Normal 16 2 2 4 2 6 3" xfId="9377"/>
    <cellStyle name="Normal 16 2 2 4 2 6 3 2" xfId="9378"/>
    <cellStyle name="Normal 16 2 2 4 2 6 4" xfId="9379"/>
    <cellStyle name="Normal 16 2 2 4 2 7" xfId="9380"/>
    <cellStyle name="Normal 16 2 2 4 2 7 2" xfId="9381"/>
    <cellStyle name="Normal 16 2 2 4 2 7 2 2" xfId="9382"/>
    <cellStyle name="Normal 16 2 2 4 2 7 3" xfId="9383"/>
    <cellStyle name="Normal 16 2 2 4 2 8" xfId="9384"/>
    <cellStyle name="Normal 16 2 2 4 2 8 2" xfId="9385"/>
    <cellStyle name="Normal 16 2 2 4 2 8 2 2" xfId="9386"/>
    <cellStyle name="Normal 16 2 2 4 2 8 3" xfId="9387"/>
    <cellStyle name="Normal 16 2 2 4 2 9" xfId="9388"/>
    <cellStyle name="Normal 16 2 2 4 2 9 2" xfId="9389"/>
    <cellStyle name="Normal 16 2 2 4 3" xfId="9390"/>
    <cellStyle name="Normal 16 2 2 4 3 2" xfId="9391"/>
    <cellStyle name="Normal 16 2 2 4 3 2 2" xfId="9392"/>
    <cellStyle name="Normal 16 2 2 4 3 2 2 2" xfId="9393"/>
    <cellStyle name="Normal 16 2 2 4 3 2 2 2 2" xfId="9394"/>
    <cellStyle name="Normal 16 2 2 4 3 2 2 3" xfId="9395"/>
    <cellStyle name="Normal 16 2 2 4 3 2 3" xfId="9396"/>
    <cellStyle name="Normal 16 2 2 4 3 2 3 2" xfId="9397"/>
    <cellStyle name="Normal 16 2 2 4 3 2 4" xfId="9398"/>
    <cellStyle name="Normal 16 2 2 4 3 3" xfId="9399"/>
    <cellStyle name="Normal 16 2 2 4 3 3 2" xfId="9400"/>
    <cellStyle name="Normal 16 2 2 4 3 3 2 2" xfId="9401"/>
    <cellStyle name="Normal 16 2 2 4 3 3 2 2 2" xfId="9402"/>
    <cellStyle name="Normal 16 2 2 4 3 3 2 3" xfId="9403"/>
    <cellStyle name="Normal 16 2 2 4 3 3 3" xfId="9404"/>
    <cellStyle name="Normal 16 2 2 4 3 3 3 2" xfId="9405"/>
    <cellStyle name="Normal 16 2 2 4 3 3 4" xfId="9406"/>
    <cellStyle name="Normal 16 2 2 4 3 4" xfId="9407"/>
    <cellStyle name="Normal 16 2 2 4 3 4 2" xfId="9408"/>
    <cellStyle name="Normal 16 2 2 4 3 4 2 2" xfId="9409"/>
    <cellStyle name="Normal 16 2 2 4 3 4 2 2 2" xfId="9410"/>
    <cellStyle name="Normal 16 2 2 4 3 4 2 3" xfId="9411"/>
    <cellStyle name="Normal 16 2 2 4 3 4 3" xfId="9412"/>
    <cellStyle name="Normal 16 2 2 4 3 4 3 2" xfId="9413"/>
    <cellStyle name="Normal 16 2 2 4 3 4 4" xfId="9414"/>
    <cellStyle name="Normal 16 2 2 4 3 5" xfId="9415"/>
    <cellStyle name="Normal 16 2 2 4 3 5 2" xfId="9416"/>
    <cellStyle name="Normal 16 2 2 4 3 5 2 2" xfId="9417"/>
    <cellStyle name="Normal 16 2 2 4 3 5 3" xfId="9418"/>
    <cellStyle name="Normal 16 2 2 4 3 6" xfId="9419"/>
    <cellStyle name="Normal 16 2 2 4 3 6 2" xfId="9420"/>
    <cellStyle name="Normal 16 2 2 4 3 7" xfId="9421"/>
    <cellStyle name="Normal 16 2 2 4 4" xfId="9422"/>
    <cellStyle name="Normal 16 2 2 4 4 2" xfId="9423"/>
    <cellStyle name="Normal 16 2 2 4 4 2 2" xfId="9424"/>
    <cellStyle name="Normal 16 2 2 4 4 2 2 2" xfId="9425"/>
    <cellStyle name="Normal 16 2 2 4 4 2 2 2 2" xfId="9426"/>
    <cellStyle name="Normal 16 2 2 4 4 2 2 3" xfId="9427"/>
    <cellStyle name="Normal 16 2 2 4 4 2 3" xfId="9428"/>
    <cellStyle name="Normal 16 2 2 4 4 2 3 2" xfId="9429"/>
    <cellStyle name="Normal 16 2 2 4 4 2 4" xfId="9430"/>
    <cellStyle name="Normal 16 2 2 4 4 3" xfId="9431"/>
    <cellStyle name="Normal 16 2 2 4 4 3 2" xfId="9432"/>
    <cellStyle name="Normal 16 2 2 4 4 3 2 2" xfId="9433"/>
    <cellStyle name="Normal 16 2 2 4 4 3 2 2 2" xfId="9434"/>
    <cellStyle name="Normal 16 2 2 4 4 3 2 3" xfId="9435"/>
    <cellStyle name="Normal 16 2 2 4 4 3 3" xfId="9436"/>
    <cellStyle name="Normal 16 2 2 4 4 3 3 2" xfId="9437"/>
    <cellStyle name="Normal 16 2 2 4 4 3 4" xfId="9438"/>
    <cellStyle name="Normal 16 2 2 4 4 4" xfId="9439"/>
    <cellStyle name="Normal 16 2 2 4 4 4 2" xfId="9440"/>
    <cellStyle name="Normal 16 2 2 4 4 4 2 2" xfId="9441"/>
    <cellStyle name="Normal 16 2 2 4 4 4 3" xfId="9442"/>
    <cellStyle name="Normal 16 2 2 4 4 5" xfId="9443"/>
    <cellStyle name="Normal 16 2 2 4 4 5 2" xfId="9444"/>
    <cellStyle name="Normal 16 2 2 4 4 6" xfId="9445"/>
    <cellStyle name="Normal 16 2 2 4 5" xfId="9446"/>
    <cellStyle name="Normal 16 2 2 4 5 2" xfId="9447"/>
    <cellStyle name="Normal 16 2 2 4 5 2 2" xfId="9448"/>
    <cellStyle name="Normal 16 2 2 4 5 2 2 2" xfId="9449"/>
    <cellStyle name="Normal 16 2 2 4 5 2 3" xfId="9450"/>
    <cellStyle name="Normal 16 2 2 4 5 3" xfId="9451"/>
    <cellStyle name="Normal 16 2 2 4 5 3 2" xfId="9452"/>
    <cellStyle name="Normal 16 2 2 4 5 4" xfId="9453"/>
    <cellStyle name="Normal 16 2 2 4 6" xfId="9454"/>
    <cellStyle name="Normal 16 2 2 4 6 2" xfId="9455"/>
    <cellStyle name="Normal 16 2 2 4 6 2 2" xfId="9456"/>
    <cellStyle name="Normal 16 2 2 4 6 2 2 2" xfId="9457"/>
    <cellStyle name="Normal 16 2 2 4 6 2 3" xfId="9458"/>
    <cellStyle name="Normal 16 2 2 4 6 3" xfId="9459"/>
    <cellStyle name="Normal 16 2 2 4 6 3 2" xfId="9460"/>
    <cellStyle name="Normal 16 2 2 4 6 4" xfId="9461"/>
    <cellStyle name="Normal 16 2 2 4 7" xfId="9462"/>
    <cellStyle name="Normal 16 2 2 4 7 2" xfId="9463"/>
    <cellStyle name="Normal 16 2 2 4 7 2 2" xfId="9464"/>
    <cellStyle name="Normal 16 2 2 4 7 2 2 2" xfId="9465"/>
    <cellStyle name="Normal 16 2 2 4 7 2 3" xfId="9466"/>
    <cellStyle name="Normal 16 2 2 4 7 3" xfId="9467"/>
    <cellStyle name="Normal 16 2 2 4 7 3 2" xfId="9468"/>
    <cellStyle name="Normal 16 2 2 4 7 4" xfId="9469"/>
    <cellStyle name="Normal 16 2 2 4 8" xfId="9470"/>
    <cellStyle name="Normal 16 2 2 4 8 2" xfId="9471"/>
    <cellStyle name="Normal 16 2 2 4 8 2 2" xfId="9472"/>
    <cellStyle name="Normal 16 2 2 4 8 3" xfId="9473"/>
    <cellStyle name="Normal 16 2 2 4 9" xfId="9474"/>
    <cellStyle name="Normal 16 2 2 4 9 2" xfId="9475"/>
    <cellStyle name="Normal 16 2 2 4 9 2 2" xfId="9476"/>
    <cellStyle name="Normal 16 2 2 4 9 3" xfId="9477"/>
    <cellStyle name="Normal 16 2 2 5" xfId="9478"/>
    <cellStyle name="Normal 16 2 2 5 10" xfId="9479"/>
    <cellStyle name="Normal 16 2 2 5 2" xfId="9480"/>
    <cellStyle name="Normal 16 2 2 5 2 2" xfId="9481"/>
    <cellStyle name="Normal 16 2 2 5 2 2 2" xfId="9482"/>
    <cellStyle name="Normal 16 2 2 5 2 2 2 2" xfId="9483"/>
    <cellStyle name="Normal 16 2 2 5 2 2 2 2 2" xfId="9484"/>
    <cellStyle name="Normal 16 2 2 5 2 2 2 3" xfId="9485"/>
    <cellStyle name="Normal 16 2 2 5 2 2 3" xfId="9486"/>
    <cellStyle name="Normal 16 2 2 5 2 2 3 2" xfId="9487"/>
    <cellStyle name="Normal 16 2 2 5 2 2 4" xfId="9488"/>
    <cellStyle name="Normal 16 2 2 5 2 3" xfId="9489"/>
    <cellStyle name="Normal 16 2 2 5 2 3 2" xfId="9490"/>
    <cellStyle name="Normal 16 2 2 5 2 3 2 2" xfId="9491"/>
    <cellStyle name="Normal 16 2 2 5 2 3 2 2 2" xfId="9492"/>
    <cellStyle name="Normal 16 2 2 5 2 3 2 3" xfId="9493"/>
    <cellStyle name="Normal 16 2 2 5 2 3 3" xfId="9494"/>
    <cellStyle name="Normal 16 2 2 5 2 3 3 2" xfId="9495"/>
    <cellStyle name="Normal 16 2 2 5 2 3 4" xfId="9496"/>
    <cellStyle name="Normal 16 2 2 5 2 4" xfId="9497"/>
    <cellStyle name="Normal 16 2 2 5 2 4 2" xfId="9498"/>
    <cellStyle name="Normal 16 2 2 5 2 4 2 2" xfId="9499"/>
    <cellStyle name="Normal 16 2 2 5 2 4 2 2 2" xfId="9500"/>
    <cellStyle name="Normal 16 2 2 5 2 4 2 3" xfId="9501"/>
    <cellStyle name="Normal 16 2 2 5 2 4 3" xfId="9502"/>
    <cellStyle name="Normal 16 2 2 5 2 4 3 2" xfId="9503"/>
    <cellStyle name="Normal 16 2 2 5 2 4 4" xfId="9504"/>
    <cellStyle name="Normal 16 2 2 5 2 5" xfId="9505"/>
    <cellStyle name="Normal 16 2 2 5 2 5 2" xfId="9506"/>
    <cellStyle name="Normal 16 2 2 5 2 5 2 2" xfId="9507"/>
    <cellStyle name="Normal 16 2 2 5 2 5 3" xfId="9508"/>
    <cellStyle name="Normal 16 2 2 5 2 6" xfId="9509"/>
    <cellStyle name="Normal 16 2 2 5 2 6 2" xfId="9510"/>
    <cellStyle name="Normal 16 2 2 5 2 7" xfId="9511"/>
    <cellStyle name="Normal 16 2 2 5 3" xfId="9512"/>
    <cellStyle name="Normal 16 2 2 5 3 2" xfId="9513"/>
    <cellStyle name="Normal 16 2 2 5 3 2 2" xfId="9514"/>
    <cellStyle name="Normal 16 2 2 5 3 2 2 2" xfId="9515"/>
    <cellStyle name="Normal 16 2 2 5 3 2 2 2 2" xfId="9516"/>
    <cellStyle name="Normal 16 2 2 5 3 2 2 3" xfId="9517"/>
    <cellStyle name="Normal 16 2 2 5 3 2 3" xfId="9518"/>
    <cellStyle name="Normal 16 2 2 5 3 2 3 2" xfId="9519"/>
    <cellStyle name="Normal 16 2 2 5 3 2 4" xfId="9520"/>
    <cellStyle name="Normal 16 2 2 5 3 3" xfId="9521"/>
    <cellStyle name="Normal 16 2 2 5 3 3 2" xfId="9522"/>
    <cellStyle name="Normal 16 2 2 5 3 3 2 2" xfId="9523"/>
    <cellStyle name="Normal 16 2 2 5 3 3 2 2 2" xfId="9524"/>
    <cellStyle name="Normal 16 2 2 5 3 3 2 3" xfId="9525"/>
    <cellStyle name="Normal 16 2 2 5 3 3 3" xfId="9526"/>
    <cellStyle name="Normal 16 2 2 5 3 3 3 2" xfId="9527"/>
    <cellStyle name="Normal 16 2 2 5 3 3 4" xfId="9528"/>
    <cellStyle name="Normal 16 2 2 5 3 4" xfId="9529"/>
    <cellStyle name="Normal 16 2 2 5 3 4 2" xfId="9530"/>
    <cellStyle name="Normal 16 2 2 5 3 4 2 2" xfId="9531"/>
    <cellStyle name="Normal 16 2 2 5 3 4 3" xfId="9532"/>
    <cellStyle name="Normal 16 2 2 5 3 5" xfId="9533"/>
    <cellStyle name="Normal 16 2 2 5 3 5 2" xfId="9534"/>
    <cellStyle name="Normal 16 2 2 5 3 6" xfId="9535"/>
    <cellStyle name="Normal 16 2 2 5 4" xfId="9536"/>
    <cellStyle name="Normal 16 2 2 5 4 2" xfId="9537"/>
    <cellStyle name="Normal 16 2 2 5 4 2 2" xfId="9538"/>
    <cellStyle name="Normal 16 2 2 5 4 2 2 2" xfId="9539"/>
    <cellStyle name="Normal 16 2 2 5 4 2 3" xfId="9540"/>
    <cellStyle name="Normal 16 2 2 5 4 3" xfId="9541"/>
    <cellStyle name="Normal 16 2 2 5 4 3 2" xfId="9542"/>
    <cellStyle name="Normal 16 2 2 5 4 4" xfId="9543"/>
    <cellStyle name="Normal 16 2 2 5 5" xfId="9544"/>
    <cellStyle name="Normal 16 2 2 5 5 2" xfId="9545"/>
    <cellStyle name="Normal 16 2 2 5 5 2 2" xfId="9546"/>
    <cellStyle name="Normal 16 2 2 5 5 2 2 2" xfId="9547"/>
    <cellStyle name="Normal 16 2 2 5 5 2 3" xfId="9548"/>
    <cellStyle name="Normal 16 2 2 5 5 3" xfId="9549"/>
    <cellStyle name="Normal 16 2 2 5 5 3 2" xfId="9550"/>
    <cellStyle name="Normal 16 2 2 5 5 4" xfId="9551"/>
    <cellStyle name="Normal 16 2 2 5 6" xfId="9552"/>
    <cellStyle name="Normal 16 2 2 5 6 2" xfId="9553"/>
    <cellStyle name="Normal 16 2 2 5 6 2 2" xfId="9554"/>
    <cellStyle name="Normal 16 2 2 5 6 2 2 2" xfId="9555"/>
    <cellStyle name="Normal 16 2 2 5 6 2 3" xfId="9556"/>
    <cellStyle name="Normal 16 2 2 5 6 3" xfId="9557"/>
    <cellStyle name="Normal 16 2 2 5 6 3 2" xfId="9558"/>
    <cellStyle name="Normal 16 2 2 5 6 4" xfId="9559"/>
    <cellStyle name="Normal 16 2 2 5 7" xfId="9560"/>
    <cellStyle name="Normal 16 2 2 5 7 2" xfId="9561"/>
    <cellStyle name="Normal 16 2 2 5 7 2 2" xfId="9562"/>
    <cellStyle name="Normal 16 2 2 5 7 3" xfId="9563"/>
    <cellStyle name="Normal 16 2 2 5 8" xfId="9564"/>
    <cellStyle name="Normal 16 2 2 5 8 2" xfId="9565"/>
    <cellStyle name="Normal 16 2 2 5 8 2 2" xfId="9566"/>
    <cellStyle name="Normal 16 2 2 5 8 3" xfId="9567"/>
    <cellStyle name="Normal 16 2 2 5 9" xfId="9568"/>
    <cellStyle name="Normal 16 2 2 5 9 2" xfId="9569"/>
    <cellStyle name="Normal 16 2 2 6" xfId="9570"/>
    <cellStyle name="Normal 16 2 2 6 2" xfId="9571"/>
    <cellStyle name="Normal 16 2 2 6 2 2" xfId="9572"/>
    <cellStyle name="Normal 16 2 2 6 2 2 2" xfId="9573"/>
    <cellStyle name="Normal 16 2 2 6 2 2 2 2" xfId="9574"/>
    <cellStyle name="Normal 16 2 2 6 2 2 3" xfId="9575"/>
    <cellStyle name="Normal 16 2 2 6 2 3" xfId="9576"/>
    <cellStyle name="Normal 16 2 2 6 2 3 2" xfId="9577"/>
    <cellStyle name="Normal 16 2 2 6 2 4" xfId="9578"/>
    <cellStyle name="Normal 16 2 2 6 3" xfId="9579"/>
    <cellStyle name="Normal 16 2 2 6 3 2" xfId="9580"/>
    <cellStyle name="Normal 16 2 2 6 3 2 2" xfId="9581"/>
    <cellStyle name="Normal 16 2 2 6 3 2 2 2" xfId="9582"/>
    <cellStyle name="Normal 16 2 2 6 3 2 3" xfId="9583"/>
    <cellStyle name="Normal 16 2 2 6 3 3" xfId="9584"/>
    <cellStyle name="Normal 16 2 2 6 3 3 2" xfId="9585"/>
    <cellStyle name="Normal 16 2 2 6 3 4" xfId="9586"/>
    <cellStyle name="Normal 16 2 2 6 4" xfId="9587"/>
    <cellStyle name="Normal 16 2 2 6 4 2" xfId="9588"/>
    <cellStyle name="Normal 16 2 2 6 4 2 2" xfId="9589"/>
    <cellStyle name="Normal 16 2 2 6 4 2 2 2" xfId="9590"/>
    <cellStyle name="Normal 16 2 2 6 4 2 3" xfId="9591"/>
    <cellStyle name="Normal 16 2 2 6 4 3" xfId="9592"/>
    <cellStyle name="Normal 16 2 2 6 4 3 2" xfId="9593"/>
    <cellStyle name="Normal 16 2 2 6 4 4" xfId="9594"/>
    <cellStyle name="Normal 16 2 2 6 5" xfId="9595"/>
    <cellStyle name="Normal 16 2 2 6 5 2" xfId="9596"/>
    <cellStyle name="Normal 16 2 2 6 5 2 2" xfId="9597"/>
    <cellStyle name="Normal 16 2 2 6 5 3" xfId="9598"/>
    <cellStyle name="Normal 16 2 2 6 6" xfId="9599"/>
    <cellStyle name="Normal 16 2 2 6 6 2" xfId="9600"/>
    <cellStyle name="Normal 16 2 2 6 7" xfId="9601"/>
    <cellStyle name="Normal 16 2 2 7" xfId="9602"/>
    <cellStyle name="Normal 16 2 2 7 2" xfId="9603"/>
    <cellStyle name="Normal 16 2 2 7 2 2" xfId="9604"/>
    <cellStyle name="Normal 16 2 2 7 2 2 2" xfId="9605"/>
    <cellStyle name="Normal 16 2 2 7 2 2 2 2" xfId="9606"/>
    <cellStyle name="Normal 16 2 2 7 2 2 3" xfId="9607"/>
    <cellStyle name="Normal 16 2 2 7 2 3" xfId="9608"/>
    <cellStyle name="Normal 16 2 2 7 2 3 2" xfId="9609"/>
    <cellStyle name="Normal 16 2 2 7 2 4" xfId="9610"/>
    <cellStyle name="Normal 16 2 2 7 3" xfId="9611"/>
    <cellStyle name="Normal 16 2 2 7 3 2" xfId="9612"/>
    <cellStyle name="Normal 16 2 2 7 3 2 2" xfId="9613"/>
    <cellStyle name="Normal 16 2 2 7 3 2 2 2" xfId="9614"/>
    <cellStyle name="Normal 16 2 2 7 3 2 3" xfId="9615"/>
    <cellStyle name="Normal 16 2 2 7 3 3" xfId="9616"/>
    <cellStyle name="Normal 16 2 2 7 3 3 2" xfId="9617"/>
    <cellStyle name="Normal 16 2 2 7 3 4" xfId="9618"/>
    <cellStyle name="Normal 16 2 2 7 4" xfId="9619"/>
    <cellStyle name="Normal 16 2 2 7 4 2" xfId="9620"/>
    <cellStyle name="Normal 16 2 2 7 4 2 2" xfId="9621"/>
    <cellStyle name="Normal 16 2 2 7 4 3" xfId="9622"/>
    <cellStyle name="Normal 16 2 2 7 5" xfId="9623"/>
    <cellStyle name="Normal 16 2 2 7 5 2" xfId="9624"/>
    <cellStyle name="Normal 16 2 2 7 6" xfId="9625"/>
    <cellStyle name="Normal 16 2 2 8" xfId="9626"/>
    <cellStyle name="Normal 16 2 2 8 2" xfId="9627"/>
    <cellStyle name="Normal 16 2 2 8 2 2" xfId="9628"/>
    <cellStyle name="Normal 16 2 2 8 2 2 2" xfId="9629"/>
    <cellStyle name="Normal 16 2 2 8 2 3" xfId="9630"/>
    <cellStyle name="Normal 16 2 2 8 3" xfId="9631"/>
    <cellStyle name="Normal 16 2 2 8 3 2" xfId="9632"/>
    <cellStyle name="Normal 16 2 2 8 4" xfId="9633"/>
    <cellStyle name="Normal 16 2 2 9" xfId="9634"/>
    <cellStyle name="Normal 16 2 2 9 2" xfId="9635"/>
    <cellStyle name="Normal 16 2 2 9 2 2" xfId="9636"/>
    <cellStyle name="Normal 16 2 2 9 2 2 2" xfId="9637"/>
    <cellStyle name="Normal 16 2 2 9 2 3" xfId="9638"/>
    <cellStyle name="Normal 16 2 2 9 3" xfId="9639"/>
    <cellStyle name="Normal 16 2 2 9 3 2" xfId="9640"/>
    <cellStyle name="Normal 16 2 2 9 4" xfId="9641"/>
    <cellStyle name="Normal 16 2 3" xfId="1360"/>
    <cellStyle name="Normal 16 2 3 10" xfId="9642"/>
    <cellStyle name="Normal 16 2 3 10 2" xfId="9643"/>
    <cellStyle name="Normal 16 2 3 10 2 2" xfId="9644"/>
    <cellStyle name="Normal 16 2 3 10 2 2 2" xfId="9645"/>
    <cellStyle name="Normal 16 2 3 10 2 3" xfId="9646"/>
    <cellStyle name="Normal 16 2 3 10 3" xfId="9647"/>
    <cellStyle name="Normal 16 2 3 10 3 2" xfId="9648"/>
    <cellStyle name="Normal 16 2 3 10 4" xfId="9649"/>
    <cellStyle name="Normal 16 2 3 11" xfId="9650"/>
    <cellStyle name="Normal 16 2 3 11 2" xfId="9651"/>
    <cellStyle name="Normal 16 2 3 11 2 2" xfId="9652"/>
    <cellStyle name="Normal 16 2 3 11 3" xfId="9653"/>
    <cellStyle name="Normal 16 2 3 12" xfId="9654"/>
    <cellStyle name="Normal 16 2 3 12 2" xfId="9655"/>
    <cellStyle name="Normal 16 2 3 12 2 2" xfId="9656"/>
    <cellStyle name="Normal 16 2 3 12 3" xfId="9657"/>
    <cellStyle name="Normal 16 2 3 13" xfId="9658"/>
    <cellStyle name="Normal 16 2 3 13 2" xfId="9659"/>
    <cellStyle name="Normal 16 2 3 14" xfId="9660"/>
    <cellStyle name="Normal 16 2 3 2" xfId="9661"/>
    <cellStyle name="Normal 16 2 3 2 10" xfId="9662"/>
    <cellStyle name="Normal 16 2 3 2 10 2" xfId="9663"/>
    <cellStyle name="Normal 16 2 3 2 11" xfId="9664"/>
    <cellStyle name="Normal 16 2 3 2 2" xfId="9665"/>
    <cellStyle name="Normal 16 2 3 2 2 10" xfId="9666"/>
    <cellStyle name="Normal 16 2 3 2 2 2" xfId="9667"/>
    <cellStyle name="Normal 16 2 3 2 2 2 2" xfId="9668"/>
    <cellStyle name="Normal 16 2 3 2 2 2 2 2" xfId="9669"/>
    <cellStyle name="Normal 16 2 3 2 2 2 2 2 2" xfId="9670"/>
    <cellStyle name="Normal 16 2 3 2 2 2 2 2 2 2" xfId="9671"/>
    <cellStyle name="Normal 16 2 3 2 2 2 2 2 3" xfId="9672"/>
    <cellStyle name="Normal 16 2 3 2 2 2 2 3" xfId="9673"/>
    <cellStyle name="Normal 16 2 3 2 2 2 2 3 2" xfId="9674"/>
    <cellStyle name="Normal 16 2 3 2 2 2 2 4" xfId="9675"/>
    <cellStyle name="Normal 16 2 3 2 2 2 3" xfId="9676"/>
    <cellStyle name="Normal 16 2 3 2 2 2 3 2" xfId="9677"/>
    <cellStyle name="Normal 16 2 3 2 2 2 3 2 2" xfId="9678"/>
    <cellStyle name="Normal 16 2 3 2 2 2 3 2 2 2" xfId="9679"/>
    <cellStyle name="Normal 16 2 3 2 2 2 3 2 3" xfId="9680"/>
    <cellStyle name="Normal 16 2 3 2 2 2 3 3" xfId="9681"/>
    <cellStyle name="Normal 16 2 3 2 2 2 3 3 2" xfId="9682"/>
    <cellStyle name="Normal 16 2 3 2 2 2 3 4" xfId="9683"/>
    <cellStyle name="Normal 16 2 3 2 2 2 4" xfId="9684"/>
    <cellStyle name="Normal 16 2 3 2 2 2 4 2" xfId="9685"/>
    <cellStyle name="Normal 16 2 3 2 2 2 4 2 2" xfId="9686"/>
    <cellStyle name="Normal 16 2 3 2 2 2 4 2 2 2" xfId="9687"/>
    <cellStyle name="Normal 16 2 3 2 2 2 4 2 3" xfId="9688"/>
    <cellStyle name="Normal 16 2 3 2 2 2 4 3" xfId="9689"/>
    <cellStyle name="Normal 16 2 3 2 2 2 4 3 2" xfId="9690"/>
    <cellStyle name="Normal 16 2 3 2 2 2 4 4" xfId="9691"/>
    <cellStyle name="Normal 16 2 3 2 2 2 5" xfId="9692"/>
    <cellStyle name="Normal 16 2 3 2 2 2 5 2" xfId="9693"/>
    <cellStyle name="Normal 16 2 3 2 2 2 5 2 2" xfId="9694"/>
    <cellStyle name="Normal 16 2 3 2 2 2 5 3" xfId="9695"/>
    <cellStyle name="Normal 16 2 3 2 2 2 6" xfId="9696"/>
    <cellStyle name="Normal 16 2 3 2 2 2 6 2" xfId="9697"/>
    <cellStyle name="Normal 16 2 3 2 2 2 7" xfId="9698"/>
    <cellStyle name="Normal 16 2 3 2 2 3" xfId="9699"/>
    <cellStyle name="Normal 16 2 3 2 2 3 2" xfId="9700"/>
    <cellStyle name="Normal 16 2 3 2 2 3 2 2" xfId="9701"/>
    <cellStyle name="Normal 16 2 3 2 2 3 2 2 2" xfId="9702"/>
    <cellStyle name="Normal 16 2 3 2 2 3 2 2 2 2" xfId="9703"/>
    <cellStyle name="Normal 16 2 3 2 2 3 2 2 3" xfId="9704"/>
    <cellStyle name="Normal 16 2 3 2 2 3 2 3" xfId="9705"/>
    <cellStyle name="Normal 16 2 3 2 2 3 2 3 2" xfId="9706"/>
    <cellStyle name="Normal 16 2 3 2 2 3 2 4" xfId="9707"/>
    <cellStyle name="Normal 16 2 3 2 2 3 3" xfId="9708"/>
    <cellStyle name="Normal 16 2 3 2 2 3 3 2" xfId="9709"/>
    <cellStyle name="Normal 16 2 3 2 2 3 3 2 2" xfId="9710"/>
    <cellStyle name="Normal 16 2 3 2 2 3 3 2 2 2" xfId="9711"/>
    <cellStyle name="Normal 16 2 3 2 2 3 3 2 3" xfId="9712"/>
    <cellStyle name="Normal 16 2 3 2 2 3 3 3" xfId="9713"/>
    <cellStyle name="Normal 16 2 3 2 2 3 3 3 2" xfId="9714"/>
    <cellStyle name="Normal 16 2 3 2 2 3 3 4" xfId="9715"/>
    <cellStyle name="Normal 16 2 3 2 2 3 4" xfId="9716"/>
    <cellStyle name="Normal 16 2 3 2 2 3 4 2" xfId="9717"/>
    <cellStyle name="Normal 16 2 3 2 2 3 4 2 2" xfId="9718"/>
    <cellStyle name="Normal 16 2 3 2 2 3 4 3" xfId="9719"/>
    <cellStyle name="Normal 16 2 3 2 2 3 5" xfId="9720"/>
    <cellStyle name="Normal 16 2 3 2 2 3 5 2" xfId="9721"/>
    <cellStyle name="Normal 16 2 3 2 2 3 6" xfId="9722"/>
    <cellStyle name="Normal 16 2 3 2 2 4" xfId="9723"/>
    <cellStyle name="Normal 16 2 3 2 2 4 2" xfId="9724"/>
    <cellStyle name="Normal 16 2 3 2 2 4 2 2" xfId="9725"/>
    <cellStyle name="Normal 16 2 3 2 2 4 2 2 2" xfId="9726"/>
    <cellStyle name="Normal 16 2 3 2 2 4 2 3" xfId="9727"/>
    <cellStyle name="Normal 16 2 3 2 2 4 3" xfId="9728"/>
    <cellStyle name="Normal 16 2 3 2 2 4 3 2" xfId="9729"/>
    <cellStyle name="Normal 16 2 3 2 2 4 4" xfId="9730"/>
    <cellStyle name="Normal 16 2 3 2 2 5" xfId="9731"/>
    <cellStyle name="Normal 16 2 3 2 2 5 2" xfId="9732"/>
    <cellStyle name="Normal 16 2 3 2 2 5 2 2" xfId="9733"/>
    <cellStyle name="Normal 16 2 3 2 2 5 2 2 2" xfId="9734"/>
    <cellStyle name="Normal 16 2 3 2 2 5 2 3" xfId="9735"/>
    <cellStyle name="Normal 16 2 3 2 2 5 3" xfId="9736"/>
    <cellStyle name="Normal 16 2 3 2 2 5 3 2" xfId="9737"/>
    <cellStyle name="Normal 16 2 3 2 2 5 4" xfId="9738"/>
    <cellStyle name="Normal 16 2 3 2 2 6" xfId="9739"/>
    <cellStyle name="Normal 16 2 3 2 2 6 2" xfId="9740"/>
    <cellStyle name="Normal 16 2 3 2 2 6 2 2" xfId="9741"/>
    <cellStyle name="Normal 16 2 3 2 2 6 2 2 2" xfId="9742"/>
    <cellStyle name="Normal 16 2 3 2 2 6 2 3" xfId="9743"/>
    <cellStyle name="Normal 16 2 3 2 2 6 3" xfId="9744"/>
    <cellStyle name="Normal 16 2 3 2 2 6 3 2" xfId="9745"/>
    <cellStyle name="Normal 16 2 3 2 2 6 4" xfId="9746"/>
    <cellStyle name="Normal 16 2 3 2 2 7" xfId="9747"/>
    <cellStyle name="Normal 16 2 3 2 2 7 2" xfId="9748"/>
    <cellStyle name="Normal 16 2 3 2 2 7 2 2" xfId="9749"/>
    <cellStyle name="Normal 16 2 3 2 2 7 3" xfId="9750"/>
    <cellStyle name="Normal 16 2 3 2 2 8" xfId="9751"/>
    <cellStyle name="Normal 16 2 3 2 2 8 2" xfId="9752"/>
    <cellStyle name="Normal 16 2 3 2 2 8 2 2" xfId="9753"/>
    <cellStyle name="Normal 16 2 3 2 2 8 3" xfId="9754"/>
    <cellStyle name="Normal 16 2 3 2 2 9" xfId="9755"/>
    <cellStyle name="Normal 16 2 3 2 2 9 2" xfId="9756"/>
    <cellStyle name="Normal 16 2 3 2 3" xfId="9757"/>
    <cellStyle name="Normal 16 2 3 2 3 2" xfId="9758"/>
    <cellStyle name="Normal 16 2 3 2 3 2 2" xfId="9759"/>
    <cellStyle name="Normal 16 2 3 2 3 2 2 2" xfId="9760"/>
    <cellStyle name="Normal 16 2 3 2 3 2 2 2 2" xfId="9761"/>
    <cellStyle name="Normal 16 2 3 2 3 2 2 3" xfId="9762"/>
    <cellStyle name="Normal 16 2 3 2 3 2 3" xfId="9763"/>
    <cellStyle name="Normal 16 2 3 2 3 2 3 2" xfId="9764"/>
    <cellStyle name="Normal 16 2 3 2 3 2 4" xfId="9765"/>
    <cellStyle name="Normal 16 2 3 2 3 3" xfId="9766"/>
    <cellStyle name="Normal 16 2 3 2 3 3 2" xfId="9767"/>
    <cellStyle name="Normal 16 2 3 2 3 3 2 2" xfId="9768"/>
    <cellStyle name="Normal 16 2 3 2 3 3 2 2 2" xfId="9769"/>
    <cellStyle name="Normal 16 2 3 2 3 3 2 3" xfId="9770"/>
    <cellStyle name="Normal 16 2 3 2 3 3 3" xfId="9771"/>
    <cellStyle name="Normal 16 2 3 2 3 3 3 2" xfId="9772"/>
    <cellStyle name="Normal 16 2 3 2 3 3 4" xfId="9773"/>
    <cellStyle name="Normal 16 2 3 2 3 4" xfId="9774"/>
    <cellStyle name="Normal 16 2 3 2 3 4 2" xfId="9775"/>
    <cellStyle name="Normal 16 2 3 2 3 4 2 2" xfId="9776"/>
    <cellStyle name="Normal 16 2 3 2 3 4 2 2 2" xfId="9777"/>
    <cellStyle name="Normal 16 2 3 2 3 4 2 3" xfId="9778"/>
    <cellStyle name="Normal 16 2 3 2 3 4 3" xfId="9779"/>
    <cellStyle name="Normal 16 2 3 2 3 4 3 2" xfId="9780"/>
    <cellStyle name="Normal 16 2 3 2 3 4 4" xfId="9781"/>
    <cellStyle name="Normal 16 2 3 2 3 5" xfId="9782"/>
    <cellStyle name="Normal 16 2 3 2 3 5 2" xfId="9783"/>
    <cellStyle name="Normal 16 2 3 2 3 5 2 2" xfId="9784"/>
    <cellStyle name="Normal 16 2 3 2 3 5 3" xfId="9785"/>
    <cellStyle name="Normal 16 2 3 2 3 6" xfId="9786"/>
    <cellStyle name="Normal 16 2 3 2 3 6 2" xfId="9787"/>
    <cellStyle name="Normal 16 2 3 2 3 7" xfId="9788"/>
    <cellStyle name="Normal 16 2 3 2 4" xfId="9789"/>
    <cellStyle name="Normal 16 2 3 2 4 2" xfId="9790"/>
    <cellStyle name="Normal 16 2 3 2 4 2 2" xfId="9791"/>
    <cellStyle name="Normal 16 2 3 2 4 2 2 2" xfId="9792"/>
    <cellStyle name="Normal 16 2 3 2 4 2 2 2 2" xfId="9793"/>
    <cellStyle name="Normal 16 2 3 2 4 2 2 3" xfId="9794"/>
    <cellStyle name="Normal 16 2 3 2 4 2 3" xfId="9795"/>
    <cellStyle name="Normal 16 2 3 2 4 2 3 2" xfId="9796"/>
    <cellStyle name="Normal 16 2 3 2 4 2 4" xfId="9797"/>
    <cellStyle name="Normal 16 2 3 2 4 3" xfId="9798"/>
    <cellStyle name="Normal 16 2 3 2 4 3 2" xfId="9799"/>
    <cellStyle name="Normal 16 2 3 2 4 3 2 2" xfId="9800"/>
    <cellStyle name="Normal 16 2 3 2 4 3 2 2 2" xfId="9801"/>
    <cellStyle name="Normal 16 2 3 2 4 3 2 3" xfId="9802"/>
    <cellStyle name="Normal 16 2 3 2 4 3 3" xfId="9803"/>
    <cellStyle name="Normal 16 2 3 2 4 3 3 2" xfId="9804"/>
    <cellStyle name="Normal 16 2 3 2 4 3 4" xfId="9805"/>
    <cellStyle name="Normal 16 2 3 2 4 4" xfId="9806"/>
    <cellStyle name="Normal 16 2 3 2 4 4 2" xfId="9807"/>
    <cellStyle name="Normal 16 2 3 2 4 4 2 2" xfId="9808"/>
    <cellStyle name="Normal 16 2 3 2 4 4 3" xfId="9809"/>
    <cellStyle name="Normal 16 2 3 2 4 5" xfId="9810"/>
    <cellStyle name="Normal 16 2 3 2 4 5 2" xfId="9811"/>
    <cellStyle name="Normal 16 2 3 2 4 6" xfId="9812"/>
    <cellStyle name="Normal 16 2 3 2 5" xfId="9813"/>
    <cellStyle name="Normal 16 2 3 2 5 2" xfId="9814"/>
    <cellStyle name="Normal 16 2 3 2 5 2 2" xfId="9815"/>
    <cellStyle name="Normal 16 2 3 2 5 2 2 2" xfId="9816"/>
    <cellStyle name="Normal 16 2 3 2 5 2 3" xfId="9817"/>
    <cellStyle name="Normal 16 2 3 2 5 3" xfId="9818"/>
    <cellStyle name="Normal 16 2 3 2 5 3 2" xfId="9819"/>
    <cellStyle name="Normal 16 2 3 2 5 4" xfId="9820"/>
    <cellStyle name="Normal 16 2 3 2 6" xfId="9821"/>
    <cellStyle name="Normal 16 2 3 2 6 2" xfId="9822"/>
    <cellStyle name="Normal 16 2 3 2 6 2 2" xfId="9823"/>
    <cellStyle name="Normal 16 2 3 2 6 2 2 2" xfId="9824"/>
    <cellStyle name="Normal 16 2 3 2 6 2 3" xfId="9825"/>
    <cellStyle name="Normal 16 2 3 2 6 3" xfId="9826"/>
    <cellStyle name="Normal 16 2 3 2 6 3 2" xfId="9827"/>
    <cellStyle name="Normal 16 2 3 2 6 4" xfId="9828"/>
    <cellStyle name="Normal 16 2 3 2 7" xfId="9829"/>
    <cellStyle name="Normal 16 2 3 2 7 2" xfId="9830"/>
    <cellStyle name="Normal 16 2 3 2 7 2 2" xfId="9831"/>
    <cellStyle name="Normal 16 2 3 2 7 2 2 2" xfId="9832"/>
    <cellStyle name="Normal 16 2 3 2 7 2 3" xfId="9833"/>
    <cellStyle name="Normal 16 2 3 2 7 3" xfId="9834"/>
    <cellStyle name="Normal 16 2 3 2 7 3 2" xfId="9835"/>
    <cellStyle name="Normal 16 2 3 2 7 4" xfId="9836"/>
    <cellStyle name="Normal 16 2 3 2 8" xfId="9837"/>
    <cellStyle name="Normal 16 2 3 2 8 2" xfId="9838"/>
    <cellStyle name="Normal 16 2 3 2 8 2 2" xfId="9839"/>
    <cellStyle name="Normal 16 2 3 2 8 3" xfId="9840"/>
    <cellStyle name="Normal 16 2 3 2 9" xfId="9841"/>
    <cellStyle name="Normal 16 2 3 2 9 2" xfId="9842"/>
    <cellStyle name="Normal 16 2 3 2 9 2 2" xfId="9843"/>
    <cellStyle name="Normal 16 2 3 2 9 3" xfId="9844"/>
    <cellStyle name="Normal 16 2 3 3" xfId="9845"/>
    <cellStyle name="Normal 16 2 3 3 10" xfId="9846"/>
    <cellStyle name="Normal 16 2 3 3 10 2" xfId="9847"/>
    <cellStyle name="Normal 16 2 3 3 11" xfId="9848"/>
    <cellStyle name="Normal 16 2 3 3 2" xfId="9849"/>
    <cellStyle name="Normal 16 2 3 3 2 10" xfId="9850"/>
    <cellStyle name="Normal 16 2 3 3 2 2" xfId="9851"/>
    <cellStyle name="Normal 16 2 3 3 2 2 2" xfId="9852"/>
    <cellStyle name="Normal 16 2 3 3 2 2 2 2" xfId="9853"/>
    <cellStyle name="Normal 16 2 3 3 2 2 2 2 2" xfId="9854"/>
    <cellStyle name="Normal 16 2 3 3 2 2 2 2 2 2" xfId="9855"/>
    <cellStyle name="Normal 16 2 3 3 2 2 2 2 3" xfId="9856"/>
    <cellStyle name="Normal 16 2 3 3 2 2 2 3" xfId="9857"/>
    <cellStyle name="Normal 16 2 3 3 2 2 2 3 2" xfId="9858"/>
    <cellStyle name="Normal 16 2 3 3 2 2 2 4" xfId="9859"/>
    <cellStyle name="Normal 16 2 3 3 2 2 3" xfId="9860"/>
    <cellStyle name="Normal 16 2 3 3 2 2 3 2" xfId="9861"/>
    <cellStyle name="Normal 16 2 3 3 2 2 3 2 2" xfId="9862"/>
    <cellStyle name="Normal 16 2 3 3 2 2 3 2 2 2" xfId="9863"/>
    <cellStyle name="Normal 16 2 3 3 2 2 3 2 3" xfId="9864"/>
    <cellStyle name="Normal 16 2 3 3 2 2 3 3" xfId="9865"/>
    <cellStyle name="Normal 16 2 3 3 2 2 3 3 2" xfId="9866"/>
    <cellStyle name="Normal 16 2 3 3 2 2 3 4" xfId="9867"/>
    <cellStyle name="Normal 16 2 3 3 2 2 4" xfId="9868"/>
    <cellStyle name="Normal 16 2 3 3 2 2 4 2" xfId="9869"/>
    <cellStyle name="Normal 16 2 3 3 2 2 4 2 2" xfId="9870"/>
    <cellStyle name="Normal 16 2 3 3 2 2 4 2 2 2" xfId="9871"/>
    <cellStyle name="Normal 16 2 3 3 2 2 4 2 3" xfId="9872"/>
    <cellStyle name="Normal 16 2 3 3 2 2 4 3" xfId="9873"/>
    <cellStyle name="Normal 16 2 3 3 2 2 4 3 2" xfId="9874"/>
    <cellStyle name="Normal 16 2 3 3 2 2 4 4" xfId="9875"/>
    <cellStyle name="Normal 16 2 3 3 2 2 5" xfId="9876"/>
    <cellStyle name="Normal 16 2 3 3 2 2 5 2" xfId="9877"/>
    <cellStyle name="Normal 16 2 3 3 2 2 5 2 2" xfId="9878"/>
    <cellStyle name="Normal 16 2 3 3 2 2 5 3" xfId="9879"/>
    <cellStyle name="Normal 16 2 3 3 2 2 6" xfId="9880"/>
    <cellStyle name="Normal 16 2 3 3 2 2 6 2" xfId="9881"/>
    <cellStyle name="Normal 16 2 3 3 2 2 7" xfId="9882"/>
    <cellStyle name="Normal 16 2 3 3 2 3" xfId="9883"/>
    <cellStyle name="Normal 16 2 3 3 2 3 2" xfId="9884"/>
    <cellStyle name="Normal 16 2 3 3 2 3 2 2" xfId="9885"/>
    <cellStyle name="Normal 16 2 3 3 2 3 2 2 2" xfId="9886"/>
    <cellStyle name="Normal 16 2 3 3 2 3 2 2 2 2" xfId="9887"/>
    <cellStyle name="Normal 16 2 3 3 2 3 2 2 3" xfId="9888"/>
    <cellStyle name="Normal 16 2 3 3 2 3 2 3" xfId="9889"/>
    <cellStyle name="Normal 16 2 3 3 2 3 2 3 2" xfId="9890"/>
    <cellStyle name="Normal 16 2 3 3 2 3 2 4" xfId="9891"/>
    <cellStyle name="Normal 16 2 3 3 2 3 3" xfId="9892"/>
    <cellStyle name="Normal 16 2 3 3 2 3 3 2" xfId="9893"/>
    <cellStyle name="Normal 16 2 3 3 2 3 3 2 2" xfId="9894"/>
    <cellStyle name="Normal 16 2 3 3 2 3 3 2 2 2" xfId="9895"/>
    <cellStyle name="Normal 16 2 3 3 2 3 3 2 3" xfId="9896"/>
    <cellStyle name="Normal 16 2 3 3 2 3 3 3" xfId="9897"/>
    <cellStyle name="Normal 16 2 3 3 2 3 3 3 2" xfId="9898"/>
    <cellStyle name="Normal 16 2 3 3 2 3 3 4" xfId="9899"/>
    <cellStyle name="Normal 16 2 3 3 2 3 4" xfId="9900"/>
    <cellStyle name="Normal 16 2 3 3 2 3 4 2" xfId="9901"/>
    <cellStyle name="Normal 16 2 3 3 2 3 4 2 2" xfId="9902"/>
    <cellStyle name="Normal 16 2 3 3 2 3 4 3" xfId="9903"/>
    <cellStyle name="Normal 16 2 3 3 2 3 5" xfId="9904"/>
    <cellStyle name="Normal 16 2 3 3 2 3 5 2" xfId="9905"/>
    <cellStyle name="Normal 16 2 3 3 2 3 6" xfId="9906"/>
    <cellStyle name="Normal 16 2 3 3 2 4" xfId="9907"/>
    <cellStyle name="Normal 16 2 3 3 2 4 2" xfId="9908"/>
    <cellStyle name="Normal 16 2 3 3 2 4 2 2" xfId="9909"/>
    <cellStyle name="Normal 16 2 3 3 2 4 2 2 2" xfId="9910"/>
    <cellStyle name="Normal 16 2 3 3 2 4 2 3" xfId="9911"/>
    <cellStyle name="Normal 16 2 3 3 2 4 3" xfId="9912"/>
    <cellStyle name="Normal 16 2 3 3 2 4 3 2" xfId="9913"/>
    <cellStyle name="Normal 16 2 3 3 2 4 4" xfId="9914"/>
    <cellStyle name="Normal 16 2 3 3 2 5" xfId="9915"/>
    <cellStyle name="Normal 16 2 3 3 2 5 2" xfId="9916"/>
    <cellStyle name="Normal 16 2 3 3 2 5 2 2" xfId="9917"/>
    <cellStyle name="Normal 16 2 3 3 2 5 2 2 2" xfId="9918"/>
    <cellStyle name="Normal 16 2 3 3 2 5 2 3" xfId="9919"/>
    <cellStyle name="Normal 16 2 3 3 2 5 3" xfId="9920"/>
    <cellStyle name="Normal 16 2 3 3 2 5 3 2" xfId="9921"/>
    <cellStyle name="Normal 16 2 3 3 2 5 4" xfId="9922"/>
    <cellStyle name="Normal 16 2 3 3 2 6" xfId="9923"/>
    <cellStyle name="Normal 16 2 3 3 2 6 2" xfId="9924"/>
    <cellStyle name="Normal 16 2 3 3 2 6 2 2" xfId="9925"/>
    <cellStyle name="Normal 16 2 3 3 2 6 2 2 2" xfId="9926"/>
    <cellStyle name="Normal 16 2 3 3 2 6 2 3" xfId="9927"/>
    <cellStyle name="Normal 16 2 3 3 2 6 3" xfId="9928"/>
    <cellStyle name="Normal 16 2 3 3 2 6 3 2" xfId="9929"/>
    <cellStyle name="Normal 16 2 3 3 2 6 4" xfId="9930"/>
    <cellStyle name="Normal 16 2 3 3 2 7" xfId="9931"/>
    <cellStyle name="Normal 16 2 3 3 2 7 2" xfId="9932"/>
    <cellStyle name="Normal 16 2 3 3 2 7 2 2" xfId="9933"/>
    <cellStyle name="Normal 16 2 3 3 2 7 3" xfId="9934"/>
    <cellStyle name="Normal 16 2 3 3 2 8" xfId="9935"/>
    <cellStyle name="Normal 16 2 3 3 2 8 2" xfId="9936"/>
    <cellStyle name="Normal 16 2 3 3 2 8 2 2" xfId="9937"/>
    <cellStyle name="Normal 16 2 3 3 2 8 3" xfId="9938"/>
    <cellStyle name="Normal 16 2 3 3 2 9" xfId="9939"/>
    <cellStyle name="Normal 16 2 3 3 2 9 2" xfId="9940"/>
    <cellStyle name="Normal 16 2 3 3 3" xfId="9941"/>
    <cellStyle name="Normal 16 2 3 3 3 2" xfId="9942"/>
    <cellStyle name="Normal 16 2 3 3 3 2 2" xfId="9943"/>
    <cellStyle name="Normal 16 2 3 3 3 2 2 2" xfId="9944"/>
    <cellStyle name="Normal 16 2 3 3 3 2 2 2 2" xfId="9945"/>
    <cellStyle name="Normal 16 2 3 3 3 2 2 3" xfId="9946"/>
    <cellStyle name="Normal 16 2 3 3 3 2 3" xfId="9947"/>
    <cellStyle name="Normal 16 2 3 3 3 2 3 2" xfId="9948"/>
    <cellStyle name="Normal 16 2 3 3 3 2 4" xfId="9949"/>
    <cellStyle name="Normal 16 2 3 3 3 3" xfId="9950"/>
    <cellStyle name="Normal 16 2 3 3 3 3 2" xfId="9951"/>
    <cellStyle name="Normal 16 2 3 3 3 3 2 2" xfId="9952"/>
    <cellStyle name="Normal 16 2 3 3 3 3 2 2 2" xfId="9953"/>
    <cellStyle name="Normal 16 2 3 3 3 3 2 3" xfId="9954"/>
    <cellStyle name="Normal 16 2 3 3 3 3 3" xfId="9955"/>
    <cellStyle name="Normal 16 2 3 3 3 3 3 2" xfId="9956"/>
    <cellStyle name="Normal 16 2 3 3 3 3 4" xfId="9957"/>
    <cellStyle name="Normal 16 2 3 3 3 4" xfId="9958"/>
    <cellStyle name="Normal 16 2 3 3 3 4 2" xfId="9959"/>
    <cellStyle name="Normal 16 2 3 3 3 4 2 2" xfId="9960"/>
    <cellStyle name="Normal 16 2 3 3 3 4 2 2 2" xfId="9961"/>
    <cellStyle name="Normal 16 2 3 3 3 4 2 3" xfId="9962"/>
    <cellStyle name="Normal 16 2 3 3 3 4 3" xfId="9963"/>
    <cellStyle name="Normal 16 2 3 3 3 4 3 2" xfId="9964"/>
    <cellStyle name="Normal 16 2 3 3 3 4 4" xfId="9965"/>
    <cellStyle name="Normal 16 2 3 3 3 5" xfId="9966"/>
    <cellStyle name="Normal 16 2 3 3 3 5 2" xfId="9967"/>
    <cellStyle name="Normal 16 2 3 3 3 5 2 2" xfId="9968"/>
    <cellStyle name="Normal 16 2 3 3 3 5 3" xfId="9969"/>
    <cellStyle name="Normal 16 2 3 3 3 6" xfId="9970"/>
    <cellStyle name="Normal 16 2 3 3 3 6 2" xfId="9971"/>
    <cellStyle name="Normal 16 2 3 3 3 7" xfId="9972"/>
    <cellStyle name="Normal 16 2 3 3 4" xfId="9973"/>
    <cellStyle name="Normal 16 2 3 3 4 2" xfId="9974"/>
    <cellStyle name="Normal 16 2 3 3 4 2 2" xfId="9975"/>
    <cellStyle name="Normal 16 2 3 3 4 2 2 2" xfId="9976"/>
    <cellStyle name="Normal 16 2 3 3 4 2 2 2 2" xfId="9977"/>
    <cellStyle name="Normal 16 2 3 3 4 2 2 3" xfId="9978"/>
    <cellStyle name="Normal 16 2 3 3 4 2 3" xfId="9979"/>
    <cellStyle name="Normal 16 2 3 3 4 2 3 2" xfId="9980"/>
    <cellStyle name="Normal 16 2 3 3 4 2 4" xfId="9981"/>
    <cellStyle name="Normal 16 2 3 3 4 3" xfId="9982"/>
    <cellStyle name="Normal 16 2 3 3 4 3 2" xfId="9983"/>
    <cellStyle name="Normal 16 2 3 3 4 3 2 2" xfId="9984"/>
    <cellStyle name="Normal 16 2 3 3 4 3 2 2 2" xfId="9985"/>
    <cellStyle name="Normal 16 2 3 3 4 3 2 3" xfId="9986"/>
    <cellStyle name="Normal 16 2 3 3 4 3 3" xfId="9987"/>
    <cellStyle name="Normal 16 2 3 3 4 3 3 2" xfId="9988"/>
    <cellStyle name="Normal 16 2 3 3 4 3 4" xfId="9989"/>
    <cellStyle name="Normal 16 2 3 3 4 4" xfId="9990"/>
    <cellStyle name="Normal 16 2 3 3 4 4 2" xfId="9991"/>
    <cellStyle name="Normal 16 2 3 3 4 4 2 2" xfId="9992"/>
    <cellStyle name="Normal 16 2 3 3 4 4 3" xfId="9993"/>
    <cellStyle name="Normal 16 2 3 3 4 5" xfId="9994"/>
    <cellStyle name="Normal 16 2 3 3 4 5 2" xfId="9995"/>
    <cellStyle name="Normal 16 2 3 3 4 6" xfId="9996"/>
    <cellStyle name="Normal 16 2 3 3 5" xfId="9997"/>
    <cellStyle name="Normal 16 2 3 3 5 2" xfId="9998"/>
    <cellStyle name="Normal 16 2 3 3 5 2 2" xfId="9999"/>
    <cellStyle name="Normal 16 2 3 3 5 2 2 2" xfId="10000"/>
    <cellStyle name="Normal 16 2 3 3 5 2 3" xfId="10001"/>
    <cellStyle name="Normal 16 2 3 3 5 3" xfId="10002"/>
    <cellStyle name="Normal 16 2 3 3 5 3 2" xfId="10003"/>
    <cellStyle name="Normal 16 2 3 3 5 4" xfId="10004"/>
    <cellStyle name="Normal 16 2 3 3 6" xfId="10005"/>
    <cellStyle name="Normal 16 2 3 3 6 2" xfId="10006"/>
    <cellStyle name="Normal 16 2 3 3 6 2 2" xfId="10007"/>
    <cellStyle name="Normal 16 2 3 3 6 2 2 2" xfId="10008"/>
    <cellStyle name="Normal 16 2 3 3 6 2 3" xfId="10009"/>
    <cellStyle name="Normal 16 2 3 3 6 3" xfId="10010"/>
    <cellStyle name="Normal 16 2 3 3 6 3 2" xfId="10011"/>
    <cellStyle name="Normal 16 2 3 3 6 4" xfId="10012"/>
    <cellStyle name="Normal 16 2 3 3 7" xfId="10013"/>
    <cellStyle name="Normal 16 2 3 3 7 2" xfId="10014"/>
    <cellStyle name="Normal 16 2 3 3 7 2 2" xfId="10015"/>
    <cellStyle name="Normal 16 2 3 3 7 2 2 2" xfId="10016"/>
    <cellStyle name="Normal 16 2 3 3 7 2 3" xfId="10017"/>
    <cellStyle name="Normal 16 2 3 3 7 3" xfId="10018"/>
    <cellStyle name="Normal 16 2 3 3 7 3 2" xfId="10019"/>
    <cellStyle name="Normal 16 2 3 3 7 4" xfId="10020"/>
    <cellStyle name="Normal 16 2 3 3 8" xfId="10021"/>
    <cellStyle name="Normal 16 2 3 3 8 2" xfId="10022"/>
    <cellStyle name="Normal 16 2 3 3 8 2 2" xfId="10023"/>
    <cellStyle name="Normal 16 2 3 3 8 3" xfId="10024"/>
    <cellStyle name="Normal 16 2 3 3 9" xfId="10025"/>
    <cellStyle name="Normal 16 2 3 3 9 2" xfId="10026"/>
    <cellStyle name="Normal 16 2 3 3 9 2 2" xfId="10027"/>
    <cellStyle name="Normal 16 2 3 3 9 3" xfId="10028"/>
    <cellStyle name="Normal 16 2 3 4" xfId="10029"/>
    <cellStyle name="Normal 16 2 3 4 10" xfId="10030"/>
    <cellStyle name="Normal 16 2 3 4 10 2" xfId="10031"/>
    <cellStyle name="Normal 16 2 3 4 11" xfId="10032"/>
    <cellStyle name="Normal 16 2 3 4 2" xfId="10033"/>
    <cellStyle name="Normal 16 2 3 4 2 10" xfId="10034"/>
    <cellStyle name="Normal 16 2 3 4 2 2" xfId="10035"/>
    <cellStyle name="Normal 16 2 3 4 2 2 2" xfId="10036"/>
    <cellStyle name="Normal 16 2 3 4 2 2 2 2" xfId="10037"/>
    <cellStyle name="Normal 16 2 3 4 2 2 2 2 2" xfId="10038"/>
    <cellStyle name="Normal 16 2 3 4 2 2 2 2 2 2" xfId="10039"/>
    <cellStyle name="Normal 16 2 3 4 2 2 2 2 3" xfId="10040"/>
    <cellStyle name="Normal 16 2 3 4 2 2 2 3" xfId="10041"/>
    <cellStyle name="Normal 16 2 3 4 2 2 2 3 2" xfId="10042"/>
    <cellStyle name="Normal 16 2 3 4 2 2 2 4" xfId="10043"/>
    <cellStyle name="Normal 16 2 3 4 2 2 3" xfId="10044"/>
    <cellStyle name="Normal 16 2 3 4 2 2 3 2" xfId="10045"/>
    <cellStyle name="Normal 16 2 3 4 2 2 3 2 2" xfId="10046"/>
    <cellStyle name="Normal 16 2 3 4 2 2 3 2 2 2" xfId="10047"/>
    <cellStyle name="Normal 16 2 3 4 2 2 3 2 3" xfId="10048"/>
    <cellStyle name="Normal 16 2 3 4 2 2 3 3" xfId="10049"/>
    <cellStyle name="Normal 16 2 3 4 2 2 3 3 2" xfId="10050"/>
    <cellStyle name="Normal 16 2 3 4 2 2 3 4" xfId="10051"/>
    <cellStyle name="Normal 16 2 3 4 2 2 4" xfId="10052"/>
    <cellStyle name="Normal 16 2 3 4 2 2 4 2" xfId="10053"/>
    <cellStyle name="Normal 16 2 3 4 2 2 4 2 2" xfId="10054"/>
    <cellStyle name="Normal 16 2 3 4 2 2 4 2 2 2" xfId="10055"/>
    <cellStyle name="Normal 16 2 3 4 2 2 4 2 3" xfId="10056"/>
    <cellStyle name="Normal 16 2 3 4 2 2 4 3" xfId="10057"/>
    <cellStyle name="Normal 16 2 3 4 2 2 4 3 2" xfId="10058"/>
    <cellStyle name="Normal 16 2 3 4 2 2 4 4" xfId="10059"/>
    <cellStyle name="Normal 16 2 3 4 2 2 5" xfId="10060"/>
    <cellStyle name="Normal 16 2 3 4 2 2 5 2" xfId="10061"/>
    <cellStyle name="Normal 16 2 3 4 2 2 5 2 2" xfId="10062"/>
    <cellStyle name="Normal 16 2 3 4 2 2 5 3" xfId="10063"/>
    <cellStyle name="Normal 16 2 3 4 2 2 6" xfId="10064"/>
    <cellStyle name="Normal 16 2 3 4 2 2 6 2" xfId="10065"/>
    <cellStyle name="Normal 16 2 3 4 2 2 7" xfId="10066"/>
    <cellStyle name="Normal 16 2 3 4 2 3" xfId="10067"/>
    <cellStyle name="Normal 16 2 3 4 2 3 2" xfId="10068"/>
    <cellStyle name="Normal 16 2 3 4 2 3 2 2" xfId="10069"/>
    <cellStyle name="Normal 16 2 3 4 2 3 2 2 2" xfId="10070"/>
    <cellStyle name="Normal 16 2 3 4 2 3 2 2 2 2" xfId="10071"/>
    <cellStyle name="Normal 16 2 3 4 2 3 2 2 3" xfId="10072"/>
    <cellStyle name="Normal 16 2 3 4 2 3 2 3" xfId="10073"/>
    <cellStyle name="Normal 16 2 3 4 2 3 2 3 2" xfId="10074"/>
    <cellStyle name="Normal 16 2 3 4 2 3 2 4" xfId="10075"/>
    <cellStyle name="Normal 16 2 3 4 2 3 3" xfId="10076"/>
    <cellStyle name="Normal 16 2 3 4 2 3 3 2" xfId="10077"/>
    <cellStyle name="Normal 16 2 3 4 2 3 3 2 2" xfId="10078"/>
    <cellStyle name="Normal 16 2 3 4 2 3 3 2 2 2" xfId="10079"/>
    <cellStyle name="Normal 16 2 3 4 2 3 3 2 3" xfId="10080"/>
    <cellStyle name="Normal 16 2 3 4 2 3 3 3" xfId="10081"/>
    <cellStyle name="Normal 16 2 3 4 2 3 3 3 2" xfId="10082"/>
    <cellStyle name="Normal 16 2 3 4 2 3 3 4" xfId="10083"/>
    <cellStyle name="Normal 16 2 3 4 2 3 4" xfId="10084"/>
    <cellStyle name="Normal 16 2 3 4 2 3 4 2" xfId="10085"/>
    <cellStyle name="Normal 16 2 3 4 2 3 4 2 2" xfId="10086"/>
    <cellStyle name="Normal 16 2 3 4 2 3 4 3" xfId="10087"/>
    <cellStyle name="Normal 16 2 3 4 2 3 5" xfId="10088"/>
    <cellStyle name="Normal 16 2 3 4 2 3 5 2" xfId="10089"/>
    <cellStyle name="Normal 16 2 3 4 2 3 6" xfId="10090"/>
    <cellStyle name="Normal 16 2 3 4 2 4" xfId="10091"/>
    <cellStyle name="Normal 16 2 3 4 2 4 2" xfId="10092"/>
    <cellStyle name="Normal 16 2 3 4 2 4 2 2" xfId="10093"/>
    <cellStyle name="Normal 16 2 3 4 2 4 2 2 2" xfId="10094"/>
    <cellStyle name="Normal 16 2 3 4 2 4 2 3" xfId="10095"/>
    <cellStyle name="Normal 16 2 3 4 2 4 3" xfId="10096"/>
    <cellStyle name="Normal 16 2 3 4 2 4 3 2" xfId="10097"/>
    <cellStyle name="Normal 16 2 3 4 2 4 4" xfId="10098"/>
    <cellStyle name="Normal 16 2 3 4 2 5" xfId="10099"/>
    <cellStyle name="Normal 16 2 3 4 2 5 2" xfId="10100"/>
    <cellStyle name="Normal 16 2 3 4 2 5 2 2" xfId="10101"/>
    <cellStyle name="Normal 16 2 3 4 2 5 2 2 2" xfId="10102"/>
    <cellStyle name="Normal 16 2 3 4 2 5 2 3" xfId="10103"/>
    <cellStyle name="Normal 16 2 3 4 2 5 3" xfId="10104"/>
    <cellStyle name="Normal 16 2 3 4 2 5 3 2" xfId="10105"/>
    <cellStyle name="Normal 16 2 3 4 2 5 4" xfId="10106"/>
    <cellStyle name="Normal 16 2 3 4 2 6" xfId="10107"/>
    <cellStyle name="Normal 16 2 3 4 2 6 2" xfId="10108"/>
    <cellStyle name="Normal 16 2 3 4 2 6 2 2" xfId="10109"/>
    <cellStyle name="Normal 16 2 3 4 2 6 2 2 2" xfId="10110"/>
    <cellStyle name="Normal 16 2 3 4 2 6 2 3" xfId="10111"/>
    <cellStyle name="Normal 16 2 3 4 2 6 3" xfId="10112"/>
    <cellStyle name="Normal 16 2 3 4 2 6 3 2" xfId="10113"/>
    <cellStyle name="Normal 16 2 3 4 2 6 4" xfId="10114"/>
    <cellStyle name="Normal 16 2 3 4 2 7" xfId="10115"/>
    <cellStyle name="Normal 16 2 3 4 2 7 2" xfId="10116"/>
    <cellStyle name="Normal 16 2 3 4 2 7 2 2" xfId="10117"/>
    <cellStyle name="Normal 16 2 3 4 2 7 3" xfId="10118"/>
    <cellStyle name="Normal 16 2 3 4 2 8" xfId="10119"/>
    <cellStyle name="Normal 16 2 3 4 2 8 2" xfId="10120"/>
    <cellStyle name="Normal 16 2 3 4 2 8 2 2" xfId="10121"/>
    <cellStyle name="Normal 16 2 3 4 2 8 3" xfId="10122"/>
    <cellStyle name="Normal 16 2 3 4 2 9" xfId="10123"/>
    <cellStyle name="Normal 16 2 3 4 2 9 2" xfId="10124"/>
    <cellStyle name="Normal 16 2 3 4 3" xfId="10125"/>
    <cellStyle name="Normal 16 2 3 4 3 2" xfId="10126"/>
    <cellStyle name="Normal 16 2 3 4 3 2 2" xfId="10127"/>
    <cellStyle name="Normal 16 2 3 4 3 2 2 2" xfId="10128"/>
    <cellStyle name="Normal 16 2 3 4 3 2 2 2 2" xfId="10129"/>
    <cellStyle name="Normal 16 2 3 4 3 2 2 3" xfId="10130"/>
    <cellStyle name="Normal 16 2 3 4 3 2 3" xfId="10131"/>
    <cellStyle name="Normal 16 2 3 4 3 2 3 2" xfId="10132"/>
    <cellStyle name="Normal 16 2 3 4 3 2 4" xfId="10133"/>
    <cellStyle name="Normal 16 2 3 4 3 3" xfId="10134"/>
    <cellStyle name="Normal 16 2 3 4 3 3 2" xfId="10135"/>
    <cellStyle name="Normal 16 2 3 4 3 3 2 2" xfId="10136"/>
    <cellStyle name="Normal 16 2 3 4 3 3 2 2 2" xfId="10137"/>
    <cellStyle name="Normal 16 2 3 4 3 3 2 3" xfId="10138"/>
    <cellStyle name="Normal 16 2 3 4 3 3 3" xfId="10139"/>
    <cellStyle name="Normal 16 2 3 4 3 3 3 2" xfId="10140"/>
    <cellStyle name="Normal 16 2 3 4 3 3 4" xfId="10141"/>
    <cellStyle name="Normal 16 2 3 4 3 4" xfId="10142"/>
    <cellStyle name="Normal 16 2 3 4 3 4 2" xfId="10143"/>
    <cellStyle name="Normal 16 2 3 4 3 4 2 2" xfId="10144"/>
    <cellStyle name="Normal 16 2 3 4 3 4 2 2 2" xfId="10145"/>
    <cellStyle name="Normal 16 2 3 4 3 4 2 3" xfId="10146"/>
    <cellStyle name="Normal 16 2 3 4 3 4 3" xfId="10147"/>
    <cellStyle name="Normal 16 2 3 4 3 4 3 2" xfId="10148"/>
    <cellStyle name="Normal 16 2 3 4 3 4 4" xfId="10149"/>
    <cellStyle name="Normal 16 2 3 4 3 5" xfId="10150"/>
    <cellStyle name="Normal 16 2 3 4 3 5 2" xfId="10151"/>
    <cellStyle name="Normal 16 2 3 4 3 5 2 2" xfId="10152"/>
    <cellStyle name="Normal 16 2 3 4 3 5 3" xfId="10153"/>
    <cellStyle name="Normal 16 2 3 4 3 6" xfId="10154"/>
    <cellStyle name="Normal 16 2 3 4 3 6 2" xfId="10155"/>
    <cellStyle name="Normal 16 2 3 4 3 7" xfId="10156"/>
    <cellStyle name="Normal 16 2 3 4 4" xfId="10157"/>
    <cellStyle name="Normal 16 2 3 4 4 2" xfId="10158"/>
    <cellStyle name="Normal 16 2 3 4 4 2 2" xfId="10159"/>
    <cellStyle name="Normal 16 2 3 4 4 2 2 2" xfId="10160"/>
    <cellStyle name="Normal 16 2 3 4 4 2 2 2 2" xfId="10161"/>
    <cellStyle name="Normal 16 2 3 4 4 2 2 3" xfId="10162"/>
    <cellStyle name="Normal 16 2 3 4 4 2 3" xfId="10163"/>
    <cellStyle name="Normal 16 2 3 4 4 2 3 2" xfId="10164"/>
    <cellStyle name="Normal 16 2 3 4 4 2 4" xfId="10165"/>
    <cellStyle name="Normal 16 2 3 4 4 3" xfId="10166"/>
    <cellStyle name="Normal 16 2 3 4 4 3 2" xfId="10167"/>
    <cellStyle name="Normal 16 2 3 4 4 3 2 2" xfId="10168"/>
    <cellStyle name="Normal 16 2 3 4 4 3 2 2 2" xfId="10169"/>
    <cellStyle name="Normal 16 2 3 4 4 3 2 3" xfId="10170"/>
    <cellStyle name="Normal 16 2 3 4 4 3 3" xfId="10171"/>
    <cellStyle name="Normal 16 2 3 4 4 3 3 2" xfId="10172"/>
    <cellStyle name="Normal 16 2 3 4 4 3 4" xfId="10173"/>
    <cellStyle name="Normal 16 2 3 4 4 4" xfId="10174"/>
    <cellStyle name="Normal 16 2 3 4 4 4 2" xfId="10175"/>
    <cellStyle name="Normal 16 2 3 4 4 4 2 2" xfId="10176"/>
    <cellStyle name="Normal 16 2 3 4 4 4 3" xfId="10177"/>
    <cellStyle name="Normal 16 2 3 4 4 5" xfId="10178"/>
    <cellStyle name="Normal 16 2 3 4 4 5 2" xfId="10179"/>
    <cellStyle name="Normal 16 2 3 4 4 6" xfId="10180"/>
    <cellStyle name="Normal 16 2 3 4 5" xfId="10181"/>
    <cellStyle name="Normal 16 2 3 4 5 2" xfId="10182"/>
    <cellStyle name="Normal 16 2 3 4 5 2 2" xfId="10183"/>
    <cellStyle name="Normal 16 2 3 4 5 2 2 2" xfId="10184"/>
    <cellStyle name="Normal 16 2 3 4 5 2 3" xfId="10185"/>
    <cellStyle name="Normal 16 2 3 4 5 3" xfId="10186"/>
    <cellStyle name="Normal 16 2 3 4 5 3 2" xfId="10187"/>
    <cellStyle name="Normal 16 2 3 4 5 4" xfId="10188"/>
    <cellStyle name="Normal 16 2 3 4 6" xfId="10189"/>
    <cellStyle name="Normal 16 2 3 4 6 2" xfId="10190"/>
    <cellStyle name="Normal 16 2 3 4 6 2 2" xfId="10191"/>
    <cellStyle name="Normal 16 2 3 4 6 2 2 2" xfId="10192"/>
    <cellStyle name="Normal 16 2 3 4 6 2 3" xfId="10193"/>
    <cellStyle name="Normal 16 2 3 4 6 3" xfId="10194"/>
    <cellStyle name="Normal 16 2 3 4 6 3 2" xfId="10195"/>
    <cellStyle name="Normal 16 2 3 4 6 4" xfId="10196"/>
    <cellStyle name="Normal 16 2 3 4 7" xfId="10197"/>
    <cellStyle name="Normal 16 2 3 4 7 2" xfId="10198"/>
    <cellStyle name="Normal 16 2 3 4 7 2 2" xfId="10199"/>
    <cellStyle name="Normal 16 2 3 4 7 2 2 2" xfId="10200"/>
    <cellStyle name="Normal 16 2 3 4 7 2 3" xfId="10201"/>
    <cellStyle name="Normal 16 2 3 4 7 3" xfId="10202"/>
    <cellStyle name="Normal 16 2 3 4 7 3 2" xfId="10203"/>
    <cellStyle name="Normal 16 2 3 4 7 4" xfId="10204"/>
    <cellStyle name="Normal 16 2 3 4 8" xfId="10205"/>
    <cellStyle name="Normal 16 2 3 4 8 2" xfId="10206"/>
    <cellStyle name="Normal 16 2 3 4 8 2 2" xfId="10207"/>
    <cellStyle name="Normal 16 2 3 4 8 3" xfId="10208"/>
    <cellStyle name="Normal 16 2 3 4 9" xfId="10209"/>
    <cellStyle name="Normal 16 2 3 4 9 2" xfId="10210"/>
    <cellStyle name="Normal 16 2 3 4 9 2 2" xfId="10211"/>
    <cellStyle name="Normal 16 2 3 4 9 3" xfId="10212"/>
    <cellStyle name="Normal 16 2 3 5" xfId="10213"/>
    <cellStyle name="Normal 16 2 3 5 10" xfId="10214"/>
    <cellStyle name="Normal 16 2 3 5 2" xfId="10215"/>
    <cellStyle name="Normal 16 2 3 5 2 2" xfId="10216"/>
    <cellStyle name="Normal 16 2 3 5 2 2 2" xfId="10217"/>
    <cellStyle name="Normal 16 2 3 5 2 2 2 2" xfId="10218"/>
    <cellStyle name="Normal 16 2 3 5 2 2 2 2 2" xfId="10219"/>
    <cellStyle name="Normal 16 2 3 5 2 2 2 3" xfId="10220"/>
    <cellStyle name="Normal 16 2 3 5 2 2 3" xfId="10221"/>
    <cellStyle name="Normal 16 2 3 5 2 2 3 2" xfId="10222"/>
    <cellStyle name="Normal 16 2 3 5 2 2 4" xfId="10223"/>
    <cellStyle name="Normal 16 2 3 5 2 3" xfId="10224"/>
    <cellStyle name="Normal 16 2 3 5 2 3 2" xfId="10225"/>
    <cellStyle name="Normal 16 2 3 5 2 3 2 2" xfId="10226"/>
    <cellStyle name="Normal 16 2 3 5 2 3 2 2 2" xfId="10227"/>
    <cellStyle name="Normal 16 2 3 5 2 3 2 3" xfId="10228"/>
    <cellStyle name="Normal 16 2 3 5 2 3 3" xfId="10229"/>
    <cellStyle name="Normal 16 2 3 5 2 3 3 2" xfId="10230"/>
    <cellStyle name="Normal 16 2 3 5 2 3 4" xfId="10231"/>
    <cellStyle name="Normal 16 2 3 5 2 4" xfId="10232"/>
    <cellStyle name="Normal 16 2 3 5 2 4 2" xfId="10233"/>
    <cellStyle name="Normal 16 2 3 5 2 4 2 2" xfId="10234"/>
    <cellStyle name="Normal 16 2 3 5 2 4 2 2 2" xfId="10235"/>
    <cellStyle name="Normal 16 2 3 5 2 4 2 3" xfId="10236"/>
    <cellStyle name="Normal 16 2 3 5 2 4 3" xfId="10237"/>
    <cellStyle name="Normal 16 2 3 5 2 4 3 2" xfId="10238"/>
    <cellStyle name="Normal 16 2 3 5 2 4 4" xfId="10239"/>
    <cellStyle name="Normal 16 2 3 5 2 5" xfId="10240"/>
    <cellStyle name="Normal 16 2 3 5 2 5 2" xfId="10241"/>
    <cellStyle name="Normal 16 2 3 5 2 5 2 2" xfId="10242"/>
    <cellStyle name="Normal 16 2 3 5 2 5 3" xfId="10243"/>
    <cellStyle name="Normal 16 2 3 5 2 6" xfId="10244"/>
    <cellStyle name="Normal 16 2 3 5 2 6 2" xfId="10245"/>
    <cellStyle name="Normal 16 2 3 5 2 7" xfId="10246"/>
    <cellStyle name="Normal 16 2 3 5 3" xfId="10247"/>
    <cellStyle name="Normal 16 2 3 5 3 2" xfId="10248"/>
    <cellStyle name="Normal 16 2 3 5 3 2 2" xfId="10249"/>
    <cellStyle name="Normal 16 2 3 5 3 2 2 2" xfId="10250"/>
    <cellStyle name="Normal 16 2 3 5 3 2 2 2 2" xfId="10251"/>
    <cellStyle name="Normal 16 2 3 5 3 2 2 3" xfId="10252"/>
    <cellStyle name="Normal 16 2 3 5 3 2 3" xfId="10253"/>
    <cellStyle name="Normal 16 2 3 5 3 2 3 2" xfId="10254"/>
    <cellStyle name="Normal 16 2 3 5 3 2 4" xfId="10255"/>
    <cellStyle name="Normal 16 2 3 5 3 3" xfId="10256"/>
    <cellStyle name="Normal 16 2 3 5 3 3 2" xfId="10257"/>
    <cellStyle name="Normal 16 2 3 5 3 3 2 2" xfId="10258"/>
    <cellStyle name="Normal 16 2 3 5 3 3 2 2 2" xfId="10259"/>
    <cellStyle name="Normal 16 2 3 5 3 3 2 3" xfId="10260"/>
    <cellStyle name="Normal 16 2 3 5 3 3 3" xfId="10261"/>
    <cellStyle name="Normal 16 2 3 5 3 3 3 2" xfId="10262"/>
    <cellStyle name="Normal 16 2 3 5 3 3 4" xfId="10263"/>
    <cellStyle name="Normal 16 2 3 5 3 4" xfId="10264"/>
    <cellStyle name="Normal 16 2 3 5 3 4 2" xfId="10265"/>
    <cellStyle name="Normal 16 2 3 5 3 4 2 2" xfId="10266"/>
    <cellStyle name="Normal 16 2 3 5 3 4 3" xfId="10267"/>
    <cellStyle name="Normal 16 2 3 5 3 5" xfId="10268"/>
    <cellStyle name="Normal 16 2 3 5 3 5 2" xfId="10269"/>
    <cellStyle name="Normal 16 2 3 5 3 6" xfId="10270"/>
    <cellStyle name="Normal 16 2 3 5 4" xfId="10271"/>
    <cellStyle name="Normal 16 2 3 5 4 2" xfId="10272"/>
    <cellStyle name="Normal 16 2 3 5 4 2 2" xfId="10273"/>
    <cellStyle name="Normal 16 2 3 5 4 2 2 2" xfId="10274"/>
    <cellStyle name="Normal 16 2 3 5 4 2 3" xfId="10275"/>
    <cellStyle name="Normal 16 2 3 5 4 3" xfId="10276"/>
    <cellStyle name="Normal 16 2 3 5 4 3 2" xfId="10277"/>
    <cellStyle name="Normal 16 2 3 5 4 4" xfId="10278"/>
    <cellStyle name="Normal 16 2 3 5 5" xfId="10279"/>
    <cellStyle name="Normal 16 2 3 5 5 2" xfId="10280"/>
    <cellStyle name="Normal 16 2 3 5 5 2 2" xfId="10281"/>
    <cellStyle name="Normal 16 2 3 5 5 2 2 2" xfId="10282"/>
    <cellStyle name="Normal 16 2 3 5 5 2 3" xfId="10283"/>
    <cellStyle name="Normal 16 2 3 5 5 3" xfId="10284"/>
    <cellStyle name="Normal 16 2 3 5 5 3 2" xfId="10285"/>
    <cellStyle name="Normal 16 2 3 5 5 4" xfId="10286"/>
    <cellStyle name="Normal 16 2 3 5 6" xfId="10287"/>
    <cellStyle name="Normal 16 2 3 5 6 2" xfId="10288"/>
    <cellStyle name="Normal 16 2 3 5 6 2 2" xfId="10289"/>
    <cellStyle name="Normal 16 2 3 5 6 2 2 2" xfId="10290"/>
    <cellStyle name="Normal 16 2 3 5 6 2 3" xfId="10291"/>
    <cellStyle name="Normal 16 2 3 5 6 3" xfId="10292"/>
    <cellStyle name="Normal 16 2 3 5 6 3 2" xfId="10293"/>
    <cellStyle name="Normal 16 2 3 5 6 4" xfId="10294"/>
    <cellStyle name="Normal 16 2 3 5 7" xfId="10295"/>
    <cellStyle name="Normal 16 2 3 5 7 2" xfId="10296"/>
    <cellStyle name="Normal 16 2 3 5 7 2 2" xfId="10297"/>
    <cellStyle name="Normal 16 2 3 5 7 3" xfId="10298"/>
    <cellStyle name="Normal 16 2 3 5 8" xfId="10299"/>
    <cellStyle name="Normal 16 2 3 5 8 2" xfId="10300"/>
    <cellStyle name="Normal 16 2 3 5 8 2 2" xfId="10301"/>
    <cellStyle name="Normal 16 2 3 5 8 3" xfId="10302"/>
    <cellStyle name="Normal 16 2 3 5 9" xfId="10303"/>
    <cellStyle name="Normal 16 2 3 5 9 2" xfId="10304"/>
    <cellStyle name="Normal 16 2 3 6" xfId="10305"/>
    <cellStyle name="Normal 16 2 3 6 2" xfId="10306"/>
    <cellStyle name="Normal 16 2 3 6 2 2" xfId="10307"/>
    <cellStyle name="Normal 16 2 3 6 2 2 2" xfId="10308"/>
    <cellStyle name="Normal 16 2 3 6 2 2 2 2" xfId="10309"/>
    <cellStyle name="Normal 16 2 3 6 2 2 3" xfId="10310"/>
    <cellStyle name="Normal 16 2 3 6 2 3" xfId="10311"/>
    <cellStyle name="Normal 16 2 3 6 2 3 2" xfId="10312"/>
    <cellStyle name="Normal 16 2 3 6 2 4" xfId="10313"/>
    <cellStyle name="Normal 16 2 3 6 3" xfId="10314"/>
    <cellStyle name="Normal 16 2 3 6 3 2" xfId="10315"/>
    <cellStyle name="Normal 16 2 3 6 3 2 2" xfId="10316"/>
    <cellStyle name="Normal 16 2 3 6 3 2 2 2" xfId="10317"/>
    <cellStyle name="Normal 16 2 3 6 3 2 3" xfId="10318"/>
    <cellStyle name="Normal 16 2 3 6 3 3" xfId="10319"/>
    <cellStyle name="Normal 16 2 3 6 3 3 2" xfId="10320"/>
    <cellStyle name="Normal 16 2 3 6 3 4" xfId="10321"/>
    <cellStyle name="Normal 16 2 3 6 4" xfId="10322"/>
    <cellStyle name="Normal 16 2 3 6 4 2" xfId="10323"/>
    <cellStyle name="Normal 16 2 3 6 4 2 2" xfId="10324"/>
    <cellStyle name="Normal 16 2 3 6 4 2 2 2" xfId="10325"/>
    <cellStyle name="Normal 16 2 3 6 4 2 3" xfId="10326"/>
    <cellStyle name="Normal 16 2 3 6 4 3" xfId="10327"/>
    <cellStyle name="Normal 16 2 3 6 4 3 2" xfId="10328"/>
    <cellStyle name="Normal 16 2 3 6 4 4" xfId="10329"/>
    <cellStyle name="Normal 16 2 3 6 5" xfId="10330"/>
    <cellStyle name="Normal 16 2 3 6 5 2" xfId="10331"/>
    <cellStyle name="Normal 16 2 3 6 5 2 2" xfId="10332"/>
    <cellStyle name="Normal 16 2 3 6 5 3" xfId="10333"/>
    <cellStyle name="Normal 16 2 3 6 6" xfId="10334"/>
    <cellStyle name="Normal 16 2 3 6 6 2" xfId="10335"/>
    <cellStyle name="Normal 16 2 3 6 7" xfId="10336"/>
    <cellStyle name="Normal 16 2 3 7" xfId="10337"/>
    <cellStyle name="Normal 16 2 3 7 2" xfId="10338"/>
    <cellStyle name="Normal 16 2 3 7 2 2" xfId="10339"/>
    <cellStyle name="Normal 16 2 3 7 2 2 2" xfId="10340"/>
    <cellStyle name="Normal 16 2 3 7 2 2 2 2" xfId="10341"/>
    <cellStyle name="Normal 16 2 3 7 2 2 3" xfId="10342"/>
    <cellStyle name="Normal 16 2 3 7 2 3" xfId="10343"/>
    <cellStyle name="Normal 16 2 3 7 2 3 2" xfId="10344"/>
    <cellStyle name="Normal 16 2 3 7 2 4" xfId="10345"/>
    <cellStyle name="Normal 16 2 3 7 3" xfId="10346"/>
    <cellStyle name="Normal 16 2 3 7 3 2" xfId="10347"/>
    <cellStyle name="Normal 16 2 3 7 3 2 2" xfId="10348"/>
    <cellStyle name="Normal 16 2 3 7 3 2 2 2" xfId="10349"/>
    <cellStyle name="Normal 16 2 3 7 3 2 3" xfId="10350"/>
    <cellStyle name="Normal 16 2 3 7 3 3" xfId="10351"/>
    <cellStyle name="Normal 16 2 3 7 3 3 2" xfId="10352"/>
    <cellStyle name="Normal 16 2 3 7 3 4" xfId="10353"/>
    <cellStyle name="Normal 16 2 3 7 4" xfId="10354"/>
    <cellStyle name="Normal 16 2 3 7 4 2" xfId="10355"/>
    <cellStyle name="Normal 16 2 3 7 4 2 2" xfId="10356"/>
    <cellStyle name="Normal 16 2 3 7 4 3" xfId="10357"/>
    <cellStyle name="Normal 16 2 3 7 5" xfId="10358"/>
    <cellStyle name="Normal 16 2 3 7 5 2" xfId="10359"/>
    <cellStyle name="Normal 16 2 3 7 6" xfId="10360"/>
    <cellStyle name="Normal 16 2 3 8" xfId="10361"/>
    <cellStyle name="Normal 16 2 3 8 2" xfId="10362"/>
    <cellStyle name="Normal 16 2 3 8 2 2" xfId="10363"/>
    <cellStyle name="Normal 16 2 3 8 2 2 2" xfId="10364"/>
    <cellStyle name="Normal 16 2 3 8 2 3" xfId="10365"/>
    <cellStyle name="Normal 16 2 3 8 3" xfId="10366"/>
    <cellStyle name="Normal 16 2 3 8 3 2" xfId="10367"/>
    <cellStyle name="Normal 16 2 3 8 4" xfId="10368"/>
    <cellStyle name="Normal 16 2 3 9" xfId="10369"/>
    <cellStyle name="Normal 16 2 3 9 2" xfId="10370"/>
    <cellStyle name="Normal 16 2 3 9 2 2" xfId="10371"/>
    <cellStyle name="Normal 16 2 3 9 2 2 2" xfId="10372"/>
    <cellStyle name="Normal 16 2 3 9 2 3" xfId="10373"/>
    <cellStyle name="Normal 16 2 3 9 3" xfId="10374"/>
    <cellStyle name="Normal 16 2 3 9 3 2" xfId="10375"/>
    <cellStyle name="Normal 16 2 3 9 4" xfId="10376"/>
    <cellStyle name="Normal 16 2 4" xfId="1361"/>
    <cellStyle name="Normal 16 2 4 10" xfId="10377"/>
    <cellStyle name="Normal 16 2 4 10 2" xfId="10378"/>
    <cellStyle name="Normal 16 2 4 10 2 2" xfId="10379"/>
    <cellStyle name="Normal 16 2 4 10 2 2 2" xfId="10380"/>
    <cellStyle name="Normal 16 2 4 10 2 3" xfId="10381"/>
    <cellStyle name="Normal 16 2 4 10 3" xfId="10382"/>
    <cellStyle name="Normal 16 2 4 10 3 2" xfId="10383"/>
    <cellStyle name="Normal 16 2 4 10 4" xfId="10384"/>
    <cellStyle name="Normal 16 2 4 11" xfId="10385"/>
    <cellStyle name="Normal 16 2 4 11 2" xfId="10386"/>
    <cellStyle name="Normal 16 2 4 11 2 2" xfId="10387"/>
    <cellStyle name="Normal 16 2 4 11 3" xfId="10388"/>
    <cellStyle name="Normal 16 2 4 12" xfId="10389"/>
    <cellStyle name="Normal 16 2 4 12 2" xfId="10390"/>
    <cellStyle name="Normal 16 2 4 12 2 2" xfId="10391"/>
    <cellStyle name="Normal 16 2 4 12 3" xfId="10392"/>
    <cellStyle name="Normal 16 2 4 13" xfId="10393"/>
    <cellStyle name="Normal 16 2 4 13 2" xfId="10394"/>
    <cellStyle name="Normal 16 2 4 14" xfId="10395"/>
    <cellStyle name="Normal 16 2 4 2" xfId="10396"/>
    <cellStyle name="Normal 16 2 4 2 10" xfId="10397"/>
    <cellStyle name="Normal 16 2 4 2 10 2" xfId="10398"/>
    <cellStyle name="Normal 16 2 4 2 11" xfId="10399"/>
    <cellStyle name="Normal 16 2 4 2 2" xfId="10400"/>
    <cellStyle name="Normal 16 2 4 2 2 10" xfId="10401"/>
    <cellStyle name="Normal 16 2 4 2 2 2" xfId="10402"/>
    <cellStyle name="Normal 16 2 4 2 2 2 2" xfId="10403"/>
    <cellStyle name="Normal 16 2 4 2 2 2 2 2" xfId="10404"/>
    <cellStyle name="Normal 16 2 4 2 2 2 2 2 2" xfId="10405"/>
    <cellStyle name="Normal 16 2 4 2 2 2 2 2 2 2" xfId="10406"/>
    <cellStyle name="Normal 16 2 4 2 2 2 2 2 3" xfId="10407"/>
    <cellStyle name="Normal 16 2 4 2 2 2 2 3" xfId="10408"/>
    <cellStyle name="Normal 16 2 4 2 2 2 2 3 2" xfId="10409"/>
    <cellStyle name="Normal 16 2 4 2 2 2 2 4" xfId="10410"/>
    <cellStyle name="Normal 16 2 4 2 2 2 3" xfId="10411"/>
    <cellStyle name="Normal 16 2 4 2 2 2 3 2" xfId="10412"/>
    <cellStyle name="Normal 16 2 4 2 2 2 3 2 2" xfId="10413"/>
    <cellStyle name="Normal 16 2 4 2 2 2 3 2 2 2" xfId="10414"/>
    <cellStyle name="Normal 16 2 4 2 2 2 3 2 3" xfId="10415"/>
    <cellStyle name="Normal 16 2 4 2 2 2 3 3" xfId="10416"/>
    <cellStyle name="Normal 16 2 4 2 2 2 3 3 2" xfId="10417"/>
    <cellStyle name="Normal 16 2 4 2 2 2 3 4" xfId="10418"/>
    <cellStyle name="Normal 16 2 4 2 2 2 4" xfId="10419"/>
    <cellStyle name="Normal 16 2 4 2 2 2 4 2" xfId="10420"/>
    <cellStyle name="Normal 16 2 4 2 2 2 4 2 2" xfId="10421"/>
    <cellStyle name="Normal 16 2 4 2 2 2 4 2 2 2" xfId="10422"/>
    <cellStyle name="Normal 16 2 4 2 2 2 4 2 3" xfId="10423"/>
    <cellStyle name="Normal 16 2 4 2 2 2 4 3" xfId="10424"/>
    <cellStyle name="Normal 16 2 4 2 2 2 4 3 2" xfId="10425"/>
    <cellStyle name="Normal 16 2 4 2 2 2 4 4" xfId="10426"/>
    <cellStyle name="Normal 16 2 4 2 2 2 5" xfId="10427"/>
    <cellStyle name="Normal 16 2 4 2 2 2 5 2" xfId="10428"/>
    <cellStyle name="Normal 16 2 4 2 2 2 5 2 2" xfId="10429"/>
    <cellStyle name="Normal 16 2 4 2 2 2 5 3" xfId="10430"/>
    <cellStyle name="Normal 16 2 4 2 2 2 6" xfId="10431"/>
    <cellStyle name="Normal 16 2 4 2 2 2 6 2" xfId="10432"/>
    <cellStyle name="Normal 16 2 4 2 2 2 7" xfId="10433"/>
    <cellStyle name="Normal 16 2 4 2 2 3" xfId="10434"/>
    <cellStyle name="Normal 16 2 4 2 2 3 2" xfId="10435"/>
    <cellStyle name="Normal 16 2 4 2 2 3 2 2" xfId="10436"/>
    <cellStyle name="Normal 16 2 4 2 2 3 2 2 2" xfId="10437"/>
    <cellStyle name="Normal 16 2 4 2 2 3 2 2 2 2" xfId="10438"/>
    <cellStyle name="Normal 16 2 4 2 2 3 2 2 3" xfId="10439"/>
    <cellStyle name="Normal 16 2 4 2 2 3 2 3" xfId="10440"/>
    <cellStyle name="Normal 16 2 4 2 2 3 2 3 2" xfId="10441"/>
    <cellStyle name="Normal 16 2 4 2 2 3 2 4" xfId="10442"/>
    <cellStyle name="Normal 16 2 4 2 2 3 3" xfId="10443"/>
    <cellStyle name="Normal 16 2 4 2 2 3 3 2" xfId="10444"/>
    <cellStyle name="Normal 16 2 4 2 2 3 3 2 2" xfId="10445"/>
    <cellStyle name="Normal 16 2 4 2 2 3 3 2 2 2" xfId="10446"/>
    <cellStyle name="Normal 16 2 4 2 2 3 3 2 3" xfId="10447"/>
    <cellStyle name="Normal 16 2 4 2 2 3 3 3" xfId="10448"/>
    <cellStyle name="Normal 16 2 4 2 2 3 3 3 2" xfId="10449"/>
    <cellStyle name="Normal 16 2 4 2 2 3 3 4" xfId="10450"/>
    <cellStyle name="Normal 16 2 4 2 2 3 4" xfId="10451"/>
    <cellStyle name="Normal 16 2 4 2 2 3 4 2" xfId="10452"/>
    <cellStyle name="Normal 16 2 4 2 2 3 4 2 2" xfId="10453"/>
    <cellStyle name="Normal 16 2 4 2 2 3 4 3" xfId="10454"/>
    <cellStyle name="Normal 16 2 4 2 2 3 5" xfId="10455"/>
    <cellStyle name="Normal 16 2 4 2 2 3 5 2" xfId="10456"/>
    <cellStyle name="Normal 16 2 4 2 2 3 6" xfId="10457"/>
    <cellStyle name="Normal 16 2 4 2 2 4" xfId="10458"/>
    <cellStyle name="Normal 16 2 4 2 2 4 2" xfId="10459"/>
    <cellStyle name="Normal 16 2 4 2 2 4 2 2" xfId="10460"/>
    <cellStyle name="Normal 16 2 4 2 2 4 2 2 2" xfId="10461"/>
    <cellStyle name="Normal 16 2 4 2 2 4 2 3" xfId="10462"/>
    <cellStyle name="Normal 16 2 4 2 2 4 3" xfId="10463"/>
    <cellStyle name="Normal 16 2 4 2 2 4 3 2" xfId="10464"/>
    <cellStyle name="Normal 16 2 4 2 2 4 4" xfId="10465"/>
    <cellStyle name="Normal 16 2 4 2 2 5" xfId="10466"/>
    <cellStyle name="Normal 16 2 4 2 2 5 2" xfId="10467"/>
    <cellStyle name="Normal 16 2 4 2 2 5 2 2" xfId="10468"/>
    <cellStyle name="Normal 16 2 4 2 2 5 2 2 2" xfId="10469"/>
    <cellStyle name="Normal 16 2 4 2 2 5 2 3" xfId="10470"/>
    <cellStyle name="Normal 16 2 4 2 2 5 3" xfId="10471"/>
    <cellStyle name="Normal 16 2 4 2 2 5 3 2" xfId="10472"/>
    <cellStyle name="Normal 16 2 4 2 2 5 4" xfId="10473"/>
    <cellStyle name="Normal 16 2 4 2 2 6" xfId="10474"/>
    <cellStyle name="Normal 16 2 4 2 2 6 2" xfId="10475"/>
    <cellStyle name="Normal 16 2 4 2 2 6 2 2" xfId="10476"/>
    <cellStyle name="Normal 16 2 4 2 2 6 2 2 2" xfId="10477"/>
    <cellStyle name="Normal 16 2 4 2 2 6 2 3" xfId="10478"/>
    <cellStyle name="Normal 16 2 4 2 2 6 3" xfId="10479"/>
    <cellStyle name="Normal 16 2 4 2 2 6 3 2" xfId="10480"/>
    <cellStyle name="Normal 16 2 4 2 2 6 4" xfId="10481"/>
    <cellStyle name="Normal 16 2 4 2 2 7" xfId="10482"/>
    <cellStyle name="Normal 16 2 4 2 2 7 2" xfId="10483"/>
    <cellStyle name="Normal 16 2 4 2 2 7 2 2" xfId="10484"/>
    <cellStyle name="Normal 16 2 4 2 2 7 3" xfId="10485"/>
    <cellStyle name="Normal 16 2 4 2 2 8" xfId="10486"/>
    <cellStyle name="Normal 16 2 4 2 2 8 2" xfId="10487"/>
    <cellStyle name="Normal 16 2 4 2 2 8 2 2" xfId="10488"/>
    <cellStyle name="Normal 16 2 4 2 2 8 3" xfId="10489"/>
    <cellStyle name="Normal 16 2 4 2 2 9" xfId="10490"/>
    <cellStyle name="Normal 16 2 4 2 2 9 2" xfId="10491"/>
    <cellStyle name="Normal 16 2 4 2 3" xfId="10492"/>
    <cellStyle name="Normal 16 2 4 2 3 2" xfId="10493"/>
    <cellStyle name="Normal 16 2 4 2 3 2 2" xfId="10494"/>
    <cellStyle name="Normal 16 2 4 2 3 2 2 2" xfId="10495"/>
    <cellStyle name="Normal 16 2 4 2 3 2 2 2 2" xfId="10496"/>
    <cellStyle name="Normal 16 2 4 2 3 2 2 3" xfId="10497"/>
    <cellStyle name="Normal 16 2 4 2 3 2 3" xfId="10498"/>
    <cellStyle name="Normal 16 2 4 2 3 2 3 2" xfId="10499"/>
    <cellStyle name="Normal 16 2 4 2 3 2 4" xfId="10500"/>
    <cellStyle name="Normal 16 2 4 2 3 3" xfId="10501"/>
    <cellStyle name="Normal 16 2 4 2 3 3 2" xfId="10502"/>
    <cellStyle name="Normal 16 2 4 2 3 3 2 2" xfId="10503"/>
    <cellStyle name="Normal 16 2 4 2 3 3 2 2 2" xfId="10504"/>
    <cellStyle name="Normal 16 2 4 2 3 3 2 3" xfId="10505"/>
    <cellStyle name="Normal 16 2 4 2 3 3 3" xfId="10506"/>
    <cellStyle name="Normal 16 2 4 2 3 3 3 2" xfId="10507"/>
    <cellStyle name="Normal 16 2 4 2 3 3 4" xfId="10508"/>
    <cellStyle name="Normal 16 2 4 2 3 4" xfId="10509"/>
    <cellStyle name="Normal 16 2 4 2 3 4 2" xfId="10510"/>
    <cellStyle name="Normal 16 2 4 2 3 4 2 2" xfId="10511"/>
    <cellStyle name="Normal 16 2 4 2 3 4 2 2 2" xfId="10512"/>
    <cellStyle name="Normal 16 2 4 2 3 4 2 3" xfId="10513"/>
    <cellStyle name="Normal 16 2 4 2 3 4 3" xfId="10514"/>
    <cellStyle name="Normal 16 2 4 2 3 4 3 2" xfId="10515"/>
    <cellStyle name="Normal 16 2 4 2 3 4 4" xfId="10516"/>
    <cellStyle name="Normal 16 2 4 2 3 5" xfId="10517"/>
    <cellStyle name="Normal 16 2 4 2 3 5 2" xfId="10518"/>
    <cellStyle name="Normal 16 2 4 2 3 5 2 2" xfId="10519"/>
    <cellStyle name="Normal 16 2 4 2 3 5 3" xfId="10520"/>
    <cellStyle name="Normal 16 2 4 2 3 6" xfId="10521"/>
    <cellStyle name="Normal 16 2 4 2 3 6 2" xfId="10522"/>
    <cellStyle name="Normal 16 2 4 2 3 7" xfId="10523"/>
    <cellStyle name="Normal 16 2 4 2 4" xfId="10524"/>
    <cellStyle name="Normal 16 2 4 2 4 2" xfId="10525"/>
    <cellStyle name="Normal 16 2 4 2 4 2 2" xfId="10526"/>
    <cellStyle name="Normal 16 2 4 2 4 2 2 2" xfId="10527"/>
    <cellStyle name="Normal 16 2 4 2 4 2 2 2 2" xfId="10528"/>
    <cellStyle name="Normal 16 2 4 2 4 2 2 3" xfId="10529"/>
    <cellStyle name="Normal 16 2 4 2 4 2 3" xfId="10530"/>
    <cellStyle name="Normal 16 2 4 2 4 2 3 2" xfId="10531"/>
    <cellStyle name="Normal 16 2 4 2 4 2 4" xfId="10532"/>
    <cellStyle name="Normal 16 2 4 2 4 3" xfId="10533"/>
    <cellStyle name="Normal 16 2 4 2 4 3 2" xfId="10534"/>
    <cellStyle name="Normal 16 2 4 2 4 3 2 2" xfId="10535"/>
    <cellStyle name="Normal 16 2 4 2 4 3 2 2 2" xfId="10536"/>
    <cellStyle name="Normal 16 2 4 2 4 3 2 3" xfId="10537"/>
    <cellStyle name="Normal 16 2 4 2 4 3 3" xfId="10538"/>
    <cellStyle name="Normal 16 2 4 2 4 3 3 2" xfId="10539"/>
    <cellStyle name="Normal 16 2 4 2 4 3 4" xfId="10540"/>
    <cellStyle name="Normal 16 2 4 2 4 4" xfId="10541"/>
    <cellStyle name="Normal 16 2 4 2 4 4 2" xfId="10542"/>
    <cellStyle name="Normal 16 2 4 2 4 4 2 2" xfId="10543"/>
    <cellStyle name="Normal 16 2 4 2 4 4 3" xfId="10544"/>
    <cellStyle name="Normal 16 2 4 2 4 5" xfId="10545"/>
    <cellStyle name="Normal 16 2 4 2 4 5 2" xfId="10546"/>
    <cellStyle name="Normal 16 2 4 2 4 6" xfId="10547"/>
    <cellStyle name="Normal 16 2 4 2 5" xfId="10548"/>
    <cellStyle name="Normal 16 2 4 2 5 2" xfId="10549"/>
    <cellStyle name="Normal 16 2 4 2 5 2 2" xfId="10550"/>
    <cellStyle name="Normal 16 2 4 2 5 2 2 2" xfId="10551"/>
    <cellStyle name="Normal 16 2 4 2 5 2 3" xfId="10552"/>
    <cellStyle name="Normal 16 2 4 2 5 3" xfId="10553"/>
    <cellStyle name="Normal 16 2 4 2 5 3 2" xfId="10554"/>
    <cellStyle name="Normal 16 2 4 2 5 4" xfId="10555"/>
    <cellStyle name="Normal 16 2 4 2 6" xfId="10556"/>
    <cellStyle name="Normal 16 2 4 2 6 2" xfId="10557"/>
    <cellStyle name="Normal 16 2 4 2 6 2 2" xfId="10558"/>
    <cellStyle name="Normal 16 2 4 2 6 2 2 2" xfId="10559"/>
    <cellStyle name="Normal 16 2 4 2 6 2 3" xfId="10560"/>
    <cellStyle name="Normal 16 2 4 2 6 3" xfId="10561"/>
    <cellStyle name="Normal 16 2 4 2 6 3 2" xfId="10562"/>
    <cellStyle name="Normal 16 2 4 2 6 4" xfId="10563"/>
    <cellStyle name="Normal 16 2 4 2 7" xfId="10564"/>
    <cellStyle name="Normal 16 2 4 2 7 2" xfId="10565"/>
    <cellStyle name="Normal 16 2 4 2 7 2 2" xfId="10566"/>
    <cellStyle name="Normal 16 2 4 2 7 2 2 2" xfId="10567"/>
    <cellStyle name="Normal 16 2 4 2 7 2 3" xfId="10568"/>
    <cellStyle name="Normal 16 2 4 2 7 3" xfId="10569"/>
    <cellStyle name="Normal 16 2 4 2 7 3 2" xfId="10570"/>
    <cellStyle name="Normal 16 2 4 2 7 4" xfId="10571"/>
    <cellStyle name="Normal 16 2 4 2 8" xfId="10572"/>
    <cellStyle name="Normal 16 2 4 2 8 2" xfId="10573"/>
    <cellStyle name="Normal 16 2 4 2 8 2 2" xfId="10574"/>
    <cellStyle name="Normal 16 2 4 2 8 3" xfId="10575"/>
    <cellStyle name="Normal 16 2 4 2 9" xfId="10576"/>
    <cellStyle name="Normal 16 2 4 2 9 2" xfId="10577"/>
    <cellStyle name="Normal 16 2 4 2 9 2 2" xfId="10578"/>
    <cellStyle name="Normal 16 2 4 2 9 3" xfId="10579"/>
    <cellStyle name="Normal 16 2 4 3" xfId="10580"/>
    <cellStyle name="Normal 16 2 4 3 10" xfId="10581"/>
    <cellStyle name="Normal 16 2 4 3 10 2" xfId="10582"/>
    <cellStyle name="Normal 16 2 4 3 11" xfId="10583"/>
    <cellStyle name="Normal 16 2 4 3 2" xfId="10584"/>
    <cellStyle name="Normal 16 2 4 3 2 10" xfId="10585"/>
    <cellStyle name="Normal 16 2 4 3 2 2" xfId="10586"/>
    <cellStyle name="Normal 16 2 4 3 2 2 2" xfId="10587"/>
    <cellStyle name="Normal 16 2 4 3 2 2 2 2" xfId="10588"/>
    <cellStyle name="Normal 16 2 4 3 2 2 2 2 2" xfId="10589"/>
    <cellStyle name="Normal 16 2 4 3 2 2 2 2 2 2" xfId="10590"/>
    <cellStyle name="Normal 16 2 4 3 2 2 2 2 3" xfId="10591"/>
    <cellStyle name="Normal 16 2 4 3 2 2 2 3" xfId="10592"/>
    <cellStyle name="Normal 16 2 4 3 2 2 2 3 2" xfId="10593"/>
    <cellStyle name="Normal 16 2 4 3 2 2 2 4" xfId="10594"/>
    <cellStyle name="Normal 16 2 4 3 2 2 3" xfId="10595"/>
    <cellStyle name="Normal 16 2 4 3 2 2 3 2" xfId="10596"/>
    <cellStyle name="Normal 16 2 4 3 2 2 3 2 2" xfId="10597"/>
    <cellStyle name="Normal 16 2 4 3 2 2 3 2 2 2" xfId="10598"/>
    <cellStyle name="Normal 16 2 4 3 2 2 3 2 3" xfId="10599"/>
    <cellStyle name="Normal 16 2 4 3 2 2 3 3" xfId="10600"/>
    <cellStyle name="Normal 16 2 4 3 2 2 3 3 2" xfId="10601"/>
    <cellStyle name="Normal 16 2 4 3 2 2 3 4" xfId="10602"/>
    <cellStyle name="Normal 16 2 4 3 2 2 4" xfId="10603"/>
    <cellStyle name="Normal 16 2 4 3 2 2 4 2" xfId="10604"/>
    <cellStyle name="Normal 16 2 4 3 2 2 4 2 2" xfId="10605"/>
    <cellStyle name="Normal 16 2 4 3 2 2 4 2 2 2" xfId="10606"/>
    <cellStyle name="Normal 16 2 4 3 2 2 4 2 3" xfId="10607"/>
    <cellStyle name="Normal 16 2 4 3 2 2 4 3" xfId="10608"/>
    <cellStyle name="Normal 16 2 4 3 2 2 4 3 2" xfId="10609"/>
    <cellStyle name="Normal 16 2 4 3 2 2 4 4" xfId="10610"/>
    <cellStyle name="Normal 16 2 4 3 2 2 5" xfId="10611"/>
    <cellStyle name="Normal 16 2 4 3 2 2 5 2" xfId="10612"/>
    <cellStyle name="Normal 16 2 4 3 2 2 5 2 2" xfId="10613"/>
    <cellStyle name="Normal 16 2 4 3 2 2 5 3" xfId="10614"/>
    <cellStyle name="Normal 16 2 4 3 2 2 6" xfId="10615"/>
    <cellStyle name="Normal 16 2 4 3 2 2 6 2" xfId="10616"/>
    <cellStyle name="Normal 16 2 4 3 2 2 7" xfId="10617"/>
    <cellStyle name="Normal 16 2 4 3 2 3" xfId="10618"/>
    <cellStyle name="Normal 16 2 4 3 2 3 2" xfId="10619"/>
    <cellStyle name="Normal 16 2 4 3 2 3 2 2" xfId="10620"/>
    <cellStyle name="Normal 16 2 4 3 2 3 2 2 2" xfId="10621"/>
    <cellStyle name="Normal 16 2 4 3 2 3 2 2 2 2" xfId="10622"/>
    <cellStyle name="Normal 16 2 4 3 2 3 2 2 3" xfId="10623"/>
    <cellStyle name="Normal 16 2 4 3 2 3 2 3" xfId="10624"/>
    <cellStyle name="Normal 16 2 4 3 2 3 2 3 2" xfId="10625"/>
    <cellStyle name="Normal 16 2 4 3 2 3 2 4" xfId="10626"/>
    <cellStyle name="Normal 16 2 4 3 2 3 3" xfId="10627"/>
    <cellStyle name="Normal 16 2 4 3 2 3 3 2" xfId="10628"/>
    <cellStyle name="Normal 16 2 4 3 2 3 3 2 2" xfId="10629"/>
    <cellStyle name="Normal 16 2 4 3 2 3 3 2 2 2" xfId="10630"/>
    <cellStyle name="Normal 16 2 4 3 2 3 3 2 3" xfId="10631"/>
    <cellStyle name="Normal 16 2 4 3 2 3 3 3" xfId="10632"/>
    <cellStyle name="Normal 16 2 4 3 2 3 3 3 2" xfId="10633"/>
    <cellStyle name="Normal 16 2 4 3 2 3 3 4" xfId="10634"/>
    <cellStyle name="Normal 16 2 4 3 2 3 4" xfId="10635"/>
    <cellStyle name="Normal 16 2 4 3 2 3 4 2" xfId="10636"/>
    <cellStyle name="Normal 16 2 4 3 2 3 4 2 2" xfId="10637"/>
    <cellStyle name="Normal 16 2 4 3 2 3 4 3" xfId="10638"/>
    <cellStyle name="Normal 16 2 4 3 2 3 5" xfId="10639"/>
    <cellStyle name="Normal 16 2 4 3 2 3 5 2" xfId="10640"/>
    <cellStyle name="Normal 16 2 4 3 2 3 6" xfId="10641"/>
    <cellStyle name="Normal 16 2 4 3 2 4" xfId="10642"/>
    <cellStyle name="Normal 16 2 4 3 2 4 2" xfId="10643"/>
    <cellStyle name="Normal 16 2 4 3 2 4 2 2" xfId="10644"/>
    <cellStyle name="Normal 16 2 4 3 2 4 2 2 2" xfId="10645"/>
    <cellStyle name="Normal 16 2 4 3 2 4 2 3" xfId="10646"/>
    <cellStyle name="Normal 16 2 4 3 2 4 3" xfId="10647"/>
    <cellStyle name="Normal 16 2 4 3 2 4 3 2" xfId="10648"/>
    <cellStyle name="Normal 16 2 4 3 2 4 4" xfId="10649"/>
    <cellStyle name="Normal 16 2 4 3 2 5" xfId="10650"/>
    <cellStyle name="Normal 16 2 4 3 2 5 2" xfId="10651"/>
    <cellStyle name="Normal 16 2 4 3 2 5 2 2" xfId="10652"/>
    <cellStyle name="Normal 16 2 4 3 2 5 2 2 2" xfId="10653"/>
    <cellStyle name="Normal 16 2 4 3 2 5 2 3" xfId="10654"/>
    <cellStyle name="Normal 16 2 4 3 2 5 3" xfId="10655"/>
    <cellStyle name="Normal 16 2 4 3 2 5 3 2" xfId="10656"/>
    <cellStyle name="Normal 16 2 4 3 2 5 4" xfId="10657"/>
    <cellStyle name="Normal 16 2 4 3 2 6" xfId="10658"/>
    <cellStyle name="Normal 16 2 4 3 2 6 2" xfId="10659"/>
    <cellStyle name="Normal 16 2 4 3 2 6 2 2" xfId="10660"/>
    <cellStyle name="Normal 16 2 4 3 2 6 2 2 2" xfId="10661"/>
    <cellStyle name="Normal 16 2 4 3 2 6 2 3" xfId="10662"/>
    <cellStyle name="Normal 16 2 4 3 2 6 3" xfId="10663"/>
    <cellStyle name="Normal 16 2 4 3 2 6 3 2" xfId="10664"/>
    <cellStyle name="Normal 16 2 4 3 2 6 4" xfId="10665"/>
    <cellStyle name="Normal 16 2 4 3 2 7" xfId="10666"/>
    <cellStyle name="Normal 16 2 4 3 2 7 2" xfId="10667"/>
    <cellStyle name="Normal 16 2 4 3 2 7 2 2" xfId="10668"/>
    <cellStyle name="Normal 16 2 4 3 2 7 3" xfId="10669"/>
    <cellStyle name="Normal 16 2 4 3 2 8" xfId="10670"/>
    <cellStyle name="Normal 16 2 4 3 2 8 2" xfId="10671"/>
    <cellStyle name="Normal 16 2 4 3 2 8 2 2" xfId="10672"/>
    <cellStyle name="Normal 16 2 4 3 2 8 3" xfId="10673"/>
    <cellStyle name="Normal 16 2 4 3 2 9" xfId="10674"/>
    <cellStyle name="Normal 16 2 4 3 2 9 2" xfId="10675"/>
    <cellStyle name="Normal 16 2 4 3 3" xfId="10676"/>
    <cellStyle name="Normal 16 2 4 3 3 2" xfId="10677"/>
    <cellStyle name="Normal 16 2 4 3 3 2 2" xfId="10678"/>
    <cellStyle name="Normal 16 2 4 3 3 2 2 2" xfId="10679"/>
    <cellStyle name="Normal 16 2 4 3 3 2 2 2 2" xfId="10680"/>
    <cellStyle name="Normal 16 2 4 3 3 2 2 3" xfId="10681"/>
    <cellStyle name="Normal 16 2 4 3 3 2 3" xfId="10682"/>
    <cellStyle name="Normal 16 2 4 3 3 2 3 2" xfId="10683"/>
    <cellStyle name="Normal 16 2 4 3 3 2 4" xfId="10684"/>
    <cellStyle name="Normal 16 2 4 3 3 3" xfId="10685"/>
    <cellStyle name="Normal 16 2 4 3 3 3 2" xfId="10686"/>
    <cellStyle name="Normal 16 2 4 3 3 3 2 2" xfId="10687"/>
    <cellStyle name="Normal 16 2 4 3 3 3 2 2 2" xfId="10688"/>
    <cellStyle name="Normal 16 2 4 3 3 3 2 3" xfId="10689"/>
    <cellStyle name="Normal 16 2 4 3 3 3 3" xfId="10690"/>
    <cellStyle name="Normal 16 2 4 3 3 3 3 2" xfId="10691"/>
    <cellStyle name="Normal 16 2 4 3 3 3 4" xfId="10692"/>
    <cellStyle name="Normal 16 2 4 3 3 4" xfId="10693"/>
    <cellStyle name="Normal 16 2 4 3 3 4 2" xfId="10694"/>
    <cellStyle name="Normal 16 2 4 3 3 4 2 2" xfId="10695"/>
    <cellStyle name="Normal 16 2 4 3 3 4 2 2 2" xfId="10696"/>
    <cellStyle name="Normal 16 2 4 3 3 4 2 3" xfId="10697"/>
    <cellStyle name="Normal 16 2 4 3 3 4 3" xfId="10698"/>
    <cellStyle name="Normal 16 2 4 3 3 4 3 2" xfId="10699"/>
    <cellStyle name="Normal 16 2 4 3 3 4 4" xfId="10700"/>
    <cellStyle name="Normal 16 2 4 3 3 5" xfId="10701"/>
    <cellStyle name="Normal 16 2 4 3 3 5 2" xfId="10702"/>
    <cellStyle name="Normal 16 2 4 3 3 5 2 2" xfId="10703"/>
    <cellStyle name="Normal 16 2 4 3 3 5 3" xfId="10704"/>
    <cellStyle name="Normal 16 2 4 3 3 6" xfId="10705"/>
    <cellStyle name="Normal 16 2 4 3 3 6 2" xfId="10706"/>
    <cellStyle name="Normal 16 2 4 3 3 7" xfId="10707"/>
    <cellStyle name="Normal 16 2 4 3 4" xfId="10708"/>
    <cellStyle name="Normal 16 2 4 3 4 2" xfId="10709"/>
    <cellStyle name="Normal 16 2 4 3 4 2 2" xfId="10710"/>
    <cellStyle name="Normal 16 2 4 3 4 2 2 2" xfId="10711"/>
    <cellStyle name="Normal 16 2 4 3 4 2 2 2 2" xfId="10712"/>
    <cellStyle name="Normal 16 2 4 3 4 2 2 3" xfId="10713"/>
    <cellStyle name="Normal 16 2 4 3 4 2 3" xfId="10714"/>
    <cellStyle name="Normal 16 2 4 3 4 2 3 2" xfId="10715"/>
    <cellStyle name="Normal 16 2 4 3 4 2 4" xfId="10716"/>
    <cellStyle name="Normal 16 2 4 3 4 3" xfId="10717"/>
    <cellStyle name="Normal 16 2 4 3 4 3 2" xfId="10718"/>
    <cellStyle name="Normal 16 2 4 3 4 3 2 2" xfId="10719"/>
    <cellStyle name="Normal 16 2 4 3 4 3 2 2 2" xfId="10720"/>
    <cellStyle name="Normal 16 2 4 3 4 3 2 3" xfId="10721"/>
    <cellStyle name="Normal 16 2 4 3 4 3 3" xfId="10722"/>
    <cellStyle name="Normal 16 2 4 3 4 3 3 2" xfId="10723"/>
    <cellStyle name="Normal 16 2 4 3 4 3 4" xfId="10724"/>
    <cellStyle name="Normal 16 2 4 3 4 4" xfId="10725"/>
    <cellStyle name="Normal 16 2 4 3 4 4 2" xfId="10726"/>
    <cellStyle name="Normal 16 2 4 3 4 4 2 2" xfId="10727"/>
    <cellStyle name="Normal 16 2 4 3 4 4 3" xfId="10728"/>
    <cellStyle name="Normal 16 2 4 3 4 5" xfId="10729"/>
    <cellStyle name="Normal 16 2 4 3 4 5 2" xfId="10730"/>
    <cellStyle name="Normal 16 2 4 3 4 6" xfId="10731"/>
    <cellStyle name="Normal 16 2 4 3 5" xfId="10732"/>
    <cellStyle name="Normal 16 2 4 3 5 2" xfId="10733"/>
    <cellStyle name="Normal 16 2 4 3 5 2 2" xfId="10734"/>
    <cellStyle name="Normal 16 2 4 3 5 2 2 2" xfId="10735"/>
    <cellStyle name="Normal 16 2 4 3 5 2 3" xfId="10736"/>
    <cellStyle name="Normal 16 2 4 3 5 3" xfId="10737"/>
    <cellStyle name="Normal 16 2 4 3 5 3 2" xfId="10738"/>
    <cellStyle name="Normal 16 2 4 3 5 4" xfId="10739"/>
    <cellStyle name="Normal 16 2 4 3 6" xfId="10740"/>
    <cellStyle name="Normal 16 2 4 3 6 2" xfId="10741"/>
    <cellStyle name="Normal 16 2 4 3 6 2 2" xfId="10742"/>
    <cellStyle name="Normal 16 2 4 3 6 2 2 2" xfId="10743"/>
    <cellStyle name="Normal 16 2 4 3 6 2 3" xfId="10744"/>
    <cellStyle name="Normal 16 2 4 3 6 3" xfId="10745"/>
    <cellStyle name="Normal 16 2 4 3 6 3 2" xfId="10746"/>
    <cellStyle name="Normal 16 2 4 3 6 4" xfId="10747"/>
    <cellStyle name="Normal 16 2 4 3 7" xfId="10748"/>
    <cellStyle name="Normal 16 2 4 3 7 2" xfId="10749"/>
    <cellStyle name="Normal 16 2 4 3 7 2 2" xfId="10750"/>
    <cellStyle name="Normal 16 2 4 3 7 2 2 2" xfId="10751"/>
    <cellStyle name="Normal 16 2 4 3 7 2 3" xfId="10752"/>
    <cellStyle name="Normal 16 2 4 3 7 3" xfId="10753"/>
    <cellStyle name="Normal 16 2 4 3 7 3 2" xfId="10754"/>
    <cellStyle name="Normal 16 2 4 3 7 4" xfId="10755"/>
    <cellStyle name="Normal 16 2 4 3 8" xfId="10756"/>
    <cellStyle name="Normal 16 2 4 3 8 2" xfId="10757"/>
    <cellStyle name="Normal 16 2 4 3 8 2 2" xfId="10758"/>
    <cellStyle name="Normal 16 2 4 3 8 3" xfId="10759"/>
    <cellStyle name="Normal 16 2 4 3 9" xfId="10760"/>
    <cellStyle name="Normal 16 2 4 3 9 2" xfId="10761"/>
    <cellStyle name="Normal 16 2 4 3 9 2 2" xfId="10762"/>
    <cellStyle name="Normal 16 2 4 3 9 3" xfId="10763"/>
    <cellStyle name="Normal 16 2 4 4" xfId="10764"/>
    <cellStyle name="Normal 16 2 4 4 10" xfId="10765"/>
    <cellStyle name="Normal 16 2 4 4 10 2" xfId="10766"/>
    <cellStyle name="Normal 16 2 4 4 11" xfId="10767"/>
    <cellStyle name="Normal 16 2 4 4 2" xfId="10768"/>
    <cellStyle name="Normal 16 2 4 4 2 10" xfId="10769"/>
    <cellStyle name="Normal 16 2 4 4 2 2" xfId="10770"/>
    <cellStyle name="Normal 16 2 4 4 2 2 2" xfId="10771"/>
    <cellStyle name="Normal 16 2 4 4 2 2 2 2" xfId="10772"/>
    <cellStyle name="Normal 16 2 4 4 2 2 2 2 2" xfId="10773"/>
    <cellStyle name="Normal 16 2 4 4 2 2 2 2 2 2" xfId="10774"/>
    <cellStyle name="Normal 16 2 4 4 2 2 2 2 3" xfId="10775"/>
    <cellStyle name="Normal 16 2 4 4 2 2 2 3" xfId="10776"/>
    <cellStyle name="Normal 16 2 4 4 2 2 2 3 2" xfId="10777"/>
    <cellStyle name="Normal 16 2 4 4 2 2 2 4" xfId="10778"/>
    <cellStyle name="Normal 16 2 4 4 2 2 3" xfId="10779"/>
    <cellStyle name="Normal 16 2 4 4 2 2 3 2" xfId="10780"/>
    <cellStyle name="Normal 16 2 4 4 2 2 3 2 2" xfId="10781"/>
    <cellStyle name="Normal 16 2 4 4 2 2 3 2 2 2" xfId="10782"/>
    <cellStyle name="Normal 16 2 4 4 2 2 3 2 3" xfId="10783"/>
    <cellStyle name="Normal 16 2 4 4 2 2 3 3" xfId="10784"/>
    <cellStyle name="Normal 16 2 4 4 2 2 3 3 2" xfId="10785"/>
    <cellStyle name="Normal 16 2 4 4 2 2 3 4" xfId="10786"/>
    <cellStyle name="Normal 16 2 4 4 2 2 4" xfId="10787"/>
    <cellStyle name="Normal 16 2 4 4 2 2 4 2" xfId="10788"/>
    <cellStyle name="Normal 16 2 4 4 2 2 4 2 2" xfId="10789"/>
    <cellStyle name="Normal 16 2 4 4 2 2 4 2 2 2" xfId="10790"/>
    <cellStyle name="Normal 16 2 4 4 2 2 4 2 3" xfId="10791"/>
    <cellStyle name="Normal 16 2 4 4 2 2 4 3" xfId="10792"/>
    <cellStyle name="Normal 16 2 4 4 2 2 4 3 2" xfId="10793"/>
    <cellStyle name="Normal 16 2 4 4 2 2 4 4" xfId="10794"/>
    <cellStyle name="Normal 16 2 4 4 2 2 5" xfId="10795"/>
    <cellStyle name="Normal 16 2 4 4 2 2 5 2" xfId="10796"/>
    <cellStyle name="Normal 16 2 4 4 2 2 5 2 2" xfId="10797"/>
    <cellStyle name="Normal 16 2 4 4 2 2 5 3" xfId="10798"/>
    <cellStyle name="Normal 16 2 4 4 2 2 6" xfId="10799"/>
    <cellStyle name="Normal 16 2 4 4 2 2 6 2" xfId="10800"/>
    <cellStyle name="Normal 16 2 4 4 2 2 7" xfId="10801"/>
    <cellStyle name="Normal 16 2 4 4 2 3" xfId="10802"/>
    <cellStyle name="Normal 16 2 4 4 2 3 2" xfId="10803"/>
    <cellStyle name="Normal 16 2 4 4 2 3 2 2" xfId="10804"/>
    <cellStyle name="Normal 16 2 4 4 2 3 2 2 2" xfId="10805"/>
    <cellStyle name="Normal 16 2 4 4 2 3 2 2 2 2" xfId="10806"/>
    <cellStyle name="Normal 16 2 4 4 2 3 2 2 3" xfId="10807"/>
    <cellStyle name="Normal 16 2 4 4 2 3 2 3" xfId="10808"/>
    <cellStyle name="Normal 16 2 4 4 2 3 2 3 2" xfId="10809"/>
    <cellStyle name="Normal 16 2 4 4 2 3 2 4" xfId="10810"/>
    <cellStyle name="Normal 16 2 4 4 2 3 3" xfId="10811"/>
    <cellStyle name="Normal 16 2 4 4 2 3 3 2" xfId="10812"/>
    <cellStyle name="Normal 16 2 4 4 2 3 3 2 2" xfId="10813"/>
    <cellStyle name="Normal 16 2 4 4 2 3 3 2 2 2" xfId="10814"/>
    <cellStyle name="Normal 16 2 4 4 2 3 3 2 3" xfId="10815"/>
    <cellStyle name="Normal 16 2 4 4 2 3 3 3" xfId="10816"/>
    <cellStyle name="Normal 16 2 4 4 2 3 3 3 2" xfId="10817"/>
    <cellStyle name="Normal 16 2 4 4 2 3 3 4" xfId="10818"/>
    <cellStyle name="Normal 16 2 4 4 2 3 4" xfId="10819"/>
    <cellStyle name="Normal 16 2 4 4 2 3 4 2" xfId="10820"/>
    <cellStyle name="Normal 16 2 4 4 2 3 4 2 2" xfId="10821"/>
    <cellStyle name="Normal 16 2 4 4 2 3 4 3" xfId="10822"/>
    <cellStyle name="Normal 16 2 4 4 2 3 5" xfId="10823"/>
    <cellStyle name="Normal 16 2 4 4 2 3 5 2" xfId="10824"/>
    <cellStyle name="Normal 16 2 4 4 2 3 6" xfId="10825"/>
    <cellStyle name="Normal 16 2 4 4 2 4" xfId="10826"/>
    <cellStyle name="Normal 16 2 4 4 2 4 2" xfId="10827"/>
    <cellStyle name="Normal 16 2 4 4 2 4 2 2" xfId="10828"/>
    <cellStyle name="Normal 16 2 4 4 2 4 2 2 2" xfId="10829"/>
    <cellStyle name="Normal 16 2 4 4 2 4 2 3" xfId="10830"/>
    <cellStyle name="Normal 16 2 4 4 2 4 3" xfId="10831"/>
    <cellStyle name="Normal 16 2 4 4 2 4 3 2" xfId="10832"/>
    <cellStyle name="Normal 16 2 4 4 2 4 4" xfId="10833"/>
    <cellStyle name="Normal 16 2 4 4 2 5" xfId="10834"/>
    <cellStyle name="Normal 16 2 4 4 2 5 2" xfId="10835"/>
    <cellStyle name="Normal 16 2 4 4 2 5 2 2" xfId="10836"/>
    <cellStyle name="Normal 16 2 4 4 2 5 2 2 2" xfId="10837"/>
    <cellStyle name="Normal 16 2 4 4 2 5 2 3" xfId="10838"/>
    <cellStyle name="Normal 16 2 4 4 2 5 3" xfId="10839"/>
    <cellStyle name="Normal 16 2 4 4 2 5 3 2" xfId="10840"/>
    <cellStyle name="Normal 16 2 4 4 2 5 4" xfId="10841"/>
    <cellStyle name="Normal 16 2 4 4 2 6" xfId="10842"/>
    <cellStyle name="Normal 16 2 4 4 2 6 2" xfId="10843"/>
    <cellStyle name="Normal 16 2 4 4 2 6 2 2" xfId="10844"/>
    <cellStyle name="Normal 16 2 4 4 2 6 2 2 2" xfId="10845"/>
    <cellStyle name="Normal 16 2 4 4 2 6 2 3" xfId="10846"/>
    <cellStyle name="Normal 16 2 4 4 2 6 3" xfId="10847"/>
    <cellStyle name="Normal 16 2 4 4 2 6 3 2" xfId="10848"/>
    <cellStyle name="Normal 16 2 4 4 2 6 4" xfId="10849"/>
    <cellStyle name="Normal 16 2 4 4 2 7" xfId="10850"/>
    <cellStyle name="Normal 16 2 4 4 2 7 2" xfId="10851"/>
    <cellStyle name="Normal 16 2 4 4 2 7 2 2" xfId="10852"/>
    <cellStyle name="Normal 16 2 4 4 2 7 3" xfId="10853"/>
    <cellStyle name="Normal 16 2 4 4 2 8" xfId="10854"/>
    <cellStyle name="Normal 16 2 4 4 2 8 2" xfId="10855"/>
    <cellStyle name="Normal 16 2 4 4 2 8 2 2" xfId="10856"/>
    <cellStyle name="Normal 16 2 4 4 2 8 3" xfId="10857"/>
    <cellStyle name="Normal 16 2 4 4 2 9" xfId="10858"/>
    <cellStyle name="Normal 16 2 4 4 2 9 2" xfId="10859"/>
    <cellStyle name="Normal 16 2 4 4 3" xfId="10860"/>
    <cellStyle name="Normal 16 2 4 4 3 2" xfId="10861"/>
    <cellStyle name="Normal 16 2 4 4 3 2 2" xfId="10862"/>
    <cellStyle name="Normal 16 2 4 4 3 2 2 2" xfId="10863"/>
    <cellStyle name="Normal 16 2 4 4 3 2 2 2 2" xfId="10864"/>
    <cellStyle name="Normal 16 2 4 4 3 2 2 3" xfId="10865"/>
    <cellStyle name="Normal 16 2 4 4 3 2 3" xfId="10866"/>
    <cellStyle name="Normal 16 2 4 4 3 2 3 2" xfId="10867"/>
    <cellStyle name="Normal 16 2 4 4 3 2 4" xfId="10868"/>
    <cellStyle name="Normal 16 2 4 4 3 3" xfId="10869"/>
    <cellStyle name="Normal 16 2 4 4 3 3 2" xfId="10870"/>
    <cellStyle name="Normal 16 2 4 4 3 3 2 2" xfId="10871"/>
    <cellStyle name="Normal 16 2 4 4 3 3 2 2 2" xfId="10872"/>
    <cellStyle name="Normal 16 2 4 4 3 3 2 3" xfId="10873"/>
    <cellStyle name="Normal 16 2 4 4 3 3 3" xfId="10874"/>
    <cellStyle name="Normal 16 2 4 4 3 3 3 2" xfId="10875"/>
    <cellStyle name="Normal 16 2 4 4 3 3 4" xfId="10876"/>
    <cellStyle name="Normal 16 2 4 4 3 4" xfId="10877"/>
    <cellStyle name="Normal 16 2 4 4 3 4 2" xfId="10878"/>
    <cellStyle name="Normal 16 2 4 4 3 4 2 2" xfId="10879"/>
    <cellStyle name="Normal 16 2 4 4 3 4 2 2 2" xfId="10880"/>
    <cellStyle name="Normal 16 2 4 4 3 4 2 3" xfId="10881"/>
    <cellStyle name="Normal 16 2 4 4 3 4 3" xfId="10882"/>
    <cellStyle name="Normal 16 2 4 4 3 4 3 2" xfId="10883"/>
    <cellStyle name="Normal 16 2 4 4 3 4 4" xfId="10884"/>
    <cellStyle name="Normal 16 2 4 4 3 5" xfId="10885"/>
    <cellStyle name="Normal 16 2 4 4 3 5 2" xfId="10886"/>
    <cellStyle name="Normal 16 2 4 4 3 5 2 2" xfId="10887"/>
    <cellStyle name="Normal 16 2 4 4 3 5 3" xfId="10888"/>
    <cellStyle name="Normal 16 2 4 4 3 6" xfId="10889"/>
    <cellStyle name="Normal 16 2 4 4 3 6 2" xfId="10890"/>
    <cellStyle name="Normal 16 2 4 4 3 7" xfId="10891"/>
    <cellStyle name="Normal 16 2 4 4 4" xfId="10892"/>
    <cellStyle name="Normal 16 2 4 4 4 2" xfId="10893"/>
    <cellStyle name="Normal 16 2 4 4 4 2 2" xfId="10894"/>
    <cellStyle name="Normal 16 2 4 4 4 2 2 2" xfId="10895"/>
    <cellStyle name="Normal 16 2 4 4 4 2 2 2 2" xfId="10896"/>
    <cellStyle name="Normal 16 2 4 4 4 2 2 3" xfId="10897"/>
    <cellStyle name="Normal 16 2 4 4 4 2 3" xfId="10898"/>
    <cellStyle name="Normal 16 2 4 4 4 2 3 2" xfId="10899"/>
    <cellStyle name="Normal 16 2 4 4 4 2 4" xfId="10900"/>
    <cellStyle name="Normal 16 2 4 4 4 3" xfId="10901"/>
    <cellStyle name="Normal 16 2 4 4 4 3 2" xfId="10902"/>
    <cellStyle name="Normal 16 2 4 4 4 3 2 2" xfId="10903"/>
    <cellStyle name="Normal 16 2 4 4 4 3 2 2 2" xfId="10904"/>
    <cellStyle name="Normal 16 2 4 4 4 3 2 3" xfId="10905"/>
    <cellStyle name="Normal 16 2 4 4 4 3 3" xfId="10906"/>
    <cellStyle name="Normal 16 2 4 4 4 3 3 2" xfId="10907"/>
    <cellStyle name="Normal 16 2 4 4 4 3 4" xfId="10908"/>
    <cellStyle name="Normal 16 2 4 4 4 4" xfId="10909"/>
    <cellStyle name="Normal 16 2 4 4 4 4 2" xfId="10910"/>
    <cellStyle name="Normal 16 2 4 4 4 4 2 2" xfId="10911"/>
    <cellStyle name="Normal 16 2 4 4 4 4 3" xfId="10912"/>
    <cellStyle name="Normal 16 2 4 4 4 5" xfId="10913"/>
    <cellStyle name="Normal 16 2 4 4 4 5 2" xfId="10914"/>
    <cellStyle name="Normal 16 2 4 4 4 6" xfId="10915"/>
    <cellStyle name="Normal 16 2 4 4 5" xfId="10916"/>
    <cellStyle name="Normal 16 2 4 4 5 2" xfId="10917"/>
    <cellStyle name="Normal 16 2 4 4 5 2 2" xfId="10918"/>
    <cellStyle name="Normal 16 2 4 4 5 2 2 2" xfId="10919"/>
    <cellStyle name="Normal 16 2 4 4 5 2 3" xfId="10920"/>
    <cellStyle name="Normal 16 2 4 4 5 3" xfId="10921"/>
    <cellStyle name="Normal 16 2 4 4 5 3 2" xfId="10922"/>
    <cellStyle name="Normal 16 2 4 4 5 4" xfId="10923"/>
    <cellStyle name="Normal 16 2 4 4 6" xfId="10924"/>
    <cellStyle name="Normal 16 2 4 4 6 2" xfId="10925"/>
    <cellStyle name="Normal 16 2 4 4 6 2 2" xfId="10926"/>
    <cellStyle name="Normal 16 2 4 4 6 2 2 2" xfId="10927"/>
    <cellStyle name="Normal 16 2 4 4 6 2 3" xfId="10928"/>
    <cellStyle name="Normal 16 2 4 4 6 3" xfId="10929"/>
    <cellStyle name="Normal 16 2 4 4 6 3 2" xfId="10930"/>
    <cellStyle name="Normal 16 2 4 4 6 4" xfId="10931"/>
    <cellStyle name="Normal 16 2 4 4 7" xfId="10932"/>
    <cellStyle name="Normal 16 2 4 4 7 2" xfId="10933"/>
    <cellStyle name="Normal 16 2 4 4 7 2 2" xfId="10934"/>
    <cellStyle name="Normal 16 2 4 4 7 2 2 2" xfId="10935"/>
    <cellStyle name="Normal 16 2 4 4 7 2 3" xfId="10936"/>
    <cellStyle name="Normal 16 2 4 4 7 3" xfId="10937"/>
    <cellStyle name="Normal 16 2 4 4 7 3 2" xfId="10938"/>
    <cellStyle name="Normal 16 2 4 4 7 4" xfId="10939"/>
    <cellStyle name="Normal 16 2 4 4 8" xfId="10940"/>
    <cellStyle name="Normal 16 2 4 4 8 2" xfId="10941"/>
    <cellStyle name="Normal 16 2 4 4 8 2 2" xfId="10942"/>
    <cellStyle name="Normal 16 2 4 4 8 3" xfId="10943"/>
    <cellStyle name="Normal 16 2 4 4 9" xfId="10944"/>
    <cellStyle name="Normal 16 2 4 4 9 2" xfId="10945"/>
    <cellStyle name="Normal 16 2 4 4 9 2 2" xfId="10946"/>
    <cellStyle name="Normal 16 2 4 4 9 3" xfId="10947"/>
    <cellStyle name="Normal 16 2 4 5" xfId="10948"/>
    <cellStyle name="Normal 16 2 4 5 10" xfId="10949"/>
    <cellStyle name="Normal 16 2 4 5 2" xfId="10950"/>
    <cellStyle name="Normal 16 2 4 5 2 2" xfId="10951"/>
    <cellStyle name="Normal 16 2 4 5 2 2 2" xfId="10952"/>
    <cellStyle name="Normal 16 2 4 5 2 2 2 2" xfId="10953"/>
    <cellStyle name="Normal 16 2 4 5 2 2 2 2 2" xfId="10954"/>
    <cellStyle name="Normal 16 2 4 5 2 2 2 3" xfId="10955"/>
    <cellStyle name="Normal 16 2 4 5 2 2 3" xfId="10956"/>
    <cellStyle name="Normal 16 2 4 5 2 2 3 2" xfId="10957"/>
    <cellStyle name="Normal 16 2 4 5 2 2 4" xfId="10958"/>
    <cellStyle name="Normal 16 2 4 5 2 3" xfId="10959"/>
    <cellStyle name="Normal 16 2 4 5 2 3 2" xfId="10960"/>
    <cellStyle name="Normal 16 2 4 5 2 3 2 2" xfId="10961"/>
    <cellStyle name="Normal 16 2 4 5 2 3 2 2 2" xfId="10962"/>
    <cellStyle name="Normal 16 2 4 5 2 3 2 3" xfId="10963"/>
    <cellStyle name="Normal 16 2 4 5 2 3 3" xfId="10964"/>
    <cellStyle name="Normal 16 2 4 5 2 3 3 2" xfId="10965"/>
    <cellStyle name="Normal 16 2 4 5 2 3 4" xfId="10966"/>
    <cellStyle name="Normal 16 2 4 5 2 4" xfId="10967"/>
    <cellStyle name="Normal 16 2 4 5 2 4 2" xfId="10968"/>
    <cellStyle name="Normal 16 2 4 5 2 4 2 2" xfId="10969"/>
    <cellStyle name="Normal 16 2 4 5 2 4 2 2 2" xfId="10970"/>
    <cellStyle name="Normal 16 2 4 5 2 4 2 3" xfId="10971"/>
    <cellStyle name="Normal 16 2 4 5 2 4 3" xfId="10972"/>
    <cellStyle name="Normal 16 2 4 5 2 4 3 2" xfId="10973"/>
    <cellStyle name="Normal 16 2 4 5 2 4 4" xfId="10974"/>
    <cellStyle name="Normal 16 2 4 5 2 5" xfId="10975"/>
    <cellStyle name="Normal 16 2 4 5 2 5 2" xfId="10976"/>
    <cellStyle name="Normal 16 2 4 5 2 5 2 2" xfId="10977"/>
    <cellStyle name="Normal 16 2 4 5 2 5 3" xfId="10978"/>
    <cellStyle name="Normal 16 2 4 5 2 6" xfId="10979"/>
    <cellStyle name="Normal 16 2 4 5 2 6 2" xfId="10980"/>
    <cellStyle name="Normal 16 2 4 5 2 7" xfId="10981"/>
    <cellStyle name="Normal 16 2 4 5 3" xfId="10982"/>
    <cellStyle name="Normal 16 2 4 5 3 2" xfId="10983"/>
    <cellStyle name="Normal 16 2 4 5 3 2 2" xfId="10984"/>
    <cellStyle name="Normal 16 2 4 5 3 2 2 2" xfId="10985"/>
    <cellStyle name="Normal 16 2 4 5 3 2 2 2 2" xfId="10986"/>
    <cellStyle name="Normal 16 2 4 5 3 2 2 3" xfId="10987"/>
    <cellStyle name="Normal 16 2 4 5 3 2 3" xfId="10988"/>
    <cellStyle name="Normal 16 2 4 5 3 2 3 2" xfId="10989"/>
    <cellStyle name="Normal 16 2 4 5 3 2 4" xfId="10990"/>
    <cellStyle name="Normal 16 2 4 5 3 3" xfId="10991"/>
    <cellStyle name="Normal 16 2 4 5 3 3 2" xfId="10992"/>
    <cellStyle name="Normal 16 2 4 5 3 3 2 2" xfId="10993"/>
    <cellStyle name="Normal 16 2 4 5 3 3 2 2 2" xfId="10994"/>
    <cellStyle name="Normal 16 2 4 5 3 3 2 3" xfId="10995"/>
    <cellStyle name="Normal 16 2 4 5 3 3 3" xfId="10996"/>
    <cellStyle name="Normal 16 2 4 5 3 3 3 2" xfId="10997"/>
    <cellStyle name="Normal 16 2 4 5 3 3 4" xfId="10998"/>
    <cellStyle name="Normal 16 2 4 5 3 4" xfId="10999"/>
    <cellStyle name="Normal 16 2 4 5 3 4 2" xfId="11000"/>
    <cellStyle name="Normal 16 2 4 5 3 4 2 2" xfId="11001"/>
    <cellStyle name="Normal 16 2 4 5 3 4 3" xfId="11002"/>
    <cellStyle name="Normal 16 2 4 5 3 5" xfId="11003"/>
    <cellStyle name="Normal 16 2 4 5 3 5 2" xfId="11004"/>
    <cellStyle name="Normal 16 2 4 5 3 6" xfId="11005"/>
    <cellStyle name="Normal 16 2 4 5 4" xfId="11006"/>
    <cellStyle name="Normal 16 2 4 5 4 2" xfId="11007"/>
    <cellStyle name="Normal 16 2 4 5 4 2 2" xfId="11008"/>
    <cellStyle name="Normal 16 2 4 5 4 2 2 2" xfId="11009"/>
    <cellStyle name="Normal 16 2 4 5 4 2 3" xfId="11010"/>
    <cellStyle name="Normal 16 2 4 5 4 3" xfId="11011"/>
    <cellStyle name="Normal 16 2 4 5 4 3 2" xfId="11012"/>
    <cellStyle name="Normal 16 2 4 5 4 4" xfId="11013"/>
    <cellStyle name="Normal 16 2 4 5 5" xfId="11014"/>
    <cellStyle name="Normal 16 2 4 5 5 2" xfId="11015"/>
    <cellStyle name="Normal 16 2 4 5 5 2 2" xfId="11016"/>
    <cellStyle name="Normal 16 2 4 5 5 2 2 2" xfId="11017"/>
    <cellStyle name="Normal 16 2 4 5 5 2 3" xfId="11018"/>
    <cellStyle name="Normal 16 2 4 5 5 3" xfId="11019"/>
    <cellStyle name="Normal 16 2 4 5 5 3 2" xfId="11020"/>
    <cellStyle name="Normal 16 2 4 5 5 4" xfId="11021"/>
    <cellStyle name="Normal 16 2 4 5 6" xfId="11022"/>
    <cellStyle name="Normal 16 2 4 5 6 2" xfId="11023"/>
    <cellStyle name="Normal 16 2 4 5 6 2 2" xfId="11024"/>
    <cellStyle name="Normal 16 2 4 5 6 2 2 2" xfId="11025"/>
    <cellStyle name="Normal 16 2 4 5 6 2 3" xfId="11026"/>
    <cellStyle name="Normal 16 2 4 5 6 3" xfId="11027"/>
    <cellStyle name="Normal 16 2 4 5 6 3 2" xfId="11028"/>
    <cellStyle name="Normal 16 2 4 5 6 4" xfId="11029"/>
    <cellStyle name="Normal 16 2 4 5 7" xfId="11030"/>
    <cellStyle name="Normal 16 2 4 5 7 2" xfId="11031"/>
    <cellStyle name="Normal 16 2 4 5 7 2 2" xfId="11032"/>
    <cellStyle name="Normal 16 2 4 5 7 3" xfId="11033"/>
    <cellStyle name="Normal 16 2 4 5 8" xfId="11034"/>
    <cellStyle name="Normal 16 2 4 5 8 2" xfId="11035"/>
    <cellStyle name="Normal 16 2 4 5 8 2 2" xfId="11036"/>
    <cellStyle name="Normal 16 2 4 5 8 3" xfId="11037"/>
    <cellStyle name="Normal 16 2 4 5 9" xfId="11038"/>
    <cellStyle name="Normal 16 2 4 5 9 2" xfId="11039"/>
    <cellStyle name="Normal 16 2 4 6" xfId="11040"/>
    <cellStyle name="Normal 16 2 4 6 2" xfId="11041"/>
    <cellStyle name="Normal 16 2 4 6 2 2" xfId="11042"/>
    <cellStyle name="Normal 16 2 4 6 2 2 2" xfId="11043"/>
    <cellStyle name="Normal 16 2 4 6 2 2 2 2" xfId="11044"/>
    <cellStyle name="Normal 16 2 4 6 2 2 3" xfId="11045"/>
    <cellStyle name="Normal 16 2 4 6 2 3" xfId="11046"/>
    <cellStyle name="Normal 16 2 4 6 2 3 2" xfId="11047"/>
    <cellStyle name="Normal 16 2 4 6 2 4" xfId="11048"/>
    <cellStyle name="Normal 16 2 4 6 3" xfId="11049"/>
    <cellStyle name="Normal 16 2 4 6 3 2" xfId="11050"/>
    <cellStyle name="Normal 16 2 4 6 3 2 2" xfId="11051"/>
    <cellStyle name="Normal 16 2 4 6 3 2 2 2" xfId="11052"/>
    <cellStyle name="Normal 16 2 4 6 3 2 3" xfId="11053"/>
    <cellStyle name="Normal 16 2 4 6 3 3" xfId="11054"/>
    <cellStyle name="Normal 16 2 4 6 3 3 2" xfId="11055"/>
    <cellStyle name="Normal 16 2 4 6 3 4" xfId="11056"/>
    <cellStyle name="Normal 16 2 4 6 4" xfId="11057"/>
    <cellStyle name="Normal 16 2 4 6 4 2" xfId="11058"/>
    <cellStyle name="Normal 16 2 4 6 4 2 2" xfId="11059"/>
    <cellStyle name="Normal 16 2 4 6 4 2 2 2" xfId="11060"/>
    <cellStyle name="Normal 16 2 4 6 4 2 3" xfId="11061"/>
    <cellStyle name="Normal 16 2 4 6 4 3" xfId="11062"/>
    <cellStyle name="Normal 16 2 4 6 4 3 2" xfId="11063"/>
    <cellStyle name="Normal 16 2 4 6 4 4" xfId="11064"/>
    <cellStyle name="Normal 16 2 4 6 5" xfId="11065"/>
    <cellStyle name="Normal 16 2 4 6 5 2" xfId="11066"/>
    <cellStyle name="Normal 16 2 4 6 5 2 2" xfId="11067"/>
    <cellStyle name="Normal 16 2 4 6 5 3" xfId="11068"/>
    <cellStyle name="Normal 16 2 4 6 6" xfId="11069"/>
    <cellStyle name="Normal 16 2 4 6 6 2" xfId="11070"/>
    <cellStyle name="Normal 16 2 4 6 7" xfId="11071"/>
    <cellStyle name="Normal 16 2 4 7" xfId="11072"/>
    <cellStyle name="Normal 16 2 4 7 2" xfId="11073"/>
    <cellStyle name="Normal 16 2 4 7 2 2" xfId="11074"/>
    <cellStyle name="Normal 16 2 4 7 2 2 2" xfId="11075"/>
    <cellStyle name="Normal 16 2 4 7 2 2 2 2" xfId="11076"/>
    <cellStyle name="Normal 16 2 4 7 2 2 3" xfId="11077"/>
    <cellStyle name="Normal 16 2 4 7 2 3" xfId="11078"/>
    <cellStyle name="Normal 16 2 4 7 2 3 2" xfId="11079"/>
    <cellStyle name="Normal 16 2 4 7 2 4" xfId="11080"/>
    <cellStyle name="Normal 16 2 4 7 3" xfId="11081"/>
    <cellStyle name="Normal 16 2 4 7 3 2" xfId="11082"/>
    <cellStyle name="Normal 16 2 4 7 3 2 2" xfId="11083"/>
    <cellStyle name="Normal 16 2 4 7 3 2 2 2" xfId="11084"/>
    <cellStyle name="Normal 16 2 4 7 3 2 3" xfId="11085"/>
    <cellStyle name="Normal 16 2 4 7 3 3" xfId="11086"/>
    <cellStyle name="Normal 16 2 4 7 3 3 2" xfId="11087"/>
    <cellStyle name="Normal 16 2 4 7 3 4" xfId="11088"/>
    <cellStyle name="Normal 16 2 4 7 4" xfId="11089"/>
    <cellStyle name="Normal 16 2 4 7 4 2" xfId="11090"/>
    <cellStyle name="Normal 16 2 4 7 4 2 2" xfId="11091"/>
    <cellStyle name="Normal 16 2 4 7 4 3" xfId="11092"/>
    <cellStyle name="Normal 16 2 4 7 5" xfId="11093"/>
    <cellStyle name="Normal 16 2 4 7 5 2" xfId="11094"/>
    <cellStyle name="Normal 16 2 4 7 6" xfId="11095"/>
    <cellStyle name="Normal 16 2 4 8" xfId="11096"/>
    <cellStyle name="Normal 16 2 4 8 2" xfId="11097"/>
    <cellStyle name="Normal 16 2 4 8 2 2" xfId="11098"/>
    <cellStyle name="Normal 16 2 4 8 2 2 2" xfId="11099"/>
    <cellStyle name="Normal 16 2 4 8 2 3" xfId="11100"/>
    <cellStyle name="Normal 16 2 4 8 3" xfId="11101"/>
    <cellStyle name="Normal 16 2 4 8 3 2" xfId="11102"/>
    <cellStyle name="Normal 16 2 4 8 4" xfId="11103"/>
    <cellStyle name="Normal 16 2 4 9" xfId="11104"/>
    <cellStyle name="Normal 16 2 4 9 2" xfId="11105"/>
    <cellStyle name="Normal 16 2 4 9 2 2" xfId="11106"/>
    <cellStyle name="Normal 16 2 4 9 2 2 2" xfId="11107"/>
    <cellStyle name="Normal 16 2 4 9 2 3" xfId="11108"/>
    <cellStyle name="Normal 16 2 4 9 3" xfId="11109"/>
    <cellStyle name="Normal 16 2 4 9 3 2" xfId="11110"/>
    <cellStyle name="Normal 16 2 4 9 4" xfId="11111"/>
    <cellStyle name="Normal 16 2 5" xfId="1362"/>
    <cellStyle name="Normal 16 2 5 10" xfId="11112"/>
    <cellStyle name="Normal 16 2 5 10 2" xfId="11113"/>
    <cellStyle name="Normal 16 2 5 10 2 2" xfId="11114"/>
    <cellStyle name="Normal 16 2 5 10 2 2 2" xfId="11115"/>
    <cellStyle name="Normal 16 2 5 10 2 3" xfId="11116"/>
    <cellStyle name="Normal 16 2 5 10 3" xfId="11117"/>
    <cellStyle name="Normal 16 2 5 10 3 2" xfId="11118"/>
    <cellStyle name="Normal 16 2 5 10 4" xfId="11119"/>
    <cellStyle name="Normal 16 2 5 11" xfId="11120"/>
    <cellStyle name="Normal 16 2 5 11 2" xfId="11121"/>
    <cellStyle name="Normal 16 2 5 11 2 2" xfId="11122"/>
    <cellStyle name="Normal 16 2 5 11 3" xfId="11123"/>
    <cellStyle name="Normal 16 2 5 12" xfId="11124"/>
    <cellStyle name="Normal 16 2 5 12 2" xfId="11125"/>
    <cellStyle name="Normal 16 2 5 12 2 2" xfId="11126"/>
    <cellStyle name="Normal 16 2 5 12 3" xfId="11127"/>
    <cellStyle name="Normal 16 2 5 13" xfId="11128"/>
    <cellStyle name="Normal 16 2 5 13 2" xfId="11129"/>
    <cellStyle name="Normal 16 2 5 14" xfId="11130"/>
    <cellStyle name="Normal 16 2 5 2" xfId="11131"/>
    <cellStyle name="Normal 16 2 5 2 10" xfId="11132"/>
    <cellStyle name="Normal 16 2 5 2 10 2" xfId="11133"/>
    <cellStyle name="Normal 16 2 5 2 11" xfId="11134"/>
    <cellStyle name="Normal 16 2 5 2 2" xfId="11135"/>
    <cellStyle name="Normal 16 2 5 2 2 10" xfId="11136"/>
    <cellStyle name="Normal 16 2 5 2 2 2" xfId="11137"/>
    <cellStyle name="Normal 16 2 5 2 2 2 2" xfId="11138"/>
    <cellStyle name="Normal 16 2 5 2 2 2 2 2" xfId="11139"/>
    <cellStyle name="Normal 16 2 5 2 2 2 2 2 2" xfId="11140"/>
    <cellStyle name="Normal 16 2 5 2 2 2 2 2 2 2" xfId="11141"/>
    <cellStyle name="Normal 16 2 5 2 2 2 2 2 3" xfId="11142"/>
    <cellStyle name="Normal 16 2 5 2 2 2 2 3" xfId="11143"/>
    <cellStyle name="Normal 16 2 5 2 2 2 2 3 2" xfId="11144"/>
    <cellStyle name="Normal 16 2 5 2 2 2 2 4" xfId="11145"/>
    <cellStyle name="Normal 16 2 5 2 2 2 3" xfId="11146"/>
    <cellStyle name="Normal 16 2 5 2 2 2 3 2" xfId="11147"/>
    <cellStyle name="Normal 16 2 5 2 2 2 3 2 2" xfId="11148"/>
    <cellStyle name="Normal 16 2 5 2 2 2 3 2 2 2" xfId="11149"/>
    <cellStyle name="Normal 16 2 5 2 2 2 3 2 3" xfId="11150"/>
    <cellStyle name="Normal 16 2 5 2 2 2 3 3" xfId="11151"/>
    <cellStyle name="Normal 16 2 5 2 2 2 3 3 2" xfId="11152"/>
    <cellStyle name="Normal 16 2 5 2 2 2 3 4" xfId="11153"/>
    <cellStyle name="Normal 16 2 5 2 2 2 4" xfId="11154"/>
    <cellStyle name="Normal 16 2 5 2 2 2 4 2" xfId="11155"/>
    <cellStyle name="Normal 16 2 5 2 2 2 4 2 2" xfId="11156"/>
    <cellStyle name="Normal 16 2 5 2 2 2 4 2 2 2" xfId="11157"/>
    <cellStyle name="Normal 16 2 5 2 2 2 4 2 3" xfId="11158"/>
    <cellStyle name="Normal 16 2 5 2 2 2 4 3" xfId="11159"/>
    <cellStyle name="Normal 16 2 5 2 2 2 4 3 2" xfId="11160"/>
    <cellStyle name="Normal 16 2 5 2 2 2 4 4" xfId="11161"/>
    <cellStyle name="Normal 16 2 5 2 2 2 5" xfId="11162"/>
    <cellStyle name="Normal 16 2 5 2 2 2 5 2" xfId="11163"/>
    <cellStyle name="Normal 16 2 5 2 2 2 5 2 2" xfId="11164"/>
    <cellStyle name="Normal 16 2 5 2 2 2 5 3" xfId="11165"/>
    <cellStyle name="Normal 16 2 5 2 2 2 6" xfId="11166"/>
    <cellStyle name="Normal 16 2 5 2 2 2 6 2" xfId="11167"/>
    <cellStyle name="Normal 16 2 5 2 2 2 7" xfId="11168"/>
    <cellStyle name="Normal 16 2 5 2 2 3" xfId="11169"/>
    <cellStyle name="Normal 16 2 5 2 2 3 2" xfId="11170"/>
    <cellStyle name="Normal 16 2 5 2 2 3 2 2" xfId="11171"/>
    <cellStyle name="Normal 16 2 5 2 2 3 2 2 2" xfId="11172"/>
    <cellStyle name="Normal 16 2 5 2 2 3 2 2 2 2" xfId="11173"/>
    <cellStyle name="Normal 16 2 5 2 2 3 2 2 3" xfId="11174"/>
    <cellStyle name="Normal 16 2 5 2 2 3 2 3" xfId="11175"/>
    <cellStyle name="Normal 16 2 5 2 2 3 2 3 2" xfId="11176"/>
    <cellStyle name="Normal 16 2 5 2 2 3 2 4" xfId="11177"/>
    <cellStyle name="Normal 16 2 5 2 2 3 3" xfId="11178"/>
    <cellStyle name="Normal 16 2 5 2 2 3 3 2" xfId="11179"/>
    <cellStyle name="Normal 16 2 5 2 2 3 3 2 2" xfId="11180"/>
    <cellStyle name="Normal 16 2 5 2 2 3 3 2 2 2" xfId="11181"/>
    <cellStyle name="Normal 16 2 5 2 2 3 3 2 3" xfId="11182"/>
    <cellStyle name="Normal 16 2 5 2 2 3 3 3" xfId="11183"/>
    <cellStyle name="Normal 16 2 5 2 2 3 3 3 2" xfId="11184"/>
    <cellStyle name="Normal 16 2 5 2 2 3 3 4" xfId="11185"/>
    <cellStyle name="Normal 16 2 5 2 2 3 4" xfId="11186"/>
    <cellStyle name="Normal 16 2 5 2 2 3 4 2" xfId="11187"/>
    <cellStyle name="Normal 16 2 5 2 2 3 4 2 2" xfId="11188"/>
    <cellStyle name="Normal 16 2 5 2 2 3 4 3" xfId="11189"/>
    <cellStyle name="Normal 16 2 5 2 2 3 5" xfId="11190"/>
    <cellStyle name="Normal 16 2 5 2 2 3 5 2" xfId="11191"/>
    <cellStyle name="Normal 16 2 5 2 2 3 6" xfId="11192"/>
    <cellStyle name="Normal 16 2 5 2 2 4" xfId="11193"/>
    <cellStyle name="Normal 16 2 5 2 2 4 2" xfId="11194"/>
    <cellStyle name="Normal 16 2 5 2 2 4 2 2" xfId="11195"/>
    <cellStyle name="Normal 16 2 5 2 2 4 2 2 2" xfId="11196"/>
    <cellStyle name="Normal 16 2 5 2 2 4 2 3" xfId="11197"/>
    <cellStyle name="Normal 16 2 5 2 2 4 3" xfId="11198"/>
    <cellStyle name="Normal 16 2 5 2 2 4 3 2" xfId="11199"/>
    <cellStyle name="Normal 16 2 5 2 2 4 4" xfId="11200"/>
    <cellStyle name="Normal 16 2 5 2 2 5" xfId="11201"/>
    <cellStyle name="Normal 16 2 5 2 2 5 2" xfId="11202"/>
    <cellStyle name="Normal 16 2 5 2 2 5 2 2" xfId="11203"/>
    <cellStyle name="Normal 16 2 5 2 2 5 2 2 2" xfId="11204"/>
    <cellStyle name="Normal 16 2 5 2 2 5 2 3" xfId="11205"/>
    <cellStyle name="Normal 16 2 5 2 2 5 3" xfId="11206"/>
    <cellStyle name="Normal 16 2 5 2 2 5 3 2" xfId="11207"/>
    <cellStyle name="Normal 16 2 5 2 2 5 4" xfId="11208"/>
    <cellStyle name="Normal 16 2 5 2 2 6" xfId="11209"/>
    <cellStyle name="Normal 16 2 5 2 2 6 2" xfId="11210"/>
    <cellStyle name="Normal 16 2 5 2 2 6 2 2" xfId="11211"/>
    <cellStyle name="Normal 16 2 5 2 2 6 2 2 2" xfId="11212"/>
    <cellStyle name="Normal 16 2 5 2 2 6 2 3" xfId="11213"/>
    <cellStyle name="Normal 16 2 5 2 2 6 3" xfId="11214"/>
    <cellStyle name="Normal 16 2 5 2 2 6 3 2" xfId="11215"/>
    <cellStyle name="Normal 16 2 5 2 2 6 4" xfId="11216"/>
    <cellStyle name="Normal 16 2 5 2 2 7" xfId="11217"/>
    <cellStyle name="Normal 16 2 5 2 2 7 2" xfId="11218"/>
    <cellStyle name="Normal 16 2 5 2 2 7 2 2" xfId="11219"/>
    <cellStyle name="Normal 16 2 5 2 2 7 3" xfId="11220"/>
    <cellStyle name="Normal 16 2 5 2 2 8" xfId="11221"/>
    <cellStyle name="Normal 16 2 5 2 2 8 2" xfId="11222"/>
    <cellStyle name="Normal 16 2 5 2 2 8 2 2" xfId="11223"/>
    <cellStyle name="Normal 16 2 5 2 2 8 3" xfId="11224"/>
    <cellStyle name="Normal 16 2 5 2 2 9" xfId="11225"/>
    <cellStyle name="Normal 16 2 5 2 2 9 2" xfId="11226"/>
    <cellStyle name="Normal 16 2 5 2 3" xfId="11227"/>
    <cellStyle name="Normal 16 2 5 2 3 2" xfId="11228"/>
    <cellStyle name="Normal 16 2 5 2 3 2 2" xfId="11229"/>
    <cellStyle name="Normal 16 2 5 2 3 2 2 2" xfId="11230"/>
    <cellStyle name="Normal 16 2 5 2 3 2 2 2 2" xfId="11231"/>
    <cellStyle name="Normal 16 2 5 2 3 2 2 3" xfId="11232"/>
    <cellStyle name="Normal 16 2 5 2 3 2 3" xfId="11233"/>
    <cellStyle name="Normal 16 2 5 2 3 2 3 2" xfId="11234"/>
    <cellStyle name="Normal 16 2 5 2 3 2 4" xfId="11235"/>
    <cellStyle name="Normal 16 2 5 2 3 3" xfId="11236"/>
    <cellStyle name="Normal 16 2 5 2 3 3 2" xfId="11237"/>
    <cellStyle name="Normal 16 2 5 2 3 3 2 2" xfId="11238"/>
    <cellStyle name="Normal 16 2 5 2 3 3 2 2 2" xfId="11239"/>
    <cellStyle name="Normal 16 2 5 2 3 3 2 3" xfId="11240"/>
    <cellStyle name="Normal 16 2 5 2 3 3 3" xfId="11241"/>
    <cellStyle name="Normal 16 2 5 2 3 3 3 2" xfId="11242"/>
    <cellStyle name="Normal 16 2 5 2 3 3 4" xfId="11243"/>
    <cellStyle name="Normal 16 2 5 2 3 4" xfId="11244"/>
    <cellStyle name="Normal 16 2 5 2 3 4 2" xfId="11245"/>
    <cellStyle name="Normal 16 2 5 2 3 4 2 2" xfId="11246"/>
    <cellStyle name="Normal 16 2 5 2 3 4 2 2 2" xfId="11247"/>
    <cellStyle name="Normal 16 2 5 2 3 4 2 3" xfId="11248"/>
    <cellStyle name="Normal 16 2 5 2 3 4 3" xfId="11249"/>
    <cellStyle name="Normal 16 2 5 2 3 4 3 2" xfId="11250"/>
    <cellStyle name="Normal 16 2 5 2 3 4 4" xfId="11251"/>
    <cellStyle name="Normal 16 2 5 2 3 5" xfId="11252"/>
    <cellStyle name="Normal 16 2 5 2 3 5 2" xfId="11253"/>
    <cellStyle name="Normal 16 2 5 2 3 5 2 2" xfId="11254"/>
    <cellStyle name="Normal 16 2 5 2 3 5 3" xfId="11255"/>
    <cellStyle name="Normal 16 2 5 2 3 6" xfId="11256"/>
    <cellStyle name="Normal 16 2 5 2 3 6 2" xfId="11257"/>
    <cellStyle name="Normal 16 2 5 2 3 7" xfId="11258"/>
    <cellStyle name="Normal 16 2 5 2 4" xfId="11259"/>
    <cellStyle name="Normal 16 2 5 2 4 2" xfId="11260"/>
    <cellStyle name="Normal 16 2 5 2 4 2 2" xfId="11261"/>
    <cellStyle name="Normal 16 2 5 2 4 2 2 2" xfId="11262"/>
    <cellStyle name="Normal 16 2 5 2 4 2 2 2 2" xfId="11263"/>
    <cellStyle name="Normal 16 2 5 2 4 2 2 3" xfId="11264"/>
    <cellStyle name="Normal 16 2 5 2 4 2 3" xfId="11265"/>
    <cellStyle name="Normal 16 2 5 2 4 2 3 2" xfId="11266"/>
    <cellStyle name="Normal 16 2 5 2 4 2 4" xfId="11267"/>
    <cellStyle name="Normal 16 2 5 2 4 3" xfId="11268"/>
    <cellStyle name="Normal 16 2 5 2 4 3 2" xfId="11269"/>
    <cellStyle name="Normal 16 2 5 2 4 3 2 2" xfId="11270"/>
    <cellStyle name="Normal 16 2 5 2 4 3 2 2 2" xfId="11271"/>
    <cellStyle name="Normal 16 2 5 2 4 3 2 3" xfId="11272"/>
    <cellStyle name="Normal 16 2 5 2 4 3 3" xfId="11273"/>
    <cellStyle name="Normal 16 2 5 2 4 3 3 2" xfId="11274"/>
    <cellStyle name="Normal 16 2 5 2 4 3 4" xfId="11275"/>
    <cellStyle name="Normal 16 2 5 2 4 4" xfId="11276"/>
    <cellStyle name="Normal 16 2 5 2 4 4 2" xfId="11277"/>
    <cellStyle name="Normal 16 2 5 2 4 4 2 2" xfId="11278"/>
    <cellStyle name="Normal 16 2 5 2 4 4 3" xfId="11279"/>
    <cellStyle name="Normal 16 2 5 2 4 5" xfId="11280"/>
    <cellStyle name="Normal 16 2 5 2 4 5 2" xfId="11281"/>
    <cellStyle name="Normal 16 2 5 2 4 6" xfId="11282"/>
    <cellStyle name="Normal 16 2 5 2 5" xfId="11283"/>
    <cellStyle name="Normal 16 2 5 2 5 2" xfId="11284"/>
    <cellStyle name="Normal 16 2 5 2 5 2 2" xfId="11285"/>
    <cellStyle name="Normal 16 2 5 2 5 2 2 2" xfId="11286"/>
    <cellStyle name="Normal 16 2 5 2 5 2 3" xfId="11287"/>
    <cellStyle name="Normal 16 2 5 2 5 3" xfId="11288"/>
    <cellStyle name="Normal 16 2 5 2 5 3 2" xfId="11289"/>
    <cellStyle name="Normal 16 2 5 2 5 4" xfId="11290"/>
    <cellStyle name="Normal 16 2 5 2 6" xfId="11291"/>
    <cellStyle name="Normal 16 2 5 2 6 2" xfId="11292"/>
    <cellStyle name="Normal 16 2 5 2 6 2 2" xfId="11293"/>
    <cellStyle name="Normal 16 2 5 2 6 2 2 2" xfId="11294"/>
    <cellStyle name="Normal 16 2 5 2 6 2 3" xfId="11295"/>
    <cellStyle name="Normal 16 2 5 2 6 3" xfId="11296"/>
    <cellStyle name="Normal 16 2 5 2 6 3 2" xfId="11297"/>
    <cellStyle name="Normal 16 2 5 2 6 4" xfId="11298"/>
    <cellStyle name="Normal 16 2 5 2 7" xfId="11299"/>
    <cellStyle name="Normal 16 2 5 2 7 2" xfId="11300"/>
    <cellStyle name="Normal 16 2 5 2 7 2 2" xfId="11301"/>
    <cellStyle name="Normal 16 2 5 2 7 2 2 2" xfId="11302"/>
    <cellStyle name="Normal 16 2 5 2 7 2 3" xfId="11303"/>
    <cellStyle name="Normal 16 2 5 2 7 3" xfId="11304"/>
    <cellStyle name="Normal 16 2 5 2 7 3 2" xfId="11305"/>
    <cellStyle name="Normal 16 2 5 2 7 4" xfId="11306"/>
    <cellStyle name="Normal 16 2 5 2 8" xfId="11307"/>
    <cellStyle name="Normal 16 2 5 2 8 2" xfId="11308"/>
    <cellStyle name="Normal 16 2 5 2 8 2 2" xfId="11309"/>
    <cellStyle name="Normal 16 2 5 2 8 3" xfId="11310"/>
    <cellStyle name="Normal 16 2 5 2 9" xfId="11311"/>
    <cellStyle name="Normal 16 2 5 2 9 2" xfId="11312"/>
    <cellStyle name="Normal 16 2 5 2 9 2 2" xfId="11313"/>
    <cellStyle name="Normal 16 2 5 2 9 3" xfId="11314"/>
    <cellStyle name="Normal 16 2 5 3" xfId="11315"/>
    <cellStyle name="Normal 16 2 5 3 10" xfId="11316"/>
    <cellStyle name="Normal 16 2 5 3 10 2" xfId="11317"/>
    <cellStyle name="Normal 16 2 5 3 11" xfId="11318"/>
    <cellStyle name="Normal 16 2 5 3 2" xfId="11319"/>
    <cellStyle name="Normal 16 2 5 3 2 10" xfId="11320"/>
    <cellStyle name="Normal 16 2 5 3 2 2" xfId="11321"/>
    <cellStyle name="Normal 16 2 5 3 2 2 2" xfId="11322"/>
    <cellStyle name="Normal 16 2 5 3 2 2 2 2" xfId="11323"/>
    <cellStyle name="Normal 16 2 5 3 2 2 2 2 2" xfId="11324"/>
    <cellStyle name="Normal 16 2 5 3 2 2 2 2 2 2" xfId="11325"/>
    <cellStyle name="Normal 16 2 5 3 2 2 2 2 3" xfId="11326"/>
    <cellStyle name="Normal 16 2 5 3 2 2 2 3" xfId="11327"/>
    <cellStyle name="Normal 16 2 5 3 2 2 2 3 2" xfId="11328"/>
    <cellStyle name="Normal 16 2 5 3 2 2 2 4" xfId="11329"/>
    <cellStyle name="Normal 16 2 5 3 2 2 3" xfId="11330"/>
    <cellStyle name="Normal 16 2 5 3 2 2 3 2" xfId="11331"/>
    <cellStyle name="Normal 16 2 5 3 2 2 3 2 2" xfId="11332"/>
    <cellStyle name="Normal 16 2 5 3 2 2 3 2 2 2" xfId="11333"/>
    <cellStyle name="Normal 16 2 5 3 2 2 3 2 3" xfId="11334"/>
    <cellStyle name="Normal 16 2 5 3 2 2 3 3" xfId="11335"/>
    <cellStyle name="Normal 16 2 5 3 2 2 3 3 2" xfId="11336"/>
    <cellStyle name="Normal 16 2 5 3 2 2 3 4" xfId="11337"/>
    <cellStyle name="Normal 16 2 5 3 2 2 4" xfId="11338"/>
    <cellStyle name="Normal 16 2 5 3 2 2 4 2" xfId="11339"/>
    <cellStyle name="Normal 16 2 5 3 2 2 4 2 2" xfId="11340"/>
    <cellStyle name="Normal 16 2 5 3 2 2 4 2 2 2" xfId="11341"/>
    <cellStyle name="Normal 16 2 5 3 2 2 4 2 3" xfId="11342"/>
    <cellStyle name="Normal 16 2 5 3 2 2 4 3" xfId="11343"/>
    <cellStyle name="Normal 16 2 5 3 2 2 4 3 2" xfId="11344"/>
    <cellStyle name="Normal 16 2 5 3 2 2 4 4" xfId="11345"/>
    <cellStyle name="Normal 16 2 5 3 2 2 5" xfId="11346"/>
    <cellStyle name="Normal 16 2 5 3 2 2 5 2" xfId="11347"/>
    <cellStyle name="Normal 16 2 5 3 2 2 5 2 2" xfId="11348"/>
    <cellStyle name="Normal 16 2 5 3 2 2 5 3" xfId="11349"/>
    <cellStyle name="Normal 16 2 5 3 2 2 6" xfId="11350"/>
    <cellStyle name="Normal 16 2 5 3 2 2 6 2" xfId="11351"/>
    <cellStyle name="Normal 16 2 5 3 2 2 7" xfId="11352"/>
    <cellStyle name="Normal 16 2 5 3 2 3" xfId="11353"/>
    <cellStyle name="Normal 16 2 5 3 2 3 2" xfId="11354"/>
    <cellStyle name="Normal 16 2 5 3 2 3 2 2" xfId="11355"/>
    <cellStyle name="Normal 16 2 5 3 2 3 2 2 2" xfId="11356"/>
    <cellStyle name="Normal 16 2 5 3 2 3 2 2 2 2" xfId="11357"/>
    <cellStyle name="Normal 16 2 5 3 2 3 2 2 3" xfId="11358"/>
    <cellStyle name="Normal 16 2 5 3 2 3 2 3" xfId="11359"/>
    <cellStyle name="Normal 16 2 5 3 2 3 2 3 2" xfId="11360"/>
    <cellStyle name="Normal 16 2 5 3 2 3 2 4" xfId="11361"/>
    <cellStyle name="Normal 16 2 5 3 2 3 3" xfId="11362"/>
    <cellStyle name="Normal 16 2 5 3 2 3 3 2" xfId="11363"/>
    <cellStyle name="Normal 16 2 5 3 2 3 3 2 2" xfId="11364"/>
    <cellStyle name="Normal 16 2 5 3 2 3 3 2 2 2" xfId="11365"/>
    <cellStyle name="Normal 16 2 5 3 2 3 3 2 3" xfId="11366"/>
    <cellStyle name="Normal 16 2 5 3 2 3 3 3" xfId="11367"/>
    <cellStyle name="Normal 16 2 5 3 2 3 3 3 2" xfId="11368"/>
    <cellStyle name="Normal 16 2 5 3 2 3 3 4" xfId="11369"/>
    <cellStyle name="Normal 16 2 5 3 2 3 4" xfId="11370"/>
    <cellStyle name="Normal 16 2 5 3 2 3 4 2" xfId="11371"/>
    <cellStyle name="Normal 16 2 5 3 2 3 4 2 2" xfId="11372"/>
    <cellStyle name="Normal 16 2 5 3 2 3 4 3" xfId="11373"/>
    <cellStyle name="Normal 16 2 5 3 2 3 5" xfId="11374"/>
    <cellStyle name="Normal 16 2 5 3 2 3 5 2" xfId="11375"/>
    <cellStyle name="Normal 16 2 5 3 2 3 6" xfId="11376"/>
    <cellStyle name="Normal 16 2 5 3 2 4" xfId="11377"/>
    <cellStyle name="Normal 16 2 5 3 2 4 2" xfId="11378"/>
    <cellStyle name="Normal 16 2 5 3 2 4 2 2" xfId="11379"/>
    <cellStyle name="Normal 16 2 5 3 2 4 2 2 2" xfId="11380"/>
    <cellStyle name="Normal 16 2 5 3 2 4 2 3" xfId="11381"/>
    <cellStyle name="Normal 16 2 5 3 2 4 3" xfId="11382"/>
    <cellStyle name="Normal 16 2 5 3 2 4 3 2" xfId="11383"/>
    <cellStyle name="Normal 16 2 5 3 2 4 4" xfId="11384"/>
    <cellStyle name="Normal 16 2 5 3 2 5" xfId="11385"/>
    <cellStyle name="Normal 16 2 5 3 2 5 2" xfId="11386"/>
    <cellStyle name="Normal 16 2 5 3 2 5 2 2" xfId="11387"/>
    <cellStyle name="Normal 16 2 5 3 2 5 2 2 2" xfId="11388"/>
    <cellStyle name="Normal 16 2 5 3 2 5 2 3" xfId="11389"/>
    <cellStyle name="Normal 16 2 5 3 2 5 3" xfId="11390"/>
    <cellStyle name="Normal 16 2 5 3 2 5 3 2" xfId="11391"/>
    <cellStyle name="Normal 16 2 5 3 2 5 4" xfId="11392"/>
    <cellStyle name="Normal 16 2 5 3 2 6" xfId="11393"/>
    <cellStyle name="Normal 16 2 5 3 2 6 2" xfId="11394"/>
    <cellStyle name="Normal 16 2 5 3 2 6 2 2" xfId="11395"/>
    <cellStyle name="Normal 16 2 5 3 2 6 2 2 2" xfId="11396"/>
    <cellStyle name="Normal 16 2 5 3 2 6 2 3" xfId="11397"/>
    <cellStyle name="Normal 16 2 5 3 2 6 3" xfId="11398"/>
    <cellStyle name="Normal 16 2 5 3 2 6 3 2" xfId="11399"/>
    <cellStyle name="Normal 16 2 5 3 2 6 4" xfId="11400"/>
    <cellStyle name="Normal 16 2 5 3 2 7" xfId="11401"/>
    <cellStyle name="Normal 16 2 5 3 2 7 2" xfId="11402"/>
    <cellStyle name="Normal 16 2 5 3 2 7 2 2" xfId="11403"/>
    <cellStyle name="Normal 16 2 5 3 2 7 3" xfId="11404"/>
    <cellStyle name="Normal 16 2 5 3 2 8" xfId="11405"/>
    <cellStyle name="Normal 16 2 5 3 2 8 2" xfId="11406"/>
    <cellStyle name="Normal 16 2 5 3 2 8 2 2" xfId="11407"/>
    <cellStyle name="Normal 16 2 5 3 2 8 3" xfId="11408"/>
    <cellStyle name="Normal 16 2 5 3 2 9" xfId="11409"/>
    <cellStyle name="Normal 16 2 5 3 2 9 2" xfId="11410"/>
    <cellStyle name="Normal 16 2 5 3 3" xfId="11411"/>
    <cellStyle name="Normal 16 2 5 3 3 2" xfId="11412"/>
    <cellStyle name="Normal 16 2 5 3 3 2 2" xfId="11413"/>
    <cellStyle name="Normal 16 2 5 3 3 2 2 2" xfId="11414"/>
    <cellStyle name="Normal 16 2 5 3 3 2 2 2 2" xfId="11415"/>
    <cellStyle name="Normal 16 2 5 3 3 2 2 3" xfId="11416"/>
    <cellStyle name="Normal 16 2 5 3 3 2 3" xfId="11417"/>
    <cellStyle name="Normal 16 2 5 3 3 2 3 2" xfId="11418"/>
    <cellStyle name="Normal 16 2 5 3 3 2 4" xfId="11419"/>
    <cellStyle name="Normal 16 2 5 3 3 3" xfId="11420"/>
    <cellStyle name="Normal 16 2 5 3 3 3 2" xfId="11421"/>
    <cellStyle name="Normal 16 2 5 3 3 3 2 2" xfId="11422"/>
    <cellStyle name="Normal 16 2 5 3 3 3 2 2 2" xfId="11423"/>
    <cellStyle name="Normal 16 2 5 3 3 3 2 3" xfId="11424"/>
    <cellStyle name="Normal 16 2 5 3 3 3 3" xfId="11425"/>
    <cellStyle name="Normal 16 2 5 3 3 3 3 2" xfId="11426"/>
    <cellStyle name="Normal 16 2 5 3 3 3 4" xfId="11427"/>
    <cellStyle name="Normal 16 2 5 3 3 4" xfId="11428"/>
    <cellStyle name="Normal 16 2 5 3 3 4 2" xfId="11429"/>
    <cellStyle name="Normal 16 2 5 3 3 4 2 2" xfId="11430"/>
    <cellStyle name="Normal 16 2 5 3 3 4 2 2 2" xfId="11431"/>
    <cellStyle name="Normal 16 2 5 3 3 4 2 3" xfId="11432"/>
    <cellStyle name="Normal 16 2 5 3 3 4 3" xfId="11433"/>
    <cellStyle name="Normal 16 2 5 3 3 4 3 2" xfId="11434"/>
    <cellStyle name="Normal 16 2 5 3 3 4 4" xfId="11435"/>
    <cellStyle name="Normal 16 2 5 3 3 5" xfId="11436"/>
    <cellStyle name="Normal 16 2 5 3 3 5 2" xfId="11437"/>
    <cellStyle name="Normal 16 2 5 3 3 5 2 2" xfId="11438"/>
    <cellStyle name="Normal 16 2 5 3 3 5 3" xfId="11439"/>
    <cellStyle name="Normal 16 2 5 3 3 6" xfId="11440"/>
    <cellStyle name="Normal 16 2 5 3 3 6 2" xfId="11441"/>
    <cellStyle name="Normal 16 2 5 3 3 7" xfId="11442"/>
    <cellStyle name="Normal 16 2 5 3 4" xfId="11443"/>
    <cellStyle name="Normal 16 2 5 3 4 2" xfId="11444"/>
    <cellStyle name="Normal 16 2 5 3 4 2 2" xfId="11445"/>
    <cellStyle name="Normal 16 2 5 3 4 2 2 2" xfId="11446"/>
    <cellStyle name="Normal 16 2 5 3 4 2 2 2 2" xfId="11447"/>
    <cellStyle name="Normal 16 2 5 3 4 2 2 3" xfId="11448"/>
    <cellStyle name="Normal 16 2 5 3 4 2 3" xfId="11449"/>
    <cellStyle name="Normal 16 2 5 3 4 2 3 2" xfId="11450"/>
    <cellStyle name="Normal 16 2 5 3 4 2 4" xfId="11451"/>
    <cellStyle name="Normal 16 2 5 3 4 3" xfId="11452"/>
    <cellStyle name="Normal 16 2 5 3 4 3 2" xfId="11453"/>
    <cellStyle name="Normal 16 2 5 3 4 3 2 2" xfId="11454"/>
    <cellStyle name="Normal 16 2 5 3 4 3 2 2 2" xfId="11455"/>
    <cellStyle name="Normal 16 2 5 3 4 3 2 3" xfId="11456"/>
    <cellStyle name="Normal 16 2 5 3 4 3 3" xfId="11457"/>
    <cellStyle name="Normal 16 2 5 3 4 3 3 2" xfId="11458"/>
    <cellStyle name="Normal 16 2 5 3 4 3 4" xfId="11459"/>
    <cellStyle name="Normal 16 2 5 3 4 4" xfId="11460"/>
    <cellStyle name="Normal 16 2 5 3 4 4 2" xfId="11461"/>
    <cellStyle name="Normal 16 2 5 3 4 4 2 2" xfId="11462"/>
    <cellStyle name="Normal 16 2 5 3 4 4 3" xfId="11463"/>
    <cellStyle name="Normal 16 2 5 3 4 5" xfId="11464"/>
    <cellStyle name="Normal 16 2 5 3 4 5 2" xfId="11465"/>
    <cellStyle name="Normal 16 2 5 3 4 6" xfId="11466"/>
    <cellStyle name="Normal 16 2 5 3 5" xfId="11467"/>
    <cellStyle name="Normal 16 2 5 3 5 2" xfId="11468"/>
    <cellStyle name="Normal 16 2 5 3 5 2 2" xfId="11469"/>
    <cellStyle name="Normal 16 2 5 3 5 2 2 2" xfId="11470"/>
    <cellStyle name="Normal 16 2 5 3 5 2 3" xfId="11471"/>
    <cellStyle name="Normal 16 2 5 3 5 3" xfId="11472"/>
    <cellStyle name="Normal 16 2 5 3 5 3 2" xfId="11473"/>
    <cellStyle name="Normal 16 2 5 3 5 4" xfId="11474"/>
    <cellStyle name="Normal 16 2 5 3 6" xfId="11475"/>
    <cellStyle name="Normal 16 2 5 3 6 2" xfId="11476"/>
    <cellStyle name="Normal 16 2 5 3 6 2 2" xfId="11477"/>
    <cellStyle name="Normal 16 2 5 3 6 2 2 2" xfId="11478"/>
    <cellStyle name="Normal 16 2 5 3 6 2 3" xfId="11479"/>
    <cellStyle name="Normal 16 2 5 3 6 3" xfId="11480"/>
    <cellStyle name="Normal 16 2 5 3 6 3 2" xfId="11481"/>
    <cellStyle name="Normal 16 2 5 3 6 4" xfId="11482"/>
    <cellStyle name="Normal 16 2 5 3 7" xfId="11483"/>
    <cellStyle name="Normal 16 2 5 3 7 2" xfId="11484"/>
    <cellStyle name="Normal 16 2 5 3 7 2 2" xfId="11485"/>
    <cellStyle name="Normal 16 2 5 3 7 2 2 2" xfId="11486"/>
    <cellStyle name="Normal 16 2 5 3 7 2 3" xfId="11487"/>
    <cellStyle name="Normal 16 2 5 3 7 3" xfId="11488"/>
    <cellStyle name="Normal 16 2 5 3 7 3 2" xfId="11489"/>
    <cellStyle name="Normal 16 2 5 3 7 4" xfId="11490"/>
    <cellStyle name="Normal 16 2 5 3 8" xfId="11491"/>
    <cellStyle name="Normal 16 2 5 3 8 2" xfId="11492"/>
    <cellStyle name="Normal 16 2 5 3 8 2 2" xfId="11493"/>
    <cellStyle name="Normal 16 2 5 3 8 3" xfId="11494"/>
    <cellStyle name="Normal 16 2 5 3 9" xfId="11495"/>
    <cellStyle name="Normal 16 2 5 3 9 2" xfId="11496"/>
    <cellStyle name="Normal 16 2 5 3 9 2 2" xfId="11497"/>
    <cellStyle name="Normal 16 2 5 3 9 3" xfId="11498"/>
    <cellStyle name="Normal 16 2 5 4" xfId="11499"/>
    <cellStyle name="Normal 16 2 5 4 10" xfId="11500"/>
    <cellStyle name="Normal 16 2 5 4 10 2" xfId="11501"/>
    <cellStyle name="Normal 16 2 5 4 11" xfId="11502"/>
    <cellStyle name="Normal 16 2 5 4 2" xfId="11503"/>
    <cellStyle name="Normal 16 2 5 4 2 10" xfId="11504"/>
    <cellStyle name="Normal 16 2 5 4 2 2" xfId="11505"/>
    <cellStyle name="Normal 16 2 5 4 2 2 2" xfId="11506"/>
    <cellStyle name="Normal 16 2 5 4 2 2 2 2" xfId="11507"/>
    <cellStyle name="Normal 16 2 5 4 2 2 2 2 2" xfId="11508"/>
    <cellStyle name="Normal 16 2 5 4 2 2 2 2 2 2" xfId="11509"/>
    <cellStyle name="Normal 16 2 5 4 2 2 2 2 3" xfId="11510"/>
    <cellStyle name="Normal 16 2 5 4 2 2 2 3" xfId="11511"/>
    <cellStyle name="Normal 16 2 5 4 2 2 2 3 2" xfId="11512"/>
    <cellStyle name="Normal 16 2 5 4 2 2 2 4" xfId="11513"/>
    <cellStyle name="Normal 16 2 5 4 2 2 3" xfId="11514"/>
    <cellStyle name="Normal 16 2 5 4 2 2 3 2" xfId="11515"/>
    <cellStyle name="Normal 16 2 5 4 2 2 3 2 2" xfId="11516"/>
    <cellStyle name="Normal 16 2 5 4 2 2 3 2 2 2" xfId="11517"/>
    <cellStyle name="Normal 16 2 5 4 2 2 3 2 3" xfId="11518"/>
    <cellStyle name="Normal 16 2 5 4 2 2 3 3" xfId="11519"/>
    <cellStyle name="Normal 16 2 5 4 2 2 3 3 2" xfId="11520"/>
    <cellStyle name="Normal 16 2 5 4 2 2 3 4" xfId="11521"/>
    <cellStyle name="Normal 16 2 5 4 2 2 4" xfId="11522"/>
    <cellStyle name="Normal 16 2 5 4 2 2 4 2" xfId="11523"/>
    <cellStyle name="Normal 16 2 5 4 2 2 4 2 2" xfId="11524"/>
    <cellStyle name="Normal 16 2 5 4 2 2 4 2 2 2" xfId="11525"/>
    <cellStyle name="Normal 16 2 5 4 2 2 4 2 3" xfId="11526"/>
    <cellStyle name="Normal 16 2 5 4 2 2 4 3" xfId="11527"/>
    <cellStyle name="Normal 16 2 5 4 2 2 4 3 2" xfId="11528"/>
    <cellStyle name="Normal 16 2 5 4 2 2 4 4" xfId="11529"/>
    <cellStyle name="Normal 16 2 5 4 2 2 5" xfId="11530"/>
    <cellStyle name="Normal 16 2 5 4 2 2 5 2" xfId="11531"/>
    <cellStyle name="Normal 16 2 5 4 2 2 5 2 2" xfId="11532"/>
    <cellStyle name="Normal 16 2 5 4 2 2 5 3" xfId="11533"/>
    <cellStyle name="Normal 16 2 5 4 2 2 6" xfId="11534"/>
    <cellStyle name="Normal 16 2 5 4 2 2 6 2" xfId="11535"/>
    <cellStyle name="Normal 16 2 5 4 2 2 7" xfId="11536"/>
    <cellStyle name="Normal 16 2 5 4 2 3" xfId="11537"/>
    <cellStyle name="Normal 16 2 5 4 2 3 2" xfId="11538"/>
    <cellStyle name="Normal 16 2 5 4 2 3 2 2" xfId="11539"/>
    <cellStyle name="Normal 16 2 5 4 2 3 2 2 2" xfId="11540"/>
    <cellStyle name="Normal 16 2 5 4 2 3 2 2 2 2" xfId="11541"/>
    <cellStyle name="Normal 16 2 5 4 2 3 2 2 3" xfId="11542"/>
    <cellStyle name="Normal 16 2 5 4 2 3 2 3" xfId="11543"/>
    <cellStyle name="Normal 16 2 5 4 2 3 2 3 2" xfId="11544"/>
    <cellStyle name="Normal 16 2 5 4 2 3 2 4" xfId="11545"/>
    <cellStyle name="Normal 16 2 5 4 2 3 3" xfId="11546"/>
    <cellStyle name="Normal 16 2 5 4 2 3 3 2" xfId="11547"/>
    <cellStyle name="Normal 16 2 5 4 2 3 3 2 2" xfId="11548"/>
    <cellStyle name="Normal 16 2 5 4 2 3 3 2 2 2" xfId="11549"/>
    <cellStyle name="Normal 16 2 5 4 2 3 3 2 3" xfId="11550"/>
    <cellStyle name="Normal 16 2 5 4 2 3 3 3" xfId="11551"/>
    <cellStyle name="Normal 16 2 5 4 2 3 3 3 2" xfId="11552"/>
    <cellStyle name="Normal 16 2 5 4 2 3 3 4" xfId="11553"/>
    <cellStyle name="Normal 16 2 5 4 2 3 4" xfId="11554"/>
    <cellStyle name="Normal 16 2 5 4 2 3 4 2" xfId="11555"/>
    <cellStyle name="Normal 16 2 5 4 2 3 4 2 2" xfId="11556"/>
    <cellStyle name="Normal 16 2 5 4 2 3 4 3" xfId="11557"/>
    <cellStyle name="Normal 16 2 5 4 2 3 5" xfId="11558"/>
    <cellStyle name="Normal 16 2 5 4 2 3 5 2" xfId="11559"/>
    <cellStyle name="Normal 16 2 5 4 2 3 6" xfId="11560"/>
    <cellStyle name="Normal 16 2 5 4 2 4" xfId="11561"/>
    <cellStyle name="Normal 16 2 5 4 2 4 2" xfId="11562"/>
    <cellStyle name="Normal 16 2 5 4 2 4 2 2" xfId="11563"/>
    <cellStyle name="Normal 16 2 5 4 2 4 2 2 2" xfId="11564"/>
    <cellStyle name="Normal 16 2 5 4 2 4 2 3" xfId="11565"/>
    <cellStyle name="Normal 16 2 5 4 2 4 3" xfId="11566"/>
    <cellStyle name="Normal 16 2 5 4 2 4 3 2" xfId="11567"/>
    <cellStyle name="Normal 16 2 5 4 2 4 4" xfId="11568"/>
    <cellStyle name="Normal 16 2 5 4 2 5" xfId="11569"/>
    <cellStyle name="Normal 16 2 5 4 2 5 2" xfId="11570"/>
    <cellStyle name="Normal 16 2 5 4 2 5 2 2" xfId="11571"/>
    <cellStyle name="Normal 16 2 5 4 2 5 2 2 2" xfId="11572"/>
    <cellStyle name="Normal 16 2 5 4 2 5 2 3" xfId="11573"/>
    <cellStyle name="Normal 16 2 5 4 2 5 3" xfId="11574"/>
    <cellStyle name="Normal 16 2 5 4 2 5 3 2" xfId="11575"/>
    <cellStyle name="Normal 16 2 5 4 2 5 4" xfId="11576"/>
    <cellStyle name="Normal 16 2 5 4 2 6" xfId="11577"/>
    <cellStyle name="Normal 16 2 5 4 2 6 2" xfId="11578"/>
    <cellStyle name="Normal 16 2 5 4 2 6 2 2" xfId="11579"/>
    <cellStyle name="Normal 16 2 5 4 2 6 2 2 2" xfId="11580"/>
    <cellStyle name="Normal 16 2 5 4 2 6 2 3" xfId="11581"/>
    <cellStyle name="Normal 16 2 5 4 2 6 3" xfId="11582"/>
    <cellStyle name="Normal 16 2 5 4 2 6 3 2" xfId="11583"/>
    <cellStyle name="Normal 16 2 5 4 2 6 4" xfId="11584"/>
    <cellStyle name="Normal 16 2 5 4 2 7" xfId="11585"/>
    <cellStyle name="Normal 16 2 5 4 2 7 2" xfId="11586"/>
    <cellStyle name="Normal 16 2 5 4 2 7 2 2" xfId="11587"/>
    <cellStyle name="Normal 16 2 5 4 2 7 3" xfId="11588"/>
    <cellStyle name="Normal 16 2 5 4 2 8" xfId="11589"/>
    <cellStyle name="Normal 16 2 5 4 2 8 2" xfId="11590"/>
    <cellStyle name="Normal 16 2 5 4 2 8 2 2" xfId="11591"/>
    <cellStyle name="Normal 16 2 5 4 2 8 3" xfId="11592"/>
    <cellStyle name="Normal 16 2 5 4 2 9" xfId="11593"/>
    <cellStyle name="Normal 16 2 5 4 2 9 2" xfId="11594"/>
    <cellStyle name="Normal 16 2 5 4 3" xfId="11595"/>
    <cellStyle name="Normal 16 2 5 4 3 2" xfId="11596"/>
    <cellStyle name="Normal 16 2 5 4 3 2 2" xfId="11597"/>
    <cellStyle name="Normal 16 2 5 4 3 2 2 2" xfId="11598"/>
    <cellStyle name="Normal 16 2 5 4 3 2 2 2 2" xfId="11599"/>
    <cellStyle name="Normal 16 2 5 4 3 2 2 3" xfId="11600"/>
    <cellStyle name="Normal 16 2 5 4 3 2 3" xfId="11601"/>
    <cellStyle name="Normal 16 2 5 4 3 2 3 2" xfId="11602"/>
    <cellStyle name="Normal 16 2 5 4 3 2 4" xfId="11603"/>
    <cellStyle name="Normal 16 2 5 4 3 3" xfId="11604"/>
    <cellStyle name="Normal 16 2 5 4 3 3 2" xfId="11605"/>
    <cellStyle name="Normal 16 2 5 4 3 3 2 2" xfId="11606"/>
    <cellStyle name="Normal 16 2 5 4 3 3 2 2 2" xfId="11607"/>
    <cellStyle name="Normal 16 2 5 4 3 3 2 3" xfId="11608"/>
    <cellStyle name="Normal 16 2 5 4 3 3 3" xfId="11609"/>
    <cellStyle name="Normal 16 2 5 4 3 3 3 2" xfId="11610"/>
    <cellStyle name="Normal 16 2 5 4 3 3 4" xfId="11611"/>
    <cellStyle name="Normal 16 2 5 4 3 4" xfId="11612"/>
    <cellStyle name="Normal 16 2 5 4 3 4 2" xfId="11613"/>
    <cellStyle name="Normal 16 2 5 4 3 4 2 2" xfId="11614"/>
    <cellStyle name="Normal 16 2 5 4 3 4 2 2 2" xfId="11615"/>
    <cellStyle name="Normal 16 2 5 4 3 4 2 3" xfId="11616"/>
    <cellStyle name="Normal 16 2 5 4 3 4 3" xfId="11617"/>
    <cellStyle name="Normal 16 2 5 4 3 4 3 2" xfId="11618"/>
    <cellStyle name="Normal 16 2 5 4 3 4 4" xfId="11619"/>
    <cellStyle name="Normal 16 2 5 4 3 5" xfId="11620"/>
    <cellStyle name="Normal 16 2 5 4 3 5 2" xfId="11621"/>
    <cellStyle name="Normal 16 2 5 4 3 5 2 2" xfId="11622"/>
    <cellStyle name="Normal 16 2 5 4 3 5 3" xfId="11623"/>
    <cellStyle name="Normal 16 2 5 4 3 6" xfId="11624"/>
    <cellStyle name="Normal 16 2 5 4 3 6 2" xfId="11625"/>
    <cellStyle name="Normal 16 2 5 4 3 7" xfId="11626"/>
    <cellStyle name="Normal 16 2 5 4 4" xfId="11627"/>
    <cellStyle name="Normal 16 2 5 4 4 2" xfId="11628"/>
    <cellStyle name="Normal 16 2 5 4 4 2 2" xfId="11629"/>
    <cellStyle name="Normal 16 2 5 4 4 2 2 2" xfId="11630"/>
    <cellStyle name="Normal 16 2 5 4 4 2 2 2 2" xfId="11631"/>
    <cellStyle name="Normal 16 2 5 4 4 2 2 3" xfId="11632"/>
    <cellStyle name="Normal 16 2 5 4 4 2 3" xfId="11633"/>
    <cellStyle name="Normal 16 2 5 4 4 2 3 2" xfId="11634"/>
    <cellStyle name="Normal 16 2 5 4 4 2 4" xfId="11635"/>
    <cellStyle name="Normal 16 2 5 4 4 3" xfId="11636"/>
    <cellStyle name="Normal 16 2 5 4 4 3 2" xfId="11637"/>
    <cellStyle name="Normal 16 2 5 4 4 3 2 2" xfId="11638"/>
    <cellStyle name="Normal 16 2 5 4 4 3 2 2 2" xfId="11639"/>
    <cellStyle name="Normal 16 2 5 4 4 3 2 3" xfId="11640"/>
    <cellStyle name="Normal 16 2 5 4 4 3 3" xfId="11641"/>
    <cellStyle name="Normal 16 2 5 4 4 3 3 2" xfId="11642"/>
    <cellStyle name="Normal 16 2 5 4 4 3 4" xfId="11643"/>
    <cellStyle name="Normal 16 2 5 4 4 4" xfId="11644"/>
    <cellStyle name="Normal 16 2 5 4 4 4 2" xfId="11645"/>
    <cellStyle name="Normal 16 2 5 4 4 4 2 2" xfId="11646"/>
    <cellStyle name="Normal 16 2 5 4 4 4 3" xfId="11647"/>
    <cellStyle name="Normal 16 2 5 4 4 5" xfId="11648"/>
    <cellStyle name="Normal 16 2 5 4 4 5 2" xfId="11649"/>
    <cellStyle name="Normal 16 2 5 4 4 6" xfId="11650"/>
    <cellStyle name="Normal 16 2 5 4 5" xfId="11651"/>
    <cellStyle name="Normal 16 2 5 4 5 2" xfId="11652"/>
    <cellStyle name="Normal 16 2 5 4 5 2 2" xfId="11653"/>
    <cellStyle name="Normal 16 2 5 4 5 2 2 2" xfId="11654"/>
    <cellStyle name="Normal 16 2 5 4 5 2 3" xfId="11655"/>
    <cellStyle name="Normal 16 2 5 4 5 3" xfId="11656"/>
    <cellStyle name="Normal 16 2 5 4 5 3 2" xfId="11657"/>
    <cellStyle name="Normal 16 2 5 4 5 4" xfId="11658"/>
    <cellStyle name="Normal 16 2 5 4 6" xfId="11659"/>
    <cellStyle name="Normal 16 2 5 4 6 2" xfId="11660"/>
    <cellStyle name="Normal 16 2 5 4 6 2 2" xfId="11661"/>
    <cellStyle name="Normal 16 2 5 4 6 2 2 2" xfId="11662"/>
    <cellStyle name="Normal 16 2 5 4 6 2 3" xfId="11663"/>
    <cellStyle name="Normal 16 2 5 4 6 3" xfId="11664"/>
    <cellStyle name="Normal 16 2 5 4 6 3 2" xfId="11665"/>
    <cellStyle name="Normal 16 2 5 4 6 4" xfId="11666"/>
    <cellStyle name="Normal 16 2 5 4 7" xfId="11667"/>
    <cellStyle name="Normal 16 2 5 4 7 2" xfId="11668"/>
    <cellStyle name="Normal 16 2 5 4 7 2 2" xfId="11669"/>
    <cellStyle name="Normal 16 2 5 4 7 2 2 2" xfId="11670"/>
    <cellStyle name="Normal 16 2 5 4 7 2 3" xfId="11671"/>
    <cellStyle name="Normal 16 2 5 4 7 3" xfId="11672"/>
    <cellStyle name="Normal 16 2 5 4 7 3 2" xfId="11673"/>
    <cellStyle name="Normal 16 2 5 4 7 4" xfId="11674"/>
    <cellStyle name="Normal 16 2 5 4 8" xfId="11675"/>
    <cellStyle name="Normal 16 2 5 4 8 2" xfId="11676"/>
    <cellStyle name="Normal 16 2 5 4 8 2 2" xfId="11677"/>
    <cellStyle name="Normal 16 2 5 4 8 3" xfId="11678"/>
    <cellStyle name="Normal 16 2 5 4 9" xfId="11679"/>
    <cellStyle name="Normal 16 2 5 4 9 2" xfId="11680"/>
    <cellStyle name="Normal 16 2 5 4 9 2 2" xfId="11681"/>
    <cellStyle name="Normal 16 2 5 4 9 3" xfId="11682"/>
    <cellStyle name="Normal 16 2 5 5" xfId="11683"/>
    <cellStyle name="Normal 16 2 5 5 10" xfId="11684"/>
    <cellStyle name="Normal 16 2 5 5 2" xfId="11685"/>
    <cellStyle name="Normal 16 2 5 5 2 2" xfId="11686"/>
    <cellStyle name="Normal 16 2 5 5 2 2 2" xfId="11687"/>
    <cellStyle name="Normal 16 2 5 5 2 2 2 2" xfId="11688"/>
    <cellStyle name="Normal 16 2 5 5 2 2 2 2 2" xfId="11689"/>
    <cellStyle name="Normal 16 2 5 5 2 2 2 3" xfId="11690"/>
    <cellStyle name="Normal 16 2 5 5 2 2 3" xfId="11691"/>
    <cellStyle name="Normal 16 2 5 5 2 2 3 2" xfId="11692"/>
    <cellStyle name="Normal 16 2 5 5 2 2 4" xfId="11693"/>
    <cellStyle name="Normal 16 2 5 5 2 3" xfId="11694"/>
    <cellStyle name="Normal 16 2 5 5 2 3 2" xfId="11695"/>
    <cellStyle name="Normal 16 2 5 5 2 3 2 2" xfId="11696"/>
    <cellStyle name="Normal 16 2 5 5 2 3 2 2 2" xfId="11697"/>
    <cellStyle name="Normal 16 2 5 5 2 3 2 3" xfId="11698"/>
    <cellStyle name="Normal 16 2 5 5 2 3 3" xfId="11699"/>
    <cellStyle name="Normal 16 2 5 5 2 3 3 2" xfId="11700"/>
    <cellStyle name="Normal 16 2 5 5 2 3 4" xfId="11701"/>
    <cellStyle name="Normal 16 2 5 5 2 4" xfId="11702"/>
    <cellStyle name="Normal 16 2 5 5 2 4 2" xfId="11703"/>
    <cellStyle name="Normal 16 2 5 5 2 4 2 2" xfId="11704"/>
    <cellStyle name="Normal 16 2 5 5 2 4 2 2 2" xfId="11705"/>
    <cellStyle name="Normal 16 2 5 5 2 4 2 3" xfId="11706"/>
    <cellStyle name="Normal 16 2 5 5 2 4 3" xfId="11707"/>
    <cellStyle name="Normal 16 2 5 5 2 4 3 2" xfId="11708"/>
    <cellStyle name="Normal 16 2 5 5 2 4 4" xfId="11709"/>
    <cellStyle name="Normal 16 2 5 5 2 5" xfId="11710"/>
    <cellStyle name="Normal 16 2 5 5 2 5 2" xfId="11711"/>
    <cellStyle name="Normal 16 2 5 5 2 5 2 2" xfId="11712"/>
    <cellStyle name="Normal 16 2 5 5 2 5 3" xfId="11713"/>
    <cellStyle name="Normal 16 2 5 5 2 6" xfId="11714"/>
    <cellStyle name="Normal 16 2 5 5 2 6 2" xfId="11715"/>
    <cellStyle name="Normal 16 2 5 5 2 7" xfId="11716"/>
    <cellStyle name="Normal 16 2 5 5 3" xfId="11717"/>
    <cellStyle name="Normal 16 2 5 5 3 2" xfId="11718"/>
    <cellStyle name="Normal 16 2 5 5 3 2 2" xfId="11719"/>
    <cellStyle name="Normal 16 2 5 5 3 2 2 2" xfId="11720"/>
    <cellStyle name="Normal 16 2 5 5 3 2 2 2 2" xfId="11721"/>
    <cellStyle name="Normal 16 2 5 5 3 2 2 3" xfId="11722"/>
    <cellStyle name="Normal 16 2 5 5 3 2 3" xfId="11723"/>
    <cellStyle name="Normal 16 2 5 5 3 2 3 2" xfId="11724"/>
    <cellStyle name="Normal 16 2 5 5 3 2 4" xfId="11725"/>
    <cellStyle name="Normal 16 2 5 5 3 3" xfId="11726"/>
    <cellStyle name="Normal 16 2 5 5 3 3 2" xfId="11727"/>
    <cellStyle name="Normal 16 2 5 5 3 3 2 2" xfId="11728"/>
    <cellStyle name="Normal 16 2 5 5 3 3 2 2 2" xfId="11729"/>
    <cellStyle name="Normal 16 2 5 5 3 3 2 3" xfId="11730"/>
    <cellStyle name="Normal 16 2 5 5 3 3 3" xfId="11731"/>
    <cellStyle name="Normal 16 2 5 5 3 3 3 2" xfId="11732"/>
    <cellStyle name="Normal 16 2 5 5 3 3 4" xfId="11733"/>
    <cellStyle name="Normal 16 2 5 5 3 4" xfId="11734"/>
    <cellStyle name="Normal 16 2 5 5 3 4 2" xfId="11735"/>
    <cellStyle name="Normal 16 2 5 5 3 4 2 2" xfId="11736"/>
    <cellStyle name="Normal 16 2 5 5 3 4 3" xfId="11737"/>
    <cellStyle name="Normal 16 2 5 5 3 5" xfId="11738"/>
    <cellStyle name="Normal 16 2 5 5 3 5 2" xfId="11739"/>
    <cellStyle name="Normal 16 2 5 5 3 6" xfId="11740"/>
    <cellStyle name="Normal 16 2 5 5 4" xfId="11741"/>
    <cellStyle name="Normal 16 2 5 5 4 2" xfId="11742"/>
    <cellStyle name="Normal 16 2 5 5 4 2 2" xfId="11743"/>
    <cellStyle name="Normal 16 2 5 5 4 2 2 2" xfId="11744"/>
    <cellStyle name="Normal 16 2 5 5 4 2 3" xfId="11745"/>
    <cellStyle name="Normal 16 2 5 5 4 3" xfId="11746"/>
    <cellStyle name="Normal 16 2 5 5 4 3 2" xfId="11747"/>
    <cellStyle name="Normal 16 2 5 5 4 4" xfId="11748"/>
    <cellStyle name="Normal 16 2 5 5 5" xfId="11749"/>
    <cellStyle name="Normal 16 2 5 5 5 2" xfId="11750"/>
    <cellStyle name="Normal 16 2 5 5 5 2 2" xfId="11751"/>
    <cellStyle name="Normal 16 2 5 5 5 2 2 2" xfId="11752"/>
    <cellStyle name="Normal 16 2 5 5 5 2 3" xfId="11753"/>
    <cellStyle name="Normal 16 2 5 5 5 3" xfId="11754"/>
    <cellStyle name="Normal 16 2 5 5 5 3 2" xfId="11755"/>
    <cellStyle name="Normal 16 2 5 5 5 4" xfId="11756"/>
    <cellStyle name="Normal 16 2 5 5 6" xfId="11757"/>
    <cellStyle name="Normal 16 2 5 5 6 2" xfId="11758"/>
    <cellStyle name="Normal 16 2 5 5 6 2 2" xfId="11759"/>
    <cellStyle name="Normal 16 2 5 5 6 2 2 2" xfId="11760"/>
    <cellStyle name="Normal 16 2 5 5 6 2 3" xfId="11761"/>
    <cellStyle name="Normal 16 2 5 5 6 3" xfId="11762"/>
    <cellStyle name="Normal 16 2 5 5 6 3 2" xfId="11763"/>
    <cellStyle name="Normal 16 2 5 5 6 4" xfId="11764"/>
    <cellStyle name="Normal 16 2 5 5 7" xfId="11765"/>
    <cellStyle name="Normal 16 2 5 5 7 2" xfId="11766"/>
    <cellStyle name="Normal 16 2 5 5 7 2 2" xfId="11767"/>
    <cellStyle name="Normal 16 2 5 5 7 3" xfId="11768"/>
    <cellStyle name="Normal 16 2 5 5 8" xfId="11769"/>
    <cellStyle name="Normal 16 2 5 5 8 2" xfId="11770"/>
    <cellStyle name="Normal 16 2 5 5 8 2 2" xfId="11771"/>
    <cellStyle name="Normal 16 2 5 5 8 3" xfId="11772"/>
    <cellStyle name="Normal 16 2 5 5 9" xfId="11773"/>
    <cellStyle name="Normal 16 2 5 5 9 2" xfId="11774"/>
    <cellStyle name="Normal 16 2 5 6" xfId="11775"/>
    <cellStyle name="Normal 16 2 5 6 2" xfId="11776"/>
    <cellStyle name="Normal 16 2 5 6 2 2" xfId="11777"/>
    <cellStyle name="Normal 16 2 5 6 2 2 2" xfId="11778"/>
    <cellStyle name="Normal 16 2 5 6 2 2 2 2" xfId="11779"/>
    <cellStyle name="Normal 16 2 5 6 2 2 3" xfId="11780"/>
    <cellStyle name="Normal 16 2 5 6 2 3" xfId="11781"/>
    <cellStyle name="Normal 16 2 5 6 2 3 2" xfId="11782"/>
    <cellStyle name="Normal 16 2 5 6 2 4" xfId="11783"/>
    <cellStyle name="Normal 16 2 5 6 3" xfId="11784"/>
    <cellStyle name="Normal 16 2 5 6 3 2" xfId="11785"/>
    <cellStyle name="Normal 16 2 5 6 3 2 2" xfId="11786"/>
    <cellStyle name="Normal 16 2 5 6 3 2 2 2" xfId="11787"/>
    <cellStyle name="Normal 16 2 5 6 3 2 3" xfId="11788"/>
    <cellStyle name="Normal 16 2 5 6 3 3" xfId="11789"/>
    <cellStyle name="Normal 16 2 5 6 3 3 2" xfId="11790"/>
    <cellStyle name="Normal 16 2 5 6 3 4" xfId="11791"/>
    <cellStyle name="Normal 16 2 5 6 4" xfId="11792"/>
    <cellStyle name="Normal 16 2 5 6 4 2" xfId="11793"/>
    <cellStyle name="Normal 16 2 5 6 4 2 2" xfId="11794"/>
    <cellStyle name="Normal 16 2 5 6 4 2 2 2" xfId="11795"/>
    <cellStyle name="Normal 16 2 5 6 4 2 3" xfId="11796"/>
    <cellStyle name="Normal 16 2 5 6 4 3" xfId="11797"/>
    <cellStyle name="Normal 16 2 5 6 4 3 2" xfId="11798"/>
    <cellStyle name="Normal 16 2 5 6 4 4" xfId="11799"/>
    <cellStyle name="Normal 16 2 5 6 5" xfId="11800"/>
    <cellStyle name="Normal 16 2 5 6 5 2" xfId="11801"/>
    <cellStyle name="Normal 16 2 5 6 5 2 2" xfId="11802"/>
    <cellStyle name="Normal 16 2 5 6 5 3" xfId="11803"/>
    <cellStyle name="Normal 16 2 5 6 6" xfId="11804"/>
    <cellStyle name="Normal 16 2 5 6 6 2" xfId="11805"/>
    <cellStyle name="Normal 16 2 5 6 7" xfId="11806"/>
    <cellStyle name="Normal 16 2 5 7" xfId="11807"/>
    <cellStyle name="Normal 16 2 5 7 2" xfId="11808"/>
    <cellStyle name="Normal 16 2 5 7 2 2" xfId="11809"/>
    <cellStyle name="Normal 16 2 5 7 2 2 2" xfId="11810"/>
    <cellStyle name="Normal 16 2 5 7 2 2 2 2" xfId="11811"/>
    <cellStyle name="Normal 16 2 5 7 2 2 3" xfId="11812"/>
    <cellStyle name="Normal 16 2 5 7 2 3" xfId="11813"/>
    <cellStyle name="Normal 16 2 5 7 2 3 2" xfId="11814"/>
    <cellStyle name="Normal 16 2 5 7 2 4" xfId="11815"/>
    <cellStyle name="Normal 16 2 5 7 3" xfId="11816"/>
    <cellStyle name="Normal 16 2 5 7 3 2" xfId="11817"/>
    <cellStyle name="Normal 16 2 5 7 3 2 2" xfId="11818"/>
    <cellStyle name="Normal 16 2 5 7 3 2 2 2" xfId="11819"/>
    <cellStyle name="Normal 16 2 5 7 3 2 3" xfId="11820"/>
    <cellStyle name="Normal 16 2 5 7 3 3" xfId="11821"/>
    <cellStyle name="Normal 16 2 5 7 3 3 2" xfId="11822"/>
    <cellStyle name="Normal 16 2 5 7 3 4" xfId="11823"/>
    <cellStyle name="Normal 16 2 5 7 4" xfId="11824"/>
    <cellStyle name="Normal 16 2 5 7 4 2" xfId="11825"/>
    <cellStyle name="Normal 16 2 5 7 4 2 2" xfId="11826"/>
    <cellStyle name="Normal 16 2 5 7 4 3" xfId="11827"/>
    <cellStyle name="Normal 16 2 5 7 5" xfId="11828"/>
    <cellStyle name="Normal 16 2 5 7 5 2" xfId="11829"/>
    <cellStyle name="Normal 16 2 5 7 6" xfId="11830"/>
    <cellStyle name="Normal 16 2 5 8" xfId="11831"/>
    <cellStyle name="Normal 16 2 5 8 2" xfId="11832"/>
    <cellStyle name="Normal 16 2 5 8 2 2" xfId="11833"/>
    <cellStyle name="Normal 16 2 5 8 2 2 2" xfId="11834"/>
    <cellStyle name="Normal 16 2 5 8 2 3" xfId="11835"/>
    <cellStyle name="Normal 16 2 5 8 3" xfId="11836"/>
    <cellStyle name="Normal 16 2 5 8 3 2" xfId="11837"/>
    <cellStyle name="Normal 16 2 5 8 4" xfId="11838"/>
    <cellStyle name="Normal 16 2 5 9" xfId="11839"/>
    <cellStyle name="Normal 16 2 5 9 2" xfId="11840"/>
    <cellStyle name="Normal 16 2 5 9 2 2" xfId="11841"/>
    <cellStyle name="Normal 16 2 5 9 2 2 2" xfId="11842"/>
    <cellStyle name="Normal 16 2 5 9 2 3" xfId="11843"/>
    <cellStyle name="Normal 16 2 5 9 3" xfId="11844"/>
    <cellStyle name="Normal 16 2 5 9 3 2" xfId="11845"/>
    <cellStyle name="Normal 16 2 5 9 4" xfId="11846"/>
    <cellStyle name="Normal 16 2 6" xfId="11847"/>
    <cellStyle name="Normal 16 2 6 10" xfId="11848"/>
    <cellStyle name="Normal 16 2 6 10 2" xfId="11849"/>
    <cellStyle name="Normal 16 2 6 11" xfId="11850"/>
    <cellStyle name="Normal 16 2 6 2" xfId="11851"/>
    <cellStyle name="Normal 16 2 6 2 10" xfId="11852"/>
    <cellStyle name="Normal 16 2 6 2 2" xfId="11853"/>
    <cellStyle name="Normal 16 2 6 2 2 2" xfId="11854"/>
    <cellStyle name="Normal 16 2 6 2 2 2 2" xfId="11855"/>
    <cellStyle name="Normal 16 2 6 2 2 2 2 2" xfId="11856"/>
    <cellStyle name="Normal 16 2 6 2 2 2 2 2 2" xfId="11857"/>
    <cellStyle name="Normal 16 2 6 2 2 2 2 3" xfId="11858"/>
    <cellStyle name="Normal 16 2 6 2 2 2 3" xfId="11859"/>
    <cellStyle name="Normal 16 2 6 2 2 2 3 2" xfId="11860"/>
    <cellStyle name="Normal 16 2 6 2 2 2 4" xfId="11861"/>
    <cellStyle name="Normal 16 2 6 2 2 3" xfId="11862"/>
    <cellStyle name="Normal 16 2 6 2 2 3 2" xfId="11863"/>
    <cellStyle name="Normal 16 2 6 2 2 3 2 2" xfId="11864"/>
    <cellStyle name="Normal 16 2 6 2 2 3 2 2 2" xfId="11865"/>
    <cellStyle name="Normal 16 2 6 2 2 3 2 3" xfId="11866"/>
    <cellStyle name="Normal 16 2 6 2 2 3 3" xfId="11867"/>
    <cellStyle name="Normal 16 2 6 2 2 3 3 2" xfId="11868"/>
    <cellStyle name="Normal 16 2 6 2 2 3 4" xfId="11869"/>
    <cellStyle name="Normal 16 2 6 2 2 4" xfId="11870"/>
    <cellStyle name="Normal 16 2 6 2 2 4 2" xfId="11871"/>
    <cellStyle name="Normal 16 2 6 2 2 4 2 2" xfId="11872"/>
    <cellStyle name="Normal 16 2 6 2 2 4 2 2 2" xfId="11873"/>
    <cellStyle name="Normal 16 2 6 2 2 4 2 3" xfId="11874"/>
    <cellStyle name="Normal 16 2 6 2 2 4 3" xfId="11875"/>
    <cellStyle name="Normal 16 2 6 2 2 4 3 2" xfId="11876"/>
    <cellStyle name="Normal 16 2 6 2 2 4 4" xfId="11877"/>
    <cellStyle name="Normal 16 2 6 2 2 5" xfId="11878"/>
    <cellStyle name="Normal 16 2 6 2 2 5 2" xfId="11879"/>
    <cellStyle name="Normal 16 2 6 2 2 5 2 2" xfId="11880"/>
    <cellStyle name="Normal 16 2 6 2 2 5 3" xfId="11881"/>
    <cellStyle name="Normal 16 2 6 2 2 6" xfId="11882"/>
    <cellStyle name="Normal 16 2 6 2 2 6 2" xfId="11883"/>
    <cellStyle name="Normal 16 2 6 2 2 7" xfId="11884"/>
    <cellStyle name="Normal 16 2 6 2 3" xfId="11885"/>
    <cellStyle name="Normal 16 2 6 2 3 2" xfId="11886"/>
    <cellStyle name="Normal 16 2 6 2 3 2 2" xfId="11887"/>
    <cellStyle name="Normal 16 2 6 2 3 2 2 2" xfId="11888"/>
    <cellStyle name="Normal 16 2 6 2 3 2 2 2 2" xfId="11889"/>
    <cellStyle name="Normal 16 2 6 2 3 2 2 3" xfId="11890"/>
    <cellStyle name="Normal 16 2 6 2 3 2 3" xfId="11891"/>
    <cellStyle name="Normal 16 2 6 2 3 2 3 2" xfId="11892"/>
    <cellStyle name="Normal 16 2 6 2 3 2 4" xfId="11893"/>
    <cellStyle name="Normal 16 2 6 2 3 3" xfId="11894"/>
    <cellStyle name="Normal 16 2 6 2 3 3 2" xfId="11895"/>
    <cellStyle name="Normal 16 2 6 2 3 3 2 2" xfId="11896"/>
    <cellStyle name="Normal 16 2 6 2 3 3 2 2 2" xfId="11897"/>
    <cellStyle name="Normal 16 2 6 2 3 3 2 3" xfId="11898"/>
    <cellStyle name="Normal 16 2 6 2 3 3 3" xfId="11899"/>
    <cellStyle name="Normal 16 2 6 2 3 3 3 2" xfId="11900"/>
    <cellStyle name="Normal 16 2 6 2 3 3 4" xfId="11901"/>
    <cellStyle name="Normal 16 2 6 2 3 4" xfId="11902"/>
    <cellStyle name="Normal 16 2 6 2 3 4 2" xfId="11903"/>
    <cellStyle name="Normal 16 2 6 2 3 4 2 2" xfId="11904"/>
    <cellStyle name="Normal 16 2 6 2 3 4 3" xfId="11905"/>
    <cellStyle name="Normal 16 2 6 2 3 5" xfId="11906"/>
    <cellStyle name="Normal 16 2 6 2 3 5 2" xfId="11907"/>
    <cellStyle name="Normal 16 2 6 2 3 6" xfId="11908"/>
    <cellStyle name="Normal 16 2 6 2 4" xfId="11909"/>
    <cellStyle name="Normal 16 2 6 2 4 2" xfId="11910"/>
    <cellStyle name="Normal 16 2 6 2 4 2 2" xfId="11911"/>
    <cellStyle name="Normal 16 2 6 2 4 2 2 2" xfId="11912"/>
    <cellStyle name="Normal 16 2 6 2 4 2 3" xfId="11913"/>
    <cellStyle name="Normal 16 2 6 2 4 3" xfId="11914"/>
    <cellStyle name="Normal 16 2 6 2 4 3 2" xfId="11915"/>
    <cellStyle name="Normal 16 2 6 2 4 4" xfId="11916"/>
    <cellStyle name="Normal 16 2 6 2 5" xfId="11917"/>
    <cellStyle name="Normal 16 2 6 2 5 2" xfId="11918"/>
    <cellStyle name="Normal 16 2 6 2 5 2 2" xfId="11919"/>
    <cellStyle name="Normal 16 2 6 2 5 2 2 2" xfId="11920"/>
    <cellStyle name="Normal 16 2 6 2 5 2 3" xfId="11921"/>
    <cellStyle name="Normal 16 2 6 2 5 3" xfId="11922"/>
    <cellStyle name="Normal 16 2 6 2 5 3 2" xfId="11923"/>
    <cellStyle name="Normal 16 2 6 2 5 4" xfId="11924"/>
    <cellStyle name="Normal 16 2 6 2 6" xfId="11925"/>
    <cellStyle name="Normal 16 2 6 2 6 2" xfId="11926"/>
    <cellStyle name="Normal 16 2 6 2 6 2 2" xfId="11927"/>
    <cellStyle name="Normal 16 2 6 2 6 2 2 2" xfId="11928"/>
    <cellStyle name="Normal 16 2 6 2 6 2 3" xfId="11929"/>
    <cellStyle name="Normal 16 2 6 2 6 3" xfId="11930"/>
    <cellStyle name="Normal 16 2 6 2 6 3 2" xfId="11931"/>
    <cellStyle name="Normal 16 2 6 2 6 4" xfId="11932"/>
    <cellStyle name="Normal 16 2 6 2 7" xfId="11933"/>
    <cellStyle name="Normal 16 2 6 2 7 2" xfId="11934"/>
    <cellStyle name="Normal 16 2 6 2 7 2 2" xfId="11935"/>
    <cellStyle name="Normal 16 2 6 2 7 3" xfId="11936"/>
    <cellStyle name="Normal 16 2 6 2 8" xfId="11937"/>
    <cellStyle name="Normal 16 2 6 2 8 2" xfId="11938"/>
    <cellStyle name="Normal 16 2 6 2 8 2 2" xfId="11939"/>
    <cellStyle name="Normal 16 2 6 2 8 3" xfId="11940"/>
    <cellStyle name="Normal 16 2 6 2 9" xfId="11941"/>
    <cellStyle name="Normal 16 2 6 2 9 2" xfId="11942"/>
    <cellStyle name="Normal 16 2 6 3" xfId="11943"/>
    <cellStyle name="Normal 16 2 6 3 2" xfId="11944"/>
    <cellStyle name="Normal 16 2 6 3 2 2" xfId="11945"/>
    <cellStyle name="Normal 16 2 6 3 2 2 2" xfId="11946"/>
    <cellStyle name="Normal 16 2 6 3 2 2 2 2" xfId="11947"/>
    <cellStyle name="Normal 16 2 6 3 2 2 3" xfId="11948"/>
    <cellStyle name="Normal 16 2 6 3 2 3" xfId="11949"/>
    <cellStyle name="Normal 16 2 6 3 2 3 2" xfId="11950"/>
    <cellStyle name="Normal 16 2 6 3 2 4" xfId="11951"/>
    <cellStyle name="Normal 16 2 6 3 3" xfId="11952"/>
    <cellStyle name="Normal 16 2 6 3 3 2" xfId="11953"/>
    <cellStyle name="Normal 16 2 6 3 3 2 2" xfId="11954"/>
    <cellStyle name="Normal 16 2 6 3 3 2 2 2" xfId="11955"/>
    <cellStyle name="Normal 16 2 6 3 3 2 3" xfId="11956"/>
    <cellStyle name="Normal 16 2 6 3 3 3" xfId="11957"/>
    <cellStyle name="Normal 16 2 6 3 3 3 2" xfId="11958"/>
    <cellStyle name="Normal 16 2 6 3 3 4" xfId="11959"/>
    <cellStyle name="Normal 16 2 6 3 4" xfId="11960"/>
    <cellStyle name="Normal 16 2 6 3 4 2" xfId="11961"/>
    <cellStyle name="Normal 16 2 6 3 4 2 2" xfId="11962"/>
    <cellStyle name="Normal 16 2 6 3 4 2 2 2" xfId="11963"/>
    <cellStyle name="Normal 16 2 6 3 4 2 3" xfId="11964"/>
    <cellStyle name="Normal 16 2 6 3 4 3" xfId="11965"/>
    <cellStyle name="Normal 16 2 6 3 4 3 2" xfId="11966"/>
    <cellStyle name="Normal 16 2 6 3 4 4" xfId="11967"/>
    <cellStyle name="Normal 16 2 6 3 5" xfId="11968"/>
    <cellStyle name="Normal 16 2 6 3 5 2" xfId="11969"/>
    <cellStyle name="Normal 16 2 6 3 5 2 2" xfId="11970"/>
    <cellStyle name="Normal 16 2 6 3 5 3" xfId="11971"/>
    <cellStyle name="Normal 16 2 6 3 6" xfId="11972"/>
    <cellStyle name="Normal 16 2 6 3 6 2" xfId="11973"/>
    <cellStyle name="Normal 16 2 6 3 7" xfId="11974"/>
    <cellStyle name="Normal 16 2 6 4" xfId="11975"/>
    <cellStyle name="Normal 16 2 6 4 2" xfId="11976"/>
    <cellStyle name="Normal 16 2 6 4 2 2" xfId="11977"/>
    <cellStyle name="Normal 16 2 6 4 2 2 2" xfId="11978"/>
    <cellStyle name="Normal 16 2 6 4 2 2 2 2" xfId="11979"/>
    <cellStyle name="Normal 16 2 6 4 2 2 3" xfId="11980"/>
    <cellStyle name="Normal 16 2 6 4 2 3" xfId="11981"/>
    <cellStyle name="Normal 16 2 6 4 2 3 2" xfId="11982"/>
    <cellStyle name="Normal 16 2 6 4 2 4" xfId="11983"/>
    <cellStyle name="Normal 16 2 6 4 3" xfId="11984"/>
    <cellStyle name="Normal 16 2 6 4 3 2" xfId="11985"/>
    <cellStyle name="Normal 16 2 6 4 3 2 2" xfId="11986"/>
    <cellStyle name="Normal 16 2 6 4 3 2 2 2" xfId="11987"/>
    <cellStyle name="Normal 16 2 6 4 3 2 3" xfId="11988"/>
    <cellStyle name="Normal 16 2 6 4 3 3" xfId="11989"/>
    <cellStyle name="Normal 16 2 6 4 3 3 2" xfId="11990"/>
    <cellStyle name="Normal 16 2 6 4 3 4" xfId="11991"/>
    <cellStyle name="Normal 16 2 6 4 4" xfId="11992"/>
    <cellStyle name="Normal 16 2 6 4 4 2" xfId="11993"/>
    <cellStyle name="Normal 16 2 6 4 4 2 2" xfId="11994"/>
    <cellStyle name="Normal 16 2 6 4 4 3" xfId="11995"/>
    <cellStyle name="Normal 16 2 6 4 5" xfId="11996"/>
    <cellStyle name="Normal 16 2 6 4 5 2" xfId="11997"/>
    <cellStyle name="Normal 16 2 6 4 6" xfId="11998"/>
    <cellStyle name="Normal 16 2 6 5" xfId="11999"/>
    <cellStyle name="Normal 16 2 6 5 2" xfId="12000"/>
    <cellStyle name="Normal 16 2 6 5 2 2" xfId="12001"/>
    <cellStyle name="Normal 16 2 6 5 2 2 2" xfId="12002"/>
    <cellStyle name="Normal 16 2 6 5 2 3" xfId="12003"/>
    <cellStyle name="Normal 16 2 6 5 3" xfId="12004"/>
    <cellStyle name="Normal 16 2 6 5 3 2" xfId="12005"/>
    <cellStyle name="Normal 16 2 6 5 4" xfId="12006"/>
    <cellStyle name="Normal 16 2 6 6" xfId="12007"/>
    <cellStyle name="Normal 16 2 6 6 2" xfId="12008"/>
    <cellStyle name="Normal 16 2 6 6 2 2" xfId="12009"/>
    <cellStyle name="Normal 16 2 6 6 2 2 2" xfId="12010"/>
    <cellStyle name="Normal 16 2 6 6 2 3" xfId="12011"/>
    <cellStyle name="Normal 16 2 6 6 3" xfId="12012"/>
    <cellStyle name="Normal 16 2 6 6 3 2" xfId="12013"/>
    <cellStyle name="Normal 16 2 6 6 4" xfId="12014"/>
    <cellStyle name="Normal 16 2 6 7" xfId="12015"/>
    <cellStyle name="Normal 16 2 6 7 2" xfId="12016"/>
    <cellStyle name="Normal 16 2 6 7 2 2" xfId="12017"/>
    <cellStyle name="Normal 16 2 6 7 2 2 2" xfId="12018"/>
    <cellStyle name="Normal 16 2 6 7 2 3" xfId="12019"/>
    <cellStyle name="Normal 16 2 6 7 3" xfId="12020"/>
    <cellStyle name="Normal 16 2 6 7 3 2" xfId="12021"/>
    <cellStyle name="Normal 16 2 6 7 4" xfId="12022"/>
    <cellStyle name="Normal 16 2 6 8" xfId="12023"/>
    <cellStyle name="Normal 16 2 6 8 2" xfId="12024"/>
    <cellStyle name="Normal 16 2 6 8 2 2" xfId="12025"/>
    <cellStyle name="Normal 16 2 6 8 3" xfId="12026"/>
    <cellStyle name="Normal 16 2 6 9" xfId="12027"/>
    <cellStyle name="Normal 16 2 6 9 2" xfId="12028"/>
    <cellStyle name="Normal 16 2 6 9 2 2" xfId="12029"/>
    <cellStyle name="Normal 16 2 6 9 3" xfId="12030"/>
    <cellStyle name="Normal 16 2 7" xfId="12031"/>
    <cellStyle name="Normal 16 2 7 10" xfId="12032"/>
    <cellStyle name="Normal 16 2 7 10 2" xfId="12033"/>
    <cellStyle name="Normal 16 2 7 11" xfId="12034"/>
    <cellStyle name="Normal 16 2 7 2" xfId="12035"/>
    <cellStyle name="Normal 16 2 7 2 10" xfId="12036"/>
    <cellStyle name="Normal 16 2 7 2 2" xfId="12037"/>
    <cellStyle name="Normal 16 2 7 2 2 2" xfId="12038"/>
    <cellStyle name="Normal 16 2 7 2 2 2 2" xfId="12039"/>
    <cellStyle name="Normal 16 2 7 2 2 2 2 2" xfId="12040"/>
    <cellStyle name="Normal 16 2 7 2 2 2 2 2 2" xfId="12041"/>
    <cellStyle name="Normal 16 2 7 2 2 2 2 3" xfId="12042"/>
    <cellStyle name="Normal 16 2 7 2 2 2 3" xfId="12043"/>
    <cellStyle name="Normal 16 2 7 2 2 2 3 2" xfId="12044"/>
    <cellStyle name="Normal 16 2 7 2 2 2 4" xfId="12045"/>
    <cellStyle name="Normal 16 2 7 2 2 3" xfId="12046"/>
    <cellStyle name="Normal 16 2 7 2 2 3 2" xfId="12047"/>
    <cellStyle name="Normal 16 2 7 2 2 3 2 2" xfId="12048"/>
    <cellStyle name="Normal 16 2 7 2 2 3 2 2 2" xfId="12049"/>
    <cellStyle name="Normal 16 2 7 2 2 3 2 3" xfId="12050"/>
    <cellStyle name="Normal 16 2 7 2 2 3 3" xfId="12051"/>
    <cellStyle name="Normal 16 2 7 2 2 3 3 2" xfId="12052"/>
    <cellStyle name="Normal 16 2 7 2 2 3 4" xfId="12053"/>
    <cellStyle name="Normal 16 2 7 2 2 4" xfId="12054"/>
    <cellStyle name="Normal 16 2 7 2 2 4 2" xfId="12055"/>
    <cellStyle name="Normal 16 2 7 2 2 4 2 2" xfId="12056"/>
    <cellStyle name="Normal 16 2 7 2 2 4 2 2 2" xfId="12057"/>
    <cellStyle name="Normal 16 2 7 2 2 4 2 3" xfId="12058"/>
    <cellStyle name="Normal 16 2 7 2 2 4 3" xfId="12059"/>
    <cellStyle name="Normal 16 2 7 2 2 4 3 2" xfId="12060"/>
    <cellStyle name="Normal 16 2 7 2 2 4 4" xfId="12061"/>
    <cellStyle name="Normal 16 2 7 2 2 5" xfId="12062"/>
    <cellStyle name="Normal 16 2 7 2 2 5 2" xfId="12063"/>
    <cellStyle name="Normal 16 2 7 2 2 5 2 2" xfId="12064"/>
    <cellStyle name="Normal 16 2 7 2 2 5 3" xfId="12065"/>
    <cellStyle name="Normal 16 2 7 2 2 6" xfId="12066"/>
    <cellStyle name="Normal 16 2 7 2 2 6 2" xfId="12067"/>
    <cellStyle name="Normal 16 2 7 2 2 7" xfId="12068"/>
    <cellStyle name="Normal 16 2 7 2 3" xfId="12069"/>
    <cellStyle name="Normal 16 2 7 2 3 2" xfId="12070"/>
    <cellStyle name="Normal 16 2 7 2 3 2 2" xfId="12071"/>
    <cellStyle name="Normal 16 2 7 2 3 2 2 2" xfId="12072"/>
    <cellStyle name="Normal 16 2 7 2 3 2 2 2 2" xfId="12073"/>
    <cellStyle name="Normal 16 2 7 2 3 2 2 3" xfId="12074"/>
    <cellStyle name="Normal 16 2 7 2 3 2 3" xfId="12075"/>
    <cellStyle name="Normal 16 2 7 2 3 2 3 2" xfId="12076"/>
    <cellStyle name="Normal 16 2 7 2 3 2 4" xfId="12077"/>
    <cellStyle name="Normal 16 2 7 2 3 3" xfId="12078"/>
    <cellStyle name="Normal 16 2 7 2 3 3 2" xfId="12079"/>
    <cellStyle name="Normal 16 2 7 2 3 3 2 2" xfId="12080"/>
    <cellStyle name="Normal 16 2 7 2 3 3 2 2 2" xfId="12081"/>
    <cellStyle name="Normal 16 2 7 2 3 3 2 3" xfId="12082"/>
    <cellStyle name="Normal 16 2 7 2 3 3 3" xfId="12083"/>
    <cellStyle name="Normal 16 2 7 2 3 3 3 2" xfId="12084"/>
    <cellStyle name="Normal 16 2 7 2 3 3 4" xfId="12085"/>
    <cellStyle name="Normal 16 2 7 2 3 4" xfId="12086"/>
    <cellStyle name="Normal 16 2 7 2 3 4 2" xfId="12087"/>
    <cellStyle name="Normal 16 2 7 2 3 4 2 2" xfId="12088"/>
    <cellStyle name="Normal 16 2 7 2 3 4 3" xfId="12089"/>
    <cellStyle name="Normal 16 2 7 2 3 5" xfId="12090"/>
    <cellStyle name="Normal 16 2 7 2 3 5 2" xfId="12091"/>
    <cellStyle name="Normal 16 2 7 2 3 6" xfId="12092"/>
    <cellStyle name="Normal 16 2 7 2 4" xfId="12093"/>
    <cellStyle name="Normal 16 2 7 2 4 2" xfId="12094"/>
    <cellStyle name="Normal 16 2 7 2 4 2 2" xfId="12095"/>
    <cellStyle name="Normal 16 2 7 2 4 2 2 2" xfId="12096"/>
    <cellStyle name="Normal 16 2 7 2 4 2 3" xfId="12097"/>
    <cellStyle name="Normal 16 2 7 2 4 3" xfId="12098"/>
    <cellStyle name="Normal 16 2 7 2 4 3 2" xfId="12099"/>
    <cellStyle name="Normal 16 2 7 2 4 4" xfId="12100"/>
    <cellStyle name="Normal 16 2 7 2 5" xfId="12101"/>
    <cellStyle name="Normal 16 2 7 2 5 2" xfId="12102"/>
    <cellStyle name="Normal 16 2 7 2 5 2 2" xfId="12103"/>
    <cellStyle name="Normal 16 2 7 2 5 2 2 2" xfId="12104"/>
    <cellStyle name="Normal 16 2 7 2 5 2 3" xfId="12105"/>
    <cellStyle name="Normal 16 2 7 2 5 3" xfId="12106"/>
    <cellStyle name="Normal 16 2 7 2 5 3 2" xfId="12107"/>
    <cellStyle name="Normal 16 2 7 2 5 4" xfId="12108"/>
    <cellStyle name="Normal 16 2 7 2 6" xfId="12109"/>
    <cellStyle name="Normal 16 2 7 2 6 2" xfId="12110"/>
    <cellStyle name="Normal 16 2 7 2 6 2 2" xfId="12111"/>
    <cellStyle name="Normal 16 2 7 2 6 2 2 2" xfId="12112"/>
    <cellStyle name="Normal 16 2 7 2 6 2 3" xfId="12113"/>
    <cellStyle name="Normal 16 2 7 2 6 3" xfId="12114"/>
    <cellStyle name="Normal 16 2 7 2 6 3 2" xfId="12115"/>
    <cellStyle name="Normal 16 2 7 2 6 4" xfId="12116"/>
    <cellStyle name="Normal 16 2 7 2 7" xfId="12117"/>
    <cellStyle name="Normal 16 2 7 2 7 2" xfId="12118"/>
    <cellStyle name="Normal 16 2 7 2 7 2 2" xfId="12119"/>
    <cellStyle name="Normal 16 2 7 2 7 3" xfId="12120"/>
    <cellStyle name="Normal 16 2 7 2 8" xfId="12121"/>
    <cellStyle name="Normal 16 2 7 2 8 2" xfId="12122"/>
    <cellStyle name="Normal 16 2 7 2 8 2 2" xfId="12123"/>
    <cellStyle name="Normal 16 2 7 2 8 3" xfId="12124"/>
    <cellStyle name="Normal 16 2 7 2 9" xfId="12125"/>
    <cellStyle name="Normal 16 2 7 2 9 2" xfId="12126"/>
    <cellStyle name="Normal 16 2 7 3" xfId="12127"/>
    <cellStyle name="Normal 16 2 7 3 2" xfId="12128"/>
    <cellStyle name="Normal 16 2 7 3 2 2" xfId="12129"/>
    <cellStyle name="Normal 16 2 7 3 2 2 2" xfId="12130"/>
    <cellStyle name="Normal 16 2 7 3 2 2 2 2" xfId="12131"/>
    <cellStyle name="Normal 16 2 7 3 2 2 3" xfId="12132"/>
    <cellStyle name="Normal 16 2 7 3 2 3" xfId="12133"/>
    <cellStyle name="Normal 16 2 7 3 2 3 2" xfId="12134"/>
    <cellStyle name="Normal 16 2 7 3 2 4" xfId="12135"/>
    <cellStyle name="Normal 16 2 7 3 3" xfId="12136"/>
    <cellStyle name="Normal 16 2 7 3 3 2" xfId="12137"/>
    <cellStyle name="Normal 16 2 7 3 3 2 2" xfId="12138"/>
    <cellStyle name="Normal 16 2 7 3 3 2 2 2" xfId="12139"/>
    <cellStyle name="Normal 16 2 7 3 3 2 3" xfId="12140"/>
    <cellStyle name="Normal 16 2 7 3 3 3" xfId="12141"/>
    <cellStyle name="Normal 16 2 7 3 3 3 2" xfId="12142"/>
    <cellStyle name="Normal 16 2 7 3 3 4" xfId="12143"/>
    <cellStyle name="Normal 16 2 7 3 4" xfId="12144"/>
    <cellStyle name="Normal 16 2 7 3 4 2" xfId="12145"/>
    <cellStyle name="Normal 16 2 7 3 4 2 2" xfId="12146"/>
    <cellStyle name="Normal 16 2 7 3 4 2 2 2" xfId="12147"/>
    <cellStyle name="Normal 16 2 7 3 4 2 3" xfId="12148"/>
    <cellStyle name="Normal 16 2 7 3 4 3" xfId="12149"/>
    <cellStyle name="Normal 16 2 7 3 4 3 2" xfId="12150"/>
    <cellStyle name="Normal 16 2 7 3 4 4" xfId="12151"/>
    <cellStyle name="Normal 16 2 7 3 5" xfId="12152"/>
    <cellStyle name="Normal 16 2 7 3 5 2" xfId="12153"/>
    <cellStyle name="Normal 16 2 7 3 5 2 2" xfId="12154"/>
    <cellStyle name="Normal 16 2 7 3 5 3" xfId="12155"/>
    <cellStyle name="Normal 16 2 7 3 6" xfId="12156"/>
    <cellStyle name="Normal 16 2 7 3 6 2" xfId="12157"/>
    <cellStyle name="Normal 16 2 7 3 7" xfId="12158"/>
    <cellStyle name="Normal 16 2 7 4" xfId="12159"/>
    <cellStyle name="Normal 16 2 7 4 2" xfId="12160"/>
    <cellStyle name="Normal 16 2 7 4 2 2" xfId="12161"/>
    <cellStyle name="Normal 16 2 7 4 2 2 2" xfId="12162"/>
    <cellStyle name="Normal 16 2 7 4 2 2 2 2" xfId="12163"/>
    <cellStyle name="Normal 16 2 7 4 2 2 3" xfId="12164"/>
    <cellStyle name="Normal 16 2 7 4 2 3" xfId="12165"/>
    <cellStyle name="Normal 16 2 7 4 2 3 2" xfId="12166"/>
    <cellStyle name="Normal 16 2 7 4 2 4" xfId="12167"/>
    <cellStyle name="Normal 16 2 7 4 3" xfId="12168"/>
    <cellStyle name="Normal 16 2 7 4 3 2" xfId="12169"/>
    <cellStyle name="Normal 16 2 7 4 3 2 2" xfId="12170"/>
    <cellStyle name="Normal 16 2 7 4 3 2 2 2" xfId="12171"/>
    <cellStyle name="Normal 16 2 7 4 3 2 3" xfId="12172"/>
    <cellStyle name="Normal 16 2 7 4 3 3" xfId="12173"/>
    <cellStyle name="Normal 16 2 7 4 3 3 2" xfId="12174"/>
    <cellStyle name="Normal 16 2 7 4 3 4" xfId="12175"/>
    <cellStyle name="Normal 16 2 7 4 4" xfId="12176"/>
    <cellStyle name="Normal 16 2 7 4 4 2" xfId="12177"/>
    <cellStyle name="Normal 16 2 7 4 4 2 2" xfId="12178"/>
    <cellStyle name="Normal 16 2 7 4 4 3" xfId="12179"/>
    <cellStyle name="Normal 16 2 7 4 5" xfId="12180"/>
    <cellStyle name="Normal 16 2 7 4 5 2" xfId="12181"/>
    <cellStyle name="Normal 16 2 7 4 6" xfId="12182"/>
    <cellStyle name="Normal 16 2 7 5" xfId="12183"/>
    <cellStyle name="Normal 16 2 7 5 2" xfId="12184"/>
    <cellStyle name="Normal 16 2 7 5 2 2" xfId="12185"/>
    <cellStyle name="Normal 16 2 7 5 2 2 2" xfId="12186"/>
    <cellStyle name="Normal 16 2 7 5 2 3" xfId="12187"/>
    <cellStyle name="Normal 16 2 7 5 3" xfId="12188"/>
    <cellStyle name="Normal 16 2 7 5 3 2" xfId="12189"/>
    <cellStyle name="Normal 16 2 7 5 4" xfId="12190"/>
    <cellStyle name="Normal 16 2 7 6" xfId="12191"/>
    <cellStyle name="Normal 16 2 7 6 2" xfId="12192"/>
    <cellStyle name="Normal 16 2 7 6 2 2" xfId="12193"/>
    <cellStyle name="Normal 16 2 7 6 2 2 2" xfId="12194"/>
    <cellStyle name="Normal 16 2 7 6 2 3" xfId="12195"/>
    <cellStyle name="Normal 16 2 7 6 3" xfId="12196"/>
    <cellStyle name="Normal 16 2 7 6 3 2" xfId="12197"/>
    <cellStyle name="Normal 16 2 7 6 4" xfId="12198"/>
    <cellStyle name="Normal 16 2 7 7" xfId="12199"/>
    <cellStyle name="Normal 16 2 7 7 2" xfId="12200"/>
    <cellStyle name="Normal 16 2 7 7 2 2" xfId="12201"/>
    <cellStyle name="Normal 16 2 7 7 2 2 2" xfId="12202"/>
    <cellStyle name="Normal 16 2 7 7 2 3" xfId="12203"/>
    <cellStyle name="Normal 16 2 7 7 3" xfId="12204"/>
    <cellStyle name="Normal 16 2 7 7 3 2" xfId="12205"/>
    <cellStyle name="Normal 16 2 7 7 4" xfId="12206"/>
    <cellStyle name="Normal 16 2 7 8" xfId="12207"/>
    <cellStyle name="Normal 16 2 7 8 2" xfId="12208"/>
    <cellStyle name="Normal 16 2 7 8 2 2" xfId="12209"/>
    <cellStyle name="Normal 16 2 7 8 3" xfId="12210"/>
    <cellStyle name="Normal 16 2 7 9" xfId="12211"/>
    <cellStyle name="Normal 16 2 7 9 2" xfId="12212"/>
    <cellStyle name="Normal 16 2 7 9 2 2" xfId="12213"/>
    <cellStyle name="Normal 16 2 7 9 3" xfId="12214"/>
    <cellStyle name="Normal 16 2 8" xfId="12215"/>
    <cellStyle name="Normal 16 2 8 10" xfId="12216"/>
    <cellStyle name="Normal 16 2 8 10 2" xfId="12217"/>
    <cellStyle name="Normal 16 2 8 11" xfId="12218"/>
    <cellStyle name="Normal 16 2 8 2" xfId="12219"/>
    <cellStyle name="Normal 16 2 8 2 10" xfId="12220"/>
    <cellStyle name="Normal 16 2 8 2 2" xfId="12221"/>
    <cellStyle name="Normal 16 2 8 2 2 2" xfId="12222"/>
    <cellStyle name="Normal 16 2 8 2 2 2 2" xfId="12223"/>
    <cellStyle name="Normal 16 2 8 2 2 2 2 2" xfId="12224"/>
    <cellStyle name="Normal 16 2 8 2 2 2 2 2 2" xfId="12225"/>
    <cellStyle name="Normal 16 2 8 2 2 2 2 3" xfId="12226"/>
    <cellStyle name="Normal 16 2 8 2 2 2 3" xfId="12227"/>
    <cellStyle name="Normal 16 2 8 2 2 2 3 2" xfId="12228"/>
    <cellStyle name="Normal 16 2 8 2 2 2 4" xfId="12229"/>
    <cellStyle name="Normal 16 2 8 2 2 3" xfId="12230"/>
    <cellStyle name="Normal 16 2 8 2 2 3 2" xfId="12231"/>
    <cellStyle name="Normal 16 2 8 2 2 3 2 2" xfId="12232"/>
    <cellStyle name="Normal 16 2 8 2 2 3 2 2 2" xfId="12233"/>
    <cellStyle name="Normal 16 2 8 2 2 3 2 3" xfId="12234"/>
    <cellStyle name="Normal 16 2 8 2 2 3 3" xfId="12235"/>
    <cellStyle name="Normal 16 2 8 2 2 3 3 2" xfId="12236"/>
    <cellStyle name="Normal 16 2 8 2 2 3 4" xfId="12237"/>
    <cellStyle name="Normal 16 2 8 2 2 4" xfId="12238"/>
    <cellStyle name="Normal 16 2 8 2 2 4 2" xfId="12239"/>
    <cellStyle name="Normal 16 2 8 2 2 4 2 2" xfId="12240"/>
    <cellStyle name="Normal 16 2 8 2 2 4 2 2 2" xfId="12241"/>
    <cellStyle name="Normal 16 2 8 2 2 4 2 3" xfId="12242"/>
    <cellStyle name="Normal 16 2 8 2 2 4 3" xfId="12243"/>
    <cellStyle name="Normal 16 2 8 2 2 4 3 2" xfId="12244"/>
    <cellStyle name="Normal 16 2 8 2 2 4 4" xfId="12245"/>
    <cellStyle name="Normal 16 2 8 2 2 5" xfId="12246"/>
    <cellStyle name="Normal 16 2 8 2 2 5 2" xfId="12247"/>
    <cellStyle name="Normal 16 2 8 2 2 5 2 2" xfId="12248"/>
    <cellStyle name="Normal 16 2 8 2 2 5 3" xfId="12249"/>
    <cellStyle name="Normal 16 2 8 2 2 6" xfId="12250"/>
    <cellStyle name="Normal 16 2 8 2 2 6 2" xfId="12251"/>
    <cellStyle name="Normal 16 2 8 2 2 7" xfId="12252"/>
    <cellStyle name="Normal 16 2 8 2 3" xfId="12253"/>
    <cellStyle name="Normal 16 2 8 2 3 2" xfId="12254"/>
    <cellStyle name="Normal 16 2 8 2 3 2 2" xfId="12255"/>
    <cellStyle name="Normal 16 2 8 2 3 2 2 2" xfId="12256"/>
    <cellStyle name="Normal 16 2 8 2 3 2 2 2 2" xfId="12257"/>
    <cellStyle name="Normal 16 2 8 2 3 2 2 3" xfId="12258"/>
    <cellStyle name="Normal 16 2 8 2 3 2 3" xfId="12259"/>
    <cellStyle name="Normal 16 2 8 2 3 2 3 2" xfId="12260"/>
    <cellStyle name="Normal 16 2 8 2 3 2 4" xfId="12261"/>
    <cellStyle name="Normal 16 2 8 2 3 3" xfId="12262"/>
    <cellStyle name="Normal 16 2 8 2 3 3 2" xfId="12263"/>
    <cellStyle name="Normal 16 2 8 2 3 3 2 2" xfId="12264"/>
    <cellStyle name="Normal 16 2 8 2 3 3 2 2 2" xfId="12265"/>
    <cellStyle name="Normal 16 2 8 2 3 3 2 3" xfId="12266"/>
    <cellStyle name="Normal 16 2 8 2 3 3 3" xfId="12267"/>
    <cellStyle name="Normal 16 2 8 2 3 3 3 2" xfId="12268"/>
    <cellStyle name="Normal 16 2 8 2 3 3 4" xfId="12269"/>
    <cellStyle name="Normal 16 2 8 2 3 4" xfId="12270"/>
    <cellStyle name="Normal 16 2 8 2 3 4 2" xfId="12271"/>
    <cellStyle name="Normal 16 2 8 2 3 4 2 2" xfId="12272"/>
    <cellStyle name="Normal 16 2 8 2 3 4 3" xfId="12273"/>
    <cellStyle name="Normal 16 2 8 2 3 5" xfId="12274"/>
    <cellStyle name="Normal 16 2 8 2 3 5 2" xfId="12275"/>
    <cellStyle name="Normal 16 2 8 2 3 6" xfId="12276"/>
    <cellStyle name="Normal 16 2 8 2 4" xfId="12277"/>
    <cellStyle name="Normal 16 2 8 2 4 2" xfId="12278"/>
    <cellStyle name="Normal 16 2 8 2 4 2 2" xfId="12279"/>
    <cellStyle name="Normal 16 2 8 2 4 2 2 2" xfId="12280"/>
    <cellStyle name="Normal 16 2 8 2 4 2 3" xfId="12281"/>
    <cellStyle name="Normal 16 2 8 2 4 3" xfId="12282"/>
    <cellStyle name="Normal 16 2 8 2 4 3 2" xfId="12283"/>
    <cellStyle name="Normal 16 2 8 2 4 4" xfId="12284"/>
    <cellStyle name="Normal 16 2 8 2 5" xfId="12285"/>
    <cellStyle name="Normal 16 2 8 2 5 2" xfId="12286"/>
    <cellStyle name="Normal 16 2 8 2 5 2 2" xfId="12287"/>
    <cellStyle name="Normal 16 2 8 2 5 2 2 2" xfId="12288"/>
    <cellStyle name="Normal 16 2 8 2 5 2 3" xfId="12289"/>
    <cellStyle name="Normal 16 2 8 2 5 3" xfId="12290"/>
    <cellStyle name="Normal 16 2 8 2 5 3 2" xfId="12291"/>
    <cellStyle name="Normal 16 2 8 2 5 4" xfId="12292"/>
    <cellStyle name="Normal 16 2 8 2 6" xfId="12293"/>
    <cellStyle name="Normal 16 2 8 2 6 2" xfId="12294"/>
    <cellStyle name="Normal 16 2 8 2 6 2 2" xfId="12295"/>
    <cellStyle name="Normal 16 2 8 2 6 2 2 2" xfId="12296"/>
    <cellStyle name="Normal 16 2 8 2 6 2 3" xfId="12297"/>
    <cellStyle name="Normal 16 2 8 2 6 3" xfId="12298"/>
    <cellStyle name="Normal 16 2 8 2 6 3 2" xfId="12299"/>
    <cellStyle name="Normal 16 2 8 2 6 4" xfId="12300"/>
    <cellStyle name="Normal 16 2 8 2 7" xfId="12301"/>
    <cellStyle name="Normal 16 2 8 2 7 2" xfId="12302"/>
    <cellStyle name="Normal 16 2 8 2 7 2 2" xfId="12303"/>
    <cellStyle name="Normal 16 2 8 2 7 3" xfId="12304"/>
    <cellStyle name="Normal 16 2 8 2 8" xfId="12305"/>
    <cellStyle name="Normal 16 2 8 2 8 2" xfId="12306"/>
    <cellStyle name="Normal 16 2 8 2 8 2 2" xfId="12307"/>
    <cellStyle name="Normal 16 2 8 2 8 3" xfId="12308"/>
    <cellStyle name="Normal 16 2 8 2 9" xfId="12309"/>
    <cellStyle name="Normal 16 2 8 2 9 2" xfId="12310"/>
    <cellStyle name="Normal 16 2 8 3" xfId="12311"/>
    <cellStyle name="Normal 16 2 8 3 2" xfId="12312"/>
    <cellStyle name="Normal 16 2 8 3 2 2" xfId="12313"/>
    <cellStyle name="Normal 16 2 8 3 2 2 2" xfId="12314"/>
    <cellStyle name="Normal 16 2 8 3 2 2 2 2" xfId="12315"/>
    <cellStyle name="Normal 16 2 8 3 2 2 3" xfId="12316"/>
    <cellStyle name="Normal 16 2 8 3 2 3" xfId="12317"/>
    <cellStyle name="Normal 16 2 8 3 2 3 2" xfId="12318"/>
    <cellStyle name="Normal 16 2 8 3 2 4" xfId="12319"/>
    <cellStyle name="Normal 16 2 8 3 3" xfId="12320"/>
    <cellStyle name="Normal 16 2 8 3 3 2" xfId="12321"/>
    <cellStyle name="Normal 16 2 8 3 3 2 2" xfId="12322"/>
    <cellStyle name="Normal 16 2 8 3 3 2 2 2" xfId="12323"/>
    <cellStyle name="Normal 16 2 8 3 3 2 3" xfId="12324"/>
    <cellStyle name="Normal 16 2 8 3 3 3" xfId="12325"/>
    <cellStyle name="Normal 16 2 8 3 3 3 2" xfId="12326"/>
    <cellStyle name="Normal 16 2 8 3 3 4" xfId="12327"/>
    <cellStyle name="Normal 16 2 8 3 4" xfId="12328"/>
    <cellStyle name="Normal 16 2 8 3 4 2" xfId="12329"/>
    <cellStyle name="Normal 16 2 8 3 4 2 2" xfId="12330"/>
    <cellStyle name="Normal 16 2 8 3 4 2 2 2" xfId="12331"/>
    <cellStyle name="Normal 16 2 8 3 4 2 3" xfId="12332"/>
    <cellStyle name="Normal 16 2 8 3 4 3" xfId="12333"/>
    <cellStyle name="Normal 16 2 8 3 4 3 2" xfId="12334"/>
    <cellStyle name="Normal 16 2 8 3 4 4" xfId="12335"/>
    <cellStyle name="Normal 16 2 8 3 5" xfId="12336"/>
    <cellStyle name="Normal 16 2 8 3 5 2" xfId="12337"/>
    <cellStyle name="Normal 16 2 8 3 5 2 2" xfId="12338"/>
    <cellStyle name="Normal 16 2 8 3 5 3" xfId="12339"/>
    <cellStyle name="Normal 16 2 8 3 6" xfId="12340"/>
    <cellStyle name="Normal 16 2 8 3 6 2" xfId="12341"/>
    <cellStyle name="Normal 16 2 8 3 7" xfId="12342"/>
    <cellStyle name="Normal 16 2 8 4" xfId="12343"/>
    <cellStyle name="Normal 16 2 8 4 2" xfId="12344"/>
    <cellStyle name="Normal 16 2 8 4 2 2" xfId="12345"/>
    <cellStyle name="Normal 16 2 8 4 2 2 2" xfId="12346"/>
    <cellStyle name="Normal 16 2 8 4 2 2 2 2" xfId="12347"/>
    <cellStyle name="Normal 16 2 8 4 2 2 3" xfId="12348"/>
    <cellStyle name="Normal 16 2 8 4 2 3" xfId="12349"/>
    <cellStyle name="Normal 16 2 8 4 2 3 2" xfId="12350"/>
    <cellStyle name="Normal 16 2 8 4 2 4" xfId="12351"/>
    <cellStyle name="Normal 16 2 8 4 3" xfId="12352"/>
    <cellStyle name="Normal 16 2 8 4 3 2" xfId="12353"/>
    <cellStyle name="Normal 16 2 8 4 3 2 2" xfId="12354"/>
    <cellStyle name="Normal 16 2 8 4 3 2 2 2" xfId="12355"/>
    <cellStyle name="Normal 16 2 8 4 3 2 3" xfId="12356"/>
    <cellStyle name="Normal 16 2 8 4 3 3" xfId="12357"/>
    <cellStyle name="Normal 16 2 8 4 3 3 2" xfId="12358"/>
    <cellStyle name="Normal 16 2 8 4 3 4" xfId="12359"/>
    <cellStyle name="Normal 16 2 8 4 4" xfId="12360"/>
    <cellStyle name="Normal 16 2 8 4 4 2" xfId="12361"/>
    <cellStyle name="Normal 16 2 8 4 4 2 2" xfId="12362"/>
    <cellStyle name="Normal 16 2 8 4 4 3" xfId="12363"/>
    <cellStyle name="Normal 16 2 8 4 5" xfId="12364"/>
    <cellStyle name="Normal 16 2 8 4 5 2" xfId="12365"/>
    <cellStyle name="Normal 16 2 8 4 6" xfId="12366"/>
    <cellStyle name="Normal 16 2 8 5" xfId="12367"/>
    <cellStyle name="Normal 16 2 8 5 2" xfId="12368"/>
    <cellStyle name="Normal 16 2 8 5 2 2" xfId="12369"/>
    <cellStyle name="Normal 16 2 8 5 2 2 2" xfId="12370"/>
    <cellStyle name="Normal 16 2 8 5 2 3" xfId="12371"/>
    <cellStyle name="Normal 16 2 8 5 3" xfId="12372"/>
    <cellStyle name="Normal 16 2 8 5 3 2" xfId="12373"/>
    <cellStyle name="Normal 16 2 8 5 4" xfId="12374"/>
    <cellStyle name="Normal 16 2 8 6" xfId="12375"/>
    <cellStyle name="Normal 16 2 8 6 2" xfId="12376"/>
    <cellStyle name="Normal 16 2 8 6 2 2" xfId="12377"/>
    <cellStyle name="Normal 16 2 8 6 2 2 2" xfId="12378"/>
    <cellStyle name="Normal 16 2 8 6 2 3" xfId="12379"/>
    <cellStyle name="Normal 16 2 8 6 3" xfId="12380"/>
    <cellStyle name="Normal 16 2 8 6 3 2" xfId="12381"/>
    <cellStyle name="Normal 16 2 8 6 4" xfId="12382"/>
    <cellStyle name="Normal 16 2 8 7" xfId="12383"/>
    <cellStyle name="Normal 16 2 8 7 2" xfId="12384"/>
    <cellStyle name="Normal 16 2 8 7 2 2" xfId="12385"/>
    <cellStyle name="Normal 16 2 8 7 2 2 2" xfId="12386"/>
    <cellStyle name="Normal 16 2 8 7 2 3" xfId="12387"/>
    <cellStyle name="Normal 16 2 8 7 3" xfId="12388"/>
    <cellStyle name="Normal 16 2 8 7 3 2" xfId="12389"/>
    <cellStyle name="Normal 16 2 8 7 4" xfId="12390"/>
    <cellStyle name="Normal 16 2 8 8" xfId="12391"/>
    <cellStyle name="Normal 16 2 8 8 2" xfId="12392"/>
    <cellStyle name="Normal 16 2 8 8 2 2" xfId="12393"/>
    <cellStyle name="Normal 16 2 8 8 3" xfId="12394"/>
    <cellStyle name="Normal 16 2 8 9" xfId="12395"/>
    <cellStyle name="Normal 16 2 8 9 2" xfId="12396"/>
    <cellStyle name="Normal 16 2 8 9 2 2" xfId="12397"/>
    <cellStyle name="Normal 16 2 8 9 3" xfId="12398"/>
    <cellStyle name="Normal 16 2 9" xfId="12399"/>
    <cellStyle name="Normal 16 2 9 10" xfId="12400"/>
    <cellStyle name="Normal 16 2 9 2" xfId="12401"/>
    <cellStyle name="Normal 16 2 9 2 2" xfId="12402"/>
    <cellStyle name="Normal 16 2 9 2 2 2" xfId="12403"/>
    <cellStyle name="Normal 16 2 9 2 2 2 2" xfId="12404"/>
    <cellStyle name="Normal 16 2 9 2 2 2 2 2" xfId="12405"/>
    <cellStyle name="Normal 16 2 9 2 2 2 3" xfId="12406"/>
    <cellStyle name="Normal 16 2 9 2 2 3" xfId="12407"/>
    <cellStyle name="Normal 16 2 9 2 2 3 2" xfId="12408"/>
    <cellStyle name="Normal 16 2 9 2 2 4" xfId="12409"/>
    <cellStyle name="Normal 16 2 9 2 3" xfId="12410"/>
    <cellStyle name="Normal 16 2 9 2 3 2" xfId="12411"/>
    <cellStyle name="Normal 16 2 9 2 3 2 2" xfId="12412"/>
    <cellStyle name="Normal 16 2 9 2 3 2 2 2" xfId="12413"/>
    <cellStyle name="Normal 16 2 9 2 3 2 3" xfId="12414"/>
    <cellStyle name="Normal 16 2 9 2 3 3" xfId="12415"/>
    <cellStyle name="Normal 16 2 9 2 3 3 2" xfId="12416"/>
    <cellStyle name="Normal 16 2 9 2 3 4" xfId="12417"/>
    <cellStyle name="Normal 16 2 9 2 4" xfId="12418"/>
    <cellStyle name="Normal 16 2 9 2 4 2" xfId="12419"/>
    <cellStyle name="Normal 16 2 9 2 4 2 2" xfId="12420"/>
    <cellStyle name="Normal 16 2 9 2 4 2 2 2" xfId="12421"/>
    <cellStyle name="Normal 16 2 9 2 4 2 3" xfId="12422"/>
    <cellStyle name="Normal 16 2 9 2 4 3" xfId="12423"/>
    <cellStyle name="Normal 16 2 9 2 4 3 2" xfId="12424"/>
    <cellStyle name="Normal 16 2 9 2 4 4" xfId="12425"/>
    <cellStyle name="Normal 16 2 9 2 5" xfId="12426"/>
    <cellStyle name="Normal 16 2 9 2 5 2" xfId="12427"/>
    <cellStyle name="Normal 16 2 9 2 5 2 2" xfId="12428"/>
    <cellStyle name="Normal 16 2 9 2 5 3" xfId="12429"/>
    <cellStyle name="Normal 16 2 9 2 6" xfId="12430"/>
    <cellStyle name="Normal 16 2 9 2 6 2" xfId="12431"/>
    <cellStyle name="Normal 16 2 9 2 7" xfId="12432"/>
    <cellStyle name="Normal 16 2 9 3" xfId="12433"/>
    <cellStyle name="Normal 16 2 9 3 2" xfId="12434"/>
    <cellStyle name="Normal 16 2 9 3 2 2" xfId="12435"/>
    <cellStyle name="Normal 16 2 9 3 2 2 2" xfId="12436"/>
    <cellStyle name="Normal 16 2 9 3 2 2 2 2" xfId="12437"/>
    <cellStyle name="Normal 16 2 9 3 2 2 3" xfId="12438"/>
    <cellStyle name="Normal 16 2 9 3 2 3" xfId="12439"/>
    <cellStyle name="Normal 16 2 9 3 2 3 2" xfId="12440"/>
    <cellStyle name="Normal 16 2 9 3 2 4" xfId="12441"/>
    <cellStyle name="Normal 16 2 9 3 3" xfId="12442"/>
    <cellStyle name="Normal 16 2 9 3 3 2" xfId="12443"/>
    <cellStyle name="Normal 16 2 9 3 3 2 2" xfId="12444"/>
    <cellStyle name="Normal 16 2 9 3 3 2 2 2" xfId="12445"/>
    <cellStyle name="Normal 16 2 9 3 3 2 3" xfId="12446"/>
    <cellStyle name="Normal 16 2 9 3 3 3" xfId="12447"/>
    <cellStyle name="Normal 16 2 9 3 3 3 2" xfId="12448"/>
    <cellStyle name="Normal 16 2 9 3 3 4" xfId="12449"/>
    <cellStyle name="Normal 16 2 9 3 4" xfId="12450"/>
    <cellStyle name="Normal 16 2 9 3 4 2" xfId="12451"/>
    <cellStyle name="Normal 16 2 9 3 4 2 2" xfId="12452"/>
    <cellStyle name="Normal 16 2 9 3 4 3" xfId="12453"/>
    <cellStyle name="Normal 16 2 9 3 5" xfId="12454"/>
    <cellStyle name="Normal 16 2 9 3 5 2" xfId="12455"/>
    <cellStyle name="Normal 16 2 9 3 6" xfId="12456"/>
    <cellStyle name="Normal 16 2 9 4" xfId="12457"/>
    <cellStyle name="Normal 16 2 9 4 2" xfId="12458"/>
    <cellStyle name="Normal 16 2 9 4 2 2" xfId="12459"/>
    <cellStyle name="Normal 16 2 9 4 2 2 2" xfId="12460"/>
    <cellStyle name="Normal 16 2 9 4 2 3" xfId="12461"/>
    <cellStyle name="Normal 16 2 9 4 3" xfId="12462"/>
    <cellStyle name="Normal 16 2 9 4 3 2" xfId="12463"/>
    <cellStyle name="Normal 16 2 9 4 4" xfId="12464"/>
    <cellStyle name="Normal 16 2 9 5" xfId="12465"/>
    <cellStyle name="Normal 16 2 9 5 2" xfId="12466"/>
    <cellStyle name="Normal 16 2 9 5 2 2" xfId="12467"/>
    <cellStyle name="Normal 16 2 9 5 2 2 2" xfId="12468"/>
    <cellStyle name="Normal 16 2 9 5 2 3" xfId="12469"/>
    <cellStyle name="Normal 16 2 9 5 3" xfId="12470"/>
    <cellStyle name="Normal 16 2 9 5 3 2" xfId="12471"/>
    <cellStyle name="Normal 16 2 9 5 4" xfId="12472"/>
    <cellStyle name="Normal 16 2 9 6" xfId="12473"/>
    <cellStyle name="Normal 16 2 9 6 2" xfId="12474"/>
    <cellStyle name="Normal 16 2 9 6 2 2" xfId="12475"/>
    <cellStyle name="Normal 16 2 9 6 2 2 2" xfId="12476"/>
    <cellStyle name="Normal 16 2 9 6 2 3" xfId="12477"/>
    <cellStyle name="Normal 16 2 9 6 3" xfId="12478"/>
    <cellStyle name="Normal 16 2 9 6 3 2" xfId="12479"/>
    <cellStyle name="Normal 16 2 9 6 4" xfId="12480"/>
    <cellStyle name="Normal 16 2 9 7" xfId="12481"/>
    <cellStyle name="Normal 16 2 9 7 2" xfId="12482"/>
    <cellStyle name="Normal 16 2 9 7 2 2" xfId="12483"/>
    <cellStyle name="Normal 16 2 9 7 3" xfId="12484"/>
    <cellStyle name="Normal 16 2 9 8" xfId="12485"/>
    <cellStyle name="Normal 16 2 9 8 2" xfId="12486"/>
    <cellStyle name="Normal 16 2 9 8 2 2" xfId="12487"/>
    <cellStyle name="Normal 16 2 9 8 3" xfId="12488"/>
    <cellStyle name="Normal 16 2 9 9" xfId="12489"/>
    <cellStyle name="Normal 16 2 9 9 2" xfId="12490"/>
    <cellStyle name="Normal 16 3" xfId="1363"/>
    <cellStyle name="Normal 16 3 10" xfId="12491"/>
    <cellStyle name="Normal 16 3 10 2" xfId="12492"/>
    <cellStyle name="Normal 16 3 10 2 2" xfId="12493"/>
    <cellStyle name="Normal 16 3 10 2 2 2" xfId="12494"/>
    <cellStyle name="Normal 16 3 10 2 2 2 2" xfId="12495"/>
    <cellStyle name="Normal 16 3 10 2 2 3" xfId="12496"/>
    <cellStyle name="Normal 16 3 10 2 3" xfId="12497"/>
    <cellStyle name="Normal 16 3 10 2 3 2" xfId="12498"/>
    <cellStyle name="Normal 16 3 10 2 4" xfId="12499"/>
    <cellStyle name="Normal 16 3 10 3" xfId="12500"/>
    <cellStyle name="Normal 16 3 10 3 2" xfId="12501"/>
    <cellStyle name="Normal 16 3 10 3 2 2" xfId="12502"/>
    <cellStyle name="Normal 16 3 10 3 2 2 2" xfId="12503"/>
    <cellStyle name="Normal 16 3 10 3 2 3" xfId="12504"/>
    <cellStyle name="Normal 16 3 10 3 3" xfId="12505"/>
    <cellStyle name="Normal 16 3 10 3 3 2" xfId="12506"/>
    <cellStyle name="Normal 16 3 10 3 4" xfId="12507"/>
    <cellStyle name="Normal 16 3 10 4" xfId="12508"/>
    <cellStyle name="Normal 16 3 10 4 2" xfId="12509"/>
    <cellStyle name="Normal 16 3 10 4 2 2" xfId="12510"/>
    <cellStyle name="Normal 16 3 10 4 2 2 2" xfId="12511"/>
    <cellStyle name="Normal 16 3 10 4 2 3" xfId="12512"/>
    <cellStyle name="Normal 16 3 10 4 3" xfId="12513"/>
    <cellStyle name="Normal 16 3 10 4 3 2" xfId="12514"/>
    <cellStyle name="Normal 16 3 10 4 4" xfId="12515"/>
    <cellStyle name="Normal 16 3 10 5" xfId="12516"/>
    <cellStyle name="Normal 16 3 10 5 2" xfId="12517"/>
    <cellStyle name="Normal 16 3 10 5 2 2" xfId="12518"/>
    <cellStyle name="Normal 16 3 10 5 3" xfId="12519"/>
    <cellStyle name="Normal 16 3 10 6" xfId="12520"/>
    <cellStyle name="Normal 16 3 10 6 2" xfId="12521"/>
    <cellStyle name="Normal 16 3 10 7" xfId="12522"/>
    <cellStyle name="Normal 16 3 11" xfId="12523"/>
    <cellStyle name="Normal 16 3 11 2" xfId="12524"/>
    <cellStyle name="Normal 16 3 11 2 2" xfId="12525"/>
    <cellStyle name="Normal 16 3 11 2 2 2" xfId="12526"/>
    <cellStyle name="Normal 16 3 11 2 2 2 2" xfId="12527"/>
    <cellStyle name="Normal 16 3 11 2 2 3" xfId="12528"/>
    <cellStyle name="Normal 16 3 11 2 3" xfId="12529"/>
    <cellStyle name="Normal 16 3 11 2 3 2" xfId="12530"/>
    <cellStyle name="Normal 16 3 11 2 4" xfId="12531"/>
    <cellStyle name="Normal 16 3 11 3" xfId="12532"/>
    <cellStyle name="Normal 16 3 11 3 2" xfId="12533"/>
    <cellStyle name="Normal 16 3 11 3 2 2" xfId="12534"/>
    <cellStyle name="Normal 16 3 11 3 2 2 2" xfId="12535"/>
    <cellStyle name="Normal 16 3 11 3 2 3" xfId="12536"/>
    <cellStyle name="Normal 16 3 11 3 3" xfId="12537"/>
    <cellStyle name="Normal 16 3 11 3 3 2" xfId="12538"/>
    <cellStyle name="Normal 16 3 11 3 4" xfId="12539"/>
    <cellStyle name="Normal 16 3 11 4" xfId="12540"/>
    <cellStyle name="Normal 16 3 11 4 2" xfId="12541"/>
    <cellStyle name="Normal 16 3 11 4 2 2" xfId="12542"/>
    <cellStyle name="Normal 16 3 11 4 3" xfId="12543"/>
    <cellStyle name="Normal 16 3 11 5" xfId="12544"/>
    <cellStyle name="Normal 16 3 11 5 2" xfId="12545"/>
    <cellStyle name="Normal 16 3 11 6" xfId="12546"/>
    <cellStyle name="Normal 16 3 12" xfId="12547"/>
    <cellStyle name="Normal 16 3 12 2" xfId="12548"/>
    <cellStyle name="Normal 16 3 12 2 2" xfId="12549"/>
    <cellStyle name="Normal 16 3 12 2 2 2" xfId="12550"/>
    <cellStyle name="Normal 16 3 12 2 3" xfId="12551"/>
    <cellStyle name="Normal 16 3 12 3" xfId="12552"/>
    <cellStyle name="Normal 16 3 12 3 2" xfId="12553"/>
    <cellStyle name="Normal 16 3 12 4" xfId="12554"/>
    <cellStyle name="Normal 16 3 13" xfId="12555"/>
    <cellStyle name="Normal 16 3 13 2" xfId="12556"/>
    <cellStyle name="Normal 16 3 13 2 2" xfId="12557"/>
    <cellStyle name="Normal 16 3 13 2 2 2" xfId="12558"/>
    <cellStyle name="Normal 16 3 13 2 3" xfId="12559"/>
    <cellStyle name="Normal 16 3 13 3" xfId="12560"/>
    <cellStyle name="Normal 16 3 13 3 2" xfId="12561"/>
    <cellStyle name="Normal 16 3 13 4" xfId="12562"/>
    <cellStyle name="Normal 16 3 14" xfId="12563"/>
    <cellStyle name="Normal 16 3 14 2" xfId="12564"/>
    <cellStyle name="Normal 16 3 14 2 2" xfId="12565"/>
    <cellStyle name="Normal 16 3 14 2 2 2" xfId="12566"/>
    <cellStyle name="Normal 16 3 14 2 3" xfId="12567"/>
    <cellStyle name="Normal 16 3 14 3" xfId="12568"/>
    <cellStyle name="Normal 16 3 14 3 2" xfId="12569"/>
    <cellStyle name="Normal 16 3 14 4" xfId="12570"/>
    <cellStyle name="Normal 16 3 15" xfId="12571"/>
    <cellStyle name="Normal 16 3 15 2" xfId="12572"/>
    <cellStyle name="Normal 16 3 15 2 2" xfId="12573"/>
    <cellStyle name="Normal 16 3 15 3" xfId="12574"/>
    <cellStyle name="Normal 16 3 16" xfId="12575"/>
    <cellStyle name="Normal 16 3 16 2" xfId="12576"/>
    <cellStyle name="Normal 16 3 16 2 2" xfId="12577"/>
    <cellStyle name="Normal 16 3 16 3" xfId="12578"/>
    <cellStyle name="Normal 16 3 17" xfId="12579"/>
    <cellStyle name="Normal 16 3 17 2" xfId="12580"/>
    <cellStyle name="Normal 16 3 18" xfId="12581"/>
    <cellStyle name="Normal 16 3 2" xfId="1364"/>
    <cellStyle name="Normal 16 3 2 10" xfId="12582"/>
    <cellStyle name="Normal 16 3 2 10 2" xfId="12583"/>
    <cellStyle name="Normal 16 3 2 10 2 2" xfId="12584"/>
    <cellStyle name="Normal 16 3 2 10 2 2 2" xfId="12585"/>
    <cellStyle name="Normal 16 3 2 10 2 3" xfId="12586"/>
    <cellStyle name="Normal 16 3 2 10 3" xfId="12587"/>
    <cellStyle name="Normal 16 3 2 10 3 2" xfId="12588"/>
    <cellStyle name="Normal 16 3 2 10 4" xfId="12589"/>
    <cellStyle name="Normal 16 3 2 11" xfId="12590"/>
    <cellStyle name="Normal 16 3 2 11 2" xfId="12591"/>
    <cellStyle name="Normal 16 3 2 11 2 2" xfId="12592"/>
    <cellStyle name="Normal 16 3 2 11 3" xfId="12593"/>
    <cellStyle name="Normal 16 3 2 12" xfId="12594"/>
    <cellStyle name="Normal 16 3 2 12 2" xfId="12595"/>
    <cellStyle name="Normal 16 3 2 12 2 2" xfId="12596"/>
    <cellStyle name="Normal 16 3 2 12 3" xfId="12597"/>
    <cellStyle name="Normal 16 3 2 13" xfId="12598"/>
    <cellStyle name="Normal 16 3 2 13 2" xfId="12599"/>
    <cellStyle name="Normal 16 3 2 14" xfId="12600"/>
    <cellStyle name="Normal 16 3 2 2" xfId="12601"/>
    <cellStyle name="Normal 16 3 2 2 10" xfId="12602"/>
    <cellStyle name="Normal 16 3 2 2 10 2" xfId="12603"/>
    <cellStyle name="Normal 16 3 2 2 11" xfId="12604"/>
    <cellStyle name="Normal 16 3 2 2 2" xfId="12605"/>
    <cellStyle name="Normal 16 3 2 2 2 10" xfId="12606"/>
    <cellStyle name="Normal 16 3 2 2 2 2" xfId="12607"/>
    <cellStyle name="Normal 16 3 2 2 2 2 2" xfId="12608"/>
    <cellStyle name="Normal 16 3 2 2 2 2 2 2" xfId="12609"/>
    <cellStyle name="Normal 16 3 2 2 2 2 2 2 2" xfId="12610"/>
    <cellStyle name="Normal 16 3 2 2 2 2 2 2 2 2" xfId="12611"/>
    <cellStyle name="Normal 16 3 2 2 2 2 2 2 3" xfId="12612"/>
    <cellStyle name="Normal 16 3 2 2 2 2 2 3" xfId="12613"/>
    <cellStyle name="Normal 16 3 2 2 2 2 2 3 2" xfId="12614"/>
    <cellStyle name="Normal 16 3 2 2 2 2 2 4" xfId="12615"/>
    <cellStyle name="Normal 16 3 2 2 2 2 3" xfId="12616"/>
    <cellStyle name="Normal 16 3 2 2 2 2 3 2" xfId="12617"/>
    <cellStyle name="Normal 16 3 2 2 2 2 3 2 2" xfId="12618"/>
    <cellStyle name="Normal 16 3 2 2 2 2 3 2 2 2" xfId="12619"/>
    <cellStyle name="Normal 16 3 2 2 2 2 3 2 3" xfId="12620"/>
    <cellStyle name="Normal 16 3 2 2 2 2 3 3" xfId="12621"/>
    <cellStyle name="Normal 16 3 2 2 2 2 3 3 2" xfId="12622"/>
    <cellStyle name="Normal 16 3 2 2 2 2 3 4" xfId="12623"/>
    <cellStyle name="Normal 16 3 2 2 2 2 4" xfId="12624"/>
    <cellStyle name="Normal 16 3 2 2 2 2 4 2" xfId="12625"/>
    <cellStyle name="Normal 16 3 2 2 2 2 4 2 2" xfId="12626"/>
    <cellStyle name="Normal 16 3 2 2 2 2 4 2 2 2" xfId="12627"/>
    <cellStyle name="Normal 16 3 2 2 2 2 4 2 3" xfId="12628"/>
    <cellStyle name="Normal 16 3 2 2 2 2 4 3" xfId="12629"/>
    <cellStyle name="Normal 16 3 2 2 2 2 4 3 2" xfId="12630"/>
    <cellStyle name="Normal 16 3 2 2 2 2 4 4" xfId="12631"/>
    <cellStyle name="Normal 16 3 2 2 2 2 5" xfId="12632"/>
    <cellStyle name="Normal 16 3 2 2 2 2 5 2" xfId="12633"/>
    <cellStyle name="Normal 16 3 2 2 2 2 5 2 2" xfId="12634"/>
    <cellStyle name="Normal 16 3 2 2 2 2 5 3" xfId="12635"/>
    <cellStyle name="Normal 16 3 2 2 2 2 6" xfId="12636"/>
    <cellStyle name="Normal 16 3 2 2 2 2 6 2" xfId="12637"/>
    <cellStyle name="Normal 16 3 2 2 2 2 7" xfId="12638"/>
    <cellStyle name="Normal 16 3 2 2 2 3" xfId="12639"/>
    <cellStyle name="Normal 16 3 2 2 2 3 2" xfId="12640"/>
    <cellStyle name="Normal 16 3 2 2 2 3 2 2" xfId="12641"/>
    <cellStyle name="Normal 16 3 2 2 2 3 2 2 2" xfId="12642"/>
    <cellStyle name="Normal 16 3 2 2 2 3 2 2 2 2" xfId="12643"/>
    <cellStyle name="Normal 16 3 2 2 2 3 2 2 3" xfId="12644"/>
    <cellStyle name="Normal 16 3 2 2 2 3 2 3" xfId="12645"/>
    <cellStyle name="Normal 16 3 2 2 2 3 2 3 2" xfId="12646"/>
    <cellStyle name="Normal 16 3 2 2 2 3 2 4" xfId="12647"/>
    <cellStyle name="Normal 16 3 2 2 2 3 3" xfId="12648"/>
    <cellStyle name="Normal 16 3 2 2 2 3 3 2" xfId="12649"/>
    <cellStyle name="Normal 16 3 2 2 2 3 3 2 2" xfId="12650"/>
    <cellStyle name="Normal 16 3 2 2 2 3 3 2 2 2" xfId="12651"/>
    <cellStyle name="Normal 16 3 2 2 2 3 3 2 3" xfId="12652"/>
    <cellStyle name="Normal 16 3 2 2 2 3 3 3" xfId="12653"/>
    <cellStyle name="Normal 16 3 2 2 2 3 3 3 2" xfId="12654"/>
    <cellStyle name="Normal 16 3 2 2 2 3 3 4" xfId="12655"/>
    <cellStyle name="Normal 16 3 2 2 2 3 4" xfId="12656"/>
    <cellStyle name="Normal 16 3 2 2 2 3 4 2" xfId="12657"/>
    <cellStyle name="Normal 16 3 2 2 2 3 4 2 2" xfId="12658"/>
    <cellStyle name="Normal 16 3 2 2 2 3 4 3" xfId="12659"/>
    <cellStyle name="Normal 16 3 2 2 2 3 5" xfId="12660"/>
    <cellStyle name="Normal 16 3 2 2 2 3 5 2" xfId="12661"/>
    <cellStyle name="Normal 16 3 2 2 2 3 6" xfId="12662"/>
    <cellStyle name="Normal 16 3 2 2 2 4" xfId="12663"/>
    <cellStyle name="Normal 16 3 2 2 2 4 2" xfId="12664"/>
    <cellStyle name="Normal 16 3 2 2 2 4 2 2" xfId="12665"/>
    <cellStyle name="Normal 16 3 2 2 2 4 2 2 2" xfId="12666"/>
    <cellStyle name="Normal 16 3 2 2 2 4 2 3" xfId="12667"/>
    <cellStyle name="Normal 16 3 2 2 2 4 3" xfId="12668"/>
    <cellStyle name="Normal 16 3 2 2 2 4 3 2" xfId="12669"/>
    <cellStyle name="Normal 16 3 2 2 2 4 4" xfId="12670"/>
    <cellStyle name="Normal 16 3 2 2 2 5" xfId="12671"/>
    <cellStyle name="Normal 16 3 2 2 2 5 2" xfId="12672"/>
    <cellStyle name="Normal 16 3 2 2 2 5 2 2" xfId="12673"/>
    <cellStyle name="Normal 16 3 2 2 2 5 2 2 2" xfId="12674"/>
    <cellStyle name="Normal 16 3 2 2 2 5 2 3" xfId="12675"/>
    <cellStyle name="Normal 16 3 2 2 2 5 3" xfId="12676"/>
    <cellStyle name="Normal 16 3 2 2 2 5 3 2" xfId="12677"/>
    <cellStyle name="Normal 16 3 2 2 2 5 4" xfId="12678"/>
    <cellStyle name="Normal 16 3 2 2 2 6" xfId="12679"/>
    <cellStyle name="Normal 16 3 2 2 2 6 2" xfId="12680"/>
    <cellStyle name="Normal 16 3 2 2 2 6 2 2" xfId="12681"/>
    <cellStyle name="Normal 16 3 2 2 2 6 2 2 2" xfId="12682"/>
    <cellStyle name="Normal 16 3 2 2 2 6 2 3" xfId="12683"/>
    <cellStyle name="Normal 16 3 2 2 2 6 3" xfId="12684"/>
    <cellStyle name="Normal 16 3 2 2 2 6 3 2" xfId="12685"/>
    <cellStyle name="Normal 16 3 2 2 2 6 4" xfId="12686"/>
    <cellStyle name="Normal 16 3 2 2 2 7" xfId="12687"/>
    <cellStyle name="Normal 16 3 2 2 2 7 2" xfId="12688"/>
    <cellStyle name="Normal 16 3 2 2 2 7 2 2" xfId="12689"/>
    <cellStyle name="Normal 16 3 2 2 2 7 3" xfId="12690"/>
    <cellStyle name="Normal 16 3 2 2 2 8" xfId="12691"/>
    <cellStyle name="Normal 16 3 2 2 2 8 2" xfId="12692"/>
    <cellStyle name="Normal 16 3 2 2 2 8 2 2" xfId="12693"/>
    <cellStyle name="Normal 16 3 2 2 2 8 3" xfId="12694"/>
    <cellStyle name="Normal 16 3 2 2 2 9" xfId="12695"/>
    <cellStyle name="Normal 16 3 2 2 2 9 2" xfId="12696"/>
    <cellStyle name="Normal 16 3 2 2 3" xfId="12697"/>
    <cellStyle name="Normal 16 3 2 2 3 2" xfId="12698"/>
    <cellStyle name="Normal 16 3 2 2 3 2 2" xfId="12699"/>
    <cellStyle name="Normal 16 3 2 2 3 2 2 2" xfId="12700"/>
    <cellStyle name="Normal 16 3 2 2 3 2 2 2 2" xfId="12701"/>
    <cellStyle name="Normal 16 3 2 2 3 2 2 3" xfId="12702"/>
    <cellStyle name="Normal 16 3 2 2 3 2 3" xfId="12703"/>
    <cellStyle name="Normal 16 3 2 2 3 2 3 2" xfId="12704"/>
    <cellStyle name="Normal 16 3 2 2 3 2 4" xfId="12705"/>
    <cellStyle name="Normal 16 3 2 2 3 3" xfId="12706"/>
    <cellStyle name="Normal 16 3 2 2 3 3 2" xfId="12707"/>
    <cellStyle name="Normal 16 3 2 2 3 3 2 2" xfId="12708"/>
    <cellStyle name="Normal 16 3 2 2 3 3 2 2 2" xfId="12709"/>
    <cellStyle name="Normal 16 3 2 2 3 3 2 3" xfId="12710"/>
    <cellStyle name="Normal 16 3 2 2 3 3 3" xfId="12711"/>
    <cellStyle name="Normal 16 3 2 2 3 3 3 2" xfId="12712"/>
    <cellStyle name="Normal 16 3 2 2 3 3 4" xfId="12713"/>
    <cellStyle name="Normal 16 3 2 2 3 4" xfId="12714"/>
    <cellStyle name="Normal 16 3 2 2 3 4 2" xfId="12715"/>
    <cellStyle name="Normal 16 3 2 2 3 4 2 2" xfId="12716"/>
    <cellStyle name="Normal 16 3 2 2 3 4 2 2 2" xfId="12717"/>
    <cellStyle name="Normal 16 3 2 2 3 4 2 3" xfId="12718"/>
    <cellStyle name="Normal 16 3 2 2 3 4 3" xfId="12719"/>
    <cellStyle name="Normal 16 3 2 2 3 4 3 2" xfId="12720"/>
    <cellStyle name="Normal 16 3 2 2 3 4 4" xfId="12721"/>
    <cellStyle name="Normal 16 3 2 2 3 5" xfId="12722"/>
    <cellStyle name="Normal 16 3 2 2 3 5 2" xfId="12723"/>
    <cellStyle name="Normal 16 3 2 2 3 5 2 2" xfId="12724"/>
    <cellStyle name="Normal 16 3 2 2 3 5 3" xfId="12725"/>
    <cellStyle name="Normal 16 3 2 2 3 6" xfId="12726"/>
    <cellStyle name="Normal 16 3 2 2 3 6 2" xfId="12727"/>
    <cellStyle name="Normal 16 3 2 2 3 7" xfId="12728"/>
    <cellStyle name="Normal 16 3 2 2 4" xfId="12729"/>
    <cellStyle name="Normal 16 3 2 2 4 2" xfId="12730"/>
    <cellStyle name="Normal 16 3 2 2 4 2 2" xfId="12731"/>
    <cellStyle name="Normal 16 3 2 2 4 2 2 2" xfId="12732"/>
    <cellStyle name="Normal 16 3 2 2 4 2 2 2 2" xfId="12733"/>
    <cellStyle name="Normal 16 3 2 2 4 2 2 3" xfId="12734"/>
    <cellStyle name="Normal 16 3 2 2 4 2 3" xfId="12735"/>
    <cellStyle name="Normal 16 3 2 2 4 2 3 2" xfId="12736"/>
    <cellStyle name="Normal 16 3 2 2 4 2 4" xfId="12737"/>
    <cellStyle name="Normal 16 3 2 2 4 3" xfId="12738"/>
    <cellStyle name="Normal 16 3 2 2 4 3 2" xfId="12739"/>
    <cellStyle name="Normal 16 3 2 2 4 3 2 2" xfId="12740"/>
    <cellStyle name="Normal 16 3 2 2 4 3 2 2 2" xfId="12741"/>
    <cellStyle name="Normal 16 3 2 2 4 3 2 3" xfId="12742"/>
    <cellStyle name="Normal 16 3 2 2 4 3 3" xfId="12743"/>
    <cellStyle name="Normal 16 3 2 2 4 3 3 2" xfId="12744"/>
    <cellStyle name="Normal 16 3 2 2 4 3 4" xfId="12745"/>
    <cellStyle name="Normal 16 3 2 2 4 4" xfId="12746"/>
    <cellStyle name="Normal 16 3 2 2 4 4 2" xfId="12747"/>
    <cellStyle name="Normal 16 3 2 2 4 4 2 2" xfId="12748"/>
    <cellStyle name="Normal 16 3 2 2 4 4 3" xfId="12749"/>
    <cellStyle name="Normal 16 3 2 2 4 5" xfId="12750"/>
    <cellStyle name="Normal 16 3 2 2 4 5 2" xfId="12751"/>
    <cellStyle name="Normal 16 3 2 2 4 6" xfId="12752"/>
    <cellStyle name="Normal 16 3 2 2 5" xfId="12753"/>
    <cellStyle name="Normal 16 3 2 2 5 2" xfId="12754"/>
    <cellStyle name="Normal 16 3 2 2 5 2 2" xfId="12755"/>
    <cellStyle name="Normal 16 3 2 2 5 2 2 2" xfId="12756"/>
    <cellStyle name="Normal 16 3 2 2 5 2 3" xfId="12757"/>
    <cellStyle name="Normal 16 3 2 2 5 3" xfId="12758"/>
    <cellStyle name="Normal 16 3 2 2 5 3 2" xfId="12759"/>
    <cellStyle name="Normal 16 3 2 2 5 4" xfId="12760"/>
    <cellStyle name="Normal 16 3 2 2 6" xfId="12761"/>
    <cellStyle name="Normal 16 3 2 2 6 2" xfId="12762"/>
    <cellStyle name="Normal 16 3 2 2 6 2 2" xfId="12763"/>
    <cellStyle name="Normal 16 3 2 2 6 2 2 2" xfId="12764"/>
    <cellStyle name="Normal 16 3 2 2 6 2 3" xfId="12765"/>
    <cellStyle name="Normal 16 3 2 2 6 3" xfId="12766"/>
    <cellStyle name="Normal 16 3 2 2 6 3 2" xfId="12767"/>
    <cellStyle name="Normal 16 3 2 2 6 4" xfId="12768"/>
    <cellStyle name="Normal 16 3 2 2 7" xfId="12769"/>
    <cellStyle name="Normal 16 3 2 2 7 2" xfId="12770"/>
    <cellStyle name="Normal 16 3 2 2 7 2 2" xfId="12771"/>
    <cellStyle name="Normal 16 3 2 2 7 2 2 2" xfId="12772"/>
    <cellStyle name="Normal 16 3 2 2 7 2 3" xfId="12773"/>
    <cellStyle name="Normal 16 3 2 2 7 3" xfId="12774"/>
    <cellStyle name="Normal 16 3 2 2 7 3 2" xfId="12775"/>
    <cellStyle name="Normal 16 3 2 2 7 4" xfId="12776"/>
    <cellStyle name="Normal 16 3 2 2 8" xfId="12777"/>
    <cellStyle name="Normal 16 3 2 2 8 2" xfId="12778"/>
    <cellStyle name="Normal 16 3 2 2 8 2 2" xfId="12779"/>
    <cellStyle name="Normal 16 3 2 2 8 3" xfId="12780"/>
    <cellStyle name="Normal 16 3 2 2 9" xfId="12781"/>
    <cellStyle name="Normal 16 3 2 2 9 2" xfId="12782"/>
    <cellStyle name="Normal 16 3 2 2 9 2 2" xfId="12783"/>
    <cellStyle name="Normal 16 3 2 2 9 3" xfId="12784"/>
    <cellStyle name="Normal 16 3 2 3" xfId="12785"/>
    <cellStyle name="Normal 16 3 2 3 10" xfId="12786"/>
    <cellStyle name="Normal 16 3 2 3 10 2" xfId="12787"/>
    <cellStyle name="Normal 16 3 2 3 11" xfId="12788"/>
    <cellStyle name="Normal 16 3 2 3 2" xfId="12789"/>
    <cellStyle name="Normal 16 3 2 3 2 10" xfId="12790"/>
    <cellStyle name="Normal 16 3 2 3 2 2" xfId="12791"/>
    <cellStyle name="Normal 16 3 2 3 2 2 2" xfId="12792"/>
    <cellStyle name="Normal 16 3 2 3 2 2 2 2" xfId="12793"/>
    <cellStyle name="Normal 16 3 2 3 2 2 2 2 2" xfId="12794"/>
    <cellStyle name="Normal 16 3 2 3 2 2 2 2 2 2" xfId="12795"/>
    <cellStyle name="Normal 16 3 2 3 2 2 2 2 3" xfId="12796"/>
    <cellStyle name="Normal 16 3 2 3 2 2 2 3" xfId="12797"/>
    <cellStyle name="Normal 16 3 2 3 2 2 2 3 2" xfId="12798"/>
    <cellStyle name="Normal 16 3 2 3 2 2 2 4" xfId="12799"/>
    <cellStyle name="Normal 16 3 2 3 2 2 3" xfId="12800"/>
    <cellStyle name="Normal 16 3 2 3 2 2 3 2" xfId="12801"/>
    <cellStyle name="Normal 16 3 2 3 2 2 3 2 2" xfId="12802"/>
    <cellStyle name="Normal 16 3 2 3 2 2 3 2 2 2" xfId="12803"/>
    <cellStyle name="Normal 16 3 2 3 2 2 3 2 3" xfId="12804"/>
    <cellStyle name="Normal 16 3 2 3 2 2 3 3" xfId="12805"/>
    <cellStyle name="Normal 16 3 2 3 2 2 3 3 2" xfId="12806"/>
    <cellStyle name="Normal 16 3 2 3 2 2 3 4" xfId="12807"/>
    <cellStyle name="Normal 16 3 2 3 2 2 4" xfId="12808"/>
    <cellStyle name="Normal 16 3 2 3 2 2 4 2" xfId="12809"/>
    <cellStyle name="Normal 16 3 2 3 2 2 4 2 2" xfId="12810"/>
    <cellStyle name="Normal 16 3 2 3 2 2 4 2 2 2" xfId="12811"/>
    <cellStyle name="Normal 16 3 2 3 2 2 4 2 3" xfId="12812"/>
    <cellStyle name="Normal 16 3 2 3 2 2 4 3" xfId="12813"/>
    <cellStyle name="Normal 16 3 2 3 2 2 4 3 2" xfId="12814"/>
    <cellStyle name="Normal 16 3 2 3 2 2 4 4" xfId="12815"/>
    <cellStyle name="Normal 16 3 2 3 2 2 5" xfId="12816"/>
    <cellStyle name="Normal 16 3 2 3 2 2 5 2" xfId="12817"/>
    <cellStyle name="Normal 16 3 2 3 2 2 5 2 2" xfId="12818"/>
    <cellStyle name="Normal 16 3 2 3 2 2 5 3" xfId="12819"/>
    <cellStyle name="Normal 16 3 2 3 2 2 6" xfId="12820"/>
    <cellStyle name="Normal 16 3 2 3 2 2 6 2" xfId="12821"/>
    <cellStyle name="Normal 16 3 2 3 2 2 7" xfId="12822"/>
    <cellStyle name="Normal 16 3 2 3 2 3" xfId="12823"/>
    <cellStyle name="Normal 16 3 2 3 2 3 2" xfId="12824"/>
    <cellStyle name="Normal 16 3 2 3 2 3 2 2" xfId="12825"/>
    <cellStyle name="Normal 16 3 2 3 2 3 2 2 2" xfId="12826"/>
    <cellStyle name="Normal 16 3 2 3 2 3 2 2 2 2" xfId="12827"/>
    <cellStyle name="Normal 16 3 2 3 2 3 2 2 3" xfId="12828"/>
    <cellStyle name="Normal 16 3 2 3 2 3 2 3" xfId="12829"/>
    <cellStyle name="Normal 16 3 2 3 2 3 2 3 2" xfId="12830"/>
    <cellStyle name="Normal 16 3 2 3 2 3 2 4" xfId="12831"/>
    <cellStyle name="Normal 16 3 2 3 2 3 3" xfId="12832"/>
    <cellStyle name="Normal 16 3 2 3 2 3 3 2" xfId="12833"/>
    <cellStyle name="Normal 16 3 2 3 2 3 3 2 2" xfId="12834"/>
    <cellStyle name="Normal 16 3 2 3 2 3 3 2 2 2" xfId="12835"/>
    <cellStyle name="Normal 16 3 2 3 2 3 3 2 3" xfId="12836"/>
    <cellStyle name="Normal 16 3 2 3 2 3 3 3" xfId="12837"/>
    <cellStyle name="Normal 16 3 2 3 2 3 3 3 2" xfId="12838"/>
    <cellStyle name="Normal 16 3 2 3 2 3 3 4" xfId="12839"/>
    <cellStyle name="Normal 16 3 2 3 2 3 4" xfId="12840"/>
    <cellStyle name="Normal 16 3 2 3 2 3 4 2" xfId="12841"/>
    <cellStyle name="Normal 16 3 2 3 2 3 4 2 2" xfId="12842"/>
    <cellStyle name="Normal 16 3 2 3 2 3 4 3" xfId="12843"/>
    <cellStyle name="Normal 16 3 2 3 2 3 5" xfId="12844"/>
    <cellStyle name="Normal 16 3 2 3 2 3 5 2" xfId="12845"/>
    <cellStyle name="Normal 16 3 2 3 2 3 6" xfId="12846"/>
    <cellStyle name="Normal 16 3 2 3 2 4" xfId="12847"/>
    <cellStyle name="Normal 16 3 2 3 2 4 2" xfId="12848"/>
    <cellStyle name="Normal 16 3 2 3 2 4 2 2" xfId="12849"/>
    <cellStyle name="Normal 16 3 2 3 2 4 2 2 2" xfId="12850"/>
    <cellStyle name="Normal 16 3 2 3 2 4 2 3" xfId="12851"/>
    <cellStyle name="Normal 16 3 2 3 2 4 3" xfId="12852"/>
    <cellStyle name="Normal 16 3 2 3 2 4 3 2" xfId="12853"/>
    <cellStyle name="Normal 16 3 2 3 2 4 4" xfId="12854"/>
    <cellStyle name="Normal 16 3 2 3 2 5" xfId="12855"/>
    <cellStyle name="Normal 16 3 2 3 2 5 2" xfId="12856"/>
    <cellStyle name="Normal 16 3 2 3 2 5 2 2" xfId="12857"/>
    <cellStyle name="Normal 16 3 2 3 2 5 2 2 2" xfId="12858"/>
    <cellStyle name="Normal 16 3 2 3 2 5 2 3" xfId="12859"/>
    <cellStyle name="Normal 16 3 2 3 2 5 3" xfId="12860"/>
    <cellStyle name="Normal 16 3 2 3 2 5 3 2" xfId="12861"/>
    <cellStyle name="Normal 16 3 2 3 2 5 4" xfId="12862"/>
    <cellStyle name="Normal 16 3 2 3 2 6" xfId="12863"/>
    <cellStyle name="Normal 16 3 2 3 2 6 2" xfId="12864"/>
    <cellStyle name="Normal 16 3 2 3 2 6 2 2" xfId="12865"/>
    <cellStyle name="Normal 16 3 2 3 2 6 2 2 2" xfId="12866"/>
    <cellStyle name="Normal 16 3 2 3 2 6 2 3" xfId="12867"/>
    <cellStyle name="Normal 16 3 2 3 2 6 3" xfId="12868"/>
    <cellStyle name="Normal 16 3 2 3 2 6 3 2" xfId="12869"/>
    <cellStyle name="Normal 16 3 2 3 2 6 4" xfId="12870"/>
    <cellStyle name="Normal 16 3 2 3 2 7" xfId="12871"/>
    <cellStyle name="Normal 16 3 2 3 2 7 2" xfId="12872"/>
    <cellStyle name="Normal 16 3 2 3 2 7 2 2" xfId="12873"/>
    <cellStyle name="Normal 16 3 2 3 2 7 3" xfId="12874"/>
    <cellStyle name="Normal 16 3 2 3 2 8" xfId="12875"/>
    <cellStyle name="Normal 16 3 2 3 2 8 2" xfId="12876"/>
    <cellStyle name="Normal 16 3 2 3 2 8 2 2" xfId="12877"/>
    <cellStyle name="Normal 16 3 2 3 2 8 3" xfId="12878"/>
    <cellStyle name="Normal 16 3 2 3 2 9" xfId="12879"/>
    <cellStyle name="Normal 16 3 2 3 2 9 2" xfId="12880"/>
    <cellStyle name="Normal 16 3 2 3 3" xfId="12881"/>
    <cellStyle name="Normal 16 3 2 3 3 2" xfId="12882"/>
    <cellStyle name="Normal 16 3 2 3 3 2 2" xfId="12883"/>
    <cellStyle name="Normal 16 3 2 3 3 2 2 2" xfId="12884"/>
    <cellStyle name="Normal 16 3 2 3 3 2 2 2 2" xfId="12885"/>
    <cellStyle name="Normal 16 3 2 3 3 2 2 3" xfId="12886"/>
    <cellStyle name="Normal 16 3 2 3 3 2 3" xfId="12887"/>
    <cellStyle name="Normal 16 3 2 3 3 2 3 2" xfId="12888"/>
    <cellStyle name="Normal 16 3 2 3 3 2 4" xfId="12889"/>
    <cellStyle name="Normal 16 3 2 3 3 3" xfId="12890"/>
    <cellStyle name="Normal 16 3 2 3 3 3 2" xfId="12891"/>
    <cellStyle name="Normal 16 3 2 3 3 3 2 2" xfId="12892"/>
    <cellStyle name="Normal 16 3 2 3 3 3 2 2 2" xfId="12893"/>
    <cellStyle name="Normal 16 3 2 3 3 3 2 3" xfId="12894"/>
    <cellStyle name="Normal 16 3 2 3 3 3 3" xfId="12895"/>
    <cellStyle name="Normal 16 3 2 3 3 3 3 2" xfId="12896"/>
    <cellStyle name="Normal 16 3 2 3 3 3 4" xfId="12897"/>
    <cellStyle name="Normal 16 3 2 3 3 4" xfId="12898"/>
    <cellStyle name="Normal 16 3 2 3 3 4 2" xfId="12899"/>
    <cellStyle name="Normal 16 3 2 3 3 4 2 2" xfId="12900"/>
    <cellStyle name="Normal 16 3 2 3 3 4 2 2 2" xfId="12901"/>
    <cellStyle name="Normal 16 3 2 3 3 4 2 3" xfId="12902"/>
    <cellStyle name="Normal 16 3 2 3 3 4 3" xfId="12903"/>
    <cellStyle name="Normal 16 3 2 3 3 4 3 2" xfId="12904"/>
    <cellStyle name="Normal 16 3 2 3 3 4 4" xfId="12905"/>
    <cellStyle name="Normal 16 3 2 3 3 5" xfId="12906"/>
    <cellStyle name="Normal 16 3 2 3 3 5 2" xfId="12907"/>
    <cellStyle name="Normal 16 3 2 3 3 5 2 2" xfId="12908"/>
    <cellStyle name="Normal 16 3 2 3 3 5 3" xfId="12909"/>
    <cellStyle name="Normal 16 3 2 3 3 6" xfId="12910"/>
    <cellStyle name="Normal 16 3 2 3 3 6 2" xfId="12911"/>
    <cellStyle name="Normal 16 3 2 3 3 7" xfId="12912"/>
    <cellStyle name="Normal 16 3 2 3 4" xfId="12913"/>
    <cellStyle name="Normal 16 3 2 3 4 2" xfId="12914"/>
    <cellStyle name="Normal 16 3 2 3 4 2 2" xfId="12915"/>
    <cellStyle name="Normal 16 3 2 3 4 2 2 2" xfId="12916"/>
    <cellStyle name="Normal 16 3 2 3 4 2 2 2 2" xfId="12917"/>
    <cellStyle name="Normal 16 3 2 3 4 2 2 3" xfId="12918"/>
    <cellStyle name="Normal 16 3 2 3 4 2 3" xfId="12919"/>
    <cellStyle name="Normal 16 3 2 3 4 2 3 2" xfId="12920"/>
    <cellStyle name="Normal 16 3 2 3 4 2 4" xfId="12921"/>
    <cellStyle name="Normal 16 3 2 3 4 3" xfId="12922"/>
    <cellStyle name="Normal 16 3 2 3 4 3 2" xfId="12923"/>
    <cellStyle name="Normal 16 3 2 3 4 3 2 2" xfId="12924"/>
    <cellStyle name="Normal 16 3 2 3 4 3 2 2 2" xfId="12925"/>
    <cellStyle name="Normal 16 3 2 3 4 3 2 3" xfId="12926"/>
    <cellStyle name="Normal 16 3 2 3 4 3 3" xfId="12927"/>
    <cellStyle name="Normal 16 3 2 3 4 3 3 2" xfId="12928"/>
    <cellStyle name="Normal 16 3 2 3 4 3 4" xfId="12929"/>
    <cellStyle name="Normal 16 3 2 3 4 4" xfId="12930"/>
    <cellStyle name="Normal 16 3 2 3 4 4 2" xfId="12931"/>
    <cellStyle name="Normal 16 3 2 3 4 4 2 2" xfId="12932"/>
    <cellStyle name="Normal 16 3 2 3 4 4 3" xfId="12933"/>
    <cellStyle name="Normal 16 3 2 3 4 5" xfId="12934"/>
    <cellStyle name="Normal 16 3 2 3 4 5 2" xfId="12935"/>
    <cellStyle name="Normal 16 3 2 3 4 6" xfId="12936"/>
    <cellStyle name="Normal 16 3 2 3 5" xfId="12937"/>
    <cellStyle name="Normal 16 3 2 3 5 2" xfId="12938"/>
    <cellStyle name="Normal 16 3 2 3 5 2 2" xfId="12939"/>
    <cellStyle name="Normal 16 3 2 3 5 2 2 2" xfId="12940"/>
    <cellStyle name="Normal 16 3 2 3 5 2 3" xfId="12941"/>
    <cellStyle name="Normal 16 3 2 3 5 3" xfId="12942"/>
    <cellStyle name="Normal 16 3 2 3 5 3 2" xfId="12943"/>
    <cellStyle name="Normal 16 3 2 3 5 4" xfId="12944"/>
    <cellStyle name="Normal 16 3 2 3 6" xfId="12945"/>
    <cellStyle name="Normal 16 3 2 3 6 2" xfId="12946"/>
    <cellStyle name="Normal 16 3 2 3 6 2 2" xfId="12947"/>
    <cellStyle name="Normal 16 3 2 3 6 2 2 2" xfId="12948"/>
    <cellStyle name="Normal 16 3 2 3 6 2 3" xfId="12949"/>
    <cellStyle name="Normal 16 3 2 3 6 3" xfId="12950"/>
    <cellStyle name="Normal 16 3 2 3 6 3 2" xfId="12951"/>
    <cellStyle name="Normal 16 3 2 3 6 4" xfId="12952"/>
    <cellStyle name="Normal 16 3 2 3 7" xfId="12953"/>
    <cellStyle name="Normal 16 3 2 3 7 2" xfId="12954"/>
    <cellStyle name="Normal 16 3 2 3 7 2 2" xfId="12955"/>
    <cellStyle name="Normal 16 3 2 3 7 2 2 2" xfId="12956"/>
    <cellStyle name="Normal 16 3 2 3 7 2 3" xfId="12957"/>
    <cellStyle name="Normal 16 3 2 3 7 3" xfId="12958"/>
    <cellStyle name="Normal 16 3 2 3 7 3 2" xfId="12959"/>
    <cellStyle name="Normal 16 3 2 3 7 4" xfId="12960"/>
    <cellStyle name="Normal 16 3 2 3 8" xfId="12961"/>
    <cellStyle name="Normal 16 3 2 3 8 2" xfId="12962"/>
    <cellStyle name="Normal 16 3 2 3 8 2 2" xfId="12963"/>
    <cellStyle name="Normal 16 3 2 3 8 3" xfId="12964"/>
    <cellStyle name="Normal 16 3 2 3 9" xfId="12965"/>
    <cellStyle name="Normal 16 3 2 3 9 2" xfId="12966"/>
    <cellStyle name="Normal 16 3 2 3 9 2 2" xfId="12967"/>
    <cellStyle name="Normal 16 3 2 3 9 3" xfId="12968"/>
    <cellStyle name="Normal 16 3 2 4" xfId="12969"/>
    <cellStyle name="Normal 16 3 2 4 10" xfId="12970"/>
    <cellStyle name="Normal 16 3 2 4 10 2" xfId="12971"/>
    <cellStyle name="Normal 16 3 2 4 11" xfId="12972"/>
    <cellStyle name="Normal 16 3 2 4 2" xfId="12973"/>
    <cellStyle name="Normal 16 3 2 4 2 10" xfId="12974"/>
    <cellStyle name="Normal 16 3 2 4 2 2" xfId="12975"/>
    <cellStyle name="Normal 16 3 2 4 2 2 2" xfId="12976"/>
    <cellStyle name="Normal 16 3 2 4 2 2 2 2" xfId="12977"/>
    <cellStyle name="Normal 16 3 2 4 2 2 2 2 2" xfId="12978"/>
    <cellStyle name="Normal 16 3 2 4 2 2 2 2 2 2" xfId="12979"/>
    <cellStyle name="Normal 16 3 2 4 2 2 2 2 3" xfId="12980"/>
    <cellStyle name="Normal 16 3 2 4 2 2 2 3" xfId="12981"/>
    <cellStyle name="Normal 16 3 2 4 2 2 2 3 2" xfId="12982"/>
    <cellStyle name="Normal 16 3 2 4 2 2 2 4" xfId="12983"/>
    <cellStyle name="Normal 16 3 2 4 2 2 3" xfId="12984"/>
    <cellStyle name="Normal 16 3 2 4 2 2 3 2" xfId="12985"/>
    <cellStyle name="Normal 16 3 2 4 2 2 3 2 2" xfId="12986"/>
    <cellStyle name="Normal 16 3 2 4 2 2 3 2 2 2" xfId="12987"/>
    <cellStyle name="Normal 16 3 2 4 2 2 3 2 3" xfId="12988"/>
    <cellStyle name="Normal 16 3 2 4 2 2 3 3" xfId="12989"/>
    <cellStyle name="Normal 16 3 2 4 2 2 3 3 2" xfId="12990"/>
    <cellStyle name="Normal 16 3 2 4 2 2 3 4" xfId="12991"/>
    <cellStyle name="Normal 16 3 2 4 2 2 4" xfId="12992"/>
    <cellStyle name="Normal 16 3 2 4 2 2 4 2" xfId="12993"/>
    <cellStyle name="Normal 16 3 2 4 2 2 4 2 2" xfId="12994"/>
    <cellStyle name="Normal 16 3 2 4 2 2 4 2 2 2" xfId="12995"/>
    <cellStyle name="Normal 16 3 2 4 2 2 4 2 3" xfId="12996"/>
    <cellStyle name="Normal 16 3 2 4 2 2 4 3" xfId="12997"/>
    <cellStyle name="Normal 16 3 2 4 2 2 4 3 2" xfId="12998"/>
    <cellStyle name="Normal 16 3 2 4 2 2 4 4" xfId="12999"/>
    <cellStyle name="Normal 16 3 2 4 2 2 5" xfId="13000"/>
    <cellStyle name="Normal 16 3 2 4 2 2 5 2" xfId="13001"/>
    <cellStyle name="Normal 16 3 2 4 2 2 5 2 2" xfId="13002"/>
    <cellStyle name="Normal 16 3 2 4 2 2 5 3" xfId="13003"/>
    <cellStyle name="Normal 16 3 2 4 2 2 6" xfId="13004"/>
    <cellStyle name="Normal 16 3 2 4 2 2 6 2" xfId="13005"/>
    <cellStyle name="Normal 16 3 2 4 2 2 7" xfId="13006"/>
    <cellStyle name="Normal 16 3 2 4 2 3" xfId="13007"/>
    <cellStyle name="Normal 16 3 2 4 2 3 2" xfId="13008"/>
    <cellStyle name="Normal 16 3 2 4 2 3 2 2" xfId="13009"/>
    <cellStyle name="Normal 16 3 2 4 2 3 2 2 2" xfId="13010"/>
    <cellStyle name="Normal 16 3 2 4 2 3 2 2 2 2" xfId="13011"/>
    <cellStyle name="Normal 16 3 2 4 2 3 2 2 3" xfId="13012"/>
    <cellStyle name="Normal 16 3 2 4 2 3 2 3" xfId="13013"/>
    <cellStyle name="Normal 16 3 2 4 2 3 2 3 2" xfId="13014"/>
    <cellStyle name="Normal 16 3 2 4 2 3 2 4" xfId="13015"/>
    <cellStyle name="Normal 16 3 2 4 2 3 3" xfId="13016"/>
    <cellStyle name="Normal 16 3 2 4 2 3 3 2" xfId="13017"/>
    <cellStyle name="Normal 16 3 2 4 2 3 3 2 2" xfId="13018"/>
    <cellStyle name="Normal 16 3 2 4 2 3 3 2 2 2" xfId="13019"/>
    <cellStyle name="Normal 16 3 2 4 2 3 3 2 3" xfId="13020"/>
    <cellStyle name="Normal 16 3 2 4 2 3 3 3" xfId="13021"/>
    <cellStyle name="Normal 16 3 2 4 2 3 3 3 2" xfId="13022"/>
    <cellStyle name="Normal 16 3 2 4 2 3 3 4" xfId="13023"/>
    <cellStyle name="Normal 16 3 2 4 2 3 4" xfId="13024"/>
    <cellStyle name="Normal 16 3 2 4 2 3 4 2" xfId="13025"/>
    <cellStyle name="Normal 16 3 2 4 2 3 4 2 2" xfId="13026"/>
    <cellStyle name="Normal 16 3 2 4 2 3 4 3" xfId="13027"/>
    <cellStyle name="Normal 16 3 2 4 2 3 5" xfId="13028"/>
    <cellStyle name="Normal 16 3 2 4 2 3 5 2" xfId="13029"/>
    <cellStyle name="Normal 16 3 2 4 2 3 6" xfId="13030"/>
    <cellStyle name="Normal 16 3 2 4 2 4" xfId="13031"/>
    <cellStyle name="Normal 16 3 2 4 2 4 2" xfId="13032"/>
    <cellStyle name="Normal 16 3 2 4 2 4 2 2" xfId="13033"/>
    <cellStyle name="Normal 16 3 2 4 2 4 2 2 2" xfId="13034"/>
    <cellStyle name="Normal 16 3 2 4 2 4 2 3" xfId="13035"/>
    <cellStyle name="Normal 16 3 2 4 2 4 3" xfId="13036"/>
    <cellStyle name="Normal 16 3 2 4 2 4 3 2" xfId="13037"/>
    <cellStyle name="Normal 16 3 2 4 2 4 4" xfId="13038"/>
    <cellStyle name="Normal 16 3 2 4 2 5" xfId="13039"/>
    <cellStyle name="Normal 16 3 2 4 2 5 2" xfId="13040"/>
    <cellStyle name="Normal 16 3 2 4 2 5 2 2" xfId="13041"/>
    <cellStyle name="Normal 16 3 2 4 2 5 2 2 2" xfId="13042"/>
    <cellStyle name="Normal 16 3 2 4 2 5 2 3" xfId="13043"/>
    <cellStyle name="Normal 16 3 2 4 2 5 3" xfId="13044"/>
    <cellStyle name="Normal 16 3 2 4 2 5 3 2" xfId="13045"/>
    <cellStyle name="Normal 16 3 2 4 2 5 4" xfId="13046"/>
    <cellStyle name="Normal 16 3 2 4 2 6" xfId="13047"/>
    <cellStyle name="Normal 16 3 2 4 2 6 2" xfId="13048"/>
    <cellStyle name="Normal 16 3 2 4 2 6 2 2" xfId="13049"/>
    <cellStyle name="Normal 16 3 2 4 2 6 2 2 2" xfId="13050"/>
    <cellStyle name="Normal 16 3 2 4 2 6 2 3" xfId="13051"/>
    <cellStyle name="Normal 16 3 2 4 2 6 3" xfId="13052"/>
    <cellStyle name="Normal 16 3 2 4 2 6 3 2" xfId="13053"/>
    <cellStyle name="Normal 16 3 2 4 2 6 4" xfId="13054"/>
    <cellStyle name="Normal 16 3 2 4 2 7" xfId="13055"/>
    <cellStyle name="Normal 16 3 2 4 2 7 2" xfId="13056"/>
    <cellStyle name="Normal 16 3 2 4 2 7 2 2" xfId="13057"/>
    <cellStyle name="Normal 16 3 2 4 2 7 3" xfId="13058"/>
    <cellStyle name="Normal 16 3 2 4 2 8" xfId="13059"/>
    <cellStyle name="Normal 16 3 2 4 2 8 2" xfId="13060"/>
    <cellStyle name="Normal 16 3 2 4 2 8 2 2" xfId="13061"/>
    <cellStyle name="Normal 16 3 2 4 2 8 3" xfId="13062"/>
    <cellStyle name="Normal 16 3 2 4 2 9" xfId="13063"/>
    <cellStyle name="Normal 16 3 2 4 2 9 2" xfId="13064"/>
    <cellStyle name="Normal 16 3 2 4 3" xfId="13065"/>
    <cellStyle name="Normal 16 3 2 4 3 2" xfId="13066"/>
    <cellStyle name="Normal 16 3 2 4 3 2 2" xfId="13067"/>
    <cellStyle name="Normal 16 3 2 4 3 2 2 2" xfId="13068"/>
    <cellStyle name="Normal 16 3 2 4 3 2 2 2 2" xfId="13069"/>
    <cellStyle name="Normal 16 3 2 4 3 2 2 3" xfId="13070"/>
    <cellStyle name="Normal 16 3 2 4 3 2 3" xfId="13071"/>
    <cellStyle name="Normal 16 3 2 4 3 2 3 2" xfId="13072"/>
    <cellStyle name="Normal 16 3 2 4 3 2 4" xfId="13073"/>
    <cellStyle name="Normal 16 3 2 4 3 3" xfId="13074"/>
    <cellStyle name="Normal 16 3 2 4 3 3 2" xfId="13075"/>
    <cellStyle name="Normal 16 3 2 4 3 3 2 2" xfId="13076"/>
    <cellStyle name="Normal 16 3 2 4 3 3 2 2 2" xfId="13077"/>
    <cellStyle name="Normal 16 3 2 4 3 3 2 3" xfId="13078"/>
    <cellStyle name="Normal 16 3 2 4 3 3 3" xfId="13079"/>
    <cellStyle name="Normal 16 3 2 4 3 3 3 2" xfId="13080"/>
    <cellStyle name="Normal 16 3 2 4 3 3 4" xfId="13081"/>
    <cellStyle name="Normal 16 3 2 4 3 4" xfId="13082"/>
    <cellStyle name="Normal 16 3 2 4 3 4 2" xfId="13083"/>
    <cellStyle name="Normal 16 3 2 4 3 4 2 2" xfId="13084"/>
    <cellStyle name="Normal 16 3 2 4 3 4 2 2 2" xfId="13085"/>
    <cellStyle name="Normal 16 3 2 4 3 4 2 3" xfId="13086"/>
    <cellStyle name="Normal 16 3 2 4 3 4 3" xfId="13087"/>
    <cellStyle name="Normal 16 3 2 4 3 4 3 2" xfId="13088"/>
    <cellStyle name="Normal 16 3 2 4 3 4 4" xfId="13089"/>
    <cellStyle name="Normal 16 3 2 4 3 5" xfId="13090"/>
    <cellStyle name="Normal 16 3 2 4 3 5 2" xfId="13091"/>
    <cellStyle name="Normal 16 3 2 4 3 5 2 2" xfId="13092"/>
    <cellStyle name="Normal 16 3 2 4 3 5 3" xfId="13093"/>
    <cellStyle name="Normal 16 3 2 4 3 6" xfId="13094"/>
    <cellStyle name="Normal 16 3 2 4 3 6 2" xfId="13095"/>
    <cellStyle name="Normal 16 3 2 4 3 7" xfId="13096"/>
    <cellStyle name="Normal 16 3 2 4 4" xfId="13097"/>
    <cellStyle name="Normal 16 3 2 4 4 2" xfId="13098"/>
    <cellStyle name="Normal 16 3 2 4 4 2 2" xfId="13099"/>
    <cellStyle name="Normal 16 3 2 4 4 2 2 2" xfId="13100"/>
    <cellStyle name="Normal 16 3 2 4 4 2 2 2 2" xfId="13101"/>
    <cellStyle name="Normal 16 3 2 4 4 2 2 3" xfId="13102"/>
    <cellStyle name="Normal 16 3 2 4 4 2 3" xfId="13103"/>
    <cellStyle name="Normal 16 3 2 4 4 2 3 2" xfId="13104"/>
    <cellStyle name="Normal 16 3 2 4 4 2 4" xfId="13105"/>
    <cellStyle name="Normal 16 3 2 4 4 3" xfId="13106"/>
    <cellStyle name="Normal 16 3 2 4 4 3 2" xfId="13107"/>
    <cellStyle name="Normal 16 3 2 4 4 3 2 2" xfId="13108"/>
    <cellStyle name="Normal 16 3 2 4 4 3 2 2 2" xfId="13109"/>
    <cellStyle name="Normal 16 3 2 4 4 3 2 3" xfId="13110"/>
    <cellStyle name="Normal 16 3 2 4 4 3 3" xfId="13111"/>
    <cellStyle name="Normal 16 3 2 4 4 3 3 2" xfId="13112"/>
    <cellStyle name="Normal 16 3 2 4 4 3 4" xfId="13113"/>
    <cellStyle name="Normal 16 3 2 4 4 4" xfId="13114"/>
    <cellStyle name="Normal 16 3 2 4 4 4 2" xfId="13115"/>
    <cellStyle name="Normal 16 3 2 4 4 4 2 2" xfId="13116"/>
    <cellStyle name="Normal 16 3 2 4 4 4 3" xfId="13117"/>
    <cellStyle name="Normal 16 3 2 4 4 5" xfId="13118"/>
    <cellStyle name="Normal 16 3 2 4 4 5 2" xfId="13119"/>
    <cellStyle name="Normal 16 3 2 4 4 6" xfId="13120"/>
    <cellStyle name="Normal 16 3 2 4 5" xfId="13121"/>
    <cellStyle name="Normal 16 3 2 4 5 2" xfId="13122"/>
    <cellStyle name="Normal 16 3 2 4 5 2 2" xfId="13123"/>
    <cellStyle name="Normal 16 3 2 4 5 2 2 2" xfId="13124"/>
    <cellStyle name="Normal 16 3 2 4 5 2 3" xfId="13125"/>
    <cellStyle name="Normal 16 3 2 4 5 3" xfId="13126"/>
    <cellStyle name="Normal 16 3 2 4 5 3 2" xfId="13127"/>
    <cellStyle name="Normal 16 3 2 4 5 4" xfId="13128"/>
    <cellStyle name="Normal 16 3 2 4 6" xfId="13129"/>
    <cellStyle name="Normal 16 3 2 4 6 2" xfId="13130"/>
    <cellStyle name="Normal 16 3 2 4 6 2 2" xfId="13131"/>
    <cellStyle name="Normal 16 3 2 4 6 2 2 2" xfId="13132"/>
    <cellStyle name="Normal 16 3 2 4 6 2 3" xfId="13133"/>
    <cellStyle name="Normal 16 3 2 4 6 3" xfId="13134"/>
    <cellStyle name="Normal 16 3 2 4 6 3 2" xfId="13135"/>
    <cellStyle name="Normal 16 3 2 4 6 4" xfId="13136"/>
    <cellStyle name="Normal 16 3 2 4 7" xfId="13137"/>
    <cellStyle name="Normal 16 3 2 4 7 2" xfId="13138"/>
    <cellStyle name="Normal 16 3 2 4 7 2 2" xfId="13139"/>
    <cellStyle name="Normal 16 3 2 4 7 2 2 2" xfId="13140"/>
    <cellStyle name="Normal 16 3 2 4 7 2 3" xfId="13141"/>
    <cellStyle name="Normal 16 3 2 4 7 3" xfId="13142"/>
    <cellStyle name="Normal 16 3 2 4 7 3 2" xfId="13143"/>
    <cellStyle name="Normal 16 3 2 4 7 4" xfId="13144"/>
    <cellStyle name="Normal 16 3 2 4 8" xfId="13145"/>
    <cellStyle name="Normal 16 3 2 4 8 2" xfId="13146"/>
    <cellStyle name="Normal 16 3 2 4 8 2 2" xfId="13147"/>
    <cellStyle name="Normal 16 3 2 4 8 3" xfId="13148"/>
    <cellStyle name="Normal 16 3 2 4 9" xfId="13149"/>
    <cellStyle name="Normal 16 3 2 4 9 2" xfId="13150"/>
    <cellStyle name="Normal 16 3 2 4 9 2 2" xfId="13151"/>
    <cellStyle name="Normal 16 3 2 4 9 3" xfId="13152"/>
    <cellStyle name="Normal 16 3 2 5" xfId="13153"/>
    <cellStyle name="Normal 16 3 2 5 10" xfId="13154"/>
    <cellStyle name="Normal 16 3 2 5 2" xfId="13155"/>
    <cellStyle name="Normal 16 3 2 5 2 2" xfId="13156"/>
    <cellStyle name="Normal 16 3 2 5 2 2 2" xfId="13157"/>
    <cellStyle name="Normal 16 3 2 5 2 2 2 2" xfId="13158"/>
    <cellStyle name="Normal 16 3 2 5 2 2 2 2 2" xfId="13159"/>
    <cellStyle name="Normal 16 3 2 5 2 2 2 3" xfId="13160"/>
    <cellStyle name="Normal 16 3 2 5 2 2 3" xfId="13161"/>
    <cellStyle name="Normal 16 3 2 5 2 2 3 2" xfId="13162"/>
    <cellStyle name="Normal 16 3 2 5 2 2 4" xfId="13163"/>
    <cellStyle name="Normal 16 3 2 5 2 3" xfId="13164"/>
    <cellStyle name="Normal 16 3 2 5 2 3 2" xfId="13165"/>
    <cellStyle name="Normal 16 3 2 5 2 3 2 2" xfId="13166"/>
    <cellStyle name="Normal 16 3 2 5 2 3 2 2 2" xfId="13167"/>
    <cellStyle name="Normal 16 3 2 5 2 3 2 3" xfId="13168"/>
    <cellStyle name="Normal 16 3 2 5 2 3 3" xfId="13169"/>
    <cellStyle name="Normal 16 3 2 5 2 3 3 2" xfId="13170"/>
    <cellStyle name="Normal 16 3 2 5 2 3 4" xfId="13171"/>
    <cellStyle name="Normal 16 3 2 5 2 4" xfId="13172"/>
    <cellStyle name="Normal 16 3 2 5 2 4 2" xfId="13173"/>
    <cellStyle name="Normal 16 3 2 5 2 4 2 2" xfId="13174"/>
    <cellStyle name="Normal 16 3 2 5 2 4 2 2 2" xfId="13175"/>
    <cellStyle name="Normal 16 3 2 5 2 4 2 3" xfId="13176"/>
    <cellStyle name="Normal 16 3 2 5 2 4 3" xfId="13177"/>
    <cellStyle name="Normal 16 3 2 5 2 4 3 2" xfId="13178"/>
    <cellStyle name="Normal 16 3 2 5 2 4 4" xfId="13179"/>
    <cellStyle name="Normal 16 3 2 5 2 5" xfId="13180"/>
    <cellStyle name="Normal 16 3 2 5 2 5 2" xfId="13181"/>
    <cellStyle name="Normal 16 3 2 5 2 5 2 2" xfId="13182"/>
    <cellStyle name="Normal 16 3 2 5 2 5 3" xfId="13183"/>
    <cellStyle name="Normal 16 3 2 5 2 6" xfId="13184"/>
    <cellStyle name="Normal 16 3 2 5 2 6 2" xfId="13185"/>
    <cellStyle name="Normal 16 3 2 5 2 7" xfId="13186"/>
    <cellStyle name="Normal 16 3 2 5 3" xfId="13187"/>
    <cellStyle name="Normal 16 3 2 5 3 2" xfId="13188"/>
    <cellStyle name="Normal 16 3 2 5 3 2 2" xfId="13189"/>
    <cellStyle name="Normal 16 3 2 5 3 2 2 2" xfId="13190"/>
    <cellStyle name="Normal 16 3 2 5 3 2 2 2 2" xfId="13191"/>
    <cellStyle name="Normal 16 3 2 5 3 2 2 3" xfId="13192"/>
    <cellStyle name="Normal 16 3 2 5 3 2 3" xfId="13193"/>
    <cellStyle name="Normal 16 3 2 5 3 2 3 2" xfId="13194"/>
    <cellStyle name="Normal 16 3 2 5 3 2 4" xfId="13195"/>
    <cellStyle name="Normal 16 3 2 5 3 3" xfId="13196"/>
    <cellStyle name="Normal 16 3 2 5 3 3 2" xfId="13197"/>
    <cellStyle name="Normal 16 3 2 5 3 3 2 2" xfId="13198"/>
    <cellStyle name="Normal 16 3 2 5 3 3 2 2 2" xfId="13199"/>
    <cellStyle name="Normal 16 3 2 5 3 3 2 3" xfId="13200"/>
    <cellStyle name="Normal 16 3 2 5 3 3 3" xfId="13201"/>
    <cellStyle name="Normal 16 3 2 5 3 3 3 2" xfId="13202"/>
    <cellStyle name="Normal 16 3 2 5 3 3 4" xfId="13203"/>
    <cellStyle name="Normal 16 3 2 5 3 4" xfId="13204"/>
    <cellStyle name="Normal 16 3 2 5 3 4 2" xfId="13205"/>
    <cellStyle name="Normal 16 3 2 5 3 4 2 2" xfId="13206"/>
    <cellStyle name="Normal 16 3 2 5 3 4 3" xfId="13207"/>
    <cellStyle name="Normal 16 3 2 5 3 5" xfId="13208"/>
    <cellStyle name="Normal 16 3 2 5 3 5 2" xfId="13209"/>
    <cellStyle name="Normal 16 3 2 5 3 6" xfId="13210"/>
    <cellStyle name="Normal 16 3 2 5 4" xfId="13211"/>
    <cellStyle name="Normal 16 3 2 5 4 2" xfId="13212"/>
    <cellStyle name="Normal 16 3 2 5 4 2 2" xfId="13213"/>
    <cellStyle name="Normal 16 3 2 5 4 2 2 2" xfId="13214"/>
    <cellStyle name="Normal 16 3 2 5 4 2 3" xfId="13215"/>
    <cellStyle name="Normal 16 3 2 5 4 3" xfId="13216"/>
    <cellStyle name="Normal 16 3 2 5 4 3 2" xfId="13217"/>
    <cellStyle name="Normal 16 3 2 5 4 4" xfId="13218"/>
    <cellStyle name="Normal 16 3 2 5 5" xfId="13219"/>
    <cellStyle name="Normal 16 3 2 5 5 2" xfId="13220"/>
    <cellStyle name="Normal 16 3 2 5 5 2 2" xfId="13221"/>
    <cellStyle name="Normal 16 3 2 5 5 2 2 2" xfId="13222"/>
    <cellStyle name="Normal 16 3 2 5 5 2 3" xfId="13223"/>
    <cellStyle name="Normal 16 3 2 5 5 3" xfId="13224"/>
    <cellStyle name="Normal 16 3 2 5 5 3 2" xfId="13225"/>
    <cellStyle name="Normal 16 3 2 5 5 4" xfId="13226"/>
    <cellStyle name="Normal 16 3 2 5 6" xfId="13227"/>
    <cellStyle name="Normal 16 3 2 5 6 2" xfId="13228"/>
    <cellStyle name="Normal 16 3 2 5 6 2 2" xfId="13229"/>
    <cellStyle name="Normal 16 3 2 5 6 2 2 2" xfId="13230"/>
    <cellStyle name="Normal 16 3 2 5 6 2 3" xfId="13231"/>
    <cellStyle name="Normal 16 3 2 5 6 3" xfId="13232"/>
    <cellStyle name="Normal 16 3 2 5 6 3 2" xfId="13233"/>
    <cellStyle name="Normal 16 3 2 5 6 4" xfId="13234"/>
    <cellStyle name="Normal 16 3 2 5 7" xfId="13235"/>
    <cellStyle name="Normal 16 3 2 5 7 2" xfId="13236"/>
    <cellStyle name="Normal 16 3 2 5 7 2 2" xfId="13237"/>
    <cellStyle name="Normal 16 3 2 5 7 3" xfId="13238"/>
    <cellStyle name="Normal 16 3 2 5 8" xfId="13239"/>
    <cellStyle name="Normal 16 3 2 5 8 2" xfId="13240"/>
    <cellStyle name="Normal 16 3 2 5 8 2 2" xfId="13241"/>
    <cellStyle name="Normal 16 3 2 5 8 3" xfId="13242"/>
    <cellStyle name="Normal 16 3 2 5 9" xfId="13243"/>
    <cellStyle name="Normal 16 3 2 5 9 2" xfId="13244"/>
    <cellStyle name="Normal 16 3 2 6" xfId="13245"/>
    <cellStyle name="Normal 16 3 2 6 2" xfId="13246"/>
    <cellStyle name="Normal 16 3 2 6 2 2" xfId="13247"/>
    <cellStyle name="Normal 16 3 2 6 2 2 2" xfId="13248"/>
    <cellStyle name="Normal 16 3 2 6 2 2 2 2" xfId="13249"/>
    <cellStyle name="Normal 16 3 2 6 2 2 3" xfId="13250"/>
    <cellStyle name="Normal 16 3 2 6 2 3" xfId="13251"/>
    <cellStyle name="Normal 16 3 2 6 2 3 2" xfId="13252"/>
    <cellStyle name="Normal 16 3 2 6 2 4" xfId="13253"/>
    <cellStyle name="Normal 16 3 2 6 3" xfId="13254"/>
    <cellStyle name="Normal 16 3 2 6 3 2" xfId="13255"/>
    <cellStyle name="Normal 16 3 2 6 3 2 2" xfId="13256"/>
    <cellStyle name="Normal 16 3 2 6 3 2 2 2" xfId="13257"/>
    <cellStyle name="Normal 16 3 2 6 3 2 3" xfId="13258"/>
    <cellStyle name="Normal 16 3 2 6 3 3" xfId="13259"/>
    <cellStyle name="Normal 16 3 2 6 3 3 2" xfId="13260"/>
    <cellStyle name="Normal 16 3 2 6 3 4" xfId="13261"/>
    <cellStyle name="Normal 16 3 2 6 4" xfId="13262"/>
    <cellStyle name="Normal 16 3 2 6 4 2" xfId="13263"/>
    <cellStyle name="Normal 16 3 2 6 4 2 2" xfId="13264"/>
    <cellStyle name="Normal 16 3 2 6 4 2 2 2" xfId="13265"/>
    <cellStyle name="Normal 16 3 2 6 4 2 3" xfId="13266"/>
    <cellStyle name="Normal 16 3 2 6 4 3" xfId="13267"/>
    <cellStyle name="Normal 16 3 2 6 4 3 2" xfId="13268"/>
    <cellStyle name="Normal 16 3 2 6 4 4" xfId="13269"/>
    <cellStyle name="Normal 16 3 2 6 5" xfId="13270"/>
    <cellStyle name="Normal 16 3 2 6 5 2" xfId="13271"/>
    <cellStyle name="Normal 16 3 2 6 5 2 2" xfId="13272"/>
    <cellStyle name="Normal 16 3 2 6 5 3" xfId="13273"/>
    <cellStyle name="Normal 16 3 2 6 6" xfId="13274"/>
    <cellStyle name="Normal 16 3 2 6 6 2" xfId="13275"/>
    <cellStyle name="Normal 16 3 2 6 7" xfId="13276"/>
    <cellStyle name="Normal 16 3 2 7" xfId="13277"/>
    <cellStyle name="Normal 16 3 2 7 2" xfId="13278"/>
    <cellStyle name="Normal 16 3 2 7 2 2" xfId="13279"/>
    <cellStyle name="Normal 16 3 2 7 2 2 2" xfId="13280"/>
    <cellStyle name="Normal 16 3 2 7 2 2 2 2" xfId="13281"/>
    <cellStyle name="Normal 16 3 2 7 2 2 3" xfId="13282"/>
    <cellStyle name="Normal 16 3 2 7 2 3" xfId="13283"/>
    <cellStyle name="Normal 16 3 2 7 2 3 2" xfId="13284"/>
    <cellStyle name="Normal 16 3 2 7 2 4" xfId="13285"/>
    <cellStyle name="Normal 16 3 2 7 3" xfId="13286"/>
    <cellStyle name="Normal 16 3 2 7 3 2" xfId="13287"/>
    <cellStyle name="Normal 16 3 2 7 3 2 2" xfId="13288"/>
    <cellStyle name="Normal 16 3 2 7 3 2 2 2" xfId="13289"/>
    <cellStyle name="Normal 16 3 2 7 3 2 3" xfId="13290"/>
    <cellStyle name="Normal 16 3 2 7 3 3" xfId="13291"/>
    <cellStyle name="Normal 16 3 2 7 3 3 2" xfId="13292"/>
    <cellStyle name="Normal 16 3 2 7 3 4" xfId="13293"/>
    <cellStyle name="Normal 16 3 2 7 4" xfId="13294"/>
    <cellStyle name="Normal 16 3 2 7 4 2" xfId="13295"/>
    <cellStyle name="Normal 16 3 2 7 4 2 2" xfId="13296"/>
    <cellStyle name="Normal 16 3 2 7 4 3" xfId="13297"/>
    <cellStyle name="Normal 16 3 2 7 5" xfId="13298"/>
    <cellStyle name="Normal 16 3 2 7 5 2" xfId="13299"/>
    <cellStyle name="Normal 16 3 2 7 6" xfId="13300"/>
    <cellStyle name="Normal 16 3 2 8" xfId="13301"/>
    <cellStyle name="Normal 16 3 2 8 2" xfId="13302"/>
    <cellStyle name="Normal 16 3 2 8 2 2" xfId="13303"/>
    <cellStyle name="Normal 16 3 2 8 2 2 2" xfId="13304"/>
    <cellStyle name="Normal 16 3 2 8 2 3" xfId="13305"/>
    <cellStyle name="Normal 16 3 2 8 3" xfId="13306"/>
    <cellStyle name="Normal 16 3 2 8 3 2" xfId="13307"/>
    <cellStyle name="Normal 16 3 2 8 4" xfId="13308"/>
    <cellStyle name="Normal 16 3 2 9" xfId="13309"/>
    <cellStyle name="Normal 16 3 2 9 2" xfId="13310"/>
    <cellStyle name="Normal 16 3 2 9 2 2" xfId="13311"/>
    <cellStyle name="Normal 16 3 2 9 2 2 2" xfId="13312"/>
    <cellStyle name="Normal 16 3 2 9 2 3" xfId="13313"/>
    <cellStyle name="Normal 16 3 2 9 3" xfId="13314"/>
    <cellStyle name="Normal 16 3 2 9 3 2" xfId="13315"/>
    <cellStyle name="Normal 16 3 2 9 4" xfId="13316"/>
    <cellStyle name="Normal 16 3 3" xfId="1365"/>
    <cellStyle name="Normal 16 3 3 10" xfId="13317"/>
    <cellStyle name="Normal 16 3 3 10 2" xfId="13318"/>
    <cellStyle name="Normal 16 3 3 10 2 2" xfId="13319"/>
    <cellStyle name="Normal 16 3 3 10 2 2 2" xfId="13320"/>
    <cellStyle name="Normal 16 3 3 10 2 3" xfId="13321"/>
    <cellStyle name="Normal 16 3 3 10 3" xfId="13322"/>
    <cellStyle name="Normal 16 3 3 10 3 2" xfId="13323"/>
    <cellStyle name="Normal 16 3 3 10 4" xfId="13324"/>
    <cellStyle name="Normal 16 3 3 11" xfId="13325"/>
    <cellStyle name="Normal 16 3 3 11 2" xfId="13326"/>
    <cellStyle name="Normal 16 3 3 11 2 2" xfId="13327"/>
    <cellStyle name="Normal 16 3 3 11 3" xfId="13328"/>
    <cellStyle name="Normal 16 3 3 12" xfId="13329"/>
    <cellStyle name="Normal 16 3 3 12 2" xfId="13330"/>
    <cellStyle name="Normal 16 3 3 12 2 2" xfId="13331"/>
    <cellStyle name="Normal 16 3 3 12 3" xfId="13332"/>
    <cellStyle name="Normal 16 3 3 13" xfId="13333"/>
    <cellStyle name="Normal 16 3 3 13 2" xfId="13334"/>
    <cellStyle name="Normal 16 3 3 14" xfId="13335"/>
    <cellStyle name="Normal 16 3 3 2" xfId="13336"/>
    <cellStyle name="Normal 16 3 3 2 10" xfId="13337"/>
    <cellStyle name="Normal 16 3 3 2 10 2" xfId="13338"/>
    <cellStyle name="Normal 16 3 3 2 11" xfId="13339"/>
    <cellStyle name="Normal 16 3 3 2 2" xfId="13340"/>
    <cellStyle name="Normal 16 3 3 2 2 10" xfId="13341"/>
    <cellStyle name="Normal 16 3 3 2 2 2" xfId="13342"/>
    <cellStyle name="Normal 16 3 3 2 2 2 2" xfId="13343"/>
    <cellStyle name="Normal 16 3 3 2 2 2 2 2" xfId="13344"/>
    <cellStyle name="Normal 16 3 3 2 2 2 2 2 2" xfId="13345"/>
    <cellStyle name="Normal 16 3 3 2 2 2 2 2 2 2" xfId="13346"/>
    <cellStyle name="Normal 16 3 3 2 2 2 2 2 3" xfId="13347"/>
    <cellStyle name="Normal 16 3 3 2 2 2 2 3" xfId="13348"/>
    <cellStyle name="Normal 16 3 3 2 2 2 2 3 2" xfId="13349"/>
    <cellStyle name="Normal 16 3 3 2 2 2 2 4" xfId="13350"/>
    <cellStyle name="Normal 16 3 3 2 2 2 3" xfId="13351"/>
    <cellStyle name="Normal 16 3 3 2 2 2 3 2" xfId="13352"/>
    <cellStyle name="Normal 16 3 3 2 2 2 3 2 2" xfId="13353"/>
    <cellStyle name="Normal 16 3 3 2 2 2 3 2 2 2" xfId="13354"/>
    <cellStyle name="Normal 16 3 3 2 2 2 3 2 3" xfId="13355"/>
    <cellStyle name="Normal 16 3 3 2 2 2 3 3" xfId="13356"/>
    <cellStyle name="Normal 16 3 3 2 2 2 3 3 2" xfId="13357"/>
    <cellStyle name="Normal 16 3 3 2 2 2 3 4" xfId="13358"/>
    <cellStyle name="Normal 16 3 3 2 2 2 4" xfId="13359"/>
    <cellStyle name="Normal 16 3 3 2 2 2 4 2" xfId="13360"/>
    <cellStyle name="Normal 16 3 3 2 2 2 4 2 2" xfId="13361"/>
    <cellStyle name="Normal 16 3 3 2 2 2 4 2 2 2" xfId="13362"/>
    <cellStyle name="Normal 16 3 3 2 2 2 4 2 3" xfId="13363"/>
    <cellStyle name="Normal 16 3 3 2 2 2 4 3" xfId="13364"/>
    <cellStyle name="Normal 16 3 3 2 2 2 4 3 2" xfId="13365"/>
    <cellStyle name="Normal 16 3 3 2 2 2 4 4" xfId="13366"/>
    <cellStyle name="Normal 16 3 3 2 2 2 5" xfId="13367"/>
    <cellStyle name="Normal 16 3 3 2 2 2 5 2" xfId="13368"/>
    <cellStyle name="Normal 16 3 3 2 2 2 5 2 2" xfId="13369"/>
    <cellStyle name="Normal 16 3 3 2 2 2 5 3" xfId="13370"/>
    <cellStyle name="Normal 16 3 3 2 2 2 6" xfId="13371"/>
    <cellStyle name="Normal 16 3 3 2 2 2 6 2" xfId="13372"/>
    <cellStyle name="Normal 16 3 3 2 2 2 7" xfId="13373"/>
    <cellStyle name="Normal 16 3 3 2 2 3" xfId="13374"/>
    <cellStyle name="Normal 16 3 3 2 2 3 2" xfId="13375"/>
    <cellStyle name="Normal 16 3 3 2 2 3 2 2" xfId="13376"/>
    <cellStyle name="Normal 16 3 3 2 2 3 2 2 2" xfId="13377"/>
    <cellStyle name="Normal 16 3 3 2 2 3 2 2 2 2" xfId="13378"/>
    <cellStyle name="Normal 16 3 3 2 2 3 2 2 3" xfId="13379"/>
    <cellStyle name="Normal 16 3 3 2 2 3 2 3" xfId="13380"/>
    <cellStyle name="Normal 16 3 3 2 2 3 2 3 2" xfId="13381"/>
    <cellStyle name="Normal 16 3 3 2 2 3 2 4" xfId="13382"/>
    <cellStyle name="Normal 16 3 3 2 2 3 3" xfId="13383"/>
    <cellStyle name="Normal 16 3 3 2 2 3 3 2" xfId="13384"/>
    <cellStyle name="Normal 16 3 3 2 2 3 3 2 2" xfId="13385"/>
    <cellStyle name="Normal 16 3 3 2 2 3 3 2 2 2" xfId="13386"/>
    <cellStyle name="Normal 16 3 3 2 2 3 3 2 3" xfId="13387"/>
    <cellStyle name="Normal 16 3 3 2 2 3 3 3" xfId="13388"/>
    <cellStyle name="Normal 16 3 3 2 2 3 3 3 2" xfId="13389"/>
    <cellStyle name="Normal 16 3 3 2 2 3 3 4" xfId="13390"/>
    <cellStyle name="Normal 16 3 3 2 2 3 4" xfId="13391"/>
    <cellStyle name="Normal 16 3 3 2 2 3 4 2" xfId="13392"/>
    <cellStyle name="Normal 16 3 3 2 2 3 4 2 2" xfId="13393"/>
    <cellStyle name="Normal 16 3 3 2 2 3 4 3" xfId="13394"/>
    <cellStyle name="Normal 16 3 3 2 2 3 5" xfId="13395"/>
    <cellStyle name="Normal 16 3 3 2 2 3 5 2" xfId="13396"/>
    <cellStyle name="Normal 16 3 3 2 2 3 6" xfId="13397"/>
    <cellStyle name="Normal 16 3 3 2 2 4" xfId="13398"/>
    <cellStyle name="Normal 16 3 3 2 2 4 2" xfId="13399"/>
    <cellStyle name="Normal 16 3 3 2 2 4 2 2" xfId="13400"/>
    <cellStyle name="Normal 16 3 3 2 2 4 2 2 2" xfId="13401"/>
    <cellStyle name="Normal 16 3 3 2 2 4 2 3" xfId="13402"/>
    <cellStyle name="Normal 16 3 3 2 2 4 3" xfId="13403"/>
    <cellStyle name="Normal 16 3 3 2 2 4 3 2" xfId="13404"/>
    <cellStyle name="Normal 16 3 3 2 2 4 4" xfId="13405"/>
    <cellStyle name="Normal 16 3 3 2 2 5" xfId="13406"/>
    <cellStyle name="Normal 16 3 3 2 2 5 2" xfId="13407"/>
    <cellStyle name="Normal 16 3 3 2 2 5 2 2" xfId="13408"/>
    <cellStyle name="Normal 16 3 3 2 2 5 2 2 2" xfId="13409"/>
    <cellStyle name="Normal 16 3 3 2 2 5 2 3" xfId="13410"/>
    <cellStyle name="Normal 16 3 3 2 2 5 3" xfId="13411"/>
    <cellStyle name="Normal 16 3 3 2 2 5 3 2" xfId="13412"/>
    <cellStyle name="Normal 16 3 3 2 2 5 4" xfId="13413"/>
    <cellStyle name="Normal 16 3 3 2 2 6" xfId="13414"/>
    <cellStyle name="Normal 16 3 3 2 2 6 2" xfId="13415"/>
    <cellStyle name="Normal 16 3 3 2 2 6 2 2" xfId="13416"/>
    <cellStyle name="Normal 16 3 3 2 2 6 2 2 2" xfId="13417"/>
    <cellStyle name="Normal 16 3 3 2 2 6 2 3" xfId="13418"/>
    <cellStyle name="Normal 16 3 3 2 2 6 3" xfId="13419"/>
    <cellStyle name="Normal 16 3 3 2 2 6 3 2" xfId="13420"/>
    <cellStyle name="Normal 16 3 3 2 2 6 4" xfId="13421"/>
    <cellStyle name="Normal 16 3 3 2 2 7" xfId="13422"/>
    <cellStyle name="Normal 16 3 3 2 2 7 2" xfId="13423"/>
    <cellStyle name="Normal 16 3 3 2 2 7 2 2" xfId="13424"/>
    <cellStyle name="Normal 16 3 3 2 2 7 3" xfId="13425"/>
    <cellStyle name="Normal 16 3 3 2 2 8" xfId="13426"/>
    <cellStyle name="Normal 16 3 3 2 2 8 2" xfId="13427"/>
    <cellStyle name="Normal 16 3 3 2 2 8 2 2" xfId="13428"/>
    <cellStyle name="Normal 16 3 3 2 2 8 3" xfId="13429"/>
    <cellStyle name="Normal 16 3 3 2 2 9" xfId="13430"/>
    <cellStyle name="Normal 16 3 3 2 2 9 2" xfId="13431"/>
    <cellStyle name="Normal 16 3 3 2 3" xfId="13432"/>
    <cellStyle name="Normal 16 3 3 2 3 2" xfId="13433"/>
    <cellStyle name="Normal 16 3 3 2 3 2 2" xfId="13434"/>
    <cellStyle name="Normal 16 3 3 2 3 2 2 2" xfId="13435"/>
    <cellStyle name="Normal 16 3 3 2 3 2 2 2 2" xfId="13436"/>
    <cellStyle name="Normal 16 3 3 2 3 2 2 3" xfId="13437"/>
    <cellStyle name="Normal 16 3 3 2 3 2 3" xfId="13438"/>
    <cellStyle name="Normal 16 3 3 2 3 2 3 2" xfId="13439"/>
    <cellStyle name="Normal 16 3 3 2 3 2 4" xfId="13440"/>
    <cellStyle name="Normal 16 3 3 2 3 3" xfId="13441"/>
    <cellStyle name="Normal 16 3 3 2 3 3 2" xfId="13442"/>
    <cellStyle name="Normal 16 3 3 2 3 3 2 2" xfId="13443"/>
    <cellStyle name="Normal 16 3 3 2 3 3 2 2 2" xfId="13444"/>
    <cellStyle name="Normal 16 3 3 2 3 3 2 3" xfId="13445"/>
    <cellStyle name="Normal 16 3 3 2 3 3 3" xfId="13446"/>
    <cellStyle name="Normal 16 3 3 2 3 3 3 2" xfId="13447"/>
    <cellStyle name="Normal 16 3 3 2 3 3 4" xfId="13448"/>
    <cellStyle name="Normal 16 3 3 2 3 4" xfId="13449"/>
    <cellStyle name="Normal 16 3 3 2 3 4 2" xfId="13450"/>
    <cellStyle name="Normal 16 3 3 2 3 4 2 2" xfId="13451"/>
    <cellStyle name="Normal 16 3 3 2 3 4 2 2 2" xfId="13452"/>
    <cellStyle name="Normal 16 3 3 2 3 4 2 3" xfId="13453"/>
    <cellStyle name="Normal 16 3 3 2 3 4 3" xfId="13454"/>
    <cellStyle name="Normal 16 3 3 2 3 4 3 2" xfId="13455"/>
    <cellStyle name="Normal 16 3 3 2 3 4 4" xfId="13456"/>
    <cellStyle name="Normal 16 3 3 2 3 5" xfId="13457"/>
    <cellStyle name="Normal 16 3 3 2 3 5 2" xfId="13458"/>
    <cellStyle name="Normal 16 3 3 2 3 5 2 2" xfId="13459"/>
    <cellStyle name="Normal 16 3 3 2 3 5 3" xfId="13460"/>
    <cellStyle name="Normal 16 3 3 2 3 6" xfId="13461"/>
    <cellStyle name="Normal 16 3 3 2 3 6 2" xfId="13462"/>
    <cellStyle name="Normal 16 3 3 2 3 7" xfId="13463"/>
    <cellStyle name="Normal 16 3 3 2 4" xfId="13464"/>
    <cellStyle name="Normal 16 3 3 2 4 2" xfId="13465"/>
    <cellStyle name="Normal 16 3 3 2 4 2 2" xfId="13466"/>
    <cellStyle name="Normal 16 3 3 2 4 2 2 2" xfId="13467"/>
    <cellStyle name="Normal 16 3 3 2 4 2 2 2 2" xfId="13468"/>
    <cellStyle name="Normal 16 3 3 2 4 2 2 3" xfId="13469"/>
    <cellStyle name="Normal 16 3 3 2 4 2 3" xfId="13470"/>
    <cellStyle name="Normal 16 3 3 2 4 2 3 2" xfId="13471"/>
    <cellStyle name="Normal 16 3 3 2 4 2 4" xfId="13472"/>
    <cellStyle name="Normal 16 3 3 2 4 3" xfId="13473"/>
    <cellStyle name="Normal 16 3 3 2 4 3 2" xfId="13474"/>
    <cellStyle name="Normal 16 3 3 2 4 3 2 2" xfId="13475"/>
    <cellStyle name="Normal 16 3 3 2 4 3 2 2 2" xfId="13476"/>
    <cellStyle name="Normal 16 3 3 2 4 3 2 3" xfId="13477"/>
    <cellStyle name="Normal 16 3 3 2 4 3 3" xfId="13478"/>
    <cellStyle name="Normal 16 3 3 2 4 3 3 2" xfId="13479"/>
    <cellStyle name="Normal 16 3 3 2 4 3 4" xfId="13480"/>
    <cellStyle name="Normal 16 3 3 2 4 4" xfId="13481"/>
    <cellStyle name="Normal 16 3 3 2 4 4 2" xfId="13482"/>
    <cellStyle name="Normal 16 3 3 2 4 4 2 2" xfId="13483"/>
    <cellStyle name="Normal 16 3 3 2 4 4 3" xfId="13484"/>
    <cellStyle name="Normal 16 3 3 2 4 5" xfId="13485"/>
    <cellStyle name="Normal 16 3 3 2 4 5 2" xfId="13486"/>
    <cellStyle name="Normal 16 3 3 2 4 6" xfId="13487"/>
    <cellStyle name="Normal 16 3 3 2 5" xfId="13488"/>
    <cellStyle name="Normal 16 3 3 2 5 2" xfId="13489"/>
    <cellStyle name="Normal 16 3 3 2 5 2 2" xfId="13490"/>
    <cellStyle name="Normal 16 3 3 2 5 2 2 2" xfId="13491"/>
    <cellStyle name="Normal 16 3 3 2 5 2 3" xfId="13492"/>
    <cellStyle name="Normal 16 3 3 2 5 3" xfId="13493"/>
    <cellStyle name="Normal 16 3 3 2 5 3 2" xfId="13494"/>
    <cellStyle name="Normal 16 3 3 2 5 4" xfId="13495"/>
    <cellStyle name="Normal 16 3 3 2 6" xfId="13496"/>
    <cellStyle name="Normal 16 3 3 2 6 2" xfId="13497"/>
    <cellStyle name="Normal 16 3 3 2 6 2 2" xfId="13498"/>
    <cellStyle name="Normal 16 3 3 2 6 2 2 2" xfId="13499"/>
    <cellStyle name="Normal 16 3 3 2 6 2 3" xfId="13500"/>
    <cellStyle name="Normal 16 3 3 2 6 3" xfId="13501"/>
    <cellStyle name="Normal 16 3 3 2 6 3 2" xfId="13502"/>
    <cellStyle name="Normal 16 3 3 2 6 4" xfId="13503"/>
    <cellStyle name="Normal 16 3 3 2 7" xfId="13504"/>
    <cellStyle name="Normal 16 3 3 2 7 2" xfId="13505"/>
    <cellStyle name="Normal 16 3 3 2 7 2 2" xfId="13506"/>
    <cellStyle name="Normal 16 3 3 2 7 2 2 2" xfId="13507"/>
    <cellStyle name="Normal 16 3 3 2 7 2 3" xfId="13508"/>
    <cellStyle name="Normal 16 3 3 2 7 3" xfId="13509"/>
    <cellStyle name="Normal 16 3 3 2 7 3 2" xfId="13510"/>
    <cellStyle name="Normal 16 3 3 2 7 4" xfId="13511"/>
    <cellStyle name="Normal 16 3 3 2 8" xfId="13512"/>
    <cellStyle name="Normal 16 3 3 2 8 2" xfId="13513"/>
    <cellStyle name="Normal 16 3 3 2 8 2 2" xfId="13514"/>
    <cellStyle name="Normal 16 3 3 2 8 3" xfId="13515"/>
    <cellStyle name="Normal 16 3 3 2 9" xfId="13516"/>
    <cellStyle name="Normal 16 3 3 2 9 2" xfId="13517"/>
    <cellStyle name="Normal 16 3 3 2 9 2 2" xfId="13518"/>
    <cellStyle name="Normal 16 3 3 2 9 3" xfId="13519"/>
    <cellStyle name="Normal 16 3 3 3" xfId="13520"/>
    <cellStyle name="Normal 16 3 3 3 10" xfId="13521"/>
    <cellStyle name="Normal 16 3 3 3 10 2" xfId="13522"/>
    <cellStyle name="Normal 16 3 3 3 11" xfId="13523"/>
    <cellStyle name="Normal 16 3 3 3 2" xfId="13524"/>
    <cellStyle name="Normal 16 3 3 3 2 10" xfId="13525"/>
    <cellStyle name="Normal 16 3 3 3 2 2" xfId="13526"/>
    <cellStyle name="Normal 16 3 3 3 2 2 2" xfId="13527"/>
    <cellStyle name="Normal 16 3 3 3 2 2 2 2" xfId="13528"/>
    <cellStyle name="Normal 16 3 3 3 2 2 2 2 2" xfId="13529"/>
    <cellStyle name="Normal 16 3 3 3 2 2 2 2 2 2" xfId="13530"/>
    <cellStyle name="Normal 16 3 3 3 2 2 2 2 3" xfId="13531"/>
    <cellStyle name="Normal 16 3 3 3 2 2 2 3" xfId="13532"/>
    <cellStyle name="Normal 16 3 3 3 2 2 2 3 2" xfId="13533"/>
    <cellStyle name="Normal 16 3 3 3 2 2 2 4" xfId="13534"/>
    <cellStyle name="Normal 16 3 3 3 2 2 3" xfId="13535"/>
    <cellStyle name="Normal 16 3 3 3 2 2 3 2" xfId="13536"/>
    <cellStyle name="Normal 16 3 3 3 2 2 3 2 2" xfId="13537"/>
    <cellStyle name="Normal 16 3 3 3 2 2 3 2 2 2" xfId="13538"/>
    <cellStyle name="Normal 16 3 3 3 2 2 3 2 3" xfId="13539"/>
    <cellStyle name="Normal 16 3 3 3 2 2 3 3" xfId="13540"/>
    <cellStyle name="Normal 16 3 3 3 2 2 3 3 2" xfId="13541"/>
    <cellStyle name="Normal 16 3 3 3 2 2 3 4" xfId="13542"/>
    <cellStyle name="Normal 16 3 3 3 2 2 4" xfId="13543"/>
    <cellStyle name="Normal 16 3 3 3 2 2 4 2" xfId="13544"/>
    <cellStyle name="Normal 16 3 3 3 2 2 4 2 2" xfId="13545"/>
    <cellStyle name="Normal 16 3 3 3 2 2 4 2 2 2" xfId="13546"/>
    <cellStyle name="Normal 16 3 3 3 2 2 4 2 3" xfId="13547"/>
    <cellStyle name="Normal 16 3 3 3 2 2 4 3" xfId="13548"/>
    <cellStyle name="Normal 16 3 3 3 2 2 4 3 2" xfId="13549"/>
    <cellStyle name="Normal 16 3 3 3 2 2 4 4" xfId="13550"/>
    <cellStyle name="Normal 16 3 3 3 2 2 5" xfId="13551"/>
    <cellStyle name="Normal 16 3 3 3 2 2 5 2" xfId="13552"/>
    <cellStyle name="Normal 16 3 3 3 2 2 5 2 2" xfId="13553"/>
    <cellStyle name="Normal 16 3 3 3 2 2 5 3" xfId="13554"/>
    <cellStyle name="Normal 16 3 3 3 2 2 6" xfId="13555"/>
    <cellStyle name="Normal 16 3 3 3 2 2 6 2" xfId="13556"/>
    <cellStyle name="Normal 16 3 3 3 2 2 7" xfId="13557"/>
    <cellStyle name="Normal 16 3 3 3 2 3" xfId="13558"/>
    <cellStyle name="Normal 16 3 3 3 2 3 2" xfId="13559"/>
    <cellStyle name="Normal 16 3 3 3 2 3 2 2" xfId="13560"/>
    <cellStyle name="Normal 16 3 3 3 2 3 2 2 2" xfId="13561"/>
    <cellStyle name="Normal 16 3 3 3 2 3 2 2 2 2" xfId="13562"/>
    <cellStyle name="Normal 16 3 3 3 2 3 2 2 3" xfId="13563"/>
    <cellStyle name="Normal 16 3 3 3 2 3 2 3" xfId="13564"/>
    <cellStyle name="Normal 16 3 3 3 2 3 2 3 2" xfId="13565"/>
    <cellStyle name="Normal 16 3 3 3 2 3 2 4" xfId="13566"/>
    <cellStyle name="Normal 16 3 3 3 2 3 3" xfId="13567"/>
    <cellStyle name="Normal 16 3 3 3 2 3 3 2" xfId="13568"/>
    <cellStyle name="Normal 16 3 3 3 2 3 3 2 2" xfId="13569"/>
    <cellStyle name="Normal 16 3 3 3 2 3 3 2 2 2" xfId="13570"/>
    <cellStyle name="Normal 16 3 3 3 2 3 3 2 3" xfId="13571"/>
    <cellStyle name="Normal 16 3 3 3 2 3 3 3" xfId="13572"/>
    <cellStyle name="Normal 16 3 3 3 2 3 3 3 2" xfId="13573"/>
    <cellStyle name="Normal 16 3 3 3 2 3 3 4" xfId="13574"/>
    <cellStyle name="Normal 16 3 3 3 2 3 4" xfId="13575"/>
    <cellStyle name="Normal 16 3 3 3 2 3 4 2" xfId="13576"/>
    <cellStyle name="Normal 16 3 3 3 2 3 4 2 2" xfId="13577"/>
    <cellStyle name="Normal 16 3 3 3 2 3 4 3" xfId="13578"/>
    <cellStyle name="Normal 16 3 3 3 2 3 5" xfId="13579"/>
    <cellStyle name="Normal 16 3 3 3 2 3 5 2" xfId="13580"/>
    <cellStyle name="Normal 16 3 3 3 2 3 6" xfId="13581"/>
    <cellStyle name="Normal 16 3 3 3 2 4" xfId="13582"/>
    <cellStyle name="Normal 16 3 3 3 2 4 2" xfId="13583"/>
    <cellStyle name="Normal 16 3 3 3 2 4 2 2" xfId="13584"/>
    <cellStyle name="Normal 16 3 3 3 2 4 2 2 2" xfId="13585"/>
    <cellStyle name="Normal 16 3 3 3 2 4 2 3" xfId="13586"/>
    <cellStyle name="Normal 16 3 3 3 2 4 3" xfId="13587"/>
    <cellStyle name="Normal 16 3 3 3 2 4 3 2" xfId="13588"/>
    <cellStyle name="Normal 16 3 3 3 2 4 4" xfId="13589"/>
    <cellStyle name="Normal 16 3 3 3 2 5" xfId="13590"/>
    <cellStyle name="Normal 16 3 3 3 2 5 2" xfId="13591"/>
    <cellStyle name="Normal 16 3 3 3 2 5 2 2" xfId="13592"/>
    <cellStyle name="Normal 16 3 3 3 2 5 2 2 2" xfId="13593"/>
    <cellStyle name="Normal 16 3 3 3 2 5 2 3" xfId="13594"/>
    <cellStyle name="Normal 16 3 3 3 2 5 3" xfId="13595"/>
    <cellStyle name="Normal 16 3 3 3 2 5 3 2" xfId="13596"/>
    <cellStyle name="Normal 16 3 3 3 2 5 4" xfId="13597"/>
    <cellStyle name="Normal 16 3 3 3 2 6" xfId="13598"/>
    <cellStyle name="Normal 16 3 3 3 2 6 2" xfId="13599"/>
    <cellStyle name="Normal 16 3 3 3 2 6 2 2" xfId="13600"/>
    <cellStyle name="Normal 16 3 3 3 2 6 2 2 2" xfId="13601"/>
    <cellStyle name="Normal 16 3 3 3 2 6 2 3" xfId="13602"/>
    <cellStyle name="Normal 16 3 3 3 2 6 3" xfId="13603"/>
    <cellStyle name="Normal 16 3 3 3 2 6 3 2" xfId="13604"/>
    <cellStyle name="Normal 16 3 3 3 2 6 4" xfId="13605"/>
    <cellStyle name="Normal 16 3 3 3 2 7" xfId="13606"/>
    <cellStyle name="Normal 16 3 3 3 2 7 2" xfId="13607"/>
    <cellStyle name="Normal 16 3 3 3 2 7 2 2" xfId="13608"/>
    <cellStyle name="Normal 16 3 3 3 2 7 3" xfId="13609"/>
    <cellStyle name="Normal 16 3 3 3 2 8" xfId="13610"/>
    <cellStyle name="Normal 16 3 3 3 2 8 2" xfId="13611"/>
    <cellStyle name="Normal 16 3 3 3 2 8 2 2" xfId="13612"/>
    <cellStyle name="Normal 16 3 3 3 2 8 3" xfId="13613"/>
    <cellStyle name="Normal 16 3 3 3 2 9" xfId="13614"/>
    <cellStyle name="Normal 16 3 3 3 2 9 2" xfId="13615"/>
    <cellStyle name="Normal 16 3 3 3 3" xfId="13616"/>
    <cellStyle name="Normal 16 3 3 3 3 2" xfId="13617"/>
    <cellStyle name="Normal 16 3 3 3 3 2 2" xfId="13618"/>
    <cellStyle name="Normal 16 3 3 3 3 2 2 2" xfId="13619"/>
    <cellStyle name="Normal 16 3 3 3 3 2 2 2 2" xfId="13620"/>
    <cellStyle name="Normal 16 3 3 3 3 2 2 3" xfId="13621"/>
    <cellStyle name="Normal 16 3 3 3 3 2 3" xfId="13622"/>
    <cellStyle name="Normal 16 3 3 3 3 2 3 2" xfId="13623"/>
    <cellStyle name="Normal 16 3 3 3 3 2 4" xfId="13624"/>
    <cellStyle name="Normal 16 3 3 3 3 3" xfId="13625"/>
    <cellStyle name="Normal 16 3 3 3 3 3 2" xfId="13626"/>
    <cellStyle name="Normal 16 3 3 3 3 3 2 2" xfId="13627"/>
    <cellStyle name="Normal 16 3 3 3 3 3 2 2 2" xfId="13628"/>
    <cellStyle name="Normal 16 3 3 3 3 3 2 3" xfId="13629"/>
    <cellStyle name="Normal 16 3 3 3 3 3 3" xfId="13630"/>
    <cellStyle name="Normal 16 3 3 3 3 3 3 2" xfId="13631"/>
    <cellStyle name="Normal 16 3 3 3 3 3 4" xfId="13632"/>
    <cellStyle name="Normal 16 3 3 3 3 4" xfId="13633"/>
    <cellStyle name="Normal 16 3 3 3 3 4 2" xfId="13634"/>
    <cellStyle name="Normal 16 3 3 3 3 4 2 2" xfId="13635"/>
    <cellStyle name="Normal 16 3 3 3 3 4 2 2 2" xfId="13636"/>
    <cellStyle name="Normal 16 3 3 3 3 4 2 3" xfId="13637"/>
    <cellStyle name="Normal 16 3 3 3 3 4 3" xfId="13638"/>
    <cellStyle name="Normal 16 3 3 3 3 4 3 2" xfId="13639"/>
    <cellStyle name="Normal 16 3 3 3 3 4 4" xfId="13640"/>
    <cellStyle name="Normal 16 3 3 3 3 5" xfId="13641"/>
    <cellStyle name="Normal 16 3 3 3 3 5 2" xfId="13642"/>
    <cellStyle name="Normal 16 3 3 3 3 5 2 2" xfId="13643"/>
    <cellStyle name="Normal 16 3 3 3 3 5 3" xfId="13644"/>
    <cellStyle name="Normal 16 3 3 3 3 6" xfId="13645"/>
    <cellStyle name="Normal 16 3 3 3 3 6 2" xfId="13646"/>
    <cellStyle name="Normal 16 3 3 3 3 7" xfId="13647"/>
    <cellStyle name="Normal 16 3 3 3 4" xfId="13648"/>
    <cellStyle name="Normal 16 3 3 3 4 2" xfId="13649"/>
    <cellStyle name="Normal 16 3 3 3 4 2 2" xfId="13650"/>
    <cellStyle name="Normal 16 3 3 3 4 2 2 2" xfId="13651"/>
    <cellStyle name="Normal 16 3 3 3 4 2 2 2 2" xfId="13652"/>
    <cellStyle name="Normal 16 3 3 3 4 2 2 3" xfId="13653"/>
    <cellStyle name="Normal 16 3 3 3 4 2 3" xfId="13654"/>
    <cellStyle name="Normal 16 3 3 3 4 2 3 2" xfId="13655"/>
    <cellStyle name="Normal 16 3 3 3 4 2 4" xfId="13656"/>
    <cellStyle name="Normal 16 3 3 3 4 3" xfId="13657"/>
    <cellStyle name="Normal 16 3 3 3 4 3 2" xfId="13658"/>
    <cellStyle name="Normal 16 3 3 3 4 3 2 2" xfId="13659"/>
    <cellStyle name="Normal 16 3 3 3 4 3 2 2 2" xfId="13660"/>
    <cellStyle name="Normal 16 3 3 3 4 3 2 3" xfId="13661"/>
    <cellStyle name="Normal 16 3 3 3 4 3 3" xfId="13662"/>
    <cellStyle name="Normal 16 3 3 3 4 3 3 2" xfId="13663"/>
    <cellStyle name="Normal 16 3 3 3 4 3 4" xfId="13664"/>
    <cellStyle name="Normal 16 3 3 3 4 4" xfId="13665"/>
    <cellStyle name="Normal 16 3 3 3 4 4 2" xfId="13666"/>
    <cellStyle name="Normal 16 3 3 3 4 4 2 2" xfId="13667"/>
    <cellStyle name="Normal 16 3 3 3 4 4 3" xfId="13668"/>
    <cellStyle name="Normal 16 3 3 3 4 5" xfId="13669"/>
    <cellStyle name="Normal 16 3 3 3 4 5 2" xfId="13670"/>
    <cellStyle name="Normal 16 3 3 3 4 6" xfId="13671"/>
    <cellStyle name="Normal 16 3 3 3 5" xfId="13672"/>
    <cellStyle name="Normal 16 3 3 3 5 2" xfId="13673"/>
    <cellStyle name="Normal 16 3 3 3 5 2 2" xfId="13674"/>
    <cellStyle name="Normal 16 3 3 3 5 2 2 2" xfId="13675"/>
    <cellStyle name="Normal 16 3 3 3 5 2 3" xfId="13676"/>
    <cellStyle name="Normal 16 3 3 3 5 3" xfId="13677"/>
    <cellStyle name="Normal 16 3 3 3 5 3 2" xfId="13678"/>
    <cellStyle name="Normal 16 3 3 3 5 4" xfId="13679"/>
    <cellStyle name="Normal 16 3 3 3 6" xfId="13680"/>
    <cellStyle name="Normal 16 3 3 3 6 2" xfId="13681"/>
    <cellStyle name="Normal 16 3 3 3 6 2 2" xfId="13682"/>
    <cellStyle name="Normal 16 3 3 3 6 2 2 2" xfId="13683"/>
    <cellStyle name="Normal 16 3 3 3 6 2 3" xfId="13684"/>
    <cellStyle name="Normal 16 3 3 3 6 3" xfId="13685"/>
    <cellStyle name="Normal 16 3 3 3 6 3 2" xfId="13686"/>
    <cellStyle name="Normal 16 3 3 3 6 4" xfId="13687"/>
    <cellStyle name="Normal 16 3 3 3 7" xfId="13688"/>
    <cellStyle name="Normal 16 3 3 3 7 2" xfId="13689"/>
    <cellStyle name="Normal 16 3 3 3 7 2 2" xfId="13690"/>
    <cellStyle name="Normal 16 3 3 3 7 2 2 2" xfId="13691"/>
    <cellStyle name="Normal 16 3 3 3 7 2 3" xfId="13692"/>
    <cellStyle name="Normal 16 3 3 3 7 3" xfId="13693"/>
    <cellStyle name="Normal 16 3 3 3 7 3 2" xfId="13694"/>
    <cellStyle name="Normal 16 3 3 3 7 4" xfId="13695"/>
    <cellStyle name="Normal 16 3 3 3 8" xfId="13696"/>
    <cellStyle name="Normal 16 3 3 3 8 2" xfId="13697"/>
    <cellStyle name="Normal 16 3 3 3 8 2 2" xfId="13698"/>
    <cellStyle name="Normal 16 3 3 3 8 3" xfId="13699"/>
    <cellStyle name="Normal 16 3 3 3 9" xfId="13700"/>
    <cellStyle name="Normal 16 3 3 3 9 2" xfId="13701"/>
    <cellStyle name="Normal 16 3 3 3 9 2 2" xfId="13702"/>
    <cellStyle name="Normal 16 3 3 3 9 3" xfId="13703"/>
    <cellStyle name="Normal 16 3 3 4" xfId="13704"/>
    <cellStyle name="Normal 16 3 3 4 10" xfId="13705"/>
    <cellStyle name="Normal 16 3 3 4 10 2" xfId="13706"/>
    <cellStyle name="Normal 16 3 3 4 11" xfId="13707"/>
    <cellStyle name="Normal 16 3 3 4 2" xfId="13708"/>
    <cellStyle name="Normal 16 3 3 4 2 10" xfId="13709"/>
    <cellStyle name="Normal 16 3 3 4 2 2" xfId="13710"/>
    <cellStyle name="Normal 16 3 3 4 2 2 2" xfId="13711"/>
    <cellStyle name="Normal 16 3 3 4 2 2 2 2" xfId="13712"/>
    <cellStyle name="Normal 16 3 3 4 2 2 2 2 2" xfId="13713"/>
    <cellStyle name="Normal 16 3 3 4 2 2 2 2 2 2" xfId="13714"/>
    <cellStyle name="Normal 16 3 3 4 2 2 2 2 3" xfId="13715"/>
    <cellStyle name="Normal 16 3 3 4 2 2 2 3" xfId="13716"/>
    <cellStyle name="Normal 16 3 3 4 2 2 2 3 2" xfId="13717"/>
    <cellStyle name="Normal 16 3 3 4 2 2 2 4" xfId="13718"/>
    <cellStyle name="Normal 16 3 3 4 2 2 3" xfId="13719"/>
    <cellStyle name="Normal 16 3 3 4 2 2 3 2" xfId="13720"/>
    <cellStyle name="Normal 16 3 3 4 2 2 3 2 2" xfId="13721"/>
    <cellStyle name="Normal 16 3 3 4 2 2 3 2 2 2" xfId="13722"/>
    <cellStyle name="Normal 16 3 3 4 2 2 3 2 3" xfId="13723"/>
    <cellStyle name="Normal 16 3 3 4 2 2 3 3" xfId="13724"/>
    <cellStyle name="Normal 16 3 3 4 2 2 3 3 2" xfId="13725"/>
    <cellStyle name="Normal 16 3 3 4 2 2 3 4" xfId="13726"/>
    <cellStyle name="Normal 16 3 3 4 2 2 4" xfId="13727"/>
    <cellStyle name="Normal 16 3 3 4 2 2 4 2" xfId="13728"/>
    <cellStyle name="Normal 16 3 3 4 2 2 4 2 2" xfId="13729"/>
    <cellStyle name="Normal 16 3 3 4 2 2 4 2 2 2" xfId="13730"/>
    <cellStyle name="Normal 16 3 3 4 2 2 4 2 3" xfId="13731"/>
    <cellStyle name="Normal 16 3 3 4 2 2 4 3" xfId="13732"/>
    <cellStyle name="Normal 16 3 3 4 2 2 4 3 2" xfId="13733"/>
    <cellStyle name="Normal 16 3 3 4 2 2 4 4" xfId="13734"/>
    <cellStyle name="Normal 16 3 3 4 2 2 5" xfId="13735"/>
    <cellStyle name="Normal 16 3 3 4 2 2 5 2" xfId="13736"/>
    <cellStyle name="Normal 16 3 3 4 2 2 5 2 2" xfId="13737"/>
    <cellStyle name="Normal 16 3 3 4 2 2 5 3" xfId="13738"/>
    <cellStyle name="Normal 16 3 3 4 2 2 6" xfId="13739"/>
    <cellStyle name="Normal 16 3 3 4 2 2 6 2" xfId="13740"/>
    <cellStyle name="Normal 16 3 3 4 2 2 7" xfId="13741"/>
    <cellStyle name="Normal 16 3 3 4 2 3" xfId="13742"/>
    <cellStyle name="Normal 16 3 3 4 2 3 2" xfId="13743"/>
    <cellStyle name="Normal 16 3 3 4 2 3 2 2" xfId="13744"/>
    <cellStyle name="Normal 16 3 3 4 2 3 2 2 2" xfId="13745"/>
    <cellStyle name="Normal 16 3 3 4 2 3 2 2 2 2" xfId="13746"/>
    <cellStyle name="Normal 16 3 3 4 2 3 2 2 3" xfId="13747"/>
    <cellStyle name="Normal 16 3 3 4 2 3 2 3" xfId="13748"/>
    <cellStyle name="Normal 16 3 3 4 2 3 2 3 2" xfId="13749"/>
    <cellStyle name="Normal 16 3 3 4 2 3 2 4" xfId="13750"/>
    <cellStyle name="Normal 16 3 3 4 2 3 3" xfId="13751"/>
    <cellStyle name="Normal 16 3 3 4 2 3 3 2" xfId="13752"/>
    <cellStyle name="Normal 16 3 3 4 2 3 3 2 2" xfId="13753"/>
    <cellStyle name="Normal 16 3 3 4 2 3 3 2 2 2" xfId="13754"/>
    <cellStyle name="Normal 16 3 3 4 2 3 3 2 3" xfId="13755"/>
    <cellStyle name="Normal 16 3 3 4 2 3 3 3" xfId="13756"/>
    <cellStyle name="Normal 16 3 3 4 2 3 3 3 2" xfId="13757"/>
    <cellStyle name="Normal 16 3 3 4 2 3 3 4" xfId="13758"/>
    <cellStyle name="Normal 16 3 3 4 2 3 4" xfId="13759"/>
    <cellStyle name="Normal 16 3 3 4 2 3 4 2" xfId="13760"/>
    <cellStyle name="Normal 16 3 3 4 2 3 4 2 2" xfId="13761"/>
    <cellStyle name="Normal 16 3 3 4 2 3 4 3" xfId="13762"/>
    <cellStyle name="Normal 16 3 3 4 2 3 5" xfId="13763"/>
    <cellStyle name="Normal 16 3 3 4 2 3 5 2" xfId="13764"/>
    <cellStyle name="Normal 16 3 3 4 2 3 6" xfId="13765"/>
    <cellStyle name="Normal 16 3 3 4 2 4" xfId="13766"/>
    <cellStyle name="Normal 16 3 3 4 2 4 2" xfId="13767"/>
    <cellStyle name="Normal 16 3 3 4 2 4 2 2" xfId="13768"/>
    <cellStyle name="Normal 16 3 3 4 2 4 2 2 2" xfId="13769"/>
    <cellStyle name="Normal 16 3 3 4 2 4 2 3" xfId="13770"/>
    <cellStyle name="Normal 16 3 3 4 2 4 3" xfId="13771"/>
    <cellStyle name="Normal 16 3 3 4 2 4 3 2" xfId="13772"/>
    <cellStyle name="Normal 16 3 3 4 2 4 4" xfId="13773"/>
    <cellStyle name="Normal 16 3 3 4 2 5" xfId="13774"/>
    <cellStyle name="Normal 16 3 3 4 2 5 2" xfId="13775"/>
    <cellStyle name="Normal 16 3 3 4 2 5 2 2" xfId="13776"/>
    <cellStyle name="Normal 16 3 3 4 2 5 2 2 2" xfId="13777"/>
    <cellStyle name="Normal 16 3 3 4 2 5 2 3" xfId="13778"/>
    <cellStyle name="Normal 16 3 3 4 2 5 3" xfId="13779"/>
    <cellStyle name="Normal 16 3 3 4 2 5 3 2" xfId="13780"/>
    <cellStyle name="Normal 16 3 3 4 2 5 4" xfId="13781"/>
    <cellStyle name="Normal 16 3 3 4 2 6" xfId="13782"/>
    <cellStyle name="Normal 16 3 3 4 2 6 2" xfId="13783"/>
    <cellStyle name="Normal 16 3 3 4 2 6 2 2" xfId="13784"/>
    <cellStyle name="Normal 16 3 3 4 2 6 2 2 2" xfId="13785"/>
    <cellStyle name="Normal 16 3 3 4 2 6 2 3" xfId="13786"/>
    <cellStyle name="Normal 16 3 3 4 2 6 3" xfId="13787"/>
    <cellStyle name="Normal 16 3 3 4 2 6 3 2" xfId="13788"/>
    <cellStyle name="Normal 16 3 3 4 2 6 4" xfId="13789"/>
    <cellStyle name="Normal 16 3 3 4 2 7" xfId="13790"/>
    <cellStyle name="Normal 16 3 3 4 2 7 2" xfId="13791"/>
    <cellStyle name="Normal 16 3 3 4 2 7 2 2" xfId="13792"/>
    <cellStyle name="Normal 16 3 3 4 2 7 3" xfId="13793"/>
    <cellStyle name="Normal 16 3 3 4 2 8" xfId="13794"/>
    <cellStyle name="Normal 16 3 3 4 2 8 2" xfId="13795"/>
    <cellStyle name="Normal 16 3 3 4 2 8 2 2" xfId="13796"/>
    <cellStyle name="Normal 16 3 3 4 2 8 3" xfId="13797"/>
    <cellStyle name="Normal 16 3 3 4 2 9" xfId="13798"/>
    <cellStyle name="Normal 16 3 3 4 2 9 2" xfId="13799"/>
    <cellStyle name="Normal 16 3 3 4 3" xfId="13800"/>
    <cellStyle name="Normal 16 3 3 4 3 2" xfId="13801"/>
    <cellStyle name="Normal 16 3 3 4 3 2 2" xfId="13802"/>
    <cellStyle name="Normal 16 3 3 4 3 2 2 2" xfId="13803"/>
    <cellStyle name="Normal 16 3 3 4 3 2 2 2 2" xfId="13804"/>
    <cellStyle name="Normal 16 3 3 4 3 2 2 3" xfId="13805"/>
    <cellStyle name="Normal 16 3 3 4 3 2 3" xfId="13806"/>
    <cellStyle name="Normal 16 3 3 4 3 2 3 2" xfId="13807"/>
    <cellStyle name="Normal 16 3 3 4 3 2 4" xfId="13808"/>
    <cellStyle name="Normal 16 3 3 4 3 3" xfId="13809"/>
    <cellStyle name="Normal 16 3 3 4 3 3 2" xfId="13810"/>
    <cellStyle name="Normal 16 3 3 4 3 3 2 2" xfId="13811"/>
    <cellStyle name="Normal 16 3 3 4 3 3 2 2 2" xfId="13812"/>
    <cellStyle name="Normal 16 3 3 4 3 3 2 3" xfId="13813"/>
    <cellStyle name="Normal 16 3 3 4 3 3 3" xfId="13814"/>
    <cellStyle name="Normal 16 3 3 4 3 3 3 2" xfId="13815"/>
    <cellStyle name="Normal 16 3 3 4 3 3 4" xfId="13816"/>
    <cellStyle name="Normal 16 3 3 4 3 4" xfId="13817"/>
    <cellStyle name="Normal 16 3 3 4 3 4 2" xfId="13818"/>
    <cellStyle name="Normal 16 3 3 4 3 4 2 2" xfId="13819"/>
    <cellStyle name="Normal 16 3 3 4 3 4 2 2 2" xfId="13820"/>
    <cellStyle name="Normal 16 3 3 4 3 4 2 3" xfId="13821"/>
    <cellStyle name="Normal 16 3 3 4 3 4 3" xfId="13822"/>
    <cellStyle name="Normal 16 3 3 4 3 4 3 2" xfId="13823"/>
    <cellStyle name="Normal 16 3 3 4 3 4 4" xfId="13824"/>
    <cellStyle name="Normal 16 3 3 4 3 5" xfId="13825"/>
    <cellStyle name="Normal 16 3 3 4 3 5 2" xfId="13826"/>
    <cellStyle name="Normal 16 3 3 4 3 5 2 2" xfId="13827"/>
    <cellStyle name="Normal 16 3 3 4 3 5 3" xfId="13828"/>
    <cellStyle name="Normal 16 3 3 4 3 6" xfId="13829"/>
    <cellStyle name="Normal 16 3 3 4 3 6 2" xfId="13830"/>
    <cellStyle name="Normal 16 3 3 4 3 7" xfId="13831"/>
    <cellStyle name="Normal 16 3 3 4 4" xfId="13832"/>
    <cellStyle name="Normal 16 3 3 4 4 2" xfId="13833"/>
    <cellStyle name="Normal 16 3 3 4 4 2 2" xfId="13834"/>
    <cellStyle name="Normal 16 3 3 4 4 2 2 2" xfId="13835"/>
    <cellStyle name="Normal 16 3 3 4 4 2 2 2 2" xfId="13836"/>
    <cellStyle name="Normal 16 3 3 4 4 2 2 3" xfId="13837"/>
    <cellStyle name="Normal 16 3 3 4 4 2 3" xfId="13838"/>
    <cellStyle name="Normal 16 3 3 4 4 2 3 2" xfId="13839"/>
    <cellStyle name="Normal 16 3 3 4 4 2 4" xfId="13840"/>
    <cellStyle name="Normal 16 3 3 4 4 3" xfId="13841"/>
    <cellStyle name="Normal 16 3 3 4 4 3 2" xfId="13842"/>
    <cellStyle name="Normal 16 3 3 4 4 3 2 2" xfId="13843"/>
    <cellStyle name="Normal 16 3 3 4 4 3 2 2 2" xfId="13844"/>
    <cellStyle name="Normal 16 3 3 4 4 3 2 3" xfId="13845"/>
    <cellStyle name="Normal 16 3 3 4 4 3 3" xfId="13846"/>
    <cellStyle name="Normal 16 3 3 4 4 3 3 2" xfId="13847"/>
    <cellStyle name="Normal 16 3 3 4 4 3 4" xfId="13848"/>
    <cellStyle name="Normal 16 3 3 4 4 4" xfId="13849"/>
    <cellStyle name="Normal 16 3 3 4 4 4 2" xfId="13850"/>
    <cellStyle name="Normal 16 3 3 4 4 4 2 2" xfId="13851"/>
    <cellStyle name="Normal 16 3 3 4 4 4 3" xfId="13852"/>
    <cellStyle name="Normal 16 3 3 4 4 5" xfId="13853"/>
    <cellStyle name="Normal 16 3 3 4 4 5 2" xfId="13854"/>
    <cellStyle name="Normal 16 3 3 4 4 6" xfId="13855"/>
    <cellStyle name="Normal 16 3 3 4 5" xfId="13856"/>
    <cellStyle name="Normal 16 3 3 4 5 2" xfId="13857"/>
    <cellStyle name="Normal 16 3 3 4 5 2 2" xfId="13858"/>
    <cellStyle name="Normal 16 3 3 4 5 2 2 2" xfId="13859"/>
    <cellStyle name="Normal 16 3 3 4 5 2 3" xfId="13860"/>
    <cellStyle name="Normal 16 3 3 4 5 3" xfId="13861"/>
    <cellStyle name="Normal 16 3 3 4 5 3 2" xfId="13862"/>
    <cellStyle name="Normal 16 3 3 4 5 4" xfId="13863"/>
    <cellStyle name="Normal 16 3 3 4 6" xfId="13864"/>
    <cellStyle name="Normal 16 3 3 4 6 2" xfId="13865"/>
    <cellStyle name="Normal 16 3 3 4 6 2 2" xfId="13866"/>
    <cellStyle name="Normal 16 3 3 4 6 2 2 2" xfId="13867"/>
    <cellStyle name="Normal 16 3 3 4 6 2 3" xfId="13868"/>
    <cellStyle name="Normal 16 3 3 4 6 3" xfId="13869"/>
    <cellStyle name="Normal 16 3 3 4 6 3 2" xfId="13870"/>
    <cellStyle name="Normal 16 3 3 4 6 4" xfId="13871"/>
    <cellStyle name="Normal 16 3 3 4 7" xfId="13872"/>
    <cellStyle name="Normal 16 3 3 4 7 2" xfId="13873"/>
    <cellStyle name="Normal 16 3 3 4 7 2 2" xfId="13874"/>
    <cellStyle name="Normal 16 3 3 4 7 2 2 2" xfId="13875"/>
    <cellStyle name="Normal 16 3 3 4 7 2 3" xfId="13876"/>
    <cellStyle name="Normal 16 3 3 4 7 3" xfId="13877"/>
    <cellStyle name="Normal 16 3 3 4 7 3 2" xfId="13878"/>
    <cellStyle name="Normal 16 3 3 4 7 4" xfId="13879"/>
    <cellStyle name="Normal 16 3 3 4 8" xfId="13880"/>
    <cellStyle name="Normal 16 3 3 4 8 2" xfId="13881"/>
    <cellStyle name="Normal 16 3 3 4 8 2 2" xfId="13882"/>
    <cellStyle name="Normal 16 3 3 4 8 3" xfId="13883"/>
    <cellStyle name="Normal 16 3 3 4 9" xfId="13884"/>
    <cellStyle name="Normal 16 3 3 4 9 2" xfId="13885"/>
    <cellStyle name="Normal 16 3 3 4 9 2 2" xfId="13886"/>
    <cellStyle name="Normal 16 3 3 4 9 3" xfId="13887"/>
    <cellStyle name="Normal 16 3 3 5" xfId="13888"/>
    <cellStyle name="Normal 16 3 3 5 10" xfId="13889"/>
    <cellStyle name="Normal 16 3 3 5 2" xfId="13890"/>
    <cellStyle name="Normal 16 3 3 5 2 2" xfId="13891"/>
    <cellStyle name="Normal 16 3 3 5 2 2 2" xfId="13892"/>
    <cellStyle name="Normal 16 3 3 5 2 2 2 2" xfId="13893"/>
    <cellStyle name="Normal 16 3 3 5 2 2 2 2 2" xfId="13894"/>
    <cellStyle name="Normal 16 3 3 5 2 2 2 3" xfId="13895"/>
    <cellStyle name="Normal 16 3 3 5 2 2 3" xfId="13896"/>
    <cellStyle name="Normal 16 3 3 5 2 2 3 2" xfId="13897"/>
    <cellStyle name="Normal 16 3 3 5 2 2 4" xfId="13898"/>
    <cellStyle name="Normal 16 3 3 5 2 3" xfId="13899"/>
    <cellStyle name="Normal 16 3 3 5 2 3 2" xfId="13900"/>
    <cellStyle name="Normal 16 3 3 5 2 3 2 2" xfId="13901"/>
    <cellStyle name="Normal 16 3 3 5 2 3 2 2 2" xfId="13902"/>
    <cellStyle name="Normal 16 3 3 5 2 3 2 3" xfId="13903"/>
    <cellStyle name="Normal 16 3 3 5 2 3 3" xfId="13904"/>
    <cellStyle name="Normal 16 3 3 5 2 3 3 2" xfId="13905"/>
    <cellStyle name="Normal 16 3 3 5 2 3 4" xfId="13906"/>
    <cellStyle name="Normal 16 3 3 5 2 4" xfId="13907"/>
    <cellStyle name="Normal 16 3 3 5 2 4 2" xfId="13908"/>
    <cellStyle name="Normal 16 3 3 5 2 4 2 2" xfId="13909"/>
    <cellStyle name="Normal 16 3 3 5 2 4 2 2 2" xfId="13910"/>
    <cellStyle name="Normal 16 3 3 5 2 4 2 3" xfId="13911"/>
    <cellStyle name="Normal 16 3 3 5 2 4 3" xfId="13912"/>
    <cellStyle name="Normal 16 3 3 5 2 4 3 2" xfId="13913"/>
    <cellStyle name="Normal 16 3 3 5 2 4 4" xfId="13914"/>
    <cellStyle name="Normal 16 3 3 5 2 5" xfId="13915"/>
    <cellStyle name="Normal 16 3 3 5 2 5 2" xfId="13916"/>
    <cellStyle name="Normal 16 3 3 5 2 5 2 2" xfId="13917"/>
    <cellStyle name="Normal 16 3 3 5 2 5 3" xfId="13918"/>
    <cellStyle name="Normal 16 3 3 5 2 6" xfId="13919"/>
    <cellStyle name="Normal 16 3 3 5 2 6 2" xfId="13920"/>
    <cellStyle name="Normal 16 3 3 5 2 7" xfId="13921"/>
    <cellStyle name="Normal 16 3 3 5 3" xfId="13922"/>
    <cellStyle name="Normal 16 3 3 5 3 2" xfId="13923"/>
    <cellStyle name="Normal 16 3 3 5 3 2 2" xfId="13924"/>
    <cellStyle name="Normal 16 3 3 5 3 2 2 2" xfId="13925"/>
    <cellStyle name="Normal 16 3 3 5 3 2 2 2 2" xfId="13926"/>
    <cellStyle name="Normal 16 3 3 5 3 2 2 3" xfId="13927"/>
    <cellStyle name="Normal 16 3 3 5 3 2 3" xfId="13928"/>
    <cellStyle name="Normal 16 3 3 5 3 2 3 2" xfId="13929"/>
    <cellStyle name="Normal 16 3 3 5 3 2 4" xfId="13930"/>
    <cellStyle name="Normal 16 3 3 5 3 3" xfId="13931"/>
    <cellStyle name="Normal 16 3 3 5 3 3 2" xfId="13932"/>
    <cellStyle name="Normal 16 3 3 5 3 3 2 2" xfId="13933"/>
    <cellStyle name="Normal 16 3 3 5 3 3 2 2 2" xfId="13934"/>
    <cellStyle name="Normal 16 3 3 5 3 3 2 3" xfId="13935"/>
    <cellStyle name="Normal 16 3 3 5 3 3 3" xfId="13936"/>
    <cellStyle name="Normal 16 3 3 5 3 3 3 2" xfId="13937"/>
    <cellStyle name="Normal 16 3 3 5 3 3 4" xfId="13938"/>
    <cellStyle name="Normal 16 3 3 5 3 4" xfId="13939"/>
    <cellStyle name="Normal 16 3 3 5 3 4 2" xfId="13940"/>
    <cellStyle name="Normal 16 3 3 5 3 4 2 2" xfId="13941"/>
    <cellStyle name="Normal 16 3 3 5 3 4 3" xfId="13942"/>
    <cellStyle name="Normal 16 3 3 5 3 5" xfId="13943"/>
    <cellStyle name="Normal 16 3 3 5 3 5 2" xfId="13944"/>
    <cellStyle name="Normal 16 3 3 5 3 6" xfId="13945"/>
    <cellStyle name="Normal 16 3 3 5 4" xfId="13946"/>
    <cellStyle name="Normal 16 3 3 5 4 2" xfId="13947"/>
    <cellStyle name="Normal 16 3 3 5 4 2 2" xfId="13948"/>
    <cellStyle name="Normal 16 3 3 5 4 2 2 2" xfId="13949"/>
    <cellStyle name="Normal 16 3 3 5 4 2 3" xfId="13950"/>
    <cellStyle name="Normal 16 3 3 5 4 3" xfId="13951"/>
    <cellStyle name="Normal 16 3 3 5 4 3 2" xfId="13952"/>
    <cellStyle name="Normal 16 3 3 5 4 4" xfId="13953"/>
    <cellStyle name="Normal 16 3 3 5 5" xfId="13954"/>
    <cellStyle name="Normal 16 3 3 5 5 2" xfId="13955"/>
    <cellStyle name="Normal 16 3 3 5 5 2 2" xfId="13956"/>
    <cellStyle name="Normal 16 3 3 5 5 2 2 2" xfId="13957"/>
    <cellStyle name="Normal 16 3 3 5 5 2 3" xfId="13958"/>
    <cellStyle name="Normal 16 3 3 5 5 3" xfId="13959"/>
    <cellStyle name="Normal 16 3 3 5 5 3 2" xfId="13960"/>
    <cellStyle name="Normal 16 3 3 5 5 4" xfId="13961"/>
    <cellStyle name="Normal 16 3 3 5 6" xfId="13962"/>
    <cellStyle name="Normal 16 3 3 5 6 2" xfId="13963"/>
    <cellStyle name="Normal 16 3 3 5 6 2 2" xfId="13964"/>
    <cellStyle name="Normal 16 3 3 5 6 2 2 2" xfId="13965"/>
    <cellStyle name="Normal 16 3 3 5 6 2 3" xfId="13966"/>
    <cellStyle name="Normal 16 3 3 5 6 3" xfId="13967"/>
    <cellStyle name="Normal 16 3 3 5 6 3 2" xfId="13968"/>
    <cellStyle name="Normal 16 3 3 5 6 4" xfId="13969"/>
    <cellStyle name="Normal 16 3 3 5 7" xfId="13970"/>
    <cellStyle name="Normal 16 3 3 5 7 2" xfId="13971"/>
    <cellStyle name="Normal 16 3 3 5 7 2 2" xfId="13972"/>
    <cellStyle name="Normal 16 3 3 5 7 3" xfId="13973"/>
    <cellStyle name="Normal 16 3 3 5 8" xfId="13974"/>
    <cellStyle name="Normal 16 3 3 5 8 2" xfId="13975"/>
    <cellStyle name="Normal 16 3 3 5 8 2 2" xfId="13976"/>
    <cellStyle name="Normal 16 3 3 5 8 3" xfId="13977"/>
    <cellStyle name="Normal 16 3 3 5 9" xfId="13978"/>
    <cellStyle name="Normal 16 3 3 5 9 2" xfId="13979"/>
    <cellStyle name="Normal 16 3 3 6" xfId="13980"/>
    <cellStyle name="Normal 16 3 3 6 2" xfId="13981"/>
    <cellStyle name="Normal 16 3 3 6 2 2" xfId="13982"/>
    <cellStyle name="Normal 16 3 3 6 2 2 2" xfId="13983"/>
    <cellStyle name="Normal 16 3 3 6 2 2 2 2" xfId="13984"/>
    <cellStyle name="Normal 16 3 3 6 2 2 3" xfId="13985"/>
    <cellStyle name="Normal 16 3 3 6 2 3" xfId="13986"/>
    <cellStyle name="Normal 16 3 3 6 2 3 2" xfId="13987"/>
    <cellStyle name="Normal 16 3 3 6 2 4" xfId="13988"/>
    <cellStyle name="Normal 16 3 3 6 3" xfId="13989"/>
    <cellStyle name="Normal 16 3 3 6 3 2" xfId="13990"/>
    <cellStyle name="Normal 16 3 3 6 3 2 2" xfId="13991"/>
    <cellStyle name="Normal 16 3 3 6 3 2 2 2" xfId="13992"/>
    <cellStyle name="Normal 16 3 3 6 3 2 3" xfId="13993"/>
    <cellStyle name="Normal 16 3 3 6 3 3" xfId="13994"/>
    <cellStyle name="Normal 16 3 3 6 3 3 2" xfId="13995"/>
    <cellStyle name="Normal 16 3 3 6 3 4" xfId="13996"/>
    <cellStyle name="Normal 16 3 3 6 4" xfId="13997"/>
    <cellStyle name="Normal 16 3 3 6 4 2" xfId="13998"/>
    <cellStyle name="Normal 16 3 3 6 4 2 2" xfId="13999"/>
    <cellStyle name="Normal 16 3 3 6 4 2 2 2" xfId="14000"/>
    <cellStyle name="Normal 16 3 3 6 4 2 3" xfId="14001"/>
    <cellStyle name="Normal 16 3 3 6 4 3" xfId="14002"/>
    <cellStyle name="Normal 16 3 3 6 4 3 2" xfId="14003"/>
    <cellStyle name="Normal 16 3 3 6 4 4" xfId="14004"/>
    <cellStyle name="Normal 16 3 3 6 5" xfId="14005"/>
    <cellStyle name="Normal 16 3 3 6 5 2" xfId="14006"/>
    <cellStyle name="Normal 16 3 3 6 5 2 2" xfId="14007"/>
    <cellStyle name="Normal 16 3 3 6 5 3" xfId="14008"/>
    <cellStyle name="Normal 16 3 3 6 6" xfId="14009"/>
    <cellStyle name="Normal 16 3 3 6 6 2" xfId="14010"/>
    <cellStyle name="Normal 16 3 3 6 7" xfId="14011"/>
    <cellStyle name="Normal 16 3 3 7" xfId="14012"/>
    <cellStyle name="Normal 16 3 3 7 2" xfId="14013"/>
    <cellStyle name="Normal 16 3 3 7 2 2" xfId="14014"/>
    <cellStyle name="Normal 16 3 3 7 2 2 2" xfId="14015"/>
    <cellStyle name="Normal 16 3 3 7 2 2 2 2" xfId="14016"/>
    <cellStyle name="Normal 16 3 3 7 2 2 3" xfId="14017"/>
    <cellStyle name="Normal 16 3 3 7 2 3" xfId="14018"/>
    <cellStyle name="Normal 16 3 3 7 2 3 2" xfId="14019"/>
    <cellStyle name="Normal 16 3 3 7 2 4" xfId="14020"/>
    <cellStyle name="Normal 16 3 3 7 3" xfId="14021"/>
    <cellStyle name="Normal 16 3 3 7 3 2" xfId="14022"/>
    <cellStyle name="Normal 16 3 3 7 3 2 2" xfId="14023"/>
    <cellStyle name="Normal 16 3 3 7 3 2 2 2" xfId="14024"/>
    <cellStyle name="Normal 16 3 3 7 3 2 3" xfId="14025"/>
    <cellStyle name="Normal 16 3 3 7 3 3" xfId="14026"/>
    <cellStyle name="Normal 16 3 3 7 3 3 2" xfId="14027"/>
    <cellStyle name="Normal 16 3 3 7 3 4" xfId="14028"/>
    <cellStyle name="Normal 16 3 3 7 4" xfId="14029"/>
    <cellStyle name="Normal 16 3 3 7 4 2" xfId="14030"/>
    <cellStyle name="Normal 16 3 3 7 4 2 2" xfId="14031"/>
    <cellStyle name="Normal 16 3 3 7 4 3" xfId="14032"/>
    <cellStyle name="Normal 16 3 3 7 5" xfId="14033"/>
    <cellStyle name="Normal 16 3 3 7 5 2" xfId="14034"/>
    <cellStyle name="Normal 16 3 3 7 6" xfId="14035"/>
    <cellStyle name="Normal 16 3 3 8" xfId="14036"/>
    <cellStyle name="Normal 16 3 3 8 2" xfId="14037"/>
    <cellStyle name="Normal 16 3 3 8 2 2" xfId="14038"/>
    <cellStyle name="Normal 16 3 3 8 2 2 2" xfId="14039"/>
    <cellStyle name="Normal 16 3 3 8 2 3" xfId="14040"/>
    <cellStyle name="Normal 16 3 3 8 3" xfId="14041"/>
    <cellStyle name="Normal 16 3 3 8 3 2" xfId="14042"/>
    <cellStyle name="Normal 16 3 3 8 4" xfId="14043"/>
    <cellStyle name="Normal 16 3 3 9" xfId="14044"/>
    <cellStyle name="Normal 16 3 3 9 2" xfId="14045"/>
    <cellStyle name="Normal 16 3 3 9 2 2" xfId="14046"/>
    <cellStyle name="Normal 16 3 3 9 2 2 2" xfId="14047"/>
    <cellStyle name="Normal 16 3 3 9 2 3" xfId="14048"/>
    <cellStyle name="Normal 16 3 3 9 3" xfId="14049"/>
    <cellStyle name="Normal 16 3 3 9 3 2" xfId="14050"/>
    <cellStyle name="Normal 16 3 3 9 4" xfId="14051"/>
    <cellStyle name="Normal 16 3 4" xfId="1366"/>
    <cellStyle name="Normal 16 3 4 10" xfId="14052"/>
    <cellStyle name="Normal 16 3 4 10 2" xfId="14053"/>
    <cellStyle name="Normal 16 3 4 10 2 2" xfId="14054"/>
    <cellStyle name="Normal 16 3 4 10 2 2 2" xfId="14055"/>
    <cellStyle name="Normal 16 3 4 10 2 3" xfId="14056"/>
    <cellStyle name="Normal 16 3 4 10 3" xfId="14057"/>
    <cellStyle name="Normal 16 3 4 10 3 2" xfId="14058"/>
    <cellStyle name="Normal 16 3 4 10 4" xfId="14059"/>
    <cellStyle name="Normal 16 3 4 11" xfId="14060"/>
    <cellStyle name="Normal 16 3 4 11 2" xfId="14061"/>
    <cellStyle name="Normal 16 3 4 11 2 2" xfId="14062"/>
    <cellStyle name="Normal 16 3 4 11 3" xfId="14063"/>
    <cellStyle name="Normal 16 3 4 12" xfId="14064"/>
    <cellStyle name="Normal 16 3 4 12 2" xfId="14065"/>
    <cellStyle name="Normal 16 3 4 12 2 2" xfId="14066"/>
    <cellStyle name="Normal 16 3 4 12 3" xfId="14067"/>
    <cellStyle name="Normal 16 3 4 13" xfId="14068"/>
    <cellStyle name="Normal 16 3 4 13 2" xfId="14069"/>
    <cellStyle name="Normal 16 3 4 14" xfId="14070"/>
    <cellStyle name="Normal 16 3 4 2" xfId="14071"/>
    <cellStyle name="Normal 16 3 4 2 10" xfId="14072"/>
    <cellStyle name="Normal 16 3 4 2 10 2" xfId="14073"/>
    <cellStyle name="Normal 16 3 4 2 11" xfId="14074"/>
    <cellStyle name="Normal 16 3 4 2 2" xfId="14075"/>
    <cellStyle name="Normal 16 3 4 2 2 10" xfId="14076"/>
    <cellStyle name="Normal 16 3 4 2 2 2" xfId="14077"/>
    <cellStyle name="Normal 16 3 4 2 2 2 2" xfId="14078"/>
    <cellStyle name="Normal 16 3 4 2 2 2 2 2" xfId="14079"/>
    <cellStyle name="Normal 16 3 4 2 2 2 2 2 2" xfId="14080"/>
    <cellStyle name="Normal 16 3 4 2 2 2 2 2 2 2" xfId="14081"/>
    <cellStyle name="Normal 16 3 4 2 2 2 2 2 3" xfId="14082"/>
    <cellStyle name="Normal 16 3 4 2 2 2 2 3" xfId="14083"/>
    <cellStyle name="Normal 16 3 4 2 2 2 2 3 2" xfId="14084"/>
    <cellStyle name="Normal 16 3 4 2 2 2 2 4" xfId="14085"/>
    <cellStyle name="Normal 16 3 4 2 2 2 3" xfId="14086"/>
    <cellStyle name="Normal 16 3 4 2 2 2 3 2" xfId="14087"/>
    <cellStyle name="Normal 16 3 4 2 2 2 3 2 2" xfId="14088"/>
    <cellStyle name="Normal 16 3 4 2 2 2 3 2 2 2" xfId="14089"/>
    <cellStyle name="Normal 16 3 4 2 2 2 3 2 3" xfId="14090"/>
    <cellStyle name="Normal 16 3 4 2 2 2 3 3" xfId="14091"/>
    <cellStyle name="Normal 16 3 4 2 2 2 3 3 2" xfId="14092"/>
    <cellStyle name="Normal 16 3 4 2 2 2 3 4" xfId="14093"/>
    <cellStyle name="Normal 16 3 4 2 2 2 4" xfId="14094"/>
    <cellStyle name="Normal 16 3 4 2 2 2 4 2" xfId="14095"/>
    <cellStyle name="Normal 16 3 4 2 2 2 4 2 2" xfId="14096"/>
    <cellStyle name="Normal 16 3 4 2 2 2 4 2 2 2" xfId="14097"/>
    <cellStyle name="Normal 16 3 4 2 2 2 4 2 3" xfId="14098"/>
    <cellStyle name="Normal 16 3 4 2 2 2 4 3" xfId="14099"/>
    <cellStyle name="Normal 16 3 4 2 2 2 4 3 2" xfId="14100"/>
    <cellStyle name="Normal 16 3 4 2 2 2 4 4" xfId="14101"/>
    <cellStyle name="Normal 16 3 4 2 2 2 5" xfId="14102"/>
    <cellStyle name="Normal 16 3 4 2 2 2 5 2" xfId="14103"/>
    <cellStyle name="Normal 16 3 4 2 2 2 5 2 2" xfId="14104"/>
    <cellStyle name="Normal 16 3 4 2 2 2 5 3" xfId="14105"/>
    <cellStyle name="Normal 16 3 4 2 2 2 6" xfId="14106"/>
    <cellStyle name="Normal 16 3 4 2 2 2 6 2" xfId="14107"/>
    <cellStyle name="Normal 16 3 4 2 2 2 7" xfId="14108"/>
    <cellStyle name="Normal 16 3 4 2 2 3" xfId="14109"/>
    <cellStyle name="Normal 16 3 4 2 2 3 2" xfId="14110"/>
    <cellStyle name="Normal 16 3 4 2 2 3 2 2" xfId="14111"/>
    <cellStyle name="Normal 16 3 4 2 2 3 2 2 2" xfId="14112"/>
    <cellStyle name="Normal 16 3 4 2 2 3 2 2 2 2" xfId="14113"/>
    <cellStyle name="Normal 16 3 4 2 2 3 2 2 3" xfId="14114"/>
    <cellStyle name="Normal 16 3 4 2 2 3 2 3" xfId="14115"/>
    <cellStyle name="Normal 16 3 4 2 2 3 2 3 2" xfId="14116"/>
    <cellStyle name="Normal 16 3 4 2 2 3 2 4" xfId="14117"/>
    <cellStyle name="Normal 16 3 4 2 2 3 3" xfId="14118"/>
    <cellStyle name="Normal 16 3 4 2 2 3 3 2" xfId="14119"/>
    <cellStyle name="Normal 16 3 4 2 2 3 3 2 2" xfId="14120"/>
    <cellStyle name="Normal 16 3 4 2 2 3 3 2 2 2" xfId="14121"/>
    <cellStyle name="Normal 16 3 4 2 2 3 3 2 3" xfId="14122"/>
    <cellStyle name="Normal 16 3 4 2 2 3 3 3" xfId="14123"/>
    <cellStyle name="Normal 16 3 4 2 2 3 3 3 2" xfId="14124"/>
    <cellStyle name="Normal 16 3 4 2 2 3 3 4" xfId="14125"/>
    <cellStyle name="Normal 16 3 4 2 2 3 4" xfId="14126"/>
    <cellStyle name="Normal 16 3 4 2 2 3 4 2" xfId="14127"/>
    <cellStyle name="Normal 16 3 4 2 2 3 4 2 2" xfId="14128"/>
    <cellStyle name="Normal 16 3 4 2 2 3 4 3" xfId="14129"/>
    <cellStyle name="Normal 16 3 4 2 2 3 5" xfId="14130"/>
    <cellStyle name="Normal 16 3 4 2 2 3 5 2" xfId="14131"/>
    <cellStyle name="Normal 16 3 4 2 2 3 6" xfId="14132"/>
    <cellStyle name="Normal 16 3 4 2 2 4" xfId="14133"/>
    <cellStyle name="Normal 16 3 4 2 2 4 2" xfId="14134"/>
    <cellStyle name="Normal 16 3 4 2 2 4 2 2" xfId="14135"/>
    <cellStyle name="Normal 16 3 4 2 2 4 2 2 2" xfId="14136"/>
    <cellStyle name="Normal 16 3 4 2 2 4 2 3" xfId="14137"/>
    <cellStyle name="Normal 16 3 4 2 2 4 3" xfId="14138"/>
    <cellStyle name="Normal 16 3 4 2 2 4 3 2" xfId="14139"/>
    <cellStyle name="Normal 16 3 4 2 2 4 4" xfId="14140"/>
    <cellStyle name="Normal 16 3 4 2 2 5" xfId="14141"/>
    <cellStyle name="Normal 16 3 4 2 2 5 2" xfId="14142"/>
    <cellStyle name="Normal 16 3 4 2 2 5 2 2" xfId="14143"/>
    <cellStyle name="Normal 16 3 4 2 2 5 2 2 2" xfId="14144"/>
    <cellStyle name="Normal 16 3 4 2 2 5 2 3" xfId="14145"/>
    <cellStyle name="Normal 16 3 4 2 2 5 3" xfId="14146"/>
    <cellStyle name="Normal 16 3 4 2 2 5 3 2" xfId="14147"/>
    <cellStyle name="Normal 16 3 4 2 2 5 4" xfId="14148"/>
    <cellStyle name="Normal 16 3 4 2 2 6" xfId="14149"/>
    <cellStyle name="Normal 16 3 4 2 2 6 2" xfId="14150"/>
    <cellStyle name="Normal 16 3 4 2 2 6 2 2" xfId="14151"/>
    <cellStyle name="Normal 16 3 4 2 2 6 2 2 2" xfId="14152"/>
    <cellStyle name="Normal 16 3 4 2 2 6 2 3" xfId="14153"/>
    <cellStyle name="Normal 16 3 4 2 2 6 3" xfId="14154"/>
    <cellStyle name="Normal 16 3 4 2 2 6 3 2" xfId="14155"/>
    <cellStyle name="Normal 16 3 4 2 2 6 4" xfId="14156"/>
    <cellStyle name="Normal 16 3 4 2 2 7" xfId="14157"/>
    <cellStyle name="Normal 16 3 4 2 2 7 2" xfId="14158"/>
    <cellStyle name="Normal 16 3 4 2 2 7 2 2" xfId="14159"/>
    <cellStyle name="Normal 16 3 4 2 2 7 3" xfId="14160"/>
    <cellStyle name="Normal 16 3 4 2 2 8" xfId="14161"/>
    <cellStyle name="Normal 16 3 4 2 2 8 2" xfId="14162"/>
    <cellStyle name="Normal 16 3 4 2 2 8 2 2" xfId="14163"/>
    <cellStyle name="Normal 16 3 4 2 2 8 3" xfId="14164"/>
    <cellStyle name="Normal 16 3 4 2 2 9" xfId="14165"/>
    <cellStyle name="Normal 16 3 4 2 2 9 2" xfId="14166"/>
    <cellStyle name="Normal 16 3 4 2 3" xfId="14167"/>
    <cellStyle name="Normal 16 3 4 2 3 2" xfId="14168"/>
    <cellStyle name="Normal 16 3 4 2 3 2 2" xfId="14169"/>
    <cellStyle name="Normal 16 3 4 2 3 2 2 2" xfId="14170"/>
    <cellStyle name="Normal 16 3 4 2 3 2 2 2 2" xfId="14171"/>
    <cellStyle name="Normal 16 3 4 2 3 2 2 3" xfId="14172"/>
    <cellStyle name="Normal 16 3 4 2 3 2 3" xfId="14173"/>
    <cellStyle name="Normal 16 3 4 2 3 2 3 2" xfId="14174"/>
    <cellStyle name="Normal 16 3 4 2 3 2 4" xfId="14175"/>
    <cellStyle name="Normal 16 3 4 2 3 3" xfId="14176"/>
    <cellStyle name="Normal 16 3 4 2 3 3 2" xfId="14177"/>
    <cellStyle name="Normal 16 3 4 2 3 3 2 2" xfId="14178"/>
    <cellStyle name="Normal 16 3 4 2 3 3 2 2 2" xfId="14179"/>
    <cellStyle name="Normal 16 3 4 2 3 3 2 3" xfId="14180"/>
    <cellStyle name="Normal 16 3 4 2 3 3 3" xfId="14181"/>
    <cellStyle name="Normal 16 3 4 2 3 3 3 2" xfId="14182"/>
    <cellStyle name="Normal 16 3 4 2 3 3 4" xfId="14183"/>
    <cellStyle name="Normal 16 3 4 2 3 4" xfId="14184"/>
    <cellStyle name="Normal 16 3 4 2 3 4 2" xfId="14185"/>
    <cellStyle name="Normal 16 3 4 2 3 4 2 2" xfId="14186"/>
    <cellStyle name="Normal 16 3 4 2 3 4 2 2 2" xfId="14187"/>
    <cellStyle name="Normal 16 3 4 2 3 4 2 3" xfId="14188"/>
    <cellStyle name="Normal 16 3 4 2 3 4 3" xfId="14189"/>
    <cellStyle name="Normal 16 3 4 2 3 4 3 2" xfId="14190"/>
    <cellStyle name="Normal 16 3 4 2 3 4 4" xfId="14191"/>
    <cellStyle name="Normal 16 3 4 2 3 5" xfId="14192"/>
    <cellStyle name="Normal 16 3 4 2 3 5 2" xfId="14193"/>
    <cellStyle name="Normal 16 3 4 2 3 5 2 2" xfId="14194"/>
    <cellStyle name="Normal 16 3 4 2 3 5 3" xfId="14195"/>
    <cellStyle name="Normal 16 3 4 2 3 6" xfId="14196"/>
    <cellStyle name="Normal 16 3 4 2 3 6 2" xfId="14197"/>
    <cellStyle name="Normal 16 3 4 2 3 7" xfId="14198"/>
    <cellStyle name="Normal 16 3 4 2 4" xfId="14199"/>
    <cellStyle name="Normal 16 3 4 2 4 2" xfId="14200"/>
    <cellStyle name="Normal 16 3 4 2 4 2 2" xfId="14201"/>
    <cellStyle name="Normal 16 3 4 2 4 2 2 2" xfId="14202"/>
    <cellStyle name="Normal 16 3 4 2 4 2 2 2 2" xfId="14203"/>
    <cellStyle name="Normal 16 3 4 2 4 2 2 3" xfId="14204"/>
    <cellStyle name="Normal 16 3 4 2 4 2 3" xfId="14205"/>
    <cellStyle name="Normal 16 3 4 2 4 2 3 2" xfId="14206"/>
    <cellStyle name="Normal 16 3 4 2 4 2 4" xfId="14207"/>
    <cellStyle name="Normal 16 3 4 2 4 3" xfId="14208"/>
    <cellStyle name="Normal 16 3 4 2 4 3 2" xfId="14209"/>
    <cellStyle name="Normal 16 3 4 2 4 3 2 2" xfId="14210"/>
    <cellStyle name="Normal 16 3 4 2 4 3 2 2 2" xfId="14211"/>
    <cellStyle name="Normal 16 3 4 2 4 3 2 3" xfId="14212"/>
    <cellStyle name="Normal 16 3 4 2 4 3 3" xfId="14213"/>
    <cellStyle name="Normal 16 3 4 2 4 3 3 2" xfId="14214"/>
    <cellStyle name="Normal 16 3 4 2 4 3 4" xfId="14215"/>
    <cellStyle name="Normal 16 3 4 2 4 4" xfId="14216"/>
    <cellStyle name="Normal 16 3 4 2 4 4 2" xfId="14217"/>
    <cellStyle name="Normal 16 3 4 2 4 4 2 2" xfId="14218"/>
    <cellStyle name="Normal 16 3 4 2 4 4 3" xfId="14219"/>
    <cellStyle name="Normal 16 3 4 2 4 5" xfId="14220"/>
    <cellStyle name="Normal 16 3 4 2 4 5 2" xfId="14221"/>
    <cellStyle name="Normal 16 3 4 2 4 6" xfId="14222"/>
    <cellStyle name="Normal 16 3 4 2 5" xfId="14223"/>
    <cellStyle name="Normal 16 3 4 2 5 2" xfId="14224"/>
    <cellStyle name="Normal 16 3 4 2 5 2 2" xfId="14225"/>
    <cellStyle name="Normal 16 3 4 2 5 2 2 2" xfId="14226"/>
    <cellStyle name="Normal 16 3 4 2 5 2 3" xfId="14227"/>
    <cellStyle name="Normal 16 3 4 2 5 3" xfId="14228"/>
    <cellStyle name="Normal 16 3 4 2 5 3 2" xfId="14229"/>
    <cellStyle name="Normal 16 3 4 2 5 4" xfId="14230"/>
    <cellStyle name="Normal 16 3 4 2 6" xfId="14231"/>
    <cellStyle name="Normal 16 3 4 2 6 2" xfId="14232"/>
    <cellStyle name="Normal 16 3 4 2 6 2 2" xfId="14233"/>
    <cellStyle name="Normal 16 3 4 2 6 2 2 2" xfId="14234"/>
    <cellStyle name="Normal 16 3 4 2 6 2 3" xfId="14235"/>
    <cellStyle name="Normal 16 3 4 2 6 3" xfId="14236"/>
    <cellStyle name="Normal 16 3 4 2 6 3 2" xfId="14237"/>
    <cellStyle name="Normal 16 3 4 2 6 4" xfId="14238"/>
    <cellStyle name="Normal 16 3 4 2 7" xfId="14239"/>
    <cellStyle name="Normal 16 3 4 2 7 2" xfId="14240"/>
    <cellStyle name="Normal 16 3 4 2 7 2 2" xfId="14241"/>
    <cellStyle name="Normal 16 3 4 2 7 2 2 2" xfId="14242"/>
    <cellStyle name="Normal 16 3 4 2 7 2 3" xfId="14243"/>
    <cellStyle name="Normal 16 3 4 2 7 3" xfId="14244"/>
    <cellStyle name="Normal 16 3 4 2 7 3 2" xfId="14245"/>
    <cellStyle name="Normal 16 3 4 2 7 4" xfId="14246"/>
    <cellStyle name="Normal 16 3 4 2 8" xfId="14247"/>
    <cellStyle name="Normal 16 3 4 2 8 2" xfId="14248"/>
    <cellStyle name="Normal 16 3 4 2 8 2 2" xfId="14249"/>
    <cellStyle name="Normal 16 3 4 2 8 3" xfId="14250"/>
    <cellStyle name="Normal 16 3 4 2 9" xfId="14251"/>
    <cellStyle name="Normal 16 3 4 2 9 2" xfId="14252"/>
    <cellStyle name="Normal 16 3 4 2 9 2 2" xfId="14253"/>
    <cellStyle name="Normal 16 3 4 2 9 3" xfId="14254"/>
    <cellStyle name="Normal 16 3 4 3" xfId="14255"/>
    <cellStyle name="Normal 16 3 4 3 10" xfId="14256"/>
    <cellStyle name="Normal 16 3 4 3 10 2" xfId="14257"/>
    <cellStyle name="Normal 16 3 4 3 11" xfId="14258"/>
    <cellStyle name="Normal 16 3 4 3 2" xfId="14259"/>
    <cellStyle name="Normal 16 3 4 3 2 10" xfId="14260"/>
    <cellStyle name="Normal 16 3 4 3 2 2" xfId="14261"/>
    <cellStyle name="Normal 16 3 4 3 2 2 2" xfId="14262"/>
    <cellStyle name="Normal 16 3 4 3 2 2 2 2" xfId="14263"/>
    <cellStyle name="Normal 16 3 4 3 2 2 2 2 2" xfId="14264"/>
    <cellStyle name="Normal 16 3 4 3 2 2 2 2 2 2" xfId="14265"/>
    <cellStyle name="Normal 16 3 4 3 2 2 2 2 3" xfId="14266"/>
    <cellStyle name="Normal 16 3 4 3 2 2 2 3" xfId="14267"/>
    <cellStyle name="Normal 16 3 4 3 2 2 2 3 2" xfId="14268"/>
    <cellStyle name="Normal 16 3 4 3 2 2 2 4" xfId="14269"/>
    <cellStyle name="Normal 16 3 4 3 2 2 3" xfId="14270"/>
    <cellStyle name="Normal 16 3 4 3 2 2 3 2" xfId="14271"/>
    <cellStyle name="Normal 16 3 4 3 2 2 3 2 2" xfId="14272"/>
    <cellStyle name="Normal 16 3 4 3 2 2 3 2 2 2" xfId="14273"/>
    <cellStyle name="Normal 16 3 4 3 2 2 3 2 3" xfId="14274"/>
    <cellStyle name="Normal 16 3 4 3 2 2 3 3" xfId="14275"/>
    <cellStyle name="Normal 16 3 4 3 2 2 3 3 2" xfId="14276"/>
    <cellStyle name="Normal 16 3 4 3 2 2 3 4" xfId="14277"/>
    <cellStyle name="Normal 16 3 4 3 2 2 4" xfId="14278"/>
    <cellStyle name="Normal 16 3 4 3 2 2 4 2" xfId="14279"/>
    <cellStyle name="Normal 16 3 4 3 2 2 4 2 2" xfId="14280"/>
    <cellStyle name="Normal 16 3 4 3 2 2 4 2 2 2" xfId="14281"/>
    <cellStyle name="Normal 16 3 4 3 2 2 4 2 3" xfId="14282"/>
    <cellStyle name="Normal 16 3 4 3 2 2 4 3" xfId="14283"/>
    <cellStyle name="Normal 16 3 4 3 2 2 4 3 2" xfId="14284"/>
    <cellStyle name="Normal 16 3 4 3 2 2 4 4" xfId="14285"/>
    <cellStyle name="Normal 16 3 4 3 2 2 5" xfId="14286"/>
    <cellStyle name="Normal 16 3 4 3 2 2 5 2" xfId="14287"/>
    <cellStyle name="Normal 16 3 4 3 2 2 5 2 2" xfId="14288"/>
    <cellStyle name="Normal 16 3 4 3 2 2 5 3" xfId="14289"/>
    <cellStyle name="Normal 16 3 4 3 2 2 6" xfId="14290"/>
    <cellStyle name="Normal 16 3 4 3 2 2 6 2" xfId="14291"/>
    <cellStyle name="Normal 16 3 4 3 2 2 7" xfId="14292"/>
    <cellStyle name="Normal 16 3 4 3 2 3" xfId="14293"/>
    <cellStyle name="Normal 16 3 4 3 2 3 2" xfId="14294"/>
    <cellStyle name="Normal 16 3 4 3 2 3 2 2" xfId="14295"/>
    <cellStyle name="Normal 16 3 4 3 2 3 2 2 2" xfId="14296"/>
    <cellStyle name="Normal 16 3 4 3 2 3 2 2 2 2" xfId="14297"/>
    <cellStyle name="Normal 16 3 4 3 2 3 2 2 3" xfId="14298"/>
    <cellStyle name="Normal 16 3 4 3 2 3 2 3" xfId="14299"/>
    <cellStyle name="Normal 16 3 4 3 2 3 2 3 2" xfId="14300"/>
    <cellStyle name="Normal 16 3 4 3 2 3 2 4" xfId="14301"/>
    <cellStyle name="Normal 16 3 4 3 2 3 3" xfId="14302"/>
    <cellStyle name="Normal 16 3 4 3 2 3 3 2" xfId="14303"/>
    <cellStyle name="Normal 16 3 4 3 2 3 3 2 2" xfId="14304"/>
    <cellStyle name="Normal 16 3 4 3 2 3 3 2 2 2" xfId="14305"/>
    <cellStyle name="Normal 16 3 4 3 2 3 3 2 3" xfId="14306"/>
    <cellStyle name="Normal 16 3 4 3 2 3 3 3" xfId="14307"/>
    <cellStyle name="Normal 16 3 4 3 2 3 3 3 2" xfId="14308"/>
    <cellStyle name="Normal 16 3 4 3 2 3 3 4" xfId="14309"/>
    <cellStyle name="Normal 16 3 4 3 2 3 4" xfId="14310"/>
    <cellStyle name="Normal 16 3 4 3 2 3 4 2" xfId="14311"/>
    <cellStyle name="Normal 16 3 4 3 2 3 4 2 2" xfId="14312"/>
    <cellStyle name="Normal 16 3 4 3 2 3 4 3" xfId="14313"/>
    <cellStyle name="Normal 16 3 4 3 2 3 5" xfId="14314"/>
    <cellStyle name="Normal 16 3 4 3 2 3 5 2" xfId="14315"/>
    <cellStyle name="Normal 16 3 4 3 2 3 6" xfId="14316"/>
    <cellStyle name="Normal 16 3 4 3 2 4" xfId="14317"/>
    <cellStyle name="Normal 16 3 4 3 2 4 2" xfId="14318"/>
    <cellStyle name="Normal 16 3 4 3 2 4 2 2" xfId="14319"/>
    <cellStyle name="Normal 16 3 4 3 2 4 2 2 2" xfId="14320"/>
    <cellStyle name="Normal 16 3 4 3 2 4 2 3" xfId="14321"/>
    <cellStyle name="Normal 16 3 4 3 2 4 3" xfId="14322"/>
    <cellStyle name="Normal 16 3 4 3 2 4 3 2" xfId="14323"/>
    <cellStyle name="Normal 16 3 4 3 2 4 4" xfId="14324"/>
    <cellStyle name="Normal 16 3 4 3 2 5" xfId="14325"/>
    <cellStyle name="Normal 16 3 4 3 2 5 2" xfId="14326"/>
    <cellStyle name="Normal 16 3 4 3 2 5 2 2" xfId="14327"/>
    <cellStyle name="Normal 16 3 4 3 2 5 2 2 2" xfId="14328"/>
    <cellStyle name="Normal 16 3 4 3 2 5 2 3" xfId="14329"/>
    <cellStyle name="Normal 16 3 4 3 2 5 3" xfId="14330"/>
    <cellStyle name="Normal 16 3 4 3 2 5 3 2" xfId="14331"/>
    <cellStyle name="Normal 16 3 4 3 2 5 4" xfId="14332"/>
    <cellStyle name="Normal 16 3 4 3 2 6" xfId="14333"/>
    <cellStyle name="Normal 16 3 4 3 2 6 2" xfId="14334"/>
    <cellStyle name="Normal 16 3 4 3 2 6 2 2" xfId="14335"/>
    <cellStyle name="Normal 16 3 4 3 2 6 2 2 2" xfId="14336"/>
    <cellStyle name="Normal 16 3 4 3 2 6 2 3" xfId="14337"/>
    <cellStyle name="Normal 16 3 4 3 2 6 3" xfId="14338"/>
    <cellStyle name="Normal 16 3 4 3 2 6 3 2" xfId="14339"/>
    <cellStyle name="Normal 16 3 4 3 2 6 4" xfId="14340"/>
    <cellStyle name="Normal 16 3 4 3 2 7" xfId="14341"/>
    <cellStyle name="Normal 16 3 4 3 2 7 2" xfId="14342"/>
    <cellStyle name="Normal 16 3 4 3 2 7 2 2" xfId="14343"/>
    <cellStyle name="Normal 16 3 4 3 2 7 3" xfId="14344"/>
    <cellStyle name="Normal 16 3 4 3 2 8" xfId="14345"/>
    <cellStyle name="Normal 16 3 4 3 2 8 2" xfId="14346"/>
    <cellStyle name="Normal 16 3 4 3 2 8 2 2" xfId="14347"/>
    <cellStyle name="Normal 16 3 4 3 2 8 3" xfId="14348"/>
    <cellStyle name="Normal 16 3 4 3 2 9" xfId="14349"/>
    <cellStyle name="Normal 16 3 4 3 2 9 2" xfId="14350"/>
    <cellStyle name="Normal 16 3 4 3 3" xfId="14351"/>
    <cellStyle name="Normal 16 3 4 3 3 2" xfId="14352"/>
    <cellStyle name="Normal 16 3 4 3 3 2 2" xfId="14353"/>
    <cellStyle name="Normal 16 3 4 3 3 2 2 2" xfId="14354"/>
    <cellStyle name="Normal 16 3 4 3 3 2 2 2 2" xfId="14355"/>
    <cellStyle name="Normal 16 3 4 3 3 2 2 3" xfId="14356"/>
    <cellStyle name="Normal 16 3 4 3 3 2 3" xfId="14357"/>
    <cellStyle name="Normal 16 3 4 3 3 2 3 2" xfId="14358"/>
    <cellStyle name="Normal 16 3 4 3 3 2 4" xfId="14359"/>
    <cellStyle name="Normal 16 3 4 3 3 3" xfId="14360"/>
    <cellStyle name="Normal 16 3 4 3 3 3 2" xfId="14361"/>
    <cellStyle name="Normal 16 3 4 3 3 3 2 2" xfId="14362"/>
    <cellStyle name="Normal 16 3 4 3 3 3 2 2 2" xfId="14363"/>
    <cellStyle name="Normal 16 3 4 3 3 3 2 3" xfId="14364"/>
    <cellStyle name="Normal 16 3 4 3 3 3 3" xfId="14365"/>
    <cellStyle name="Normal 16 3 4 3 3 3 3 2" xfId="14366"/>
    <cellStyle name="Normal 16 3 4 3 3 3 4" xfId="14367"/>
    <cellStyle name="Normal 16 3 4 3 3 4" xfId="14368"/>
    <cellStyle name="Normal 16 3 4 3 3 4 2" xfId="14369"/>
    <cellStyle name="Normal 16 3 4 3 3 4 2 2" xfId="14370"/>
    <cellStyle name="Normal 16 3 4 3 3 4 2 2 2" xfId="14371"/>
    <cellStyle name="Normal 16 3 4 3 3 4 2 3" xfId="14372"/>
    <cellStyle name="Normal 16 3 4 3 3 4 3" xfId="14373"/>
    <cellStyle name="Normal 16 3 4 3 3 4 3 2" xfId="14374"/>
    <cellStyle name="Normal 16 3 4 3 3 4 4" xfId="14375"/>
    <cellStyle name="Normal 16 3 4 3 3 5" xfId="14376"/>
    <cellStyle name="Normal 16 3 4 3 3 5 2" xfId="14377"/>
    <cellStyle name="Normal 16 3 4 3 3 5 2 2" xfId="14378"/>
    <cellStyle name="Normal 16 3 4 3 3 5 3" xfId="14379"/>
    <cellStyle name="Normal 16 3 4 3 3 6" xfId="14380"/>
    <cellStyle name="Normal 16 3 4 3 3 6 2" xfId="14381"/>
    <cellStyle name="Normal 16 3 4 3 3 7" xfId="14382"/>
    <cellStyle name="Normal 16 3 4 3 4" xfId="14383"/>
    <cellStyle name="Normal 16 3 4 3 4 2" xfId="14384"/>
    <cellStyle name="Normal 16 3 4 3 4 2 2" xfId="14385"/>
    <cellStyle name="Normal 16 3 4 3 4 2 2 2" xfId="14386"/>
    <cellStyle name="Normal 16 3 4 3 4 2 2 2 2" xfId="14387"/>
    <cellStyle name="Normal 16 3 4 3 4 2 2 3" xfId="14388"/>
    <cellStyle name="Normal 16 3 4 3 4 2 3" xfId="14389"/>
    <cellStyle name="Normal 16 3 4 3 4 2 3 2" xfId="14390"/>
    <cellStyle name="Normal 16 3 4 3 4 2 4" xfId="14391"/>
    <cellStyle name="Normal 16 3 4 3 4 3" xfId="14392"/>
    <cellStyle name="Normal 16 3 4 3 4 3 2" xfId="14393"/>
    <cellStyle name="Normal 16 3 4 3 4 3 2 2" xfId="14394"/>
    <cellStyle name="Normal 16 3 4 3 4 3 2 2 2" xfId="14395"/>
    <cellStyle name="Normal 16 3 4 3 4 3 2 3" xfId="14396"/>
    <cellStyle name="Normal 16 3 4 3 4 3 3" xfId="14397"/>
    <cellStyle name="Normal 16 3 4 3 4 3 3 2" xfId="14398"/>
    <cellStyle name="Normal 16 3 4 3 4 3 4" xfId="14399"/>
    <cellStyle name="Normal 16 3 4 3 4 4" xfId="14400"/>
    <cellStyle name="Normal 16 3 4 3 4 4 2" xfId="14401"/>
    <cellStyle name="Normal 16 3 4 3 4 4 2 2" xfId="14402"/>
    <cellStyle name="Normal 16 3 4 3 4 4 3" xfId="14403"/>
    <cellStyle name="Normal 16 3 4 3 4 5" xfId="14404"/>
    <cellStyle name="Normal 16 3 4 3 4 5 2" xfId="14405"/>
    <cellStyle name="Normal 16 3 4 3 4 6" xfId="14406"/>
    <cellStyle name="Normal 16 3 4 3 5" xfId="14407"/>
    <cellStyle name="Normal 16 3 4 3 5 2" xfId="14408"/>
    <cellStyle name="Normal 16 3 4 3 5 2 2" xfId="14409"/>
    <cellStyle name="Normal 16 3 4 3 5 2 2 2" xfId="14410"/>
    <cellStyle name="Normal 16 3 4 3 5 2 3" xfId="14411"/>
    <cellStyle name="Normal 16 3 4 3 5 3" xfId="14412"/>
    <cellStyle name="Normal 16 3 4 3 5 3 2" xfId="14413"/>
    <cellStyle name="Normal 16 3 4 3 5 4" xfId="14414"/>
    <cellStyle name="Normal 16 3 4 3 6" xfId="14415"/>
    <cellStyle name="Normal 16 3 4 3 6 2" xfId="14416"/>
    <cellStyle name="Normal 16 3 4 3 6 2 2" xfId="14417"/>
    <cellStyle name="Normal 16 3 4 3 6 2 2 2" xfId="14418"/>
    <cellStyle name="Normal 16 3 4 3 6 2 3" xfId="14419"/>
    <cellStyle name="Normal 16 3 4 3 6 3" xfId="14420"/>
    <cellStyle name="Normal 16 3 4 3 6 3 2" xfId="14421"/>
    <cellStyle name="Normal 16 3 4 3 6 4" xfId="14422"/>
    <cellStyle name="Normal 16 3 4 3 7" xfId="14423"/>
    <cellStyle name="Normal 16 3 4 3 7 2" xfId="14424"/>
    <cellStyle name="Normal 16 3 4 3 7 2 2" xfId="14425"/>
    <cellStyle name="Normal 16 3 4 3 7 2 2 2" xfId="14426"/>
    <cellStyle name="Normal 16 3 4 3 7 2 3" xfId="14427"/>
    <cellStyle name="Normal 16 3 4 3 7 3" xfId="14428"/>
    <cellStyle name="Normal 16 3 4 3 7 3 2" xfId="14429"/>
    <cellStyle name="Normal 16 3 4 3 7 4" xfId="14430"/>
    <cellStyle name="Normal 16 3 4 3 8" xfId="14431"/>
    <cellStyle name="Normal 16 3 4 3 8 2" xfId="14432"/>
    <cellStyle name="Normal 16 3 4 3 8 2 2" xfId="14433"/>
    <cellStyle name="Normal 16 3 4 3 8 3" xfId="14434"/>
    <cellStyle name="Normal 16 3 4 3 9" xfId="14435"/>
    <cellStyle name="Normal 16 3 4 3 9 2" xfId="14436"/>
    <cellStyle name="Normal 16 3 4 3 9 2 2" xfId="14437"/>
    <cellStyle name="Normal 16 3 4 3 9 3" xfId="14438"/>
    <cellStyle name="Normal 16 3 4 4" xfId="14439"/>
    <cellStyle name="Normal 16 3 4 4 10" xfId="14440"/>
    <cellStyle name="Normal 16 3 4 4 10 2" xfId="14441"/>
    <cellStyle name="Normal 16 3 4 4 11" xfId="14442"/>
    <cellStyle name="Normal 16 3 4 4 2" xfId="14443"/>
    <cellStyle name="Normal 16 3 4 4 2 10" xfId="14444"/>
    <cellStyle name="Normal 16 3 4 4 2 2" xfId="14445"/>
    <cellStyle name="Normal 16 3 4 4 2 2 2" xfId="14446"/>
    <cellStyle name="Normal 16 3 4 4 2 2 2 2" xfId="14447"/>
    <cellStyle name="Normal 16 3 4 4 2 2 2 2 2" xfId="14448"/>
    <cellStyle name="Normal 16 3 4 4 2 2 2 2 2 2" xfId="14449"/>
    <cellStyle name="Normal 16 3 4 4 2 2 2 2 3" xfId="14450"/>
    <cellStyle name="Normal 16 3 4 4 2 2 2 3" xfId="14451"/>
    <cellStyle name="Normal 16 3 4 4 2 2 2 3 2" xfId="14452"/>
    <cellStyle name="Normal 16 3 4 4 2 2 2 4" xfId="14453"/>
    <cellStyle name="Normal 16 3 4 4 2 2 3" xfId="14454"/>
    <cellStyle name="Normal 16 3 4 4 2 2 3 2" xfId="14455"/>
    <cellStyle name="Normal 16 3 4 4 2 2 3 2 2" xfId="14456"/>
    <cellStyle name="Normal 16 3 4 4 2 2 3 2 2 2" xfId="14457"/>
    <cellStyle name="Normal 16 3 4 4 2 2 3 2 3" xfId="14458"/>
    <cellStyle name="Normal 16 3 4 4 2 2 3 3" xfId="14459"/>
    <cellStyle name="Normal 16 3 4 4 2 2 3 3 2" xfId="14460"/>
    <cellStyle name="Normal 16 3 4 4 2 2 3 4" xfId="14461"/>
    <cellStyle name="Normal 16 3 4 4 2 2 4" xfId="14462"/>
    <cellStyle name="Normal 16 3 4 4 2 2 4 2" xfId="14463"/>
    <cellStyle name="Normal 16 3 4 4 2 2 4 2 2" xfId="14464"/>
    <cellStyle name="Normal 16 3 4 4 2 2 4 2 2 2" xfId="14465"/>
    <cellStyle name="Normal 16 3 4 4 2 2 4 2 3" xfId="14466"/>
    <cellStyle name="Normal 16 3 4 4 2 2 4 3" xfId="14467"/>
    <cellStyle name="Normal 16 3 4 4 2 2 4 3 2" xfId="14468"/>
    <cellStyle name="Normal 16 3 4 4 2 2 4 4" xfId="14469"/>
    <cellStyle name="Normal 16 3 4 4 2 2 5" xfId="14470"/>
    <cellStyle name="Normal 16 3 4 4 2 2 5 2" xfId="14471"/>
    <cellStyle name="Normal 16 3 4 4 2 2 5 2 2" xfId="14472"/>
    <cellStyle name="Normal 16 3 4 4 2 2 5 3" xfId="14473"/>
    <cellStyle name="Normal 16 3 4 4 2 2 6" xfId="14474"/>
    <cellStyle name="Normal 16 3 4 4 2 2 6 2" xfId="14475"/>
    <cellStyle name="Normal 16 3 4 4 2 2 7" xfId="14476"/>
    <cellStyle name="Normal 16 3 4 4 2 3" xfId="14477"/>
    <cellStyle name="Normal 16 3 4 4 2 3 2" xfId="14478"/>
    <cellStyle name="Normal 16 3 4 4 2 3 2 2" xfId="14479"/>
    <cellStyle name="Normal 16 3 4 4 2 3 2 2 2" xfId="14480"/>
    <cellStyle name="Normal 16 3 4 4 2 3 2 2 2 2" xfId="14481"/>
    <cellStyle name="Normal 16 3 4 4 2 3 2 2 3" xfId="14482"/>
    <cellStyle name="Normal 16 3 4 4 2 3 2 3" xfId="14483"/>
    <cellStyle name="Normal 16 3 4 4 2 3 2 3 2" xfId="14484"/>
    <cellStyle name="Normal 16 3 4 4 2 3 2 4" xfId="14485"/>
    <cellStyle name="Normal 16 3 4 4 2 3 3" xfId="14486"/>
    <cellStyle name="Normal 16 3 4 4 2 3 3 2" xfId="14487"/>
    <cellStyle name="Normal 16 3 4 4 2 3 3 2 2" xfId="14488"/>
    <cellStyle name="Normal 16 3 4 4 2 3 3 2 2 2" xfId="14489"/>
    <cellStyle name="Normal 16 3 4 4 2 3 3 2 3" xfId="14490"/>
    <cellStyle name="Normal 16 3 4 4 2 3 3 3" xfId="14491"/>
    <cellStyle name="Normal 16 3 4 4 2 3 3 3 2" xfId="14492"/>
    <cellStyle name="Normal 16 3 4 4 2 3 3 4" xfId="14493"/>
    <cellStyle name="Normal 16 3 4 4 2 3 4" xfId="14494"/>
    <cellStyle name="Normal 16 3 4 4 2 3 4 2" xfId="14495"/>
    <cellStyle name="Normal 16 3 4 4 2 3 4 2 2" xfId="14496"/>
    <cellStyle name="Normal 16 3 4 4 2 3 4 3" xfId="14497"/>
    <cellStyle name="Normal 16 3 4 4 2 3 5" xfId="14498"/>
    <cellStyle name="Normal 16 3 4 4 2 3 5 2" xfId="14499"/>
    <cellStyle name="Normal 16 3 4 4 2 3 6" xfId="14500"/>
    <cellStyle name="Normal 16 3 4 4 2 4" xfId="14501"/>
    <cellStyle name="Normal 16 3 4 4 2 4 2" xfId="14502"/>
    <cellStyle name="Normal 16 3 4 4 2 4 2 2" xfId="14503"/>
    <cellStyle name="Normal 16 3 4 4 2 4 2 2 2" xfId="14504"/>
    <cellStyle name="Normal 16 3 4 4 2 4 2 3" xfId="14505"/>
    <cellStyle name="Normal 16 3 4 4 2 4 3" xfId="14506"/>
    <cellStyle name="Normal 16 3 4 4 2 4 3 2" xfId="14507"/>
    <cellStyle name="Normal 16 3 4 4 2 4 4" xfId="14508"/>
    <cellStyle name="Normal 16 3 4 4 2 5" xfId="14509"/>
    <cellStyle name="Normal 16 3 4 4 2 5 2" xfId="14510"/>
    <cellStyle name="Normal 16 3 4 4 2 5 2 2" xfId="14511"/>
    <cellStyle name="Normal 16 3 4 4 2 5 2 2 2" xfId="14512"/>
    <cellStyle name="Normal 16 3 4 4 2 5 2 3" xfId="14513"/>
    <cellStyle name="Normal 16 3 4 4 2 5 3" xfId="14514"/>
    <cellStyle name="Normal 16 3 4 4 2 5 3 2" xfId="14515"/>
    <cellStyle name="Normal 16 3 4 4 2 5 4" xfId="14516"/>
    <cellStyle name="Normal 16 3 4 4 2 6" xfId="14517"/>
    <cellStyle name="Normal 16 3 4 4 2 6 2" xfId="14518"/>
    <cellStyle name="Normal 16 3 4 4 2 6 2 2" xfId="14519"/>
    <cellStyle name="Normal 16 3 4 4 2 6 2 2 2" xfId="14520"/>
    <cellStyle name="Normal 16 3 4 4 2 6 2 3" xfId="14521"/>
    <cellStyle name="Normal 16 3 4 4 2 6 3" xfId="14522"/>
    <cellStyle name="Normal 16 3 4 4 2 6 3 2" xfId="14523"/>
    <cellStyle name="Normal 16 3 4 4 2 6 4" xfId="14524"/>
    <cellStyle name="Normal 16 3 4 4 2 7" xfId="14525"/>
    <cellStyle name="Normal 16 3 4 4 2 7 2" xfId="14526"/>
    <cellStyle name="Normal 16 3 4 4 2 7 2 2" xfId="14527"/>
    <cellStyle name="Normal 16 3 4 4 2 7 3" xfId="14528"/>
    <cellStyle name="Normal 16 3 4 4 2 8" xfId="14529"/>
    <cellStyle name="Normal 16 3 4 4 2 8 2" xfId="14530"/>
    <cellStyle name="Normal 16 3 4 4 2 8 2 2" xfId="14531"/>
    <cellStyle name="Normal 16 3 4 4 2 8 3" xfId="14532"/>
    <cellStyle name="Normal 16 3 4 4 2 9" xfId="14533"/>
    <cellStyle name="Normal 16 3 4 4 2 9 2" xfId="14534"/>
    <cellStyle name="Normal 16 3 4 4 3" xfId="14535"/>
    <cellStyle name="Normal 16 3 4 4 3 2" xfId="14536"/>
    <cellStyle name="Normal 16 3 4 4 3 2 2" xfId="14537"/>
    <cellStyle name="Normal 16 3 4 4 3 2 2 2" xfId="14538"/>
    <cellStyle name="Normal 16 3 4 4 3 2 2 2 2" xfId="14539"/>
    <cellStyle name="Normal 16 3 4 4 3 2 2 3" xfId="14540"/>
    <cellStyle name="Normal 16 3 4 4 3 2 3" xfId="14541"/>
    <cellStyle name="Normal 16 3 4 4 3 2 3 2" xfId="14542"/>
    <cellStyle name="Normal 16 3 4 4 3 2 4" xfId="14543"/>
    <cellStyle name="Normal 16 3 4 4 3 3" xfId="14544"/>
    <cellStyle name="Normal 16 3 4 4 3 3 2" xfId="14545"/>
    <cellStyle name="Normal 16 3 4 4 3 3 2 2" xfId="14546"/>
    <cellStyle name="Normal 16 3 4 4 3 3 2 2 2" xfId="14547"/>
    <cellStyle name="Normal 16 3 4 4 3 3 2 3" xfId="14548"/>
    <cellStyle name="Normal 16 3 4 4 3 3 3" xfId="14549"/>
    <cellStyle name="Normal 16 3 4 4 3 3 3 2" xfId="14550"/>
    <cellStyle name="Normal 16 3 4 4 3 3 4" xfId="14551"/>
    <cellStyle name="Normal 16 3 4 4 3 4" xfId="14552"/>
    <cellStyle name="Normal 16 3 4 4 3 4 2" xfId="14553"/>
    <cellStyle name="Normal 16 3 4 4 3 4 2 2" xfId="14554"/>
    <cellStyle name="Normal 16 3 4 4 3 4 2 2 2" xfId="14555"/>
    <cellStyle name="Normal 16 3 4 4 3 4 2 3" xfId="14556"/>
    <cellStyle name="Normal 16 3 4 4 3 4 3" xfId="14557"/>
    <cellStyle name="Normal 16 3 4 4 3 4 3 2" xfId="14558"/>
    <cellStyle name="Normal 16 3 4 4 3 4 4" xfId="14559"/>
    <cellStyle name="Normal 16 3 4 4 3 5" xfId="14560"/>
    <cellStyle name="Normal 16 3 4 4 3 5 2" xfId="14561"/>
    <cellStyle name="Normal 16 3 4 4 3 5 2 2" xfId="14562"/>
    <cellStyle name="Normal 16 3 4 4 3 5 3" xfId="14563"/>
    <cellStyle name="Normal 16 3 4 4 3 6" xfId="14564"/>
    <cellStyle name="Normal 16 3 4 4 3 6 2" xfId="14565"/>
    <cellStyle name="Normal 16 3 4 4 3 7" xfId="14566"/>
    <cellStyle name="Normal 16 3 4 4 4" xfId="14567"/>
    <cellStyle name="Normal 16 3 4 4 4 2" xfId="14568"/>
    <cellStyle name="Normal 16 3 4 4 4 2 2" xfId="14569"/>
    <cellStyle name="Normal 16 3 4 4 4 2 2 2" xfId="14570"/>
    <cellStyle name="Normal 16 3 4 4 4 2 2 2 2" xfId="14571"/>
    <cellStyle name="Normal 16 3 4 4 4 2 2 3" xfId="14572"/>
    <cellStyle name="Normal 16 3 4 4 4 2 3" xfId="14573"/>
    <cellStyle name="Normal 16 3 4 4 4 2 3 2" xfId="14574"/>
    <cellStyle name="Normal 16 3 4 4 4 2 4" xfId="14575"/>
    <cellStyle name="Normal 16 3 4 4 4 3" xfId="14576"/>
    <cellStyle name="Normal 16 3 4 4 4 3 2" xfId="14577"/>
    <cellStyle name="Normal 16 3 4 4 4 3 2 2" xfId="14578"/>
    <cellStyle name="Normal 16 3 4 4 4 3 2 2 2" xfId="14579"/>
    <cellStyle name="Normal 16 3 4 4 4 3 2 3" xfId="14580"/>
    <cellStyle name="Normal 16 3 4 4 4 3 3" xfId="14581"/>
    <cellStyle name="Normal 16 3 4 4 4 3 3 2" xfId="14582"/>
    <cellStyle name="Normal 16 3 4 4 4 3 4" xfId="14583"/>
    <cellStyle name="Normal 16 3 4 4 4 4" xfId="14584"/>
    <cellStyle name="Normal 16 3 4 4 4 4 2" xfId="14585"/>
    <cellStyle name="Normal 16 3 4 4 4 4 2 2" xfId="14586"/>
    <cellStyle name="Normal 16 3 4 4 4 4 3" xfId="14587"/>
    <cellStyle name="Normal 16 3 4 4 4 5" xfId="14588"/>
    <cellStyle name="Normal 16 3 4 4 4 5 2" xfId="14589"/>
    <cellStyle name="Normal 16 3 4 4 4 6" xfId="14590"/>
    <cellStyle name="Normal 16 3 4 4 5" xfId="14591"/>
    <cellStyle name="Normal 16 3 4 4 5 2" xfId="14592"/>
    <cellStyle name="Normal 16 3 4 4 5 2 2" xfId="14593"/>
    <cellStyle name="Normal 16 3 4 4 5 2 2 2" xfId="14594"/>
    <cellStyle name="Normal 16 3 4 4 5 2 3" xfId="14595"/>
    <cellStyle name="Normal 16 3 4 4 5 3" xfId="14596"/>
    <cellStyle name="Normal 16 3 4 4 5 3 2" xfId="14597"/>
    <cellStyle name="Normal 16 3 4 4 5 4" xfId="14598"/>
    <cellStyle name="Normal 16 3 4 4 6" xfId="14599"/>
    <cellStyle name="Normal 16 3 4 4 6 2" xfId="14600"/>
    <cellStyle name="Normal 16 3 4 4 6 2 2" xfId="14601"/>
    <cellStyle name="Normal 16 3 4 4 6 2 2 2" xfId="14602"/>
    <cellStyle name="Normal 16 3 4 4 6 2 3" xfId="14603"/>
    <cellStyle name="Normal 16 3 4 4 6 3" xfId="14604"/>
    <cellStyle name="Normal 16 3 4 4 6 3 2" xfId="14605"/>
    <cellStyle name="Normal 16 3 4 4 6 4" xfId="14606"/>
    <cellStyle name="Normal 16 3 4 4 7" xfId="14607"/>
    <cellStyle name="Normal 16 3 4 4 7 2" xfId="14608"/>
    <cellStyle name="Normal 16 3 4 4 7 2 2" xfId="14609"/>
    <cellStyle name="Normal 16 3 4 4 7 2 2 2" xfId="14610"/>
    <cellStyle name="Normal 16 3 4 4 7 2 3" xfId="14611"/>
    <cellStyle name="Normal 16 3 4 4 7 3" xfId="14612"/>
    <cellStyle name="Normal 16 3 4 4 7 3 2" xfId="14613"/>
    <cellStyle name="Normal 16 3 4 4 7 4" xfId="14614"/>
    <cellStyle name="Normal 16 3 4 4 8" xfId="14615"/>
    <cellStyle name="Normal 16 3 4 4 8 2" xfId="14616"/>
    <cellStyle name="Normal 16 3 4 4 8 2 2" xfId="14617"/>
    <cellStyle name="Normal 16 3 4 4 8 3" xfId="14618"/>
    <cellStyle name="Normal 16 3 4 4 9" xfId="14619"/>
    <cellStyle name="Normal 16 3 4 4 9 2" xfId="14620"/>
    <cellStyle name="Normal 16 3 4 4 9 2 2" xfId="14621"/>
    <cellStyle name="Normal 16 3 4 4 9 3" xfId="14622"/>
    <cellStyle name="Normal 16 3 4 5" xfId="14623"/>
    <cellStyle name="Normal 16 3 4 5 10" xfId="14624"/>
    <cellStyle name="Normal 16 3 4 5 2" xfId="14625"/>
    <cellStyle name="Normal 16 3 4 5 2 2" xfId="14626"/>
    <cellStyle name="Normal 16 3 4 5 2 2 2" xfId="14627"/>
    <cellStyle name="Normal 16 3 4 5 2 2 2 2" xfId="14628"/>
    <cellStyle name="Normal 16 3 4 5 2 2 2 2 2" xfId="14629"/>
    <cellStyle name="Normal 16 3 4 5 2 2 2 3" xfId="14630"/>
    <cellStyle name="Normal 16 3 4 5 2 2 3" xfId="14631"/>
    <cellStyle name="Normal 16 3 4 5 2 2 3 2" xfId="14632"/>
    <cellStyle name="Normal 16 3 4 5 2 2 4" xfId="14633"/>
    <cellStyle name="Normal 16 3 4 5 2 3" xfId="14634"/>
    <cellStyle name="Normal 16 3 4 5 2 3 2" xfId="14635"/>
    <cellStyle name="Normal 16 3 4 5 2 3 2 2" xfId="14636"/>
    <cellStyle name="Normal 16 3 4 5 2 3 2 2 2" xfId="14637"/>
    <cellStyle name="Normal 16 3 4 5 2 3 2 3" xfId="14638"/>
    <cellStyle name="Normal 16 3 4 5 2 3 3" xfId="14639"/>
    <cellStyle name="Normal 16 3 4 5 2 3 3 2" xfId="14640"/>
    <cellStyle name="Normal 16 3 4 5 2 3 4" xfId="14641"/>
    <cellStyle name="Normal 16 3 4 5 2 4" xfId="14642"/>
    <cellStyle name="Normal 16 3 4 5 2 4 2" xfId="14643"/>
    <cellStyle name="Normal 16 3 4 5 2 4 2 2" xfId="14644"/>
    <cellStyle name="Normal 16 3 4 5 2 4 2 2 2" xfId="14645"/>
    <cellStyle name="Normal 16 3 4 5 2 4 2 3" xfId="14646"/>
    <cellStyle name="Normal 16 3 4 5 2 4 3" xfId="14647"/>
    <cellStyle name="Normal 16 3 4 5 2 4 3 2" xfId="14648"/>
    <cellStyle name="Normal 16 3 4 5 2 4 4" xfId="14649"/>
    <cellStyle name="Normal 16 3 4 5 2 5" xfId="14650"/>
    <cellStyle name="Normal 16 3 4 5 2 5 2" xfId="14651"/>
    <cellStyle name="Normal 16 3 4 5 2 5 2 2" xfId="14652"/>
    <cellStyle name="Normal 16 3 4 5 2 5 3" xfId="14653"/>
    <cellStyle name="Normal 16 3 4 5 2 6" xfId="14654"/>
    <cellStyle name="Normal 16 3 4 5 2 6 2" xfId="14655"/>
    <cellStyle name="Normal 16 3 4 5 2 7" xfId="14656"/>
    <cellStyle name="Normal 16 3 4 5 3" xfId="14657"/>
    <cellStyle name="Normal 16 3 4 5 3 2" xfId="14658"/>
    <cellStyle name="Normal 16 3 4 5 3 2 2" xfId="14659"/>
    <cellStyle name="Normal 16 3 4 5 3 2 2 2" xfId="14660"/>
    <cellStyle name="Normal 16 3 4 5 3 2 2 2 2" xfId="14661"/>
    <cellStyle name="Normal 16 3 4 5 3 2 2 3" xfId="14662"/>
    <cellStyle name="Normal 16 3 4 5 3 2 3" xfId="14663"/>
    <cellStyle name="Normal 16 3 4 5 3 2 3 2" xfId="14664"/>
    <cellStyle name="Normal 16 3 4 5 3 2 4" xfId="14665"/>
    <cellStyle name="Normal 16 3 4 5 3 3" xfId="14666"/>
    <cellStyle name="Normal 16 3 4 5 3 3 2" xfId="14667"/>
    <cellStyle name="Normal 16 3 4 5 3 3 2 2" xfId="14668"/>
    <cellStyle name="Normal 16 3 4 5 3 3 2 2 2" xfId="14669"/>
    <cellStyle name="Normal 16 3 4 5 3 3 2 3" xfId="14670"/>
    <cellStyle name="Normal 16 3 4 5 3 3 3" xfId="14671"/>
    <cellStyle name="Normal 16 3 4 5 3 3 3 2" xfId="14672"/>
    <cellStyle name="Normal 16 3 4 5 3 3 4" xfId="14673"/>
    <cellStyle name="Normal 16 3 4 5 3 4" xfId="14674"/>
    <cellStyle name="Normal 16 3 4 5 3 4 2" xfId="14675"/>
    <cellStyle name="Normal 16 3 4 5 3 4 2 2" xfId="14676"/>
    <cellStyle name="Normal 16 3 4 5 3 4 3" xfId="14677"/>
    <cellStyle name="Normal 16 3 4 5 3 5" xfId="14678"/>
    <cellStyle name="Normal 16 3 4 5 3 5 2" xfId="14679"/>
    <cellStyle name="Normal 16 3 4 5 3 6" xfId="14680"/>
    <cellStyle name="Normal 16 3 4 5 4" xfId="14681"/>
    <cellStyle name="Normal 16 3 4 5 4 2" xfId="14682"/>
    <cellStyle name="Normal 16 3 4 5 4 2 2" xfId="14683"/>
    <cellStyle name="Normal 16 3 4 5 4 2 2 2" xfId="14684"/>
    <cellStyle name="Normal 16 3 4 5 4 2 3" xfId="14685"/>
    <cellStyle name="Normal 16 3 4 5 4 3" xfId="14686"/>
    <cellStyle name="Normal 16 3 4 5 4 3 2" xfId="14687"/>
    <cellStyle name="Normal 16 3 4 5 4 4" xfId="14688"/>
    <cellStyle name="Normal 16 3 4 5 5" xfId="14689"/>
    <cellStyle name="Normal 16 3 4 5 5 2" xfId="14690"/>
    <cellStyle name="Normal 16 3 4 5 5 2 2" xfId="14691"/>
    <cellStyle name="Normal 16 3 4 5 5 2 2 2" xfId="14692"/>
    <cellStyle name="Normal 16 3 4 5 5 2 3" xfId="14693"/>
    <cellStyle name="Normal 16 3 4 5 5 3" xfId="14694"/>
    <cellStyle name="Normal 16 3 4 5 5 3 2" xfId="14695"/>
    <cellStyle name="Normal 16 3 4 5 5 4" xfId="14696"/>
    <cellStyle name="Normal 16 3 4 5 6" xfId="14697"/>
    <cellStyle name="Normal 16 3 4 5 6 2" xfId="14698"/>
    <cellStyle name="Normal 16 3 4 5 6 2 2" xfId="14699"/>
    <cellStyle name="Normal 16 3 4 5 6 2 2 2" xfId="14700"/>
    <cellStyle name="Normal 16 3 4 5 6 2 3" xfId="14701"/>
    <cellStyle name="Normal 16 3 4 5 6 3" xfId="14702"/>
    <cellStyle name="Normal 16 3 4 5 6 3 2" xfId="14703"/>
    <cellStyle name="Normal 16 3 4 5 6 4" xfId="14704"/>
    <cellStyle name="Normal 16 3 4 5 7" xfId="14705"/>
    <cellStyle name="Normal 16 3 4 5 7 2" xfId="14706"/>
    <cellStyle name="Normal 16 3 4 5 7 2 2" xfId="14707"/>
    <cellStyle name="Normal 16 3 4 5 7 3" xfId="14708"/>
    <cellStyle name="Normal 16 3 4 5 8" xfId="14709"/>
    <cellStyle name="Normal 16 3 4 5 8 2" xfId="14710"/>
    <cellStyle name="Normal 16 3 4 5 8 2 2" xfId="14711"/>
    <cellStyle name="Normal 16 3 4 5 8 3" xfId="14712"/>
    <cellStyle name="Normal 16 3 4 5 9" xfId="14713"/>
    <cellStyle name="Normal 16 3 4 5 9 2" xfId="14714"/>
    <cellStyle name="Normal 16 3 4 6" xfId="14715"/>
    <cellStyle name="Normal 16 3 4 6 2" xfId="14716"/>
    <cellStyle name="Normal 16 3 4 6 2 2" xfId="14717"/>
    <cellStyle name="Normal 16 3 4 6 2 2 2" xfId="14718"/>
    <cellStyle name="Normal 16 3 4 6 2 2 2 2" xfId="14719"/>
    <cellStyle name="Normal 16 3 4 6 2 2 3" xfId="14720"/>
    <cellStyle name="Normal 16 3 4 6 2 3" xfId="14721"/>
    <cellStyle name="Normal 16 3 4 6 2 3 2" xfId="14722"/>
    <cellStyle name="Normal 16 3 4 6 2 4" xfId="14723"/>
    <cellStyle name="Normal 16 3 4 6 3" xfId="14724"/>
    <cellStyle name="Normal 16 3 4 6 3 2" xfId="14725"/>
    <cellStyle name="Normal 16 3 4 6 3 2 2" xfId="14726"/>
    <cellStyle name="Normal 16 3 4 6 3 2 2 2" xfId="14727"/>
    <cellStyle name="Normal 16 3 4 6 3 2 3" xfId="14728"/>
    <cellStyle name="Normal 16 3 4 6 3 3" xfId="14729"/>
    <cellStyle name="Normal 16 3 4 6 3 3 2" xfId="14730"/>
    <cellStyle name="Normal 16 3 4 6 3 4" xfId="14731"/>
    <cellStyle name="Normal 16 3 4 6 4" xfId="14732"/>
    <cellStyle name="Normal 16 3 4 6 4 2" xfId="14733"/>
    <cellStyle name="Normal 16 3 4 6 4 2 2" xfId="14734"/>
    <cellStyle name="Normal 16 3 4 6 4 2 2 2" xfId="14735"/>
    <cellStyle name="Normal 16 3 4 6 4 2 3" xfId="14736"/>
    <cellStyle name="Normal 16 3 4 6 4 3" xfId="14737"/>
    <cellStyle name="Normal 16 3 4 6 4 3 2" xfId="14738"/>
    <cellStyle name="Normal 16 3 4 6 4 4" xfId="14739"/>
    <cellStyle name="Normal 16 3 4 6 5" xfId="14740"/>
    <cellStyle name="Normal 16 3 4 6 5 2" xfId="14741"/>
    <cellStyle name="Normal 16 3 4 6 5 2 2" xfId="14742"/>
    <cellStyle name="Normal 16 3 4 6 5 3" xfId="14743"/>
    <cellStyle name="Normal 16 3 4 6 6" xfId="14744"/>
    <cellStyle name="Normal 16 3 4 6 6 2" xfId="14745"/>
    <cellStyle name="Normal 16 3 4 6 7" xfId="14746"/>
    <cellStyle name="Normal 16 3 4 7" xfId="14747"/>
    <cellStyle name="Normal 16 3 4 7 2" xfId="14748"/>
    <cellStyle name="Normal 16 3 4 7 2 2" xfId="14749"/>
    <cellStyle name="Normal 16 3 4 7 2 2 2" xfId="14750"/>
    <cellStyle name="Normal 16 3 4 7 2 2 2 2" xfId="14751"/>
    <cellStyle name="Normal 16 3 4 7 2 2 3" xfId="14752"/>
    <cellStyle name="Normal 16 3 4 7 2 3" xfId="14753"/>
    <cellStyle name="Normal 16 3 4 7 2 3 2" xfId="14754"/>
    <cellStyle name="Normal 16 3 4 7 2 4" xfId="14755"/>
    <cellStyle name="Normal 16 3 4 7 3" xfId="14756"/>
    <cellStyle name="Normal 16 3 4 7 3 2" xfId="14757"/>
    <cellStyle name="Normal 16 3 4 7 3 2 2" xfId="14758"/>
    <cellStyle name="Normal 16 3 4 7 3 2 2 2" xfId="14759"/>
    <cellStyle name="Normal 16 3 4 7 3 2 3" xfId="14760"/>
    <cellStyle name="Normal 16 3 4 7 3 3" xfId="14761"/>
    <cellStyle name="Normal 16 3 4 7 3 3 2" xfId="14762"/>
    <cellStyle name="Normal 16 3 4 7 3 4" xfId="14763"/>
    <cellStyle name="Normal 16 3 4 7 4" xfId="14764"/>
    <cellStyle name="Normal 16 3 4 7 4 2" xfId="14765"/>
    <cellStyle name="Normal 16 3 4 7 4 2 2" xfId="14766"/>
    <cellStyle name="Normal 16 3 4 7 4 3" xfId="14767"/>
    <cellStyle name="Normal 16 3 4 7 5" xfId="14768"/>
    <cellStyle name="Normal 16 3 4 7 5 2" xfId="14769"/>
    <cellStyle name="Normal 16 3 4 7 6" xfId="14770"/>
    <cellStyle name="Normal 16 3 4 8" xfId="14771"/>
    <cellStyle name="Normal 16 3 4 8 2" xfId="14772"/>
    <cellStyle name="Normal 16 3 4 8 2 2" xfId="14773"/>
    <cellStyle name="Normal 16 3 4 8 2 2 2" xfId="14774"/>
    <cellStyle name="Normal 16 3 4 8 2 3" xfId="14775"/>
    <cellStyle name="Normal 16 3 4 8 3" xfId="14776"/>
    <cellStyle name="Normal 16 3 4 8 3 2" xfId="14777"/>
    <cellStyle name="Normal 16 3 4 8 4" xfId="14778"/>
    <cellStyle name="Normal 16 3 4 9" xfId="14779"/>
    <cellStyle name="Normal 16 3 4 9 2" xfId="14780"/>
    <cellStyle name="Normal 16 3 4 9 2 2" xfId="14781"/>
    <cellStyle name="Normal 16 3 4 9 2 2 2" xfId="14782"/>
    <cellStyle name="Normal 16 3 4 9 2 3" xfId="14783"/>
    <cellStyle name="Normal 16 3 4 9 3" xfId="14784"/>
    <cellStyle name="Normal 16 3 4 9 3 2" xfId="14785"/>
    <cellStyle name="Normal 16 3 4 9 4" xfId="14786"/>
    <cellStyle name="Normal 16 3 5" xfId="1367"/>
    <cellStyle name="Normal 16 3 5 10" xfId="14787"/>
    <cellStyle name="Normal 16 3 5 10 2" xfId="14788"/>
    <cellStyle name="Normal 16 3 5 10 2 2" xfId="14789"/>
    <cellStyle name="Normal 16 3 5 10 2 2 2" xfId="14790"/>
    <cellStyle name="Normal 16 3 5 10 2 3" xfId="14791"/>
    <cellStyle name="Normal 16 3 5 10 3" xfId="14792"/>
    <cellStyle name="Normal 16 3 5 10 3 2" xfId="14793"/>
    <cellStyle name="Normal 16 3 5 10 4" xfId="14794"/>
    <cellStyle name="Normal 16 3 5 11" xfId="14795"/>
    <cellStyle name="Normal 16 3 5 11 2" xfId="14796"/>
    <cellStyle name="Normal 16 3 5 11 2 2" xfId="14797"/>
    <cellStyle name="Normal 16 3 5 11 3" xfId="14798"/>
    <cellStyle name="Normal 16 3 5 12" xfId="14799"/>
    <cellStyle name="Normal 16 3 5 12 2" xfId="14800"/>
    <cellStyle name="Normal 16 3 5 12 2 2" xfId="14801"/>
    <cellStyle name="Normal 16 3 5 12 3" xfId="14802"/>
    <cellStyle name="Normal 16 3 5 13" xfId="14803"/>
    <cellStyle name="Normal 16 3 5 13 2" xfId="14804"/>
    <cellStyle name="Normal 16 3 5 14" xfId="14805"/>
    <cellStyle name="Normal 16 3 5 2" xfId="14806"/>
    <cellStyle name="Normal 16 3 5 2 10" xfId="14807"/>
    <cellStyle name="Normal 16 3 5 2 10 2" xfId="14808"/>
    <cellStyle name="Normal 16 3 5 2 11" xfId="14809"/>
    <cellStyle name="Normal 16 3 5 2 2" xfId="14810"/>
    <cellStyle name="Normal 16 3 5 2 2 10" xfId="14811"/>
    <cellStyle name="Normal 16 3 5 2 2 2" xfId="14812"/>
    <cellStyle name="Normal 16 3 5 2 2 2 2" xfId="14813"/>
    <cellStyle name="Normal 16 3 5 2 2 2 2 2" xfId="14814"/>
    <cellStyle name="Normal 16 3 5 2 2 2 2 2 2" xfId="14815"/>
    <cellStyle name="Normal 16 3 5 2 2 2 2 2 2 2" xfId="14816"/>
    <cellStyle name="Normal 16 3 5 2 2 2 2 2 3" xfId="14817"/>
    <cellStyle name="Normal 16 3 5 2 2 2 2 3" xfId="14818"/>
    <cellStyle name="Normal 16 3 5 2 2 2 2 3 2" xfId="14819"/>
    <cellStyle name="Normal 16 3 5 2 2 2 2 4" xfId="14820"/>
    <cellStyle name="Normal 16 3 5 2 2 2 3" xfId="14821"/>
    <cellStyle name="Normal 16 3 5 2 2 2 3 2" xfId="14822"/>
    <cellStyle name="Normal 16 3 5 2 2 2 3 2 2" xfId="14823"/>
    <cellStyle name="Normal 16 3 5 2 2 2 3 2 2 2" xfId="14824"/>
    <cellStyle name="Normal 16 3 5 2 2 2 3 2 3" xfId="14825"/>
    <cellStyle name="Normal 16 3 5 2 2 2 3 3" xfId="14826"/>
    <cellStyle name="Normal 16 3 5 2 2 2 3 3 2" xfId="14827"/>
    <cellStyle name="Normal 16 3 5 2 2 2 3 4" xfId="14828"/>
    <cellStyle name="Normal 16 3 5 2 2 2 4" xfId="14829"/>
    <cellStyle name="Normal 16 3 5 2 2 2 4 2" xfId="14830"/>
    <cellStyle name="Normal 16 3 5 2 2 2 4 2 2" xfId="14831"/>
    <cellStyle name="Normal 16 3 5 2 2 2 4 2 2 2" xfId="14832"/>
    <cellStyle name="Normal 16 3 5 2 2 2 4 2 3" xfId="14833"/>
    <cellStyle name="Normal 16 3 5 2 2 2 4 3" xfId="14834"/>
    <cellStyle name="Normal 16 3 5 2 2 2 4 3 2" xfId="14835"/>
    <cellStyle name="Normal 16 3 5 2 2 2 4 4" xfId="14836"/>
    <cellStyle name="Normal 16 3 5 2 2 2 5" xfId="14837"/>
    <cellStyle name="Normal 16 3 5 2 2 2 5 2" xfId="14838"/>
    <cellStyle name="Normal 16 3 5 2 2 2 5 2 2" xfId="14839"/>
    <cellStyle name="Normal 16 3 5 2 2 2 5 3" xfId="14840"/>
    <cellStyle name="Normal 16 3 5 2 2 2 6" xfId="14841"/>
    <cellStyle name="Normal 16 3 5 2 2 2 6 2" xfId="14842"/>
    <cellStyle name="Normal 16 3 5 2 2 2 7" xfId="14843"/>
    <cellStyle name="Normal 16 3 5 2 2 3" xfId="14844"/>
    <cellStyle name="Normal 16 3 5 2 2 3 2" xfId="14845"/>
    <cellStyle name="Normal 16 3 5 2 2 3 2 2" xfId="14846"/>
    <cellStyle name="Normal 16 3 5 2 2 3 2 2 2" xfId="14847"/>
    <cellStyle name="Normal 16 3 5 2 2 3 2 2 2 2" xfId="14848"/>
    <cellStyle name="Normal 16 3 5 2 2 3 2 2 3" xfId="14849"/>
    <cellStyle name="Normal 16 3 5 2 2 3 2 3" xfId="14850"/>
    <cellStyle name="Normal 16 3 5 2 2 3 2 3 2" xfId="14851"/>
    <cellStyle name="Normal 16 3 5 2 2 3 2 4" xfId="14852"/>
    <cellStyle name="Normal 16 3 5 2 2 3 3" xfId="14853"/>
    <cellStyle name="Normal 16 3 5 2 2 3 3 2" xfId="14854"/>
    <cellStyle name="Normal 16 3 5 2 2 3 3 2 2" xfId="14855"/>
    <cellStyle name="Normal 16 3 5 2 2 3 3 2 2 2" xfId="14856"/>
    <cellStyle name="Normal 16 3 5 2 2 3 3 2 3" xfId="14857"/>
    <cellStyle name="Normal 16 3 5 2 2 3 3 3" xfId="14858"/>
    <cellStyle name="Normal 16 3 5 2 2 3 3 3 2" xfId="14859"/>
    <cellStyle name="Normal 16 3 5 2 2 3 3 4" xfId="14860"/>
    <cellStyle name="Normal 16 3 5 2 2 3 4" xfId="14861"/>
    <cellStyle name="Normal 16 3 5 2 2 3 4 2" xfId="14862"/>
    <cellStyle name="Normal 16 3 5 2 2 3 4 2 2" xfId="14863"/>
    <cellStyle name="Normal 16 3 5 2 2 3 4 3" xfId="14864"/>
    <cellStyle name="Normal 16 3 5 2 2 3 5" xfId="14865"/>
    <cellStyle name="Normal 16 3 5 2 2 3 5 2" xfId="14866"/>
    <cellStyle name="Normal 16 3 5 2 2 3 6" xfId="14867"/>
    <cellStyle name="Normal 16 3 5 2 2 4" xfId="14868"/>
    <cellStyle name="Normal 16 3 5 2 2 4 2" xfId="14869"/>
    <cellStyle name="Normal 16 3 5 2 2 4 2 2" xfId="14870"/>
    <cellStyle name="Normal 16 3 5 2 2 4 2 2 2" xfId="14871"/>
    <cellStyle name="Normal 16 3 5 2 2 4 2 3" xfId="14872"/>
    <cellStyle name="Normal 16 3 5 2 2 4 3" xfId="14873"/>
    <cellStyle name="Normal 16 3 5 2 2 4 3 2" xfId="14874"/>
    <cellStyle name="Normal 16 3 5 2 2 4 4" xfId="14875"/>
    <cellStyle name="Normal 16 3 5 2 2 5" xfId="14876"/>
    <cellStyle name="Normal 16 3 5 2 2 5 2" xfId="14877"/>
    <cellStyle name="Normal 16 3 5 2 2 5 2 2" xfId="14878"/>
    <cellStyle name="Normal 16 3 5 2 2 5 2 2 2" xfId="14879"/>
    <cellStyle name="Normal 16 3 5 2 2 5 2 3" xfId="14880"/>
    <cellStyle name="Normal 16 3 5 2 2 5 3" xfId="14881"/>
    <cellStyle name="Normal 16 3 5 2 2 5 3 2" xfId="14882"/>
    <cellStyle name="Normal 16 3 5 2 2 5 4" xfId="14883"/>
    <cellStyle name="Normal 16 3 5 2 2 6" xfId="14884"/>
    <cellStyle name="Normal 16 3 5 2 2 6 2" xfId="14885"/>
    <cellStyle name="Normal 16 3 5 2 2 6 2 2" xfId="14886"/>
    <cellStyle name="Normal 16 3 5 2 2 6 2 2 2" xfId="14887"/>
    <cellStyle name="Normal 16 3 5 2 2 6 2 3" xfId="14888"/>
    <cellStyle name="Normal 16 3 5 2 2 6 3" xfId="14889"/>
    <cellStyle name="Normal 16 3 5 2 2 6 3 2" xfId="14890"/>
    <cellStyle name="Normal 16 3 5 2 2 6 4" xfId="14891"/>
    <cellStyle name="Normal 16 3 5 2 2 7" xfId="14892"/>
    <cellStyle name="Normal 16 3 5 2 2 7 2" xfId="14893"/>
    <cellStyle name="Normal 16 3 5 2 2 7 2 2" xfId="14894"/>
    <cellStyle name="Normal 16 3 5 2 2 7 3" xfId="14895"/>
    <cellStyle name="Normal 16 3 5 2 2 8" xfId="14896"/>
    <cellStyle name="Normal 16 3 5 2 2 8 2" xfId="14897"/>
    <cellStyle name="Normal 16 3 5 2 2 8 2 2" xfId="14898"/>
    <cellStyle name="Normal 16 3 5 2 2 8 3" xfId="14899"/>
    <cellStyle name="Normal 16 3 5 2 2 9" xfId="14900"/>
    <cellStyle name="Normal 16 3 5 2 2 9 2" xfId="14901"/>
    <cellStyle name="Normal 16 3 5 2 3" xfId="14902"/>
    <cellStyle name="Normal 16 3 5 2 3 2" xfId="14903"/>
    <cellStyle name="Normal 16 3 5 2 3 2 2" xfId="14904"/>
    <cellStyle name="Normal 16 3 5 2 3 2 2 2" xfId="14905"/>
    <cellStyle name="Normal 16 3 5 2 3 2 2 2 2" xfId="14906"/>
    <cellStyle name="Normal 16 3 5 2 3 2 2 3" xfId="14907"/>
    <cellStyle name="Normal 16 3 5 2 3 2 3" xfId="14908"/>
    <cellStyle name="Normal 16 3 5 2 3 2 3 2" xfId="14909"/>
    <cellStyle name="Normal 16 3 5 2 3 2 4" xfId="14910"/>
    <cellStyle name="Normal 16 3 5 2 3 3" xfId="14911"/>
    <cellStyle name="Normal 16 3 5 2 3 3 2" xfId="14912"/>
    <cellStyle name="Normal 16 3 5 2 3 3 2 2" xfId="14913"/>
    <cellStyle name="Normal 16 3 5 2 3 3 2 2 2" xfId="14914"/>
    <cellStyle name="Normal 16 3 5 2 3 3 2 3" xfId="14915"/>
    <cellStyle name="Normal 16 3 5 2 3 3 3" xfId="14916"/>
    <cellStyle name="Normal 16 3 5 2 3 3 3 2" xfId="14917"/>
    <cellStyle name="Normal 16 3 5 2 3 3 4" xfId="14918"/>
    <cellStyle name="Normal 16 3 5 2 3 4" xfId="14919"/>
    <cellStyle name="Normal 16 3 5 2 3 4 2" xfId="14920"/>
    <cellStyle name="Normal 16 3 5 2 3 4 2 2" xfId="14921"/>
    <cellStyle name="Normal 16 3 5 2 3 4 2 2 2" xfId="14922"/>
    <cellStyle name="Normal 16 3 5 2 3 4 2 3" xfId="14923"/>
    <cellStyle name="Normal 16 3 5 2 3 4 3" xfId="14924"/>
    <cellStyle name="Normal 16 3 5 2 3 4 3 2" xfId="14925"/>
    <cellStyle name="Normal 16 3 5 2 3 4 4" xfId="14926"/>
    <cellStyle name="Normal 16 3 5 2 3 5" xfId="14927"/>
    <cellStyle name="Normal 16 3 5 2 3 5 2" xfId="14928"/>
    <cellStyle name="Normal 16 3 5 2 3 5 2 2" xfId="14929"/>
    <cellStyle name="Normal 16 3 5 2 3 5 3" xfId="14930"/>
    <cellStyle name="Normal 16 3 5 2 3 6" xfId="14931"/>
    <cellStyle name="Normal 16 3 5 2 3 6 2" xfId="14932"/>
    <cellStyle name="Normal 16 3 5 2 3 7" xfId="14933"/>
    <cellStyle name="Normal 16 3 5 2 4" xfId="14934"/>
    <cellStyle name="Normal 16 3 5 2 4 2" xfId="14935"/>
    <cellStyle name="Normal 16 3 5 2 4 2 2" xfId="14936"/>
    <cellStyle name="Normal 16 3 5 2 4 2 2 2" xfId="14937"/>
    <cellStyle name="Normal 16 3 5 2 4 2 2 2 2" xfId="14938"/>
    <cellStyle name="Normal 16 3 5 2 4 2 2 3" xfId="14939"/>
    <cellStyle name="Normal 16 3 5 2 4 2 3" xfId="14940"/>
    <cellStyle name="Normal 16 3 5 2 4 2 3 2" xfId="14941"/>
    <cellStyle name="Normal 16 3 5 2 4 2 4" xfId="14942"/>
    <cellStyle name="Normal 16 3 5 2 4 3" xfId="14943"/>
    <cellStyle name="Normal 16 3 5 2 4 3 2" xfId="14944"/>
    <cellStyle name="Normal 16 3 5 2 4 3 2 2" xfId="14945"/>
    <cellStyle name="Normal 16 3 5 2 4 3 2 2 2" xfId="14946"/>
    <cellStyle name="Normal 16 3 5 2 4 3 2 3" xfId="14947"/>
    <cellStyle name="Normal 16 3 5 2 4 3 3" xfId="14948"/>
    <cellStyle name="Normal 16 3 5 2 4 3 3 2" xfId="14949"/>
    <cellStyle name="Normal 16 3 5 2 4 3 4" xfId="14950"/>
    <cellStyle name="Normal 16 3 5 2 4 4" xfId="14951"/>
    <cellStyle name="Normal 16 3 5 2 4 4 2" xfId="14952"/>
    <cellStyle name="Normal 16 3 5 2 4 4 2 2" xfId="14953"/>
    <cellStyle name="Normal 16 3 5 2 4 4 3" xfId="14954"/>
    <cellStyle name="Normal 16 3 5 2 4 5" xfId="14955"/>
    <cellStyle name="Normal 16 3 5 2 4 5 2" xfId="14956"/>
    <cellStyle name="Normal 16 3 5 2 4 6" xfId="14957"/>
    <cellStyle name="Normal 16 3 5 2 5" xfId="14958"/>
    <cellStyle name="Normal 16 3 5 2 5 2" xfId="14959"/>
    <cellStyle name="Normal 16 3 5 2 5 2 2" xfId="14960"/>
    <cellStyle name="Normal 16 3 5 2 5 2 2 2" xfId="14961"/>
    <cellStyle name="Normal 16 3 5 2 5 2 3" xfId="14962"/>
    <cellStyle name="Normal 16 3 5 2 5 3" xfId="14963"/>
    <cellStyle name="Normal 16 3 5 2 5 3 2" xfId="14964"/>
    <cellStyle name="Normal 16 3 5 2 5 4" xfId="14965"/>
    <cellStyle name="Normal 16 3 5 2 6" xfId="14966"/>
    <cellStyle name="Normal 16 3 5 2 6 2" xfId="14967"/>
    <cellStyle name="Normal 16 3 5 2 6 2 2" xfId="14968"/>
    <cellStyle name="Normal 16 3 5 2 6 2 2 2" xfId="14969"/>
    <cellStyle name="Normal 16 3 5 2 6 2 3" xfId="14970"/>
    <cellStyle name="Normal 16 3 5 2 6 3" xfId="14971"/>
    <cellStyle name="Normal 16 3 5 2 6 3 2" xfId="14972"/>
    <cellStyle name="Normal 16 3 5 2 6 4" xfId="14973"/>
    <cellStyle name="Normal 16 3 5 2 7" xfId="14974"/>
    <cellStyle name="Normal 16 3 5 2 7 2" xfId="14975"/>
    <cellStyle name="Normal 16 3 5 2 7 2 2" xfId="14976"/>
    <cellStyle name="Normal 16 3 5 2 7 2 2 2" xfId="14977"/>
    <cellStyle name="Normal 16 3 5 2 7 2 3" xfId="14978"/>
    <cellStyle name="Normal 16 3 5 2 7 3" xfId="14979"/>
    <cellStyle name="Normal 16 3 5 2 7 3 2" xfId="14980"/>
    <cellStyle name="Normal 16 3 5 2 7 4" xfId="14981"/>
    <cellStyle name="Normal 16 3 5 2 8" xfId="14982"/>
    <cellStyle name="Normal 16 3 5 2 8 2" xfId="14983"/>
    <cellStyle name="Normal 16 3 5 2 8 2 2" xfId="14984"/>
    <cellStyle name="Normal 16 3 5 2 8 3" xfId="14985"/>
    <cellStyle name="Normal 16 3 5 2 9" xfId="14986"/>
    <cellStyle name="Normal 16 3 5 2 9 2" xfId="14987"/>
    <cellStyle name="Normal 16 3 5 2 9 2 2" xfId="14988"/>
    <cellStyle name="Normal 16 3 5 2 9 3" xfId="14989"/>
    <cellStyle name="Normal 16 3 5 3" xfId="14990"/>
    <cellStyle name="Normal 16 3 5 3 10" xfId="14991"/>
    <cellStyle name="Normal 16 3 5 3 10 2" xfId="14992"/>
    <cellStyle name="Normal 16 3 5 3 11" xfId="14993"/>
    <cellStyle name="Normal 16 3 5 3 2" xfId="14994"/>
    <cellStyle name="Normal 16 3 5 3 2 10" xfId="14995"/>
    <cellStyle name="Normal 16 3 5 3 2 2" xfId="14996"/>
    <cellStyle name="Normal 16 3 5 3 2 2 2" xfId="14997"/>
    <cellStyle name="Normal 16 3 5 3 2 2 2 2" xfId="14998"/>
    <cellStyle name="Normal 16 3 5 3 2 2 2 2 2" xfId="14999"/>
    <cellStyle name="Normal 16 3 5 3 2 2 2 2 2 2" xfId="15000"/>
    <cellStyle name="Normal 16 3 5 3 2 2 2 2 3" xfId="15001"/>
    <cellStyle name="Normal 16 3 5 3 2 2 2 3" xfId="15002"/>
    <cellStyle name="Normal 16 3 5 3 2 2 2 3 2" xfId="15003"/>
    <cellStyle name="Normal 16 3 5 3 2 2 2 4" xfId="15004"/>
    <cellStyle name="Normal 16 3 5 3 2 2 3" xfId="15005"/>
    <cellStyle name="Normal 16 3 5 3 2 2 3 2" xfId="15006"/>
    <cellStyle name="Normal 16 3 5 3 2 2 3 2 2" xfId="15007"/>
    <cellStyle name="Normal 16 3 5 3 2 2 3 2 2 2" xfId="15008"/>
    <cellStyle name="Normal 16 3 5 3 2 2 3 2 3" xfId="15009"/>
    <cellStyle name="Normal 16 3 5 3 2 2 3 3" xfId="15010"/>
    <cellStyle name="Normal 16 3 5 3 2 2 3 3 2" xfId="15011"/>
    <cellStyle name="Normal 16 3 5 3 2 2 3 4" xfId="15012"/>
    <cellStyle name="Normal 16 3 5 3 2 2 4" xfId="15013"/>
    <cellStyle name="Normal 16 3 5 3 2 2 4 2" xfId="15014"/>
    <cellStyle name="Normal 16 3 5 3 2 2 4 2 2" xfId="15015"/>
    <cellStyle name="Normal 16 3 5 3 2 2 4 2 2 2" xfId="15016"/>
    <cellStyle name="Normal 16 3 5 3 2 2 4 2 3" xfId="15017"/>
    <cellStyle name="Normal 16 3 5 3 2 2 4 3" xfId="15018"/>
    <cellStyle name="Normal 16 3 5 3 2 2 4 3 2" xfId="15019"/>
    <cellStyle name="Normal 16 3 5 3 2 2 4 4" xfId="15020"/>
    <cellStyle name="Normal 16 3 5 3 2 2 5" xfId="15021"/>
    <cellStyle name="Normal 16 3 5 3 2 2 5 2" xfId="15022"/>
    <cellStyle name="Normal 16 3 5 3 2 2 5 2 2" xfId="15023"/>
    <cellStyle name="Normal 16 3 5 3 2 2 5 3" xfId="15024"/>
    <cellStyle name="Normal 16 3 5 3 2 2 6" xfId="15025"/>
    <cellStyle name="Normal 16 3 5 3 2 2 6 2" xfId="15026"/>
    <cellStyle name="Normal 16 3 5 3 2 2 7" xfId="15027"/>
    <cellStyle name="Normal 16 3 5 3 2 3" xfId="15028"/>
    <cellStyle name="Normal 16 3 5 3 2 3 2" xfId="15029"/>
    <cellStyle name="Normal 16 3 5 3 2 3 2 2" xfId="15030"/>
    <cellStyle name="Normal 16 3 5 3 2 3 2 2 2" xfId="15031"/>
    <cellStyle name="Normal 16 3 5 3 2 3 2 2 2 2" xfId="15032"/>
    <cellStyle name="Normal 16 3 5 3 2 3 2 2 3" xfId="15033"/>
    <cellStyle name="Normal 16 3 5 3 2 3 2 3" xfId="15034"/>
    <cellStyle name="Normal 16 3 5 3 2 3 2 3 2" xfId="15035"/>
    <cellStyle name="Normal 16 3 5 3 2 3 2 4" xfId="15036"/>
    <cellStyle name="Normal 16 3 5 3 2 3 3" xfId="15037"/>
    <cellStyle name="Normal 16 3 5 3 2 3 3 2" xfId="15038"/>
    <cellStyle name="Normal 16 3 5 3 2 3 3 2 2" xfId="15039"/>
    <cellStyle name="Normal 16 3 5 3 2 3 3 2 2 2" xfId="15040"/>
    <cellStyle name="Normal 16 3 5 3 2 3 3 2 3" xfId="15041"/>
    <cellStyle name="Normal 16 3 5 3 2 3 3 3" xfId="15042"/>
    <cellStyle name="Normal 16 3 5 3 2 3 3 3 2" xfId="15043"/>
    <cellStyle name="Normal 16 3 5 3 2 3 3 4" xfId="15044"/>
    <cellStyle name="Normal 16 3 5 3 2 3 4" xfId="15045"/>
    <cellStyle name="Normal 16 3 5 3 2 3 4 2" xfId="15046"/>
    <cellStyle name="Normal 16 3 5 3 2 3 4 2 2" xfId="15047"/>
    <cellStyle name="Normal 16 3 5 3 2 3 4 3" xfId="15048"/>
    <cellStyle name="Normal 16 3 5 3 2 3 5" xfId="15049"/>
    <cellStyle name="Normal 16 3 5 3 2 3 5 2" xfId="15050"/>
    <cellStyle name="Normal 16 3 5 3 2 3 6" xfId="15051"/>
    <cellStyle name="Normal 16 3 5 3 2 4" xfId="15052"/>
    <cellStyle name="Normal 16 3 5 3 2 4 2" xfId="15053"/>
    <cellStyle name="Normal 16 3 5 3 2 4 2 2" xfId="15054"/>
    <cellStyle name="Normal 16 3 5 3 2 4 2 2 2" xfId="15055"/>
    <cellStyle name="Normal 16 3 5 3 2 4 2 3" xfId="15056"/>
    <cellStyle name="Normal 16 3 5 3 2 4 3" xfId="15057"/>
    <cellStyle name="Normal 16 3 5 3 2 4 3 2" xfId="15058"/>
    <cellStyle name="Normal 16 3 5 3 2 4 4" xfId="15059"/>
    <cellStyle name="Normal 16 3 5 3 2 5" xfId="15060"/>
    <cellStyle name="Normal 16 3 5 3 2 5 2" xfId="15061"/>
    <cellStyle name="Normal 16 3 5 3 2 5 2 2" xfId="15062"/>
    <cellStyle name="Normal 16 3 5 3 2 5 2 2 2" xfId="15063"/>
    <cellStyle name="Normal 16 3 5 3 2 5 2 3" xfId="15064"/>
    <cellStyle name="Normal 16 3 5 3 2 5 3" xfId="15065"/>
    <cellStyle name="Normal 16 3 5 3 2 5 3 2" xfId="15066"/>
    <cellStyle name="Normal 16 3 5 3 2 5 4" xfId="15067"/>
    <cellStyle name="Normal 16 3 5 3 2 6" xfId="15068"/>
    <cellStyle name="Normal 16 3 5 3 2 6 2" xfId="15069"/>
    <cellStyle name="Normal 16 3 5 3 2 6 2 2" xfId="15070"/>
    <cellStyle name="Normal 16 3 5 3 2 6 2 2 2" xfId="15071"/>
    <cellStyle name="Normal 16 3 5 3 2 6 2 3" xfId="15072"/>
    <cellStyle name="Normal 16 3 5 3 2 6 3" xfId="15073"/>
    <cellStyle name="Normal 16 3 5 3 2 6 3 2" xfId="15074"/>
    <cellStyle name="Normal 16 3 5 3 2 6 4" xfId="15075"/>
    <cellStyle name="Normal 16 3 5 3 2 7" xfId="15076"/>
    <cellStyle name="Normal 16 3 5 3 2 7 2" xfId="15077"/>
    <cellStyle name="Normal 16 3 5 3 2 7 2 2" xfId="15078"/>
    <cellStyle name="Normal 16 3 5 3 2 7 3" xfId="15079"/>
    <cellStyle name="Normal 16 3 5 3 2 8" xfId="15080"/>
    <cellStyle name="Normal 16 3 5 3 2 8 2" xfId="15081"/>
    <cellStyle name="Normal 16 3 5 3 2 8 2 2" xfId="15082"/>
    <cellStyle name="Normal 16 3 5 3 2 8 3" xfId="15083"/>
    <cellStyle name="Normal 16 3 5 3 2 9" xfId="15084"/>
    <cellStyle name="Normal 16 3 5 3 2 9 2" xfId="15085"/>
    <cellStyle name="Normal 16 3 5 3 3" xfId="15086"/>
    <cellStyle name="Normal 16 3 5 3 3 2" xfId="15087"/>
    <cellStyle name="Normal 16 3 5 3 3 2 2" xfId="15088"/>
    <cellStyle name="Normal 16 3 5 3 3 2 2 2" xfId="15089"/>
    <cellStyle name="Normal 16 3 5 3 3 2 2 2 2" xfId="15090"/>
    <cellStyle name="Normal 16 3 5 3 3 2 2 3" xfId="15091"/>
    <cellStyle name="Normal 16 3 5 3 3 2 3" xfId="15092"/>
    <cellStyle name="Normal 16 3 5 3 3 2 3 2" xfId="15093"/>
    <cellStyle name="Normal 16 3 5 3 3 2 4" xfId="15094"/>
    <cellStyle name="Normal 16 3 5 3 3 3" xfId="15095"/>
    <cellStyle name="Normal 16 3 5 3 3 3 2" xfId="15096"/>
    <cellStyle name="Normal 16 3 5 3 3 3 2 2" xfId="15097"/>
    <cellStyle name="Normal 16 3 5 3 3 3 2 2 2" xfId="15098"/>
    <cellStyle name="Normal 16 3 5 3 3 3 2 3" xfId="15099"/>
    <cellStyle name="Normal 16 3 5 3 3 3 3" xfId="15100"/>
    <cellStyle name="Normal 16 3 5 3 3 3 3 2" xfId="15101"/>
    <cellStyle name="Normal 16 3 5 3 3 3 4" xfId="15102"/>
    <cellStyle name="Normal 16 3 5 3 3 4" xfId="15103"/>
    <cellStyle name="Normal 16 3 5 3 3 4 2" xfId="15104"/>
    <cellStyle name="Normal 16 3 5 3 3 4 2 2" xfId="15105"/>
    <cellStyle name="Normal 16 3 5 3 3 4 2 2 2" xfId="15106"/>
    <cellStyle name="Normal 16 3 5 3 3 4 2 3" xfId="15107"/>
    <cellStyle name="Normal 16 3 5 3 3 4 3" xfId="15108"/>
    <cellStyle name="Normal 16 3 5 3 3 4 3 2" xfId="15109"/>
    <cellStyle name="Normal 16 3 5 3 3 4 4" xfId="15110"/>
    <cellStyle name="Normal 16 3 5 3 3 5" xfId="15111"/>
    <cellStyle name="Normal 16 3 5 3 3 5 2" xfId="15112"/>
    <cellStyle name="Normal 16 3 5 3 3 5 2 2" xfId="15113"/>
    <cellStyle name="Normal 16 3 5 3 3 5 3" xfId="15114"/>
    <cellStyle name="Normal 16 3 5 3 3 6" xfId="15115"/>
    <cellStyle name="Normal 16 3 5 3 3 6 2" xfId="15116"/>
    <cellStyle name="Normal 16 3 5 3 3 7" xfId="15117"/>
    <cellStyle name="Normal 16 3 5 3 4" xfId="15118"/>
    <cellStyle name="Normal 16 3 5 3 4 2" xfId="15119"/>
    <cellStyle name="Normal 16 3 5 3 4 2 2" xfId="15120"/>
    <cellStyle name="Normal 16 3 5 3 4 2 2 2" xfId="15121"/>
    <cellStyle name="Normal 16 3 5 3 4 2 2 2 2" xfId="15122"/>
    <cellStyle name="Normal 16 3 5 3 4 2 2 3" xfId="15123"/>
    <cellStyle name="Normal 16 3 5 3 4 2 3" xfId="15124"/>
    <cellStyle name="Normal 16 3 5 3 4 2 3 2" xfId="15125"/>
    <cellStyle name="Normal 16 3 5 3 4 2 4" xfId="15126"/>
    <cellStyle name="Normal 16 3 5 3 4 3" xfId="15127"/>
    <cellStyle name="Normal 16 3 5 3 4 3 2" xfId="15128"/>
    <cellStyle name="Normal 16 3 5 3 4 3 2 2" xfId="15129"/>
    <cellStyle name="Normal 16 3 5 3 4 3 2 2 2" xfId="15130"/>
    <cellStyle name="Normal 16 3 5 3 4 3 2 3" xfId="15131"/>
    <cellStyle name="Normal 16 3 5 3 4 3 3" xfId="15132"/>
    <cellStyle name="Normal 16 3 5 3 4 3 3 2" xfId="15133"/>
    <cellStyle name="Normal 16 3 5 3 4 3 4" xfId="15134"/>
    <cellStyle name="Normal 16 3 5 3 4 4" xfId="15135"/>
    <cellStyle name="Normal 16 3 5 3 4 4 2" xfId="15136"/>
    <cellStyle name="Normal 16 3 5 3 4 4 2 2" xfId="15137"/>
    <cellStyle name="Normal 16 3 5 3 4 4 3" xfId="15138"/>
    <cellStyle name="Normal 16 3 5 3 4 5" xfId="15139"/>
    <cellStyle name="Normal 16 3 5 3 4 5 2" xfId="15140"/>
    <cellStyle name="Normal 16 3 5 3 4 6" xfId="15141"/>
    <cellStyle name="Normal 16 3 5 3 5" xfId="15142"/>
    <cellStyle name="Normal 16 3 5 3 5 2" xfId="15143"/>
    <cellStyle name="Normal 16 3 5 3 5 2 2" xfId="15144"/>
    <cellStyle name="Normal 16 3 5 3 5 2 2 2" xfId="15145"/>
    <cellStyle name="Normal 16 3 5 3 5 2 3" xfId="15146"/>
    <cellStyle name="Normal 16 3 5 3 5 3" xfId="15147"/>
    <cellStyle name="Normal 16 3 5 3 5 3 2" xfId="15148"/>
    <cellStyle name="Normal 16 3 5 3 5 4" xfId="15149"/>
    <cellStyle name="Normal 16 3 5 3 6" xfId="15150"/>
    <cellStyle name="Normal 16 3 5 3 6 2" xfId="15151"/>
    <cellStyle name="Normal 16 3 5 3 6 2 2" xfId="15152"/>
    <cellStyle name="Normal 16 3 5 3 6 2 2 2" xfId="15153"/>
    <cellStyle name="Normal 16 3 5 3 6 2 3" xfId="15154"/>
    <cellStyle name="Normal 16 3 5 3 6 3" xfId="15155"/>
    <cellStyle name="Normal 16 3 5 3 6 3 2" xfId="15156"/>
    <cellStyle name="Normal 16 3 5 3 6 4" xfId="15157"/>
    <cellStyle name="Normal 16 3 5 3 7" xfId="15158"/>
    <cellStyle name="Normal 16 3 5 3 7 2" xfId="15159"/>
    <cellStyle name="Normal 16 3 5 3 7 2 2" xfId="15160"/>
    <cellStyle name="Normal 16 3 5 3 7 2 2 2" xfId="15161"/>
    <cellStyle name="Normal 16 3 5 3 7 2 3" xfId="15162"/>
    <cellStyle name="Normal 16 3 5 3 7 3" xfId="15163"/>
    <cellStyle name="Normal 16 3 5 3 7 3 2" xfId="15164"/>
    <cellStyle name="Normal 16 3 5 3 7 4" xfId="15165"/>
    <cellStyle name="Normal 16 3 5 3 8" xfId="15166"/>
    <cellStyle name="Normal 16 3 5 3 8 2" xfId="15167"/>
    <cellStyle name="Normal 16 3 5 3 8 2 2" xfId="15168"/>
    <cellStyle name="Normal 16 3 5 3 8 3" xfId="15169"/>
    <cellStyle name="Normal 16 3 5 3 9" xfId="15170"/>
    <cellStyle name="Normal 16 3 5 3 9 2" xfId="15171"/>
    <cellStyle name="Normal 16 3 5 3 9 2 2" xfId="15172"/>
    <cellStyle name="Normal 16 3 5 3 9 3" xfId="15173"/>
    <cellStyle name="Normal 16 3 5 4" xfId="15174"/>
    <cellStyle name="Normal 16 3 5 4 10" xfId="15175"/>
    <cellStyle name="Normal 16 3 5 4 10 2" xfId="15176"/>
    <cellStyle name="Normal 16 3 5 4 11" xfId="15177"/>
    <cellStyle name="Normal 16 3 5 4 2" xfId="15178"/>
    <cellStyle name="Normal 16 3 5 4 2 10" xfId="15179"/>
    <cellStyle name="Normal 16 3 5 4 2 2" xfId="15180"/>
    <cellStyle name="Normal 16 3 5 4 2 2 2" xfId="15181"/>
    <cellStyle name="Normal 16 3 5 4 2 2 2 2" xfId="15182"/>
    <cellStyle name="Normal 16 3 5 4 2 2 2 2 2" xfId="15183"/>
    <cellStyle name="Normal 16 3 5 4 2 2 2 2 2 2" xfId="15184"/>
    <cellStyle name="Normal 16 3 5 4 2 2 2 2 3" xfId="15185"/>
    <cellStyle name="Normal 16 3 5 4 2 2 2 3" xfId="15186"/>
    <cellStyle name="Normal 16 3 5 4 2 2 2 3 2" xfId="15187"/>
    <cellStyle name="Normal 16 3 5 4 2 2 2 4" xfId="15188"/>
    <cellStyle name="Normal 16 3 5 4 2 2 3" xfId="15189"/>
    <cellStyle name="Normal 16 3 5 4 2 2 3 2" xfId="15190"/>
    <cellStyle name="Normal 16 3 5 4 2 2 3 2 2" xfId="15191"/>
    <cellStyle name="Normal 16 3 5 4 2 2 3 2 2 2" xfId="15192"/>
    <cellStyle name="Normal 16 3 5 4 2 2 3 2 3" xfId="15193"/>
    <cellStyle name="Normal 16 3 5 4 2 2 3 3" xfId="15194"/>
    <cellStyle name="Normal 16 3 5 4 2 2 3 3 2" xfId="15195"/>
    <cellStyle name="Normal 16 3 5 4 2 2 3 4" xfId="15196"/>
    <cellStyle name="Normal 16 3 5 4 2 2 4" xfId="15197"/>
    <cellStyle name="Normal 16 3 5 4 2 2 4 2" xfId="15198"/>
    <cellStyle name="Normal 16 3 5 4 2 2 4 2 2" xfId="15199"/>
    <cellStyle name="Normal 16 3 5 4 2 2 4 2 2 2" xfId="15200"/>
    <cellStyle name="Normal 16 3 5 4 2 2 4 2 3" xfId="15201"/>
    <cellStyle name="Normal 16 3 5 4 2 2 4 3" xfId="15202"/>
    <cellStyle name="Normal 16 3 5 4 2 2 4 3 2" xfId="15203"/>
    <cellStyle name="Normal 16 3 5 4 2 2 4 4" xfId="15204"/>
    <cellStyle name="Normal 16 3 5 4 2 2 5" xfId="15205"/>
    <cellStyle name="Normal 16 3 5 4 2 2 5 2" xfId="15206"/>
    <cellStyle name="Normal 16 3 5 4 2 2 5 2 2" xfId="15207"/>
    <cellStyle name="Normal 16 3 5 4 2 2 5 3" xfId="15208"/>
    <cellStyle name="Normal 16 3 5 4 2 2 6" xfId="15209"/>
    <cellStyle name="Normal 16 3 5 4 2 2 6 2" xfId="15210"/>
    <cellStyle name="Normal 16 3 5 4 2 2 7" xfId="15211"/>
    <cellStyle name="Normal 16 3 5 4 2 3" xfId="15212"/>
    <cellStyle name="Normal 16 3 5 4 2 3 2" xfId="15213"/>
    <cellStyle name="Normal 16 3 5 4 2 3 2 2" xfId="15214"/>
    <cellStyle name="Normal 16 3 5 4 2 3 2 2 2" xfId="15215"/>
    <cellStyle name="Normal 16 3 5 4 2 3 2 2 2 2" xfId="15216"/>
    <cellStyle name="Normal 16 3 5 4 2 3 2 2 3" xfId="15217"/>
    <cellStyle name="Normal 16 3 5 4 2 3 2 3" xfId="15218"/>
    <cellStyle name="Normal 16 3 5 4 2 3 2 3 2" xfId="15219"/>
    <cellStyle name="Normal 16 3 5 4 2 3 2 4" xfId="15220"/>
    <cellStyle name="Normal 16 3 5 4 2 3 3" xfId="15221"/>
    <cellStyle name="Normal 16 3 5 4 2 3 3 2" xfId="15222"/>
    <cellStyle name="Normal 16 3 5 4 2 3 3 2 2" xfId="15223"/>
    <cellStyle name="Normal 16 3 5 4 2 3 3 2 2 2" xfId="15224"/>
    <cellStyle name="Normal 16 3 5 4 2 3 3 2 3" xfId="15225"/>
    <cellStyle name="Normal 16 3 5 4 2 3 3 3" xfId="15226"/>
    <cellStyle name="Normal 16 3 5 4 2 3 3 3 2" xfId="15227"/>
    <cellStyle name="Normal 16 3 5 4 2 3 3 4" xfId="15228"/>
    <cellStyle name="Normal 16 3 5 4 2 3 4" xfId="15229"/>
    <cellStyle name="Normal 16 3 5 4 2 3 4 2" xfId="15230"/>
    <cellStyle name="Normal 16 3 5 4 2 3 4 2 2" xfId="15231"/>
    <cellStyle name="Normal 16 3 5 4 2 3 4 3" xfId="15232"/>
    <cellStyle name="Normal 16 3 5 4 2 3 5" xfId="15233"/>
    <cellStyle name="Normal 16 3 5 4 2 3 5 2" xfId="15234"/>
    <cellStyle name="Normal 16 3 5 4 2 3 6" xfId="15235"/>
    <cellStyle name="Normal 16 3 5 4 2 4" xfId="15236"/>
    <cellStyle name="Normal 16 3 5 4 2 4 2" xfId="15237"/>
    <cellStyle name="Normal 16 3 5 4 2 4 2 2" xfId="15238"/>
    <cellStyle name="Normal 16 3 5 4 2 4 2 2 2" xfId="15239"/>
    <cellStyle name="Normal 16 3 5 4 2 4 2 3" xfId="15240"/>
    <cellStyle name="Normal 16 3 5 4 2 4 3" xfId="15241"/>
    <cellStyle name="Normal 16 3 5 4 2 4 3 2" xfId="15242"/>
    <cellStyle name="Normal 16 3 5 4 2 4 4" xfId="15243"/>
    <cellStyle name="Normal 16 3 5 4 2 5" xfId="15244"/>
    <cellStyle name="Normal 16 3 5 4 2 5 2" xfId="15245"/>
    <cellStyle name="Normal 16 3 5 4 2 5 2 2" xfId="15246"/>
    <cellStyle name="Normal 16 3 5 4 2 5 2 2 2" xfId="15247"/>
    <cellStyle name="Normal 16 3 5 4 2 5 2 3" xfId="15248"/>
    <cellStyle name="Normal 16 3 5 4 2 5 3" xfId="15249"/>
    <cellStyle name="Normal 16 3 5 4 2 5 3 2" xfId="15250"/>
    <cellStyle name="Normal 16 3 5 4 2 5 4" xfId="15251"/>
    <cellStyle name="Normal 16 3 5 4 2 6" xfId="15252"/>
    <cellStyle name="Normal 16 3 5 4 2 6 2" xfId="15253"/>
    <cellStyle name="Normal 16 3 5 4 2 6 2 2" xfId="15254"/>
    <cellStyle name="Normal 16 3 5 4 2 6 2 2 2" xfId="15255"/>
    <cellStyle name="Normal 16 3 5 4 2 6 2 3" xfId="15256"/>
    <cellStyle name="Normal 16 3 5 4 2 6 3" xfId="15257"/>
    <cellStyle name="Normal 16 3 5 4 2 6 3 2" xfId="15258"/>
    <cellStyle name="Normal 16 3 5 4 2 6 4" xfId="15259"/>
    <cellStyle name="Normal 16 3 5 4 2 7" xfId="15260"/>
    <cellStyle name="Normal 16 3 5 4 2 7 2" xfId="15261"/>
    <cellStyle name="Normal 16 3 5 4 2 7 2 2" xfId="15262"/>
    <cellStyle name="Normal 16 3 5 4 2 7 3" xfId="15263"/>
    <cellStyle name="Normal 16 3 5 4 2 8" xfId="15264"/>
    <cellStyle name="Normal 16 3 5 4 2 8 2" xfId="15265"/>
    <cellStyle name="Normal 16 3 5 4 2 8 2 2" xfId="15266"/>
    <cellStyle name="Normal 16 3 5 4 2 8 3" xfId="15267"/>
    <cellStyle name="Normal 16 3 5 4 2 9" xfId="15268"/>
    <cellStyle name="Normal 16 3 5 4 2 9 2" xfId="15269"/>
    <cellStyle name="Normal 16 3 5 4 3" xfId="15270"/>
    <cellStyle name="Normal 16 3 5 4 3 2" xfId="15271"/>
    <cellStyle name="Normal 16 3 5 4 3 2 2" xfId="15272"/>
    <cellStyle name="Normal 16 3 5 4 3 2 2 2" xfId="15273"/>
    <cellStyle name="Normal 16 3 5 4 3 2 2 2 2" xfId="15274"/>
    <cellStyle name="Normal 16 3 5 4 3 2 2 3" xfId="15275"/>
    <cellStyle name="Normal 16 3 5 4 3 2 3" xfId="15276"/>
    <cellStyle name="Normal 16 3 5 4 3 2 3 2" xfId="15277"/>
    <cellStyle name="Normal 16 3 5 4 3 2 4" xfId="15278"/>
    <cellStyle name="Normal 16 3 5 4 3 3" xfId="15279"/>
    <cellStyle name="Normal 16 3 5 4 3 3 2" xfId="15280"/>
    <cellStyle name="Normal 16 3 5 4 3 3 2 2" xfId="15281"/>
    <cellStyle name="Normal 16 3 5 4 3 3 2 2 2" xfId="15282"/>
    <cellStyle name="Normal 16 3 5 4 3 3 2 3" xfId="15283"/>
    <cellStyle name="Normal 16 3 5 4 3 3 3" xfId="15284"/>
    <cellStyle name="Normal 16 3 5 4 3 3 3 2" xfId="15285"/>
    <cellStyle name="Normal 16 3 5 4 3 3 4" xfId="15286"/>
    <cellStyle name="Normal 16 3 5 4 3 4" xfId="15287"/>
    <cellStyle name="Normal 16 3 5 4 3 4 2" xfId="15288"/>
    <cellStyle name="Normal 16 3 5 4 3 4 2 2" xfId="15289"/>
    <cellStyle name="Normal 16 3 5 4 3 4 2 2 2" xfId="15290"/>
    <cellStyle name="Normal 16 3 5 4 3 4 2 3" xfId="15291"/>
    <cellStyle name="Normal 16 3 5 4 3 4 3" xfId="15292"/>
    <cellStyle name="Normal 16 3 5 4 3 4 3 2" xfId="15293"/>
    <cellStyle name="Normal 16 3 5 4 3 4 4" xfId="15294"/>
    <cellStyle name="Normal 16 3 5 4 3 5" xfId="15295"/>
    <cellStyle name="Normal 16 3 5 4 3 5 2" xfId="15296"/>
    <cellStyle name="Normal 16 3 5 4 3 5 2 2" xfId="15297"/>
    <cellStyle name="Normal 16 3 5 4 3 5 3" xfId="15298"/>
    <cellStyle name="Normal 16 3 5 4 3 6" xfId="15299"/>
    <cellStyle name="Normal 16 3 5 4 3 6 2" xfId="15300"/>
    <cellStyle name="Normal 16 3 5 4 3 7" xfId="15301"/>
    <cellStyle name="Normal 16 3 5 4 4" xfId="15302"/>
    <cellStyle name="Normal 16 3 5 4 4 2" xfId="15303"/>
    <cellStyle name="Normal 16 3 5 4 4 2 2" xfId="15304"/>
    <cellStyle name="Normal 16 3 5 4 4 2 2 2" xfId="15305"/>
    <cellStyle name="Normal 16 3 5 4 4 2 2 2 2" xfId="15306"/>
    <cellStyle name="Normal 16 3 5 4 4 2 2 3" xfId="15307"/>
    <cellStyle name="Normal 16 3 5 4 4 2 3" xfId="15308"/>
    <cellStyle name="Normal 16 3 5 4 4 2 3 2" xfId="15309"/>
    <cellStyle name="Normal 16 3 5 4 4 2 4" xfId="15310"/>
    <cellStyle name="Normal 16 3 5 4 4 3" xfId="15311"/>
    <cellStyle name="Normal 16 3 5 4 4 3 2" xfId="15312"/>
    <cellStyle name="Normal 16 3 5 4 4 3 2 2" xfId="15313"/>
    <cellStyle name="Normal 16 3 5 4 4 3 2 2 2" xfId="15314"/>
    <cellStyle name="Normal 16 3 5 4 4 3 2 3" xfId="15315"/>
    <cellStyle name="Normal 16 3 5 4 4 3 3" xfId="15316"/>
    <cellStyle name="Normal 16 3 5 4 4 3 3 2" xfId="15317"/>
    <cellStyle name="Normal 16 3 5 4 4 3 4" xfId="15318"/>
    <cellStyle name="Normal 16 3 5 4 4 4" xfId="15319"/>
    <cellStyle name="Normal 16 3 5 4 4 4 2" xfId="15320"/>
    <cellStyle name="Normal 16 3 5 4 4 4 2 2" xfId="15321"/>
    <cellStyle name="Normal 16 3 5 4 4 4 3" xfId="15322"/>
    <cellStyle name="Normal 16 3 5 4 4 5" xfId="15323"/>
    <cellStyle name="Normal 16 3 5 4 4 5 2" xfId="15324"/>
    <cellStyle name="Normal 16 3 5 4 4 6" xfId="15325"/>
    <cellStyle name="Normal 16 3 5 4 5" xfId="15326"/>
    <cellStyle name="Normal 16 3 5 4 5 2" xfId="15327"/>
    <cellStyle name="Normal 16 3 5 4 5 2 2" xfId="15328"/>
    <cellStyle name="Normal 16 3 5 4 5 2 2 2" xfId="15329"/>
    <cellStyle name="Normal 16 3 5 4 5 2 3" xfId="15330"/>
    <cellStyle name="Normal 16 3 5 4 5 3" xfId="15331"/>
    <cellStyle name="Normal 16 3 5 4 5 3 2" xfId="15332"/>
    <cellStyle name="Normal 16 3 5 4 5 4" xfId="15333"/>
    <cellStyle name="Normal 16 3 5 4 6" xfId="15334"/>
    <cellStyle name="Normal 16 3 5 4 6 2" xfId="15335"/>
    <cellStyle name="Normal 16 3 5 4 6 2 2" xfId="15336"/>
    <cellStyle name="Normal 16 3 5 4 6 2 2 2" xfId="15337"/>
    <cellStyle name="Normal 16 3 5 4 6 2 3" xfId="15338"/>
    <cellStyle name="Normal 16 3 5 4 6 3" xfId="15339"/>
    <cellStyle name="Normal 16 3 5 4 6 3 2" xfId="15340"/>
    <cellStyle name="Normal 16 3 5 4 6 4" xfId="15341"/>
    <cellStyle name="Normal 16 3 5 4 7" xfId="15342"/>
    <cellStyle name="Normal 16 3 5 4 7 2" xfId="15343"/>
    <cellStyle name="Normal 16 3 5 4 7 2 2" xfId="15344"/>
    <cellStyle name="Normal 16 3 5 4 7 2 2 2" xfId="15345"/>
    <cellStyle name="Normal 16 3 5 4 7 2 3" xfId="15346"/>
    <cellStyle name="Normal 16 3 5 4 7 3" xfId="15347"/>
    <cellStyle name="Normal 16 3 5 4 7 3 2" xfId="15348"/>
    <cellStyle name="Normal 16 3 5 4 7 4" xfId="15349"/>
    <cellStyle name="Normal 16 3 5 4 8" xfId="15350"/>
    <cellStyle name="Normal 16 3 5 4 8 2" xfId="15351"/>
    <cellStyle name="Normal 16 3 5 4 8 2 2" xfId="15352"/>
    <cellStyle name="Normal 16 3 5 4 8 3" xfId="15353"/>
    <cellStyle name="Normal 16 3 5 4 9" xfId="15354"/>
    <cellStyle name="Normal 16 3 5 4 9 2" xfId="15355"/>
    <cellStyle name="Normal 16 3 5 4 9 2 2" xfId="15356"/>
    <cellStyle name="Normal 16 3 5 4 9 3" xfId="15357"/>
    <cellStyle name="Normal 16 3 5 5" xfId="15358"/>
    <cellStyle name="Normal 16 3 5 5 10" xfId="15359"/>
    <cellStyle name="Normal 16 3 5 5 2" xfId="15360"/>
    <cellStyle name="Normal 16 3 5 5 2 2" xfId="15361"/>
    <cellStyle name="Normal 16 3 5 5 2 2 2" xfId="15362"/>
    <cellStyle name="Normal 16 3 5 5 2 2 2 2" xfId="15363"/>
    <cellStyle name="Normal 16 3 5 5 2 2 2 2 2" xfId="15364"/>
    <cellStyle name="Normal 16 3 5 5 2 2 2 3" xfId="15365"/>
    <cellStyle name="Normal 16 3 5 5 2 2 3" xfId="15366"/>
    <cellStyle name="Normal 16 3 5 5 2 2 3 2" xfId="15367"/>
    <cellStyle name="Normal 16 3 5 5 2 2 4" xfId="15368"/>
    <cellStyle name="Normal 16 3 5 5 2 3" xfId="15369"/>
    <cellStyle name="Normal 16 3 5 5 2 3 2" xfId="15370"/>
    <cellStyle name="Normal 16 3 5 5 2 3 2 2" xfId="15371"/>
    <cellStyle name="Normal 16 3 5 5 2 3 2 2 2" xfId="15372"/>
    <cellStyle name="Normal 16 3 5 5 2 3 2 3" xfId="15373"/>
    <cellStyle name="Normal 16 3 5 5 2 3 3" xfId="15374"/>
    <cellStyle name="Normal 16 3 5 5 2 3 3 2" xfId="15375"/>
    <cellStyle name="Normal 16 3 5 5 2 3 4" xfId="15376"/>
    <cellStyle name="Normal 16 3 5 5 2 4" xfId="15377"/>
    <cellStyle name="Normal 16 3 5 5 2 4 2" xfId="15378"/>
    <cellStyle name="Normal 16 3 5 5 2 4 2 2" xfId="15379"/>
    <cellStyle name="Normal 16 3 5 5 2 4 2 2 2" xfId="15380"/>
    <cellStyle name="Normal 16 3 5 5 2 4 2 3" xfId="15381"/>
    <cellStyle name="Normal 16 3 5 5 2 4 3" xfId="15382"/>
    <cellStyle name="Normal 16 3 5 5 2 4 3 2" xfId="15383"/>
    <cellStyle name="Normal 16 3 5 5 2 4 4" xfId="15384"/>
    <cellStyle name="Normal 16 3 5 5 2 5" xfId="15385"/>
    <cellStyle name="Normal 16 3 5 5 2 5 2" xfId="15386"/>
    <cellStyle name="Normal 16 3 5 5 2 5 2 2" xfId="15387"/>
    <cellStyle name="Normal 16 3 5 5 2 5 3" xfId="15388"/>
    <cellStyle name="Normal 16 3 5 5 2 6" xfId="15389"/>
    <cellStyle name="Normal 16 3 5 5 2 6 2" xfId="15390"/>
    <cellStyle name="Normal 16 3 5 5 2 7" xfId="15391"/>
    <cellStyle name="Normal 16 3 5 5 3" xfId="15392"/>
    <cellStyle name="Normal 16 3 5 5 3 2" xfId="15393"/>
    <cellStyle name="Normal 16 3 5 5 3 2 2" xfId="15394"/>
    <cellStyle name="Normal 16 3 5 5 3 2 2 2" xfId="15395"/>
    <cellStyle name="Normal 16 3 5 5 3 2 2 2 2" xfId="15396"/>
    <cellStyle name="Normal 16 3 5 5 3 2 2 3" xfId="15397"/>
    <cellStyle name="Normal 16 3 5 5 3 2 3" xfId="15398"/>
    <cellStyle name="Normal 16 3 5 5 3 2 3 2" xfId="15399"/>
    <cellStyle name="Normal 16 3 5 5 3 2 4" xfId="15400"/>
    <cellStyle name="Normal 16 3 5 5 3 3" xfId="15401"/>
    <cellStyle name="Normal 16 3 5 5 3 3 2" xfId="15402"/>
    <cellStyle name="Normal 16 3 5 5 3 3 2 2" xfId="15403"/>
    <cellStyle name="Normal 16 3 5 5 3 3 2 2 2" xfId="15404"/>
    <cellStyle name="Normal 16 3 5 5 3 3 2 3" xfId="15405"/>
    <cellStyle name="Normal 16 3 5 5 3 3 3" xfId="15406"/>
    <cellStyle name="Normal 16 3 5 5 3 3 3 2" xfId="15407"/>
    <cellStyle name="Normal 16 3 5 5 3 3 4" xfId="15408"/>
    <cellStyle name="Normal 16 3 5 5 3 4" xfId="15409"/>
    <cellStyle name="Normal 16 3 5 5 3 4 2" xfId="15410"/>
    <cellStyle name="Normal 16 3 5 5 3 4 2 2" xfId="15411"/>
    <cellStyle name="Normal 16 3 5 5 3 4 3" xfId="15412"/>
    <cellStyle name="Normal 16 3 5 5 3 5" xfId="15413"/>
    <cellStyle name="Normal 16 3 5 5 3 5 2" xfId="15414"/>
    <cellStyle name="Normal 16 3 5 5 3 6" xfId="15415"/>
    <cellStyle name="Normal 16 3 5 5 4" xfId="15416"/>
    <cellStyle name="Normal 16 3 5 5 4 2" xfId="15417"/>
    <cellStyle name="Normal 16 3 5 5 4 2 2" xfId="15418"/>
    <cellStyle name="Normal 16 3 5 5 4 2 2 2" xfId="15419"/>
    <cellStyle name="Normal 16 3 5 5 4 2 3" xfId="15420"/>
    <cellStyle name="Normal 16 3 5 5 4 3" xfId="15421"/>
    <cellStyle name="Normal 16 3 5 5 4 3 2" xfId="15422"/>
    <cellStyle name="Normal 16 3 5 5 4 4" xfId="15423"/>
    <cellStyle name="Normal 16 3 5 5 5" xfId="15424"/>
    <cellStyle name="Normal 16 3 5 5 5 2" xfId="15425"/>
    <cellStyle name="Normal 16 3 5 5 5 2 2" xfId="15426"/>
    <cellStyle name="Normal 16 3 5 5 5 2 2 2" xfId="15427"/>
    <cellStyle name="Normal 16 3 5 5 5 2 3" xfId="15428"/>
    <cellStyle name="Normal 16 3 5 5 5 3" xfId="15429"/>
    <cellStyle name="Normal 16 3 5 5 5 3 2" xfId="15430"/>
    <cellStyle name="Normal 16 3 5 5 5 4" xfId="15431"/>
    <cellStyle name="Normal 16 3 5 5 6" xfId="15432"/>
    <cellStyle name="Normal 16 3 5 5 6 2" xfId="15433"/>
    <cellStyle name="Normal 16 3 5 5 6 2 2" xfId="15434"/>
    <cellStyle name="Normal 16 3 5 5 6 2 2 2" xfId="15435"/>
    <cellStyle name="Normal 16 3 5 5 6 2 3" xfId="15436"/>
    <cellStyle name="Normal 16 3 5 5 6 3" xfId="15437"/>
    <cellStyle name="Normal 16 3 5 5 6 3 2" xfId="15438"/>
    <cellStyle name="Normal 16 3 5 5 6 4" xfId="15439"/>
    <cellStyle name="Normal 16 3 5 5 7" xfId="15440"/>
    <cellStyle name="Normal 16 3 5 5 7 2" xfId="15441"/>
    <cellStyle name="Normal 16 3 5 5 7 2 2" xfId="15442"/>
    <cellStyle name="Normal 16 3 5 5 7 3" xfId="15443"/>
    <cellStyle name="Normal 16 3 5 5 8" xfId="15444"/>
    <cellStyle name="Normal 16 3 5 5 8 2" xfId="15445"/>
    <cellStyle name="Normal 16 3 5 5 8 2 2" xfId="15446"/>
    <cellStyle name="Normal 16 3 5 5 8 3" xfId="15447"/>
    <cellStyle name="Normal 16 3 5 5 9" xfId="15448"/>
    <cellStyle name="Normal 16 3 5 5 9 2" xfId="15449"/>
    <cellStyle name="Normal 16 3 5 6" xfId="15450"/>
    <cellStyle name="Normal 16 3 5 6 2" xfId="15451"/>
    <cellStyle name="Normal 16 3 5 6 2 2" xfId="15452"/>
    <cellStyle name="Normal 16 3 5 6 2 2 2" xfId="15453"/>
    <cellStyle name="Normal 16 3 5 6 2 2 2 2" xfId="15454"/>
    <cellStyle name="Normal 16 3 5 6 2 2 3" xfId="15455"/>
    <cellStyle name="Normal 16 3 5 6 2 3" xfId="15456"/>
    <cellStyle name="Normal 16 3 5 6 2 3 2" xfId="15457"/>
    <cellStyle name="Normal 16 3 5 6 2 4" xfId="15458"/>
    <cellStyle name="Normal 16 3 5 6 3" xfId="15459"/>
    <cellStyle name="Normal 16 3 5 6 3 2" xfId="15460"/>
    <cellStyle name="Normal 16 3 5 6 3 2 2" xfId="15461"/>
    <cellStyle name="Normal 16 3 5 6 3 2 2 2" xfId="15462"/>
    <cellStyle name="Normal 16 3 5 6 3 2 3" xfId="15463"/>
    <cellStyle name="Normal 16 3 5 6 3 3" xfId="15464"/>
    <cellStyle name="Normal 16 3 5 6 3 3 2" xfId="15465"/>
    <cellStyle name="Normal 16 3 5 6 3 4" xfId="15466"/>
    <cellStyle name="Normal 16 3 5 6 4" xfId="15467"/>
    <cellStyle name="Normal 16 3 5 6 4 2" xfId="15468"/>
    <cellStyle name="Normal 16 3 5 6 4 2 2" xfId="15469"/>
    <cellStyle name="Normal 16 3 5 6 4 2 2 2" xfId="15470"/>
    <cellStyle name="Normal 16 3 5 6 4 2 3" xfId="15471"/>
    <cellStyle name="Normal 16 3 5 6 4 3" xfId="15472"/>
    <cellStyle name="Normal 16 3 5 6 4 3 2" xfId="15473"/>
    <cellStyle name="Normal 16 3 5 6 4 4" xfId="15474"/>
    <cellStyle name="Normal 16 3 5 6 5" xfId="15475"/>
    <cellStyle name="Normal 16 3 5 6 5 2" xfId="15476"/>
    <cellStyle name="Normal 16 3 5 6 5 2 2" xfId="15477"/>
    <cellStyle name="Normal 16 3 5 6 5 3" xfId="15478"/>
    <cellStyle name="Normal 16 3 5 6 6" xfId="15479"/>
    <cellStyle name="Normal 16 3 5 6 6 2" xfId="15480"/>
    <cellStyle name="Normal 16 3 5 6 7" xfId="15481"/>
    <cellStyle name="Normal 16 3 5 7" xfId="15482"/>
    <cellStyle name="Normal 16 3 5 7 2" xfId="15483"/>
    <cellStyle name="Normal 16 3 5 7 2 2" xfId="15484"/>
    <cellStyle name="Normal 16 3 5 7 2 2 2" xfId="15485"/>
    <cellStyle name="Normal 16 3 5 7 2 2 2 2" xfId="15486"/>
    <cellStyle name="Normal 16 3 5 7 2 2 3" xfId="15487"/>
    <cellStyle name="Normal 16 3 5 7 2 3" xfId="15488"/>
    <cellStyle name="Normal 16 3 5 7 2 3 2" xfId="15489"/>
    <cellStyle name="Normal 16 3 5 7 2 4" xfId="15490"/>
    <cellStyle name="Normal 16 3 5 7 3" xfId="15491"/>
    <cellStyle name="Normal 16 3 5 7 3 2" xfId="15492"/>
    <cellStyle name="Normal 16 3 5 7 3 2 2" xfId="15493"/>
    <cellStyle name="Normal 16 3 5 7 3 2 2 2" xfId="15494"/>
    <cellStyle name="Normal 16 3 5 7 3 2 3" xfId="15495"/>
    <cellStyle name="Normal 16 3 5 7 3 3" xfId="15496"/>
    <cellStyle name="Normal 16 3 5 7 3 3 2" xfId="15497"/>
    <cellStyle name="Normal 16 3 5 7 3 4" xfId="15498"/>
    <cellStyle name="Normal 16 3 5 7 4" xfId="15499"/>
    <cellStyle name="Normal 16 3 5 7 4 2" xfId="15500"/>
    <cellStyle name="Normal 16 3 5 7 4 2 2" xfId="15501"/>
    <cellStyle name="Normal 16 3 5 7 4 3" xfId="15502"/>
    <cellStyle name="Normal 16 3 5 7 5" xfId="15503"/>
    <cellStyle name="Normal 16 3 5 7 5 2" xfId="15504"/>
    <cellStyle name="Normal 16 3 5 7 6" xfId="15505"/>
    <cellStyle name="Normal 16 3 5 8" xfId="15506"/>
    <cellStyle name="Normal 16 3 5 8 2" xfId="15507"/>
    <cellStyle name="Normal 16 3 5 8 2 2" xfId="15508"/>
    <cellStyle name="Normal 16 3 5 8 2 2 2" xfId="15509"/>
    <cellStyle name="Normal 16 3 5 8 2 3" xfId="15510"/>
    <cellStyle name="Normal 16 3 5 8 3" xfId="15511"/>
    <cellStyle name="Normal 16 3 5 8 3 2" xfId="15512"/>
    <cellStyle name="Normal 16 3 5 8 4" xfId="15513"/>
    <cellStyle name="Normal 16 3 5 9" xfId="15514"/>
    <cellStyle name="Normal 16 3 5 9 2" xfId="15515"/>
    <cellStyle name="Normal 16 3 5 9 2 2" xfId="15516"/>
    <cellStyle name="Normal 16 3 5 9 2 2 2" xfId="15517"/>
    <cellStyle name="Normal 16 3 5 9 2 3" xfId="15518"/>
    <cellStyle name="Normal 16 3 5 9 3" xfId="15519"/>
    <cellStyle name="Normal 16 3 5 9 3 2" xfId="15520"/>
    <cellStyle name="Normal 16 3 5 9 4" xfId="15521"/>
    <cellStyle name="Normal 16 3 6" xfId="15522"/>
    <cellStyle name="Normal 16 3 6 10" xfId="15523"/>
    <cellStyle name="Normal 16 3 6 10 2" xfId="15524"/>
    <cellStyle name="Normal 16 3 6 11" xfId="15525"/>
    <cellStyle name="Normal 16 3 6 2" xfId="15526"/>
    <cellStyle name="Normal 16 3 6 2 10" xfId="15527"/>
    <cellStyle name="Normal 16 3 6 2 2" xfId="15528"/>
    <cellStyle name="Normal 16 3 6 2 2 2" xfId="15529"/>
    <cellStyle name="Normal 16 3 6 2 2 2 2" xfId="15530"/>
    <cellStyle name="Normal 16 3 6 2 2 2 2 2" xfId="15531"/>
    <cellStyle name="Normal 16 3 6 2 2 2 2 2 2" xfId="15532"/>
    <cellStyle name="Normal 16 3 6 2 2 2 2 3" xfId="15533"/>
    <cellStyle name="Normal 16 3 6 2 2 2 3" xfId="15534"/>
    <cellStyle name="Normal 16 3 6 2 2 2 3 2" xfId="15535"/>
    <cellStyle name="Normal 16 3 6 2 2 2 4" xfId="15536"/>
    <cellStyle name="Normal 16 3 6 2 2 3" xfId="15537"/>
    <cellStyle name="Normal 16 3 6 2 2 3 2" xfId="15538"/>
    <cellStyle name="Normal 16 3 6 2 2 3 2 2" xfId="15539"/>
    <cellStyle name="Normal 16 3 6 2 2 3 2 2 2" xfId="15540"/>
    <cellStyle name="Normal 16 3 6 2 2 3 2 3" xfId="15541"/>
    <cellStyle name="Normal 16 3 6 2 2 3 3" xfId="15542"/>
    <cellStyle name="Normal 16 3 6 2 2 3 3 2" xfId="15543"/>
    <cellStyle name="Normal 16 3 6 2 2 3 4" xfId="15544"/>
    <cellStyle name="Normal 16 3 6 2 2 4" xfId="15545"/>
    <cellStyle name="Normal 16 3 6 2 2 4 2" xfId="15546"/>
    <cellStyle name="Normal 16 3 6 2 2 4 2 2" xfId="15547"/>
    <cellStyle name="Normal 16 3 6 2 2 4 2 2 2" xfId="15548"/>
    <cellStyle name="Normal 16 3 6 2 2 4 2 3" xfId="15549"/>
    <cellStyle name="Normal 16 3 6 2 2 4 3" xfId="15550"/>
    <cellStyle name="Normal 16 3 6 2 2 4 3 2" xfId="15551"/>
    <cellStyle name="Normal 16 3 6 2 2 4 4" xfId="15552"/>
    <cellStyle name="Normal 16 3 6 2 2 5" xfId="15553"/>
    <cellStyle name="Normal 16 3 6 2 2 5 2" xfId="15554"/>
    <cellStyle name="Normal 16 3 6 2 2 5 2 2" xfId="15555"/>
    <cellStyle name="Normal 16 3 6 2 2 5 3" xfId="15556"/>
    <cellStyle name="Normal 16 3 6 2 2 6" xfId="15557"/>
    <cellStyle name="Normal 16 3 6 2 2 6 2" xfId="15558"/>
    <cellStyle name="Normal 16 3 6 2 2 7" xfId="15559"/>
    <cellStyle name="Normal 16 3 6 2 3" xfId="15560"/>
    <cellStyle name="Normal 16 3 6 2 3 2" xfId="15561"/>
    <cellStyle name="Normal 16 3 6 2 3 2 2" xfId="15562"/>
    <cellStyle name="Normal 16 3 6 2 3 2 2 2" xfId="15563"/>
    <cellStyle name="Normal 16 3 6 2 3 2 2 2 2" xfId="15564"/>
    <cellStyle name="Normal 16 3 6 2 3 2 2 3" xfId="15565"/>
    <cellStyle name="Normal 16 3 6 2 3 2 3" xfId="15566"/>
    <cellStyle name="Normal 16 3 6 2 3 2 3 2" xfId="15567"/>
    <cellStyle name="Normal 16 3 6 2 3 2 4" xfId="15568"/>
    <cellStyle name="Normal 16 3 6 2 3 3" xfId="15569"/>
    <cellStyle name="Normal 16 3 6 2 3 3 2" xfId="15570"/>
    <cellStyle name="Normal 16 3 6 2 3 3 2 2" xfId="15571"/>
    <cellStyle name="Normal 16 3 6 2 3 3 2 2 2" xfId="15572"/>
    <cellStyle name="Normal 16 3 6 2 3 3 2 3" xfId="15573"/>
    <cellStyle name="Normal 16 3 6 2 3 3 3" xfId="15574"/>
    <cellStyle name="Normal 16 3 6 2 3 3 3 2" xfId="15575"/>
    <cellStyle name="Normal 16 3 6 2 3 3 4" xfId="15576"/>
    <cellStyle name="Normal 16 3 6 2 3 4" xfId="15577"/>
    <cellStyle name="Normal 16 3 6 2 3 4 2" xfId="15578"/>
    <cellStyle name="Normal 16 3 6 2 3 4 2 2" xfId="15579"/>
    <cellStyle name="Normal 16 3 6 2 3 4 3" xfId="15580"/>
    <cellStyle name="Normal 16 3 6 2 3 5" xfId="15581"/>
    <cellStyle name="Normal 16 3 6 2 3 5 2" xfId="15582"/>
    <cellStyle name="Normal 16 3 6 2 3 6" xfId="15583"/>
    <cellStyle name="Normal 16 3 6 2 4" xfId="15584"/>
    <cellStyle name="Normal 16 3 6 2 4 2" xfId="15585"/>
    <cellStyle name="Normal 16 3 6 2 4 2 2" xfId="15586"/>
    <cellStyle name="Normal 16 3 6 2 4 2 2 2" xfId="15587"/>
    <cellStyle name="Normal 16 3 6 2 4 2 3" xfId="15588"/>
    <cellStyle name="Normal 16 3 6 2 4 3" xfId="15589"/>
    <cellStyle name="Normal 16 3 6 2 4 3 2" xfId="15590"/>
    <cellStyle name="Normal 16 3 6 2 4 4" xfId="15591"/>
    <cellStyle name="Normal 16 3 6 2 5" xfId="15592"/>
    <cellStyle name="Normal 16 3 6 2 5 2" xfId="15593"/>
    <cellStyle name="Normal 16 3 6 2 5 2 2" xfId="15594"/>
    <cellStyle name="Normal 16 3 6 2 5 2 2 2" xfId="15595"/>
    <cellStyle name="Normal 16 3 6 2 5 2 3" xfId="15596"/>
    <cellStyle name="Normal 16 3 6 2 5 3" xfId="15597"/>
    <cellStyle name="Normal 16 3 6 2 5 3 2" xfId="15598"/>
    <cellStyle name="Normal 16 3 6 2 5 4" xfId="15599"/>
    <cellStyle name="Normal 16 3 6 2 6" xfId="15600"/>
    <cellStyle name="Normal 16 3 6 2 6 2" xfId="15601"/>
    <cellStyle name="Normal 16 3 6 2 6 2 2" xfId="15602"/>
    <cellStyle name="Normal 16 3 6 2 6 2 2 2" xfId="15603"/>
    <cellStyle name="Normal 16 3 6 2 6 2 3" xfId="15604"/>
    <cellStyle name="Normal 16 3 6 2 6 3" xfId="15605"/>
    <cellStyle name="Normal 16 3 6 2 6 3 2" xfId="15606"/>
    <cellStyle name="Normal 16 3 6 2 6 4" xfId="15607"/>
    <cellStyle name="Normal 16 3 6 2 7" xfId="15608"/>
    <cellStyle name="Normal 16 3 6 2 7 2" xfId="15609"/>
    <cellStyle name="Normal 16 3 6 2 7 2 2" xfId="15610"/>
    <cellStyle name="Normal 16 3 6 2 7 3" xfId="15611"/>
    <cellStyle name="Normal 16 3 6 2 8" xfId="15612"/>
    <cellStyle name="Normal 16 3 6 2 8 2" xfId="15613"/>
    <cellStyle name="Normal 16 3 6 2 8 2 2" xfId="15614"/>
    <cellStyle name="Normal 16 3 6 2 8 3" xfId="15615"/>
    <cellStyle name="Normal 16 3 6 2 9" xfId="15616"/>
    <cellStyle name="Normal 16 3 6 2 9 2" xfId="15617"/>
    <cellStyle name="Normal 16 3 6 3" xfId="15618"/>
    <cellStyle name="Normal 16 3 6 3 2" xfId="15619"/>
    <cellStyle name="Normal 16 3 6 3 2 2" xfId="15620"/>
    <cellStyle name="Normal 16 3 6 3 2 2 2" xfId="15621"/>
    <cellStyle name="Normal 16 3 6 3 2 2 2 2" xfId="15622"/>
    <cellStyle name="Normal 16 3 6 3 2 2 3" xfId="15623"/>
    <cellStyle name="Normal 16 3 6 3 2 3" xfId="15624"/>
    <cellStyle name="Normal 16 3 6 3 2 3 2" xfId="15625"/>
    <cellStyle name="Normal 16 3 6 3 2 4" xfId="15626"/>
    <cellStyle name="Normal 16 3 6 3 3" xfId="15627"/>
    <cellStyle name="Normal 16 3 6 3 3 2" xfId="15628"/>
    <cellStyle name="Normal 16 3 6 3 3 2 2" xfId="15629"/>
    <cellStyle name="Normal 16 3 6 3 3 2 2 2" xfId="15630"/>
    <cellStyle name="Normal 16 3 6 3 3 2 3" xfId="15631"/>
    <cellStyle name="Normal 16 3 6 3 3 3" xfId="15632"/>
    <cellStyle name="Normal 16 3 6 3 3 3 2" xfId="15633"/>
    <cellStyle name="Normal 16 3 6 3 3 4" xfId="15634"/>
    <cellStyle name="Normal 16 3 6 3 4" xfId="15635"/>
    <cellStyle name="Normal 16 3 6 3 4 2" xfId="15636"/>
    <cellStyle name="Normal 16 3 6 3 4 2 2" xfId="15637"/>
    <cellStyle name="Normal 16 3 6 3 4 2 2 2" xfId="15638"/>
    <cellStyle name="Normal 16 3 6 3 4 2 3" xfId="15639"/>
    <cellStyle name="Normal 16 3 6 3 4 3" xfId="15640"/>
    <cellStyle name="Normal 16 3 6 3 4 3 2" xfId="15641"/>
    <cellStyle name="Normal 16 3 6 3 4 4" xfId="15642"/>
    <cellStyle name="Normal 16 3 6 3 5" xfId="15643"/>
    <cellStyle name="Normal 16 3 6 3 5 2" xfId="15644"/>
    <cellStyle name="Normal 16 3 6 3 5 2 2" xfId="15645"/>
    <cellStyle name="Normal 16 3 6 3 5 3" xfId="15646"/>
    <cellStyle name="Normal 16 3 6 3 6" xfId="15647"/>
    <cellStyle name="Normal 16 3 6 3 6 2" xfId="15648"/>
    <cellStyle name="Normal 16 3 6 3 7" xfId="15649"/>
    <cellStyle name="Normal 16 3 6 4" xfId="15650"/>
    <cellStyle name="Normal 16 3 6 4 2" xfId="15651"/>
    <cellStyle name="Normal 16 3 6 4 2 2" xfId="15652"/>
    <cellStyle name="Normal 16 3 6 4 2 2 2" xfId="15653"/>
    <cellStyle name="Normal 16 3 6 4 2 2 2 2" xfId="15654"/>
    <cellStyle name="Normal 16 3 6 4 2 2 3" xfId="15655"/>
    <cellStyle name="Normal 16 3 6 4 2 3" xfId="15656"/>
    <cellStyle name="Normal 16 3 6 4 2 3 2" xfId="15657"/>
    <cellStyle name="Normal 16 3 6 4 2 4" xfId="15658"/>
    <cellStyle name="Normal 16 3 6 4 3" xfId="15659"/>
    <cellStyle name="Normal 16 3 6 4 3 2" xfId="15660"/>
    <cellStyle name="Normal 16 3 6 4 3 2 2" xfId="15661"/>
    <cellStyle name="Normal 16 3 6 4 3 2 2 2" xfId="15662"/>
    <cellStyle name="Normal 16 3 6 4 3 2 3" xfId="15663"/>
    <cellStyle name="Normal 16 3 6 4 3 3" xfId="15664"/>
    <cellStyle name="Normal 16 3 6 4 3 3 2" xfId="15665"/>
    <cellStyle name="Normal 16 3 6 4 3 4" xfId="15666"/>
    <cellStyle name="Normal 16 3 6 4 4" xfId="15667"/>
    <cellStyle name="Normal 16 3 6 4 4 2" xfId="15668"/>
    <cellStyle name="Normal 16 3 6 4 4 2 2" xfId="15669"/>
    <cellStyle name="Normal 16 3 6 4 4 3" xfId="15670"/>
    <cellStyle name="Normal 16 3 6 4 5" xfId="15671"/>
    <cellStyle name="Normal 16 3 6 4 5 2" xfId="15672"/>
    <cellStyle name="Normal 16 3 6 4 6" xfId="15673"/>
    <cellStyle name="Normal 16 3 6 5" xfId="15674"/>
    <cellStyle name="Normal 16 3 6 5 2" xfId="15675"/>
    <cellStyle name="Normal 16 3 6 5 2 2" xfId="15676"/>
    <cellStyle name="Normal 16 3 6 5 2 2 2" xfId="15677"/>
    <cellStyle name="Normal 16 3 6 5 2 3" xfId="15678"/>
    <cellStyle name="Normal 16 3 6 5 3" xfId="15679"/>
    <cellStyle name="Normal 16 3 6 5 3 2" xfId="15680"/>
    <cellStyle name="Normal 16 3 6 5 4" xfId="15681"/>
    <cellStyle name="Normal 16 3 6 6" xfId="15682"/>
    <cellStyle name="Normal 16 3 6 6 2" xfId="15683"/>
    <cellStyle name="Normal 16 3 6 6 2 2" xfId="15684"/>
    <cellStyle name="Normal 16 3 6 6 2 2 2" xfId="15685"/>
    <cellStyle name="Normal 16 3 6 6 2 3" xfId="15686"/>
    <cellStyle name="Normal 16 3 6 6 3" xfId="15687"/>
    <cellStyle name="Normal 16 3 6 6 3 2" xfId="15688"/>
    <cellStyle name="Normal 16 3 6 6 4" xfId="15689"/>
    <cellStyle name="Normal 16 3 6 7" xfId="15690"/>
    <cellStyle name="Normal 16 3 6 7 2" xfId="15691"/>
    <cellStyle name="Normal 16 3 6 7 2 2" xfId="15692"/>
    <cellStyle name="Normal 16 3 6 7 2 2 2" xfId="15693"/>
    <cellStyle name="Normal 16 3 6 7 2 3" xfId="15694"/>
    <cellStyle name="Normal 16 3 6 7 3" xfId="15695"/>
    <cellStyle name="Normal 16 3 6 7 3 2" xfId="15696"/>
    <cellStyle name="Normal 16 3 6 7 4" xfId="15697"/>
    <cellStyle name="Normal 16 3 6 8" xfId="15698"/>
    <cellStyle name="Normal 16 3 6 8 2" xfId="15699"/>
    <cellStyle name="Normal 16 3 6 8 2 2" xfId="15700"/>
    <cellStyle name="Normal 16 3 6 8 3" xfId="15701"/>
    <cellStyle name="Normal 16 3 6 9" xfId="15702"/>
    <cellStyle name="Normal 16 3 6 9 2" xfId="15703"/>
    <cellStyle name="Normal 16 3 6 9 2 2" xfId="15704"/>
    <cellStyle name="Normal 16 3 6 9 3" xfId="15705"/>
    <cellStyle name="Normal 16 3 7" xfId="15706"/>
    <cellStyle name="Normal 16 3 7 10" xfId="15707"/>
    <cellStyle name="Normal 16 3 7 10 2" xfId="15708"/>
    <cellStyle name="Normal 16 3 7 11" xfId="15709"/>
    <cellStyle name="Normal 16 3 7 2" xfId="15710"/>
    <cellStyle name="Normal 16 3 7 2 10" xfId="15711"/>
    <cellStyle name="Normal 16 3 7 2 2" xfId="15712"/>
    <cellStyle name="Normal 16 3 7 2 2 2" xfId="15713"/>
    <cellStyle name="Normal 16 3 7 2 2 2 2" xfId="15714"/>
    <cellStyle name="Normal 16 3 7 2 2 2 2 2" xfId="15715"/>
    <cellStyle name="Normal 16 3 7 2 2 2 2 2 2" xfId="15716"/>
    <cellStyle name="Normal 16 3 7 2 2 2 2 3" xfId="15717"/>
    <cellStyle name="Normal 16 3 7 2 2 2 3" xfId="15718"/>
    <cellStyle name="Normal 16 3 7 2 2 2 3 2" xfId="15719"/>
    <cellStyle name="Normal 16 3 7 2 2 2 4" xfId="15720"/>
    <cellStyle name="Normal 16 3 7 2 2 3" xfId="15721"/>
    <cellStyle name="Normal 16 3 7 2 2 3 2" xfId="15722"/>
    <cellStyle name="Normal 16 3 7 2 2 3 2 2" xfId="15723"/>
    <cellStyle name="Normal 16 3 7 2 2 3 2 2 2" xfId="15724"/>
    <cellStyle name="Normal 16 3 7 2 2 3 2 3" xfId="15725"/>
    <cellStyle name="Normal 16 3 7 2 2 3 3" xfId="15726"/>
    <cellStyle name="Normal 16 3 7 2 2 3 3 2" xfId="15727"/>
    <cellStyle name="Normal 16 3 7 2 2 3 4" xfId="15728"/>
    <cellStyle name="Normal 16 3 7 2 2 4" xfId="15729"/>
    <cellStyle name="Normal 16 3 7 2 2 4 2" xfId="15730"/>
    <cellStyle name="Normal 16 3 7 2 2 4 2 2" xfId="15731"/>
    <cellStyle name="Normal 16 3 7 2 2 4 2 2 2" xfId="15732"/>
    <cellStyle name="Normal 16 3 7 2 2 4 2 3" xfId="15733"/>
    <cellStyle name="Normal 16 3 7 2 2 4 3" xfId="15734"/>
    <cellStyle name="Normal 16 3 7 2 2 4 3 2" xfId="15735"/>
    <cellStyle name="Normal 16 3 7 2 2 4 4" xfId="15736"/>
    <cellStyle name="Normal 16 3 7 2 2 5" xfId="15737"/>
    <cellStyle name="Normal 16 3 7 2 2 5 2" xfId="15738"/>
    <cellStyle name="Normal 16 3 7 2 2 5 2 2" xfId="15739"/>
    <cellStyle name="Normal 16 3 7 2 2 5 3" xfId="15740"/>
    <cellStyle name="Normal 16 3 7 2 2 6" xfId="15741"/>
    <cellStyle name="Normal 16 3 7 2 2 6 2" xfId="15742"/>
    <cellStyle name="Normal 16 3 7 2 2 7" xfId="15743"/>
    <cellStyle name="Normal 16 3 7 2 3" xfId="15744"/>
    <cellStyle name="Normal 16 3 7 2 3 2" xfId="15745"/>
    <cellStyle name="Normal 16 3 7 2 3 2 2" xfId="15746"/>
    <cellStyle name="Normal 16 3 7 2 3 2 2 2" xfId="15747"/>
    <cellStyle name="Normal 16 3 7 2 3 2 2 2 2" xfId="15748"/>
    <cellStyle name="Normal 16 3 7 2 3 2 2 3" xfId="15749"/>
    <cellStyle name="Normal 16 3 7 2 3 2 3" xfId="15750"/>
    <cellStyle name="Normal 16 3 7 2 3 2 3 2" xfId="15751"/>
    <cellStyle name="Normal 16 3 7 2 3 2 4" xfId="15752"/>
    <cellStyle name="Normal 16 3 7 2 3 3" xfId="15753"/>
    <cellStyle name="Normal 16 3 7 2 3 3 2" xfId="15754"/>
    <cellStyle name="Normal 16 3 7 2 3 3 2 2" xfId="15755"/>
    <cellStyle name="Normal 16 3 7 2 3 3 2 2 2" xfId="15756"/>
    <cellStyle name="Normal 16 3 7 2 3 3 2 3" xfId="15757"/>
    <cellStyle name="Normal 16 3 7 2 3 3 3" xfId="15758"/>
    <cellStyle name="Normal 16 3 7 2 3 3 3 2" xfId="15759"/>
    <cellStyle name="Normal 16 3 7 2 3 3 4" xfId="15760"/>
    <cellStyle name="Normal 16 3 7 2 3 4" xfId="15761"/>
    <cellStyle name="Normal 16 3 7 2 3 4 2" xfId="15762"/>
    <cellStyle name="Normal 16 3 7 2 3 4 2 2" xfId="15763"/>
    <cellStyle name="Normal 16 3 7 2 3 4 3" xfId="15764"/>
    <cellStyle name="Normal 16 3 7 2 3 5" xfId="15765"/>
    <cellStyle name="Normal 16 3 7 2 3 5 2" xfId="15766"/>
    <cellStyle name="Normal 16 3 7 2 3 6" xfId="15767"/>
    <cellStyle name="Normal 16 3 7 2 4" xfId="15768"/>
    <cellStyle name="Normal 16 3 7 2 4 2" xfId="15769"/>
    <cellStyle name="Normal 16 3 7 2 4 2 2" xfId="15770"/>
    <cellStyle name="Normal 16 3 7 2 4 2 2 2" xfId="15771"/>
    <cellStyle name="Normal 16 3 7 2 4 2 3" xfId="15772"/>
    <cellStyle name="Normal 16 3 7 2 4 3" xfId="15773"/>
    <cellStyle name="Normal 16 3 7 2 4 3 2" xfId="15774"/>
    <cellStyle name="Normal 16 3 7 2 4 4" xfId="15775"/>
    <cellStyle name="Normal 16 3 7 2 5" xfId="15776"/>
    <cellStyle name="Normal 16 3 7 2 5 2" xfId="15777"/>
    <cellStyle name="Normal 16 3 7 2 5 2 2" xfId="15778"/>
    <cellStyle name="Normal 16 3 7 2 5 2 2 2" xfId="15779"/>
    <cellStyle name="Normal 16 3 7 2 5 2 3" xfId="15780"/>
    <cellStyle name="Normal 16 3 7 2 5 3" xfId="15781"/>
    <cellStyle name="Normal 16 3 7 2 5 3 2" xfId="15782"/>
    <cellStyle name="Normal 16 3 7 2 5 4" xfId="15783"/>
    <cellStyle name="Normal 16 3 7 2 6" xfId="15784"/>
    <cellStyle name="Normal 16 3 7 2 6 2" xfId="15785"/>
    <cellStyle name="Normal 16 3 7 2 6 2 2" xfId="15786"/>
    <cellStyle name="Normal 16 3 7 2 6 2 2 2" xfId="15787"/>
    <cellStyle name="Normal 16 3 7 2 6 2 3" xfId="15788"/>
    <cellStyle name="Normal 16 3 7 2 6 3" xfId="15789"/>
    <cellStyle name="Normal 16 3 7 2 6 3 2" xfId="15790"/>
    <cellStyle name="Normal 16 3 7 2 6 4" xfId="15791"/>
    <cellStyle name="Normal 16 3 7 2 7" xfId="15792"/>
    <cellStyle name="Normal 16 3 7 2 7 2" xfId="15793"/>
    <cellStyle name="Normal 16 3 7 2 7 2 2" xfId="15794"/>
    <cellStyle name="Normal 16 3 7 2 7 3" xfId="15795"/>
    <cellStyle name="Normal 16 3 7 2 8" xfId="15796"/>
    <cellStyle name="Normal 16 3 7 2 8 2" xfId="15797"/>
    <cellStyle name="Normal 16 3 7 2 8 2 2" xfId="15798"/>
    <cellStyle name="Normal 16 3 7 2 8 3" xfId="15799"/>
    <cellStyle name="Normal 16 3 7 2 9" xfId="15800"/>
    <cellStyle name="Normal 16 3 7 2 9 2" xfId="15801"/>
    <cellStyle name="Normal 16 3 7 3" xfId="15802"/>
    <cellStyle name="Normal 16 3 7 3 2" xfId="15803"/>
    <cellStyle name="Normal 16 3 7 3 2 2" xfId="15804"/>
    <cellStyle name="Normal 16 3 7 3 2 2 2" xfId="15805"/>
    <cellStyle name="Normal 16 3 7 3 2 2 2 2" xfId="15806"/>
    <cellStyle name="Normal 16 3 7 3 2 2 3" xfId="15807"/>
    <cellStyle name="Normal 16 3 7 3 2 3" xfId="15808"/>
    <cellStyle name="Normal 16 3 7 3 2 3 2" xfId="15809"/>
    <cellStyle name="Normal 16 3 7 3 2 4" xfId="15810"/>
    <cellStyle name="Normal 16 3 7 3 3" xfId="15811"/>
    <cellStyle name="Normal 16 3 7 3 3 2" xfId="15812"/>
    <cellStyle name="Normal 16 3 7 3 3 2 2" xfId="15813"/>
    <cellStyle name="Normal 16 3 7 3 3 2 2 2" xfId="15814"/>
    <cellStyle name="Normal 16 3 7 3 3 2 3" xfId="15815"/>
    <cellStyle name="Normal 16 3 7 3 3 3" xfId="15816"/>
    <cellStyle name="Normal 16 3 7 3 3 3 2" xfId="15817"/>
    <cellStyle name="Normal 16 3 7 3 3 4" xfId="15818"/>
    <cellStyle name="Normal 16 3 7 3 4" xfId="15819"/>
    <cellStyle name="Normal 16 3 7 3 4 2" xfId="15820"/>
    <cellStyle name="Normal 16 3 7 3 4 2 2" xfId="15821"/>
    <cellStyle name="Normal 16 3 7 3 4 2 2 2" xfId="15822"/>
    <cellStyle name="Normal 16 3 7 3 4 2 3" xfId="15823"/>
    <cellStyle name="Normal 16 3 7 3 4 3" xfId="15824"/>
    <cellStyle name="Normal 16 3 7 3 4 3 2" xfId="15825"/>
    <cellStyle name="Normal 16 3 7 3 4 4" xfId="15826"/>
    <cellStyle name="Normal 16 3 7 3 5" xfId="15827"/>
    <cellStyle name="Normal 16 3 7 3 5 2" xfId="15828"/>
    <cellStyle name="Normal 16 3 7 3 5 2 2" xfId="15829"/>
    <cellStyle name="Normal 16 3 7 3 5 3" xfId="15830"/>
    <cellStyle name="Normal 16 3 7 3 6" xfId="15831"/>
    <cellStyle name="Normal 16 3 7 3 6 2" xfId="15832"/>
    <cellStyle name="Normal 16 3 7 3 7" xfId="15833"/>
    <cellStyle name="Normal 16 3 7 4" xfId="15834"/>
    <cellStyle name="Normal 16 3 7 4 2" xfId="15835"/>
    <cellStyle name="Normal 16 3 7 4 2 2" xfId="15836"/>
    <cellStyle name="Normal 16 3 7 4 2 2 2" xfId="15837"/>
    <cellStyle name="Normal 16 3 7 4 2 2 2 2" xfId="15838"/>
    <cellStyle name="Normal 16 3 7 4 2 2 3" xfId="15839"/>
    <cellStyle name="Normal 16 3 7 4 2 3" xfId="15840"/>
    <cellStyle name="Normal 16 3 7 4 2 3 2" xfId="15841"/>
    <cellStyle name="Normal 16 3 7 4 2 4" xfId="15842"/>
    <cellStyle name="Normal 16 3 7 4 3" xfId="15843"/>
    <cellStyle name="Normal 16 3 7 4 3 2" xfId="15844"/>
    <cellStyle name="Normal 16 3 7 4 3 2 2" xfId="15845"/>
    <cellStyle name="Normal 16 3 7 4 3 2 2 2" xfId="15846"/>
    <cellStyle name="Normal 16 3 7 4 3 2 3" xfId="15847"/>
    <cellStyle name="Normal 16 3 7 4 3 3" xfId="15848"/>
    <cellStyle name="Normal 16 3 7 4 3 3 2" xfId="15849"/>
    <cellStyle name="Normal 16 3 7 4 3 4" xfId="15850"/>
    <cellStyle name="Normal 16 3 7 4 4" xfId="15851"/>
    <cellStyle name="Normal 16 3 7 4 4 2" xfId="15852"/>
    <cellStyle name="Normal 16 3 7 4 4 2 2" xfId="15853"/>
    <cellStyle name="Normal 16 3 7 4 4 3" xfId="15854"/>
    <cellStyle name="Normal 16 3 7 4 5" xfId="15855"/>
    <cellStyle name="Normal 16 3 7 4 5 2" xfId="15856"/>
    <cellStyle name="Normal 16 3 7 4 6" xfId="15857"/>
    <cellStyle name="Normal 16 3 7 5" xfId="15858"/>
    <cellStyle name="Normal 16 3 7 5 2" xfId="15859"/>
    <cellStyle name="Normal 16 3 7 5 2 2" xfId="15860"/>
    <cellStyle name="Normal 16 3 7 5 2 2 2" xfId="15861"/>
    <cellStyle name="Normal 16 3 7 5 2 3" xfId="15862"/>
    <cellStyle name="Normal 16 3 7 5 3" xfId="15863"/>
    <cellStyle name="Normal 16 3 7 5 3 2" xfId="15864"/>
    <cellStyle name="Normal 16 3 7 5 4" xfId="15865"/>
    <cellStyle name="Normal 16 3 7 6" xfId="15866"/>
    <cellStyle name="Normal 16 3 7 6 2" xfId="15867"/>
    <cellStyle name="Normal 16 3 7 6 2 2" xfId="15868"/>
    <cellStyle name="Normal 16 3 7 6 2 2 2" xfId="15869"/>
    <cellStyle name="Normal 16 3 7 6 2 3" xfId="15870"/>
    <cellStyle name="Normal 16 3 7 6 3" xfId="15871"/>
    <cellStyle name="Normal 16 3 7 6 3 2" xfId="15872"/>
    <cellStyle name="Normal 16 3 7 6 4" xfId="15873"/>
    <cellStyle name="Normal 16 3 7 7" xfId="15874"/>
    <cellStyle name="Normal 16 3 7 7 2" xfId="15875"/>
    <cellStyle name="Normal 16 3 7 7 2 2" xfId="15876"/>
    <cellStyle name="Normal 16 3 7 7 2 2 2" xfId="15877"/>
    <cellStyle name="Normal 16 3 7 7 2 3" xfId="15878"/>
    <cellStyle name="Normal 16 3 7 7 3" xfId="15879"/>
    <cellStyle name="Normal 16 3 7 7 3 2" xfId="15880"/>
    <cellStyle name="Normal 16 3 7 7 4" xfId="15881"/>
    <cellStyle name="Normal 16 3 7 8" xfId="15882"/>
    <cellStyle name="Normal 16 3 7 8 2" xfId="15883"/>
    <cellStyle name="Normal 16 3 7 8 2 2" xfId="15884"/>
    <cellStyle name="Normal 16 3 7 8 3" xfId="15885"/>
    <cellStyle name="Normal 16 3 7 9" xfId="15886"/>
    <cellStyle name="Normal 16 3 7 9 2" xfId="15887"/>
    <cellStyle name="Normal 16 3 7 9 2 2" xfId="15888"/>
    <cellStyle name="Normal 16 3 7 9 3" xfId="15889"/>
    <cellStyle name="Normal 16 3 8" xfId="15890"/>
    <cellStyle name="Normal 16 3 8 10" xfId="15891"/>
    <cellStyle name="Normal 16 3 8 10 2" xfId="15892"/>
    <cellStyle name="Normal 16 3 8 11" xfId="15893"/>
    <cellStyle name="Normal 16 3 8 2" xfId="15894"/>
    <cellStyle name="Normal 16 3 8 2 10" xfId="15895"/>
    <cellStyle name="Normal 16 3 8 2 2" xfId="15896"/>
    <cellStyle name="Normal 16 3 8 2 2 2" xfId="15897"/>
    <cellStyle name="Normal 16 3 8 2 2 2 2" xfId="15898"/>
    <cellStyle name="Normal 16 3 8 2 2 2 2 2" xfId="15899"/>
    <cellStyle name="Normal 16 3 8 2 2 2 2 2 2" xfId="15900"/>
    <cellStyle name="Normal 16 3 8 2 2 2 2 3" xfId="15901"/>
    <cellStyle name="Normal 16 3 8 2 2 2 3" xfId="15902"/>
    <cellStyle name="Normal 16 3 8 2 2 2 3 2" xfId="15903"/>
    <cellStyle name="Normal 16 3 8 2 2 2 4" xfId="15904"/>
    <cellStyle name="Normal 16 3 8 2 2 3" xfId="15905"/>
    <cellStyle name="Normal 16 3 8 2 2 3 2" xfId="15906"/>
    <cellStyle name="Normal 16 3 8 2 2 3 2 2" xfId="15907"/>
    <cellStyle name="Normal 16 3 8 2 2 3 2 2 2" xfId="15908"/>
    <cellStyle name="Normal 16 3 8 2 2 3 2 3" xfId="15909"/>
    <cellStyle name="Normal 16 3 8 2 2 3 3" xfId="15910"/>
    <cellStyle name="Normal 16 3 8 2 2 3 3 2" xfId="15911"/>
    <cellStyle name="Normal 16 3 8 2 2 3 4" xfId="15912"/>
    <cellStyle name="Normal 16 3 8 2 2 4" xfId="15913"/>
    <cellStyle name="Normal 16 3 8 2 2 4 2" xfId="15914"/>
    <cellStyle name="Normal 16 3 8 2 2 4 2 2" xfId="15915"/>
    <cellStyle name="Normal 16 3 8 2 2 4 2 2 2" xfId="15916"/>
    <cellStyle name="Normal 16 3 8 2 2 4 2 3" xfId="15917"/>
    <cellStyle name="Normal 16 3 8 2 2 4 3" xfId="15918"/>
    <cellStyle name="Normal 16 3 8 2 2 4 3 2" xfId="15919"/>
    <cellStyle name="Normal 16 3 8 2 2 4 4" xfId="15920"/>
    <cellStyle name="Normal 16 3 8 2 2 5" xfId="15921"/>
    <cellStyle name="Normal 16 3 8 2 2 5 2" xfId="15922"/>
    <cellStyle name="Normal 16 3 8 2 2 5 2 2" xfId="15923"/>
    <cellStyle name="Normal 16 3 8 2 2 5 3" xfId="15924"/>
    <cellStyle name="Normal 16 3 8 2 2 6" xfId="15925"/>
    <cellStyle name="Normal 16 3 8 2 2 6 2" xfId="15926"/>
    <cellStyle name="Normal 16 3 8 2 2 7" xfId="15927"/>
    <cellStyle name="Normal 16 3 8 2 3" xfId="15928"/>
    <cellStyle name="Normal 16 3 8 2 3 2" xfId="15929"/>
    <cellStyle name="Normal 16 3 8 2 3 2 2" xfId="15930"/>
    <cellStyle name="Normal 16 3 8 2 3 2 2 2" xfId="15931"/>
    <cellStyle name="Normal 16 3 8 2 3 2 2 2 2" xfId="15932"/>
    <cellStyle name="Normal 16 3 8 2 3 2 2 3" xfId="15933"/>
    <cellStyle name="Normal 16 3 8 2 3 2 3" xfId="15934"/>
    <cellStyle name="Normal 16 3 8 2 3 2 3 2" xfId="15935"/>
    <cellStyle name="Normal 16 3 8 2 3 2 4" xfId="15936"/>
    <cellStyle name="Normal 16 3 8 2 3 3" xfId="15937"/>
    <cellStyle name="Normal 16 3 8 2 3 3 2" xfId="15938"/>
    <cellStyle name="Normal 16 3 8 2 3 3 2 2" xfId="15939"/>
    <cellStyle name="Normal 16 3 8 2 3 3 2 2 2" xfId="15940"/>
    <cellStyle name="Normal 16 3 8 2 3 3 2 3" xfId="15941"/>
    <cellStyle name="Normal 16 3 8 2 3 3 3" xfId="15942"/>
    <cellStyle name="Normal 16 3 8 2 3 3 3 2" xfId="15943"/>
    <cellStyle name="Normal 16 3 8 2 3 3 4" xfId="15944"/>
    <cellStyle name="Normal 16 3 8 2 3 4" xfId="15945"/>
    <cellStyle name="Normal 16 3 8 2 3 4 2" xfId="15946"/>
    <cellStyle name="Normal 16 3 8 2 3 4 2 2" xfId="15947"/>
    <cellStyle name="Normal 16 3 8 2 3 4 3" xfId="15948"/>
    <cellStyle name="Normal 16 3 8 2 3 5" xfId="15949"/>
    <cellStyle name="Normal 16 3 8 2 3 5 2" xfId="15950"/>
    <cellStyle name="Normal 16 3 8 2 3 6" xfId="15951"/>
    <cellStyle name="Normal 16 3 8 2 4" xfId="15952"/>
    <cellStyle name="Normal 16 3 8 2 4 2" xfId="15953"/>
    <cellStyle name="Normal 16 3 8 2 4 2 2" xfId="15954"/>
    <cellStyle name="Normal 16 3 8 2 4 2 2 2" xfId="15955"/>
    <cellStyle name="Normal 16 3 8 2 4 2 3" xfId="15956"/>
    <cellStyle name="Normal 16 3 8 2 4 3" xfId="15957"/>
    <cellStyle name="Normal 16 3 8 2 4 3 2" xfId="15958"/>
    <cellStyle name="Normal 16 3 8 2 4 4" xfId="15959"/>
    <cellStyle name="Normal 16 3 8 2 5" xfId="15960"/>
    <cellStyle name="Normal 16 3 8 2 5 2" xfId="15961"/>
    <cellStyle name="Normal 16 3 8 2 5 2 2" xfId="15962"/>
    <cellStyle name="Normal 16 3 8 2 5 2 2 2" xfId="15963"/>
    <cellStyle name="Normal 16 3 8 2 5 2 3" xfId="15964"/>
    <cellStyle name="Normal 16 3 8 2 5 3" xfId="15965"/>
    <cellStyle name="Normal 16 3 8 2 5 3 2" xfId="15966"/>
    <cellStyle name="Normal 16 3 8 2 5 4" xfId="15967"/>
    <cellStyle name="Normal 16 3 8 2 6" xfId="15968"/>
    <cellStyle name="Normal 16 3 8 2 6 2" xfId="15969"/>
    <cellStyle name="Normal 16 3 8 2 6 2 2" xfId="15970"/>
    <cellStyle name="Normal 16 3 8 2 6 2 2 2" xfId="15971"/>
    <cellStyle name="Normal 16 3 8 2 6 2 3" xfId="15972"/>
    <cellStyle name="Normal 16 3 8 2 6 3" xfId="15973"/>
    <cellStyle name="Normal 16 3 8 2 6 3 2" xfId="15974"/>
    <cellStyle name="Normal 16 3 8 2 6 4" xfId="15975"/>
    <cellStyle name="Normal 16 3 8 2 7" xfId="15976"/>
    <cellStyle name="Normal 16 3 8 2 7 2" xfId="15977"/>
    <cellStyle name="Normal 16 3 8 2 7 2 2" xfId="15978"/>
    <cellStyle name="Normal 16 3 8 2 7 3" xfId="15979"/>
    <cellStyle name="Normal 16 3 8 2 8" xfId="15980"/>
    <cellStyle name="Normal 16 3 8 2 8 2" xfId="15981"/>
    <cellStyle name="Normal 16 3 8 2 8 2 2" xfId="15982"/>
    <cellStyle name="Normal 16 3 8 2 8 3" xfId="15983"/>
    <cellStyle name="Normal 16 3 8 2 9" xfId="15984"/>
    <cellStyle name="Normal 16 3 8 2 9 2" xfId="15985"/>
    <cellStyle name="Normal 16 3 8 3" xfId="15986"/>
    <cellStyle name="Normal 16 3 8 3 2" xfId="15987"/>
    <cellStyle name="Normal 16 3 8 3 2 2" xfId="15988"/>
    <cellStyle name="Normal 16 3 8 3 2 2 2" xfId="15989"/>
    <cellStyle name="Normal 16 3 8 3 2 2 2 2" xfId="15990"/>
    <cellStyle name="Normal 16 3 8 3 2 2 3" xfId="15991"/>
    <cellStyle name="Normal 16 3 8 3 2 3" xfId="15992"/>
    <cellStyle name="Normal 16 3 8 3 2 3 2" xfId="15993"/>
    <cellStyle name="Normal 16 3 8 3 2 4" xfId="15994"/>
    <cellStyle name="Normal 16 3 8 3 3" xfId="15995"/>
    <cellStyle name="Normal 16 3 8 3 3 2" xfId="15996"/>
    <cellStyle name="Normal 16 3 8 3 3 2 2" xfId="15997"/>
    <cellStyle name="Normal 16 3 8 3 3 2 2 2" xfId="15998"/>
    <cellStyle name="Normal 16 3 8 3 3 2 3" xfId="15999"/>
    <cellStyle name="Normal 16 3 8 3 3 3" xfId="16000"/>
    <cellStyle name="Normal 16 3 8 3 3 3 2" xfId="16001"/>
    <cellStyle name="Normal 16 3 8 3 3 4" xfId="16002"/>
    <cellStyle name="Normal 16 3 8 3 4" xfId="16003"/>
    <cellStyle name="Normal 16 3 8 3 4 2" xfId="16004"/>
    <cellStyle name="Normal 16 3 8 3 4 2 2" xfId="16005"/>
    <cellStyle name="Normal 16 3 8 3 4 2 2 2" xfId="16006"/>
    <cellStyle name="Normal 16 3 8 3 4 2 3" xfId="16007"/>
    <cellStyle name="Normal 16 3 8 3 4 3" xfId="16008"/>
    <cellStyle name="Normal 16 3 8 3 4 3 2" xfId="16009"/>
    <cellStyle name="Normal 16 3 8 3 4 4" xfId="16010"/>
    <cellStyle name="Normal 16 3 8 3 5" xfId="16011"/>
    <cellStyle name="Normal 16 3 8 3 5 2" xfId="16012"/>
    <cellStyle name="Normal 16 3 8 3 5 2 2" xfId="16013"/>
    <cellStyle name="Normal 16 3 8 3 5 3" xfId="16014"/>
    <cellStyle name="Normal 16 3 8 3 6" xfId="16015"/>
    <cellStyle name="Normal 16 3 8 3 6 2" xfId="16016"/>
    <cellStyle name="Normal 16 3 8 3 7" xfId="16017"/>
    <cellStyle name="Normal 16 3 8 4" xfId="16018"/>
    <cellStyle name="Normal 16 3 8 4 2" xfId="16019"/>
    <cellStyle name="Normal 16 3 8 4 2 2" xfId="16020"/>
    <cellStyle name="Normal 16 3 8 4 2 2 2" xfId="16021"/>
    <cellStyle name="Normal 16 3 8 4 2 2 2 2" xfId="16022"/>
    <cellStyle name="Normal 16 3 8 4 2 2 3" xfId="16023"/>
    <cellStyle name="Normal 16 3 8 4 2 3" xfId="16024"/>
    <cellStyle name="Normal 16 3 8 4 2 3 2" xfId="16025"/>
    <cellStyle name="Normal 16 3 8 4 2 4" xfId="16026"/>
    <cellStyle name="Normal 16 3 8 4 3" xfId="16027"/>
    <cellStyle name="Normal 16 3 8 4 3 2" xfId="16028"/>
    <cellStyle name="Normal 16 3 8 4 3 2 2" xfId="16029"/>
    <cellStyle name="Normal 16 3 8 4 3 2 2 2" xfId="16030"/>
    <cellStyle name="Normal 16 3 8 4 3 2 3" xfId="16031"/>
    <cellStyle name="Normal 16 3 8 4 3 3" xfId="16032"/>
    <cellStyle name="Normal 16 3 8 4 3 3 2" xfId="16033"/>
    <cellStyle name="Normal 16 3 8 4 3 4" xfId="16034"/>
    <cellStyle name="Normal 16 3 8 4 4" xfId="16035"/>
    <cellStyle name="Normal 16 3 8 4 4 2" xfId="16036"/>
    <cellStyle name="Normal 16 3 8 4 4 2 2" xfId="16037"/>
    <cellStyle name="Normal 16 3 8 4 4 3" xfId="16038"/>
    <cellStyle name="Normal 16 3 8 4 5" xfId="16039"/>
    <cellStyle name="Normal 16 3 8 4 5 2" xfId="16040"/>
    <cellStyle name="Normal 16 3 8 4 6" xfId="16041"/>
    <cellStyle name="Normal 16 3 8 5" xfId="16042"/>
    <cellStyle name="Normal 16 3 8 5 2" xfId="16043"/>
    <cellStyle name="Normal 16 3 8 5 2 2" xfId="16044"/>
    <cellStyle name="Normal 16 3 8 5 2 2 2" xfId="16045"/>
    <cellStyle name="Normal 16 3 8 5 2 3" xfId="16046"/>
    <cellStyle name="Normal 16 3 8 5 3" xfId="16047"/>
    <cellStyle name="Normal 16 3 8 5 3 2" xfId="16048"/>
    <cellStyle name="Normal 16 3 8 5 4" xfId="16049"/>
    <cellStyle name="Normal 16 3 8 6" xfId="16050"/>
    <cellStyle name="Normal 16 3 8 6 2" xfId="16051"/>
    <cellStyle name="Normal 16 3 8 6 2 2" xfId="16052"/>
    <cellStyle name="Normal 16 3 8 6 2 2 2" xfId="16053"/>
    <cellStyle name="Normal 16 3 8 6 2 3" xfId="16054"/>
    <cellStyle name="Normal 16 3 8 6 3" xfId="16055"/>
    <cellStyle name="Normal 16 3 8 6 3 2" xfId="16056"/>
    <cellStyle name="Normal 16 3 8 6 4" xfId="16057"/>
    <cellStyle name="Normal 16 3 8 7" xfId="16058"/>
    <cellStyle name="Normal 16 3 8 7 2" xfId="16059"/>
    <cellStyle name="Normal 16 3 8 7 2 2" xfId="16060"/>
    <cellStyle name="Normal 16 3 8 7 2 2 2" xfId="16061"/>
    <cellStyle name="Normal 16 3 8 7 2 3" xfId="16062"/>
    <cellStyle name="Normal 16 3 8 7 3" xfId="16063"/>
    <cellStyle name="Normal 16 3 8 7 3 2" xfId="16064"/>
    <cellStyle name="Normal 16 3 8 7 4" xfId="16065"/>
    <cellStyle name="Normal 16 3 8 8" xfId="16066"/>
    <cellStyle name="Normal 16 3 8 8 2" xfId="16067"/>
    <cellStyle name="Normal 16 3 8 8 2 2" xfId="16068"/>
    <cellStyle name="Normal 16 3 8 8 3" xfId="16069"/>
    <cellStyle name="Normal 16 3 8 9" xfId="16070"/>
    <cellStyle name="Normal 16 3 8 9 2" xfId="16071"/>
    <cellStyle name="Normal 16 3 8 9 2 2" xfId="16072"/>
    <cellStyle name="Normal 16 3 8 9 3" xfId="16073"/>
    <cellStyle name="Normal 16 3 9" xfId="16074"/>
    <cellStyle name="Normal 16 3 9 10" xfId="16075"/>
    <cellStyle name="Normal 16 3 9 2" xfId="16076"/>
    <cellStyle name="Normal 16 3 9 2 2" xfId="16077"/>
    <cellStyle name="Normal 16 3 9 2 2 2" xfId="16078"/>
    <cellStyle name="Normal 16 3 9 2 2 2 2" xfId="16079"/>
    <cellStyle name="Normal 16 3 9 2 2 2 2 2" xfId="16080"/>
    <cellStyle name="Normal 16 3 9 2 2 2 3" xfId="16081"/>
    <cellStyle name="Normal 16 3 9 2 2 3" xfId="16082"/>
    <cellStyle name="Normal 16 3 9 2 2 3 2" xfId="16083"/>
    <cellStyle name="Normal 16 3 9 2 2 4" xfId="16084"/>
    <cellStyle name="Normal 16 3 9 2 3" xfId="16085"/>
    <cellStyle name="Normal 16 3 9 2 3 2" xfId="16086"/>
    <cellStyle name="Normal 16 3 9 2 3 2 2" xfId="16087"/>
    <cellStyle name="Normal 16 3 9 2 3 2 2 2" xfId="16088"/>
    <cellStyle name="Normal 16 3 9 2 3 2 3" xfId="16089"/>
    <cellStyle name="Normal 16 3 9 2 3 3" xfId="16090"/>
    <cellStyle name="Normal 16 3 9 2 3 3 2" xfId="16091"/>
    <cellStyle name="Normal 16 3 9 2 3 4" xfId="16092"/>
    <cellStyle name="Normal 16 3 9 2 4" xfId="16093"/>
    <cellStyle name="Normal 16 3 9 2 4 2" xfId="16094"/>
    <cellStyle name="Normal 16 3 9 2 4 2 2" xfId="16095"/>
    <cellStyle name="Normal 16 3 9 2 4 2 2 2" xfId="16096"/>
    <cellStyle name="Normal 16 3 9 2 4 2 3" xfId="16097"/>
    <cellStyle name="Normal 16 3 9 2 4 3" xfId="16098"/>
    <cellStyle name="Normal 16 3 9 2 4 3 2" xfId="16099"/>
    <cellStyle name="Normal 16 3 9 2 4 4" xfId="16100"/>
    <cellStyle name="Normal 16 3 9 2 5" xfId="16101"/>
    <cellStyle name="Normal 16 3 9 2 5 2" xfId="16102"/>
    <cellStyle name="Normal 16 3 9 2 5 2 2" xfId="16103"/>
    <cellStyle name="Normal 16 3 9 2 5 3" xfId="16104"/>
    <cellStyle name="Normal 16 3 9 2 6" xfId="16105"/>
    <cellStyle name="Normal 16 3 9 2 6 2" xfId="16106"/>
    <cellStyle name="Normal 16 3 9 2 7" xfId="16107"/>
    <cellStyle name="Normal 16 3 9 3" xfId="16108"/>
    <cellStyle name="Normal 16 3 9 3 2" xfId="16109"/>
    <cellStyle name="Normal 16 3 9 3 2 2" xfId="16110"/>
    <cellStyle name="Normal 16 3 9 3 2 2 2" xfId="16111"/>
    <cellStyle name="Normal 16 3 9 3 2 2 2 2" xfId="16112"/>
    <cellStyle name="Normal 16 3 9 3 2 2 3" xfId="16113"/>
    <cellStyle name="Normal 16 3 9 3 2 3" xfId="16114"/>
    <cellStyle name="Normal 16 3 9 3 2 3 2" xfId="16115"/>
    <cellStyle name="Normal 16 3 9 3 2 4" xfId="16116"/>
    <cellStyle name="Normal 16 3 9 3 3" xfId="16117"/>
    <cellStyle name="Normal 16 3 9 3 3 2" xfId="16118"/>
    <cellStyle name="Normal 16 3 9 3 3 2 2" xfId="16119"/>
    <cellStyle name="Normal 16 3 9 3 3 2 2 2" xfId="16120"/>
    <cellStyle name="Normal 16 3 9 3 3 2 3" xfId="16121"/>
    <cellStyle name="Normal 16 3 9 3 3 3" xfId="16122"/>
    <cellStyle name="Normal 16 3 9 3 3 3 2" xfId="16123"/>
    <cellStyle name="Normal 16 3 9 3 3 4" xfId="16124"/>
    <cellStyle name="Normal 16 3 9 3 4" xfId="16125"/>
    <cellStyle name="Normal 16 3 9 3 4 2" xfId="16126"/>
    <cellStyle name="Normal 16 3 9 3 4 2 2" xfId="16127"/>
    <cellStyle name="Normal 16 3 9 3 4 3" xfId="16128"/>
    <cellStyle name="Normal 16 3 9 3 5" xfId="16129"/>
    <cellStyle name="Normal 16 3 9 3 5 2" xfId="16130"/>
    <cellStyle name="Normal 16 3 9 3 6" xfId="16131"/>
    <cellStyle name="Normal 16 3 9 4" xfId="16132"/>
    <cellStyle name="Normal 16 3 9 4 2" xfId="16133"/>
    <cellStyle name="Normal 16 3 9 4 2 2" xfId="16134"/>
    <cellStyle name="Normal 16 3 9 4 2 2 2" xfId="16135"/>
    <cellStyle name="Normal 16 3 9 4 2 3" xfId="16136"/>
    <cellStyle name="Normal 16 3 9 4 3" xfId="16137"/>
    <cellStyle name="Normal 16 3 9 4 3 2" xfId="16138"/>
    <cellStyle name="Normal 16 3 9 4 4" xfId="16139"/>
    <cellStyle name="Normal 16 3 9 5" xfId="16140"/>
    <cellStyle name="Normal 16 3 9 5 2" xfId="16141"/>
    <cellStyle name="Normal 16 3 9 5 2 2" xfId="16142"/>
    <cellStyle name="Normal 16 3 9 5 2 2 2" xfId="16143"/>
    <cellStyle name="Normal 16 3 9 5 2 3" xfId="16144"/>
    <cellStyle name="Normal 16 3 9 5 3" xfId="16145"/>
    <cellStyle name="Normal 16 3 9 5 3 2" xfId="16146"/>
    <cellStyle name="Normal 16 3 9 5 4" xfId="16147"/>
    <cellStyle name="Normal 16 3 9 6" xfId="16148"/>
    <cellStyle name="Normal 16 3 9 6 2" xfId="16149"/>
    <cellStyle name="Normal 16 3 9 6 2 2" xfId="16150"/>
    <cellStyle name="Normal 16 3 9 6 2 2 2" xfId="16151"/>
    <cellStyle name="Normal 16 3 9 6 2 3" xfId="16152"/>
    <cellStyle name="Normal 16 3 9 6 3" xfId="16153"/>
    <cellStyle name="Normal 16 3 9 6 3 2" xfId="16154"/>
    <cellStyle name="Normal 16 3 9 6 4" xfId="16155"/>
    <cellStyle name="Normal 16 3 9 7" xfId="16156"/>
    <cellStyle name="Normal 16 3 9 7 2" xfId="16157"/>
    <cellStyle name="Normal 16 3 9 7 2 2" xfId="16158"/>
    <cellStyle name="Normal 16 3 9 7 3" xfId="16159"/>
    <cellStyle name="Normal 16 3 9 8" xfId="16160"/>
    <cellStyle name="Normal 16 3 9 8 2" xfId="16161"/>
    <cellStyle name="Normal 16 3 9 8 2 2" xfId="16162"/>
    <cellStyle name="Normal 16 3 9 8 3" xfId="16163"/>
    <cellStyle name="Normal 16 3 9 9" xfId="16164"/>
    <cellStyle name="Normal 16 3 9 9 2" xfId="16165"/>
    <cellStyle name="Normal 16 4" xfId="1368"/>
    <cellStyle name="Normal 16 4 10" xfId="16166"/>
    <cellStyle name="Normal 16 4 10 2" xfId="16167"/>
    <cellStyle name="Normal 16 4 10 2 2" xfId="16168"/>
    <cellStyle name="Normal 16 4 10 2 2 2" xfId="16169"/>
    <cellStyle name="Normal 16 4 10 2 2 2 2" xfId="16170"/>
    <cellStyle name="Normal 16 4 10 2 2 3" xfId="16171"/>
    <cellStyle name="Normal 16 4 10 2 3" xfId="16172"/>
    <cellStyle name="Normal 16 4 10 2 3 2" xfId="16173"/>
    <cellStyle name="Normal 16 4 10 2 4" xfId="16174"/>
    <cellStyle name="Normal 16 4 10 3" xfId="16175"/>
    <cellStyle name="Normal 16 4 10 3 2" xfId="16176"/>
    <cellStyle name="Normal 16 4 10 3 2 2" xfId="16177"/>
    <cellStyle name="Normal 16 4 10 3 2 2 2" xfId="16178"/>
    <cellStyle name="Normal 16 4 10 3 2 3" xfId="16179"/>
    <cellStyle name="Normal 16 4 10 3 3" xfId="16180"/>
    <cellStyle name="Normal 16 4 10 3 3 2" xfId="16181"/>
    <cellStyle name="Normal 16 4 10 3 4" xfId="16182"/>
    <cellStyle name="Normal 16 4 10 4" xfId="16183"/>
    <cellStyle name="Normal 16 4 10 4 2" xfId="16184"/>
    <cellStyle name="Normal 16 4 10 4 2 2" xfId="16185"/>
    <cellStyle name="Normal 16 4 10 4 2 2 2" xfId="16186"/>
    <cellStyle name="Normal 16 4 10 4 2 3" xfId="16187"/>
    <cellStyle name="Normal 16 4 10 4 3" xfId="16188"/>
    <cellStyle name="Normal 16 4 10 4 3 2" xfId="16189"/>
    <cellStyle name="Normal 16 4 10 4 4" xfId="16190"/>
    <cellStyle name="Normal 16 4 10 5" xfId="16191"/>
    <cellStyle name="Normal 16 4 10 5 2" xfId="16192"/>
    <cellStyle name="Normal 16 4 10 5 2 2" xfId="16193"/>
    <cellStyle name="Normal 16 4 10 5 3" xfId="16194"/>
    <cellStyle name="Normal 16 4 10 6" xfId="16195"/>
    <cellStyle name="Normal 16 4 10 6 2" xfId="16196"/>
    <cellStyle name="Normal 16 4 10 7" xfId="16197"/>
    <cellStyle name="Normal 16 4 11" xfId="16198"/>
    <cellStyle name="Normal 16 4 11 2" xfId="16199"/>
    <cellStyle name="Normal 16 4 11 2 2" xfId="16200"/>
    <cellStyle name="Normal 16 4 11 2 2 2" xfId="16201"/>
    <cellStyle name="Normal 16 4 11 2 2 2 2" xfId="16202"/>
    <cellStyle name="Normal 16 4 11 2 2 3" xfId="16203"/>
    <cellStyle name="Normal 16 4 11 2 3" xfId="16204"/>
    <cellStyle name="Normal 16 4 11 2 3 2" xfId="16205"/>
    <cellStyle name="Normal 16 4 11 2 4" xfId="16206"/>
    <cellStyle name="Normal 16 4 11 3" xfId="16207"/>
    <cellStyle name="Normal 16 4 11 3 2" xfId="16208"/>
    <cellStyle name="Normal 16 4 11 3 2 2" xfId="16209"/>
    <cellStyle name="Normal 16 4 11 3 2 2 2" xfId="16210"/>
    <cellStyle name="Normal 16 4 11 3 2 3" xfId="16211"/>
    <cellStyle name="Normal 16 4 11 3 3" xfId="16212"/>
    <cellStyle name="Normal 16 4 11 3 3 2" xfId="16213"/>
    <cellStyle name="Normal 16 4 11 3 4" xfId="16214"/>
    <cellStyle name="Normal 16 4 11 4" xfId="16215"/>
    <cellStyle name="Normal 16 4 11 4 2" xfId="16216"/>
    <cellStyle name="Normal 16 4 11 4 2 2" xfId="16217"/>
    <cellStyle name="Normal 16 4 11 4 3" xfId="16218"/>
    <cellStyle name="Normal 16 4 11 5" xfId="16219"/>
    <cellStyle name="Normal 16 4 11 5 2" xfId="16220"/>
    <cellStyle name="Normal 16 4 11 6" xfId="16221"/>
    <cellStyle name="Normal 16 4 12" xfId="16222"/>
    <cellStyle name="Normal 16 4 12 2" xfId="16223"/>
    <cellStyle name="Normal 16 4 12 2 2" xfId="16224"/>
    <cellStyle name="Normal 16 4 12 2 2 2" xfId="16225"/>
    <cellStyle name="Normal 16 4 12 2 3" xfId="16226"/>
    <cellStyle name="Normal 16 4 12 3" xfId="16227"/>
    <cellStyle name="Normal 16 4 12 3 2" xfId="16228"/>
    <cellStyle name="Normal 16 4 12 4" xfId="16229"/>
    <cellStyle name="Normal 16 4 13" xfId="16230"/>
    <cellStyle name="Normal 16 4 13 2" xfId="16231"/>
    <cellStyle name="Normal 16 4 13 2 2" xfId="16232"/>
    <cellStyle name="Normal 16 4 13 2 2 2" xfId="16233"/>
    <cellStyle name="Normal 16 4 13 2 3" xfId="16234"/>
    <cellStyle name="Normal 16 4 13 3" xfId="16235"/>
    <cellStyle name="Normal 16 4 13 3 2" xfId="16236"/>
    <cellStyle name="Normal 16 4 13 4" xfId="16237"/>
    <cellStyle name="Normal 16 4 14" xfId="16238"/>
    <cellStyle name="Normal 16 4 14 2" xfId="16239"/>
    <cellStyle name="Normal 16 4 14 2 2" xfId="16240"/>
    <cellStyle name="Normal 16 4 14 2 2 2" xfId="16241"/>
    <cellStyle name="Normal 16 4 14 2 3" xfId="16242"/>
    <cellStyle name="Normal 16 4 14 3" xfId="16243"/>
    <cellStyle name="Normal 16 4 14 3 2" xfId="16244"/>
    <cellStyle name="Normal 16 4 14 4" xfId="16245"/>
    <cellStyle name="Normal 16 4 15" xfId="16246"/>
    <cellStyle name="Normal 16 4 15 2" xfId="16247"/>
    <cellStyle name="Normal 16 4 15 2 2" xfId="16248"/>
    <cellStyle name="Normal 16 4 15 3" xfId="16249"/>
    <cellStyle name="Normal 16 4 16" xfId="16250"/>
    <cellStyle name="Normal 16 4 16 2" xfId="16251"/>
    <cellStyle name="Normal 16 4 16 2 2" xfId="16252"/>
    <cellStyle name="Normal 16 4 16 3" xfId="16253"/>
    <cellStyle name="Normal 16 4 17" xfId="16254"/>
    <cellStyle name="Normal 16 4 17 2" xfId="16255"/>
    <cellStyle name="Normal 16 4 18" xfId="16256"/>
    <cellStyle name="Normal 16 4 2" xfId="1369"/>
    <cellStyle name="Normal 16 4 2 10" xfId="16257"/>
    <cellStyle name="Normal 16 4 2 10 2" xfId="16258"/>
    <cellStyle name="Normal 16 4 2 10 2 2" xfId="16259"/>
    <cellStyle name="Normal 16 4 2 10 2 2 2" xfId="16260"/>
    <cellStyle name="Normal 16 4 2 10 2 3" xfId="16261"/>
    <cellStyle name="Normal 16 4 2 10 3" xfId="16262"/>
    <cellStyle name="Normal 16 4 2 10 3 2" xfId="16263"/>
    <cellStyle name="Normal 16 4 2 10 4" xfId="16264"/>
    <cellStyle name="Normal 16 4 2 11" xfId="16265"/>
    <cellStyle name="Normal 16 4 2 11 2" xfId="16266"/>
    <cellStyle name="Normal 16 4 2 11 2 2" xfId="16267"/>
    <cellStyle name="Normal 16 4 2 11 3" xfId="16268"/>
    <cellStyle name="Normal 16 4 2 12" xfId="16269"/>
    <cellStyle name="Normal 16 4 2 12 2" xfId="16270"/>
    <cellStyle name="Normal 16 4 2 12 2 2" xfId="16271"/>
    <cellStyle name="Normal 16 4 2 12 3" xfId="16272"/>
    <cellStyle name="Normal 16 4 2 13" xfId="16273"/>
    <cellStyle name="Normal 16 4 2 13 2" xfId="16274"/>
    <cellStyle name="Normal 16 4 2 14" xfId="16275"/>
    <cellStyle name="Normal 16 4 2 2" xfId="16276"/>
    <cellStyle name="Normal 16 4 2 2 10" xfId="16277"/>
    <cellStyle name="Normal 16 4 2 2 10 2" xfId="16278"/>
    <cellStyle name="Normal 16 4 2 2 11" xfId="16279"/>
    <cellStyle name="Normal 16 4 2 2 2" xfId="16280"/>
    <cellStyle name="Normal 16 4 2 2 2 10" xfId="16281"/>
    <cellStyle name="Normal 16 4 2 2 2 2" xfId="16282"/>
    <cellStyle name="Normal 16 4 2 2 2 2 2" xfId="16283"/>
    <cellStyle name="Normal 16 4 2 2 2 2 2 2" xfId="16284"/>
    <cellStyle name="Normal 16 4 2 2 2 2 2 2 2" xfId="16285"/>
    <cellStyle name="Normal 16 4 2 2 2 2 2 2 2 2" xfId="16286"/>
    <cellStyle name="Normal 16 4 2 2 2 2 2 2 3" xfId="16287"/>
    <cellStyle name="Normal 16 4 2 2 2 2 2 3" xfId="16288"/>
    <cellStyle name="Normal 16 4 2 2 2 2 2 3 2" xfId="16289"/>
    <cellStyle name="Normal 16 4 2 2 2 2 2 4" xfId="16290"/>
    <cellStyle name="Normal 16 4 2 2 2 2 3" xfId="16291"/>
    <cellStyle name="Normal 16 4 2 2 2 2 3 2" xfId="16292"/>
    <cellStyle name="Normal 16 4 2 2 2 2 3 2 2" xfId="16293"/>
    <cellStyle name="Normal 16 4 2 2 2 2 3 2 2 2" xfId="16294"/>
    <cellStyle name="Normal 16 4 2 2 2 2 3 2 3" xfId="16295"/>
    <cellStyle name="Normal 16 4 2 2 2 2 3 3" xfId="16296"/>
    <cellStyle name="Normal 16 4 2 2 2 2 3 3 2" xfId="16297"/>
    <cellStyle name="Normal 16 4 2 2 2 2 3 4" xfId="16298"/>
    <cellStyle name="Normal 16 4 2 2 2 2 4" xfId="16299"/>
    <cellStyle name="Normal 16 4 2 2 2 2 4 2" xfId="16300"/>
    <cellStyle name="Normal 16 4 2 2 2 2 4 2 2" xfId="16301"/>
    <cellStyle name="Normal 16 4 2 2 2 2 4 2 2 2" xfId="16302"/>
    <cellStyle name="Normal 16 4 2 2 2 2 4 2 3" xfId="16303"/>
    <cellStyle name="Normal 16 4 2 2 2 2 4 3" xfId="16304"/>
    <cellStyle name="Normal 16 4 2 2 2 2 4 3 2" xfId="16305"/>
    <cellStyle name="Normal 16 4 2 2 2 2 4 4" xfId="16306"/>
    <cellStyle name="Normal 16 4 2 2 2 2 5" xfId="16307"/>
    <cellStyle name="Normal 16 4 2 2 2 2 5 2" xfId="16308"/>
    <cellStyle name="Normal 16 4 2 2 2 2 5 2 2" xfId="16309"/>
    <cellStyle name="Normal 16 4 2 2 2 2 5 3" xfId="16310"/>
    <cellStyle name="Normal 16 4 2 2 2 2 6" xfId="16311"/>
    <cellStyle name="Normal 16 4 2 2 2 2 6 2" xfId="16312"/>
    <cellStyle name="Normal 16 4 2 2 2 2 7" xfId="16313"/>
    <cellStyle name="Normal 16 4 2 2 2 3" xfId="16314"/>
    <cellStyle name="Normal 16 4 2 2 2 3 2" xfId="16315"/>
    <cellStyle name="Normal 16 4 2 2 2 3 2 2" xfId="16316"/>
    <cellStyle name="Normal 16 4 2 2 2 3 2 2 2" xfId="16317"/>
    <cellStyle name="Normal 16 4 2 2 2 3 2 2 2 2" xfId="16318"/>
    <cellStyle name="Normal 16 4 2 2 2 3 2 2 3" xfId="16319"/>
    <cellStyle name="Normal 16 4 2 2 2 3 2 3" xfId="16320"/>
    <cellStyle name="Normal 16 4 2 2 2 3 2 3 2" xfId="16321"/>
    <cellStyle name="Normal 16 4 2 2 2 3 2 4" xfId="16322"/>
    <cellStyle name="Normal 16 4 2 2 2 3 3" xfId="16323"/>
    <cellStyle name="Normal 16 4 2 2 2 3 3 2" xfId="16324"/>
    <cellStyle name="Normal 16 4 2 2 2 3 3 2 2" xfId="16325"/>
    <cellStyle name="Normal 16 4 2 2 2 3 3 2 2 2" xfId="16326"/>
    <cellStyle name="Normal 16 4 2 2 2 3 3 2 3" xfId="16327"/>
    <cellStyle name="Normal 16 4 2 2 2 3 3 3" xfId="16328"/>
    <cellStyle name="Normal 16 4 2 2 2 3 3 3 2" xfId="16329"/>
    <cellStyle name="Normal 16 4 2 2 2 3 3 4" xfId="16330"/>
    <cellStyle name="Normal 16 4 2 2 2 3 4" xfId="16331"/>
    <cellStyle name="Normal 16 4 2 2 2 3 4 2" xfId="16332"/>
    <cellStyle name="Normal 16 4 2 2 2 3 4 2 2" xfId="16333"/>
    <cellStyle name="Normal 16 4 2 2 2 3 4 3" xfId="16334"/>
    <cellStyle name="Normal 16 4 2 2 2 3 5" xfId="16335"/>
    <cellStyle name="Normal 16 4 2 2 2 3 5 2" xfId="16336"/>
    <cellStyle name="Normal 16 4 2 2 2 3 6" xfId="16337"/>
    <cellStyle name="Normal 16 4 2 2 2 4" xfId="16338"/>
    <cellStyle name="Normal 16 4 2 2 2 4 2" xfId="16339"/>
    <cellStyle name="Normal 16 4 2 2 2 4 2 2" xfId="16340"/>
    <cellStyle name="Normal 16 4 2 2 2 4 2 2 2" xfId="16341"/>
    <cellStyle name="Normal 16 4 2 2 2 4 2 3" xfId="16342"/>
    <cellStyle name="Normal 16 4 2 2 2 4 3" xfId="16343"/>
    <cellStyle name="Normal 16 4 2 2 2 4 3 2" xfId="16344"/>
    <cellStyle name="Normal 16 4 2 2 2 4 4" xfId="16345"/>
    <cellStyle name="Normal 16 4 2 2 2 5" xfId="16346"/>
    <cellStyle name="Normal 16 4 2 2 2 5 2" xfId="16347"/>
    <cellStyle name="Normal 16 4 2 2 2 5 2 2" xfId="16348"/>
    <cellStyle name="Normal 16 4 2 2 2 5 2 2 2" xfId="16349"/>
    <cellStyle name="Normal 16 4 2 2 2 5 2 3" xfId="16350"/>
    <cellStyle name="Normal 16 4 2 2 2 5 3" xfId="16351"/>
    <cellStyle name="Normal 16 4 2 2 2 5 3 2" xfId="16352"/>
    <cellStyle name="Normal 16 4 2 2 2 5 4" xfId="16353"/>
    <cellStyle name="Normal 16 4 2 2 2 6" xfId="16354"/>
    <cellStyle name="Normal 16 4 2 2 2 6 2" xfId="16355"/>
    <cellStyle name="Normal 16 4 2 2 2 6 2 2" xfId="16356"/>
    <cellStyle name="Normal 16 4 2 2 2 6 2 2 2" xfId="16357"/>
    <cellStyle name="Normal 16 4 2 2 2 6 2 3" xfId="16358"/>
    <cellStyle name="Normal 16 4 2 2 2 6 3" xfId="16359"/>
    <cellStyle name="Normal 16 4 2 2 2 6 3 2" xfId="16360"/>
    <cellStyle name="Normal 16 4 2 2 2 6 4" xfId="16361"/>
    <cellStyle name="Normal 16 4 2 2 2 7" xfId="16362"/>
    <cellStyle name="Normal 16 4 2 2 2 7 2" xfId="16363"/>
    <cellStyle name="Normal 16 4 2 2 2 7 2 2" xfId="16364"/>
    <cellStyle name="Normal 16 4 2 2 2 7 3" xfId="16365"/>
    <cellStyle name="Normal 16 4 2 2 2 8" xfId="16366"/>
    <cellStyle name="Normal 16 4 2 2 2 8 2" xfId="16367"/>
    <cellStyle name="Normal 16 4 2 2 2 8 2 2" xfId="16368"/>
    <cellStyle name="Normal 16 4 2 2 2 8 3" xfId="16369"/>
    <cellStyle name="Normal 16 4 2 2 2 9" xfId="16370"/>
    <cellStyle name="Normal 16 4 2 2 2 9 2" xfId="16371"/>
    <cellStyle name="Normal 16 4 2 2 3" xfId="16372"/>
    <cellStyle name="Normal 16 4 2 2 3 2" xfId="16373"/>
    <cellStyle name="Normal 16 4 2 2 3 2 2" xfId="16374"/>
    <cellStyle name="Normal 16 4 2 2 3 2 2 2" xfId="16375"/>
    <cellStyle name="Normal 16 4 2 2 3 2 2 2 2" xfId="16376"/>
    <cellStyle name="Normal 16 4 2 2 3 2 2 3" xfId="16377"/>
    <cellStyle name="Normal 16 4 2 2 3 2 3" xfId="16378"/>
    <cellStyle name="Normal 16 4 2 2 3 2 3 2" xfId="16379"/>
    <cellStyle name="Normal 16 4 2 2 3 2 4" xfId="16380"/>
    <cellStyle name="Normal 16 4 2 2 3 3" xfId="16381"/>
    <cellStyle name="Normal 16 4 2 2 3 3 2" xfId="16382"/>
    <cellStyle name="Normal 16 4 2 2 3 3 2 2" xfId="16383"/>
    <cellStyle name="Normal 16 4 2 2 3 3 2 2 2" xfId="16384"/>
    <cellStyle name="Normal 16 4 2 2 3 3 2 3" xfId="16385"/>
    <cellStyle name="Normal 16 4 2 2 3 3 3" xfId="16386"/>
    <cellStyle name="Normal 16 4 2 2 3 3 3 2" xfId="16387"/>
    <cellStyle name="Normal 16 4 2 2 3 3 4" xfId="16388"/>
    <cellStyle name="Normal 16 4 2 2 3 4" xfId="16389"/>
    <cellStyle name="Normal 16 4 2 2 3 4 2" xfId="16390"/>
    <cellStyle name="Normal 16 4 2 2 3 4 2 2" xfId="16391"/>
    <cellStyle name="Normal 16 4 2 2 3 4 2 2 2" xfId="16392"/>
    <cellStyle name="Normal 16 4 2 2 3 4 2 3" xfId="16393"/>
    <cellStyle name="Normal 16 4 2 2 3 4 3" xfId="16394"/>
    <cellStyle name="Normal 16 4 2 2 3 4 3 2" xfId="16395"/>
    <cellStyle name="Normal 16 4 2 2 3 4 4" xfId="16396"/>
    <cellStyle name="Normal 16 4 2 2 3 5" xfId="16397"/>
    <cellStyle name="Normal 16 4 2 2 3 5 2" xfId="16398"/>
    <cellStyle name="Normal 16 4 2 2 3 5 2 2" xfId="16399"/>
    <cellStyle name="Normal 16 4 2 2 3 5 3" xfId="16400"/>
    <cellStyle name="Normal 16 4 2 2 3 6" xfId="16401"/>
    <cellStyle name="Normal 16 4 2 2 3 6 2" xfId="16402"/>
    <cellStyle name="Normal 16 4 2 2 3 7" xfId="16403"/>
    <cellStyle name="Normal 16 4 2 2 4" xfId="16404"/>
    <cellStyle name="Normal 16 4 2 2 4 2" xfId="16405"/>
    <cellStyle name="Normal 16 4 2 2 4 2 2" xfId="16406"/>
    <cellStyle name="Normal 16 4 2 2 4 2 2 2" xfId="16407"/>
    <cellStyle name="Normal 16 4 2 2 4 2 2 2 2" xfId="16408"/>
    <cellStyle name="Normal 16 4 2 2 4 2 2 3" xfId="16409"/>
    <cellStyle name="Normal 16 4 2 2 4 2 3" xfId="16410"/>
    <cellStyle name="Normal 16 4 2 2 4 2 3 2" xfId="16411"/>
    <cellStyle name="Normal 16 4 2 2 4 2 4" xfId="16412"/>
    <cellStyle name="Normal 16 4 2 2 4 3" xfId="16413"/>
    <cellStyle name="Normal 16 4 2 2 4 3 2" xfId="16414"/>
    <cellStyle name="Normal 16 4 2 2 4 3 2 2" xfId="16415"/>
    <cellStyle name="Normal 16 4 2 2 4 3 2 2 2" xfId="16416"/>
    <cellStyle name="Normal 16 4 2 2 4 3 2 3" xfId="16417"/>
    <cellStyle name="Normal 16 4 2 2 4 3 3" xfId="16418"/>
    <cellStyle name="Normal 16 4 2 2 4 3 3 2" xfId="16419"/>
    <cellStyle name="Normal 16 4 2 2 4 3 4" xfId="16420"/>
    <cellStyle name="Normal 16 4 2 2 4 4" xfId="16421"/>
    <cellStyle name="Normal 16 4 2 2 4 4 2" xfId="16422"/>
    <cellStyle name="Normal 16 4 2 2 4 4 2 2" xfId="16423"/>
    <cellStyle name="Normal 16 4 2 2 4 4 3" xfId="16424"/>
    <cellStyle name="Normal 16 4 2 2 4 5" xfId="16425"/>
    <cellStyle name="Normal 16 4 2 2 4 5 2" xfId="16426"/>
    <cellStyle name="Normal 16 4 2 2 4 6" xfId="16427"/>
    <cellStyle name="Normal 16 4 2 2 5" xfId="16428"/>
    <cellStyle name="Normal 16 4 2 2 5 2" xfId="16429"/>
    <cellStyle name="Normal 16 4 2 2 5 2 2" xfId="16430"/>
    <cellStyle name="Normal 16 4 2 2 5 2 2 2" xfId="16431"/>
    <cellStyle name="Normal 16 4 2 2 5 2 3" xfId="16432"/>
    <cellStyle name="Normal 16 4 2 2 5 3" xfId="16433"/>
    <cellStyle name="Normal 16 4 2 2 5 3 2" xfId="16434"/>
    <cellStyle name="Normal 16 4 2 2 5 4" xfId="16435"/>
    <cellStyle name="Normal 16 4 2 2 6" xfId="16436"/>
    <cellStyle name="Normal 16 4 2 2 6 2" xfId="16437"/>
    <cellStyle name="Normal 16 4 2 2 6 2 2" xfId="16438"/>
    <cellStyle name="Normal 16 4 2 2 6 2 2 2" xfId="16439"/>
    <cellStyle name="Normal 16 4 2 2 6 2 3" xfId="16440"/>
    <cellStyle name="Normal 16 4 2 2 6 3" xfId="16441"/>
    <cellStyle name="Normal 16 4 2 2 6 3 2" xfId="16442"/>
    <cellStyle name="Normal 16 4 2 2 6 4" xfId="16443"/>
    <cellStyle name="Normal 16 4 2 2 7" xfId="16444"/>
    <cellStyle name="Normal 16 4 2 2 7 2" xfId="16445"/>
    <cellStyle name="Normal 16 4 2 2 7 2 2" xfId="16446"/>
    <cellStyle name="Normal 16 4 2 2 7 2 2 2" xfId="16447"/>
    <cellStyle name="Normal 16 4 2 2 7 2 3" xfId="16448"/>
    <cellStyle name="Normal 16 4 2 2 7 3" xfId="16449"/>
    <cellStyle name="Normal 16 4 2 2 7 3 2" xfId="16450"/>
    <cellStyle name="Normal 16 4 2 2 7 4" xfId="16451"/>
    <cellStyle name="Normal 16 4 2 2 8" xfId="16452"/>
    <cellStyle name="Normal 16 4 2 2 8 2" xfId="16453"/>
    <cellStyle name="Normal 16 4 2 2 8 2 2" xfId="16454"/>
    <cellStyle name="Normal 16 4 2 2 8 3" xfId="16455"/>
    <cellStyle name="Normal 16 4 2 2 9" xfId="16456"/>
    <cellStyle name="Normal 16 4 2 2 9 2" xfId="16457"/>
    <cellStyle name="Normal 16 4 2 2 9 2 2" xfId="16458"/>
    <cellStyle name="Normal 16 4 2 2 9 3" xfId="16459"/>
    <cellStyle name="Normal 16 4 2 3" xfId="16460"/>
    <cellStyle name="Normal 16 4 2 3 10" xfId="16461"/>
    <cellStyle name="Normal 16 4 2 3 10 2" xfId="16462"/>
    <cellStyle name="Normal 16 4 2 3 11" xfId="16463"/>
    <cellStyle name="Normal 16 4 2 3 2" xfId="16464"/>
    <cellStyle name="Normal 16 4 2 3 2 10" xfId="16465"/>
    <cellStyle name="Normal 16 4 2 3 2 2" xfId="16466"/>
    <cellStyle name="Normal 16 4 2 3 2 2 2" xfId="16467"/>
    <cellStyle name="Normal 16 4 2 3 2 2 2 2" xfId="16468"/>
    <cellStyle name="Normal 16 4 2 3 2 2 2 2 2" xfId="16469"/>
    <cellStyle name="Normal 16 4 2 3 2 2 2 2 2 2" xfId="16470"/>
    <cellStyle name="Normal 16 4 2 3 2 2 2 2 3" xfId="16471"/>
    <cellStyle name="Normal 16 4 2 3 2 2 2 3" xfId="16472"/>
    <cellStyle name="Normal 16 4 2 3 2 2 2 3 2" xfId="16473"/>
    <cellStyle name="Normal 16 4 2 3 2 2 2 4" xfId="16474"/>
    <cellStyle name="Normal 16 4 2 3 2 2 3" xfId="16475"/>
    <cellStyle name="Normal 16 4 2 3 2 2 3 2" xfId="16476"/>
    <cellStyle name="Normal 16 4 2 3 2 2 3 2 2" xfId="16477"/>
    <cellStyle name="Normal 16 4 2 3 2 2 3 2 2 2" xfId="16478"/>
    <cellStyle name="Normal 16 4 2 3 2 2 3 2 3" xfId="16479"/>
    <cellStyle name="Normal 16 4 2 3 2 2 3 3" xfId="16480"/>
    <cellStyle name="Normal 16 4 2 3 2 2 3 3 2" xfId="16481"/>
    <cellStyle name="Normal 16 4 2 3 2 2 3 4" xfId="16482"/>
    <cellStyle name="Normal 16 4 2 3 2 2 4" xfId="16483"/>
    <cellStyle name="Normal 16 4 2 3 2 2 4 2" xfId="16484"/>
    <cellStyle name="Normal 16 4 2 3 2 2 4 2 2" xfId="16485"/>
    <cellStyle name="Normal 16 4 2 3 2 2 4 2 2 2" xfId="16486"/>
    <cellStyle name="Normal 16 4 2 3 2 2 4 2 3" xfId="16487"/>
    <cellStyle name="Normal 16 4 2 3 2 2 4 3" xfId="16488"/>
    <cellStyle name="Normal 16 4 2 3 2 2 4 3 2" xfId="16489"/>
    <cellStyle name="Normal 16 4 2 3 2 2 4 4" xfId="16490"/>
    <cellStyle name="Normal 16 4 2 3 2 2 5" xfId="16491"/>
    <cellStyle name="Normal 16 4 2 3 2 2 5 2" xfId="16492"/>
    <cellStyle name="Normal 16 4 2 3 2 2 5 2 2" xfId="16493"/>
    <cellStyle name="Normal 16 4 2 3 2 2 5 3" xfId="16494"/>
    <cellStyle name="Normal 16 4 2 3 2 2 6" xfId="16495"/>
    <cellStyle name="Normal 16 4 2 3 2 2 6 2" xfId="16496"/>
    <cellStyle name="Normal 16 4 2 3 2 2 7" xfId="16497"/>
    <cellStyle name="Normal 16 4 2 3 2 3" xfId="16498"/>
    <cellStyle name="Normal 16 4 2 3 2 3 2" xfId="16499"/>
    <cellStyle name="Normal 16 4 2 3 2 3 2 2" xfId="16500"/>
    <cellStyle name="Normal 16 4 2 3 2 3 2 2 2" xfId="16501"/>
    <cellStyle name="Normal 16 4 2 3 2 3 2 2 2 2" xfId="16502"/>
    <cellStyle name="Normal 16 4 2 3 2 3 2 2 3" xfId="16503"/>
    <cellStyle name="Normal 16 4 2 3 2 3 2 3" xfId="16504"/>
    <cellStyle name="Normal 16 4 2 3 2 3 2 3 2" xfId="16505"/>
    <cellStyle name="Normal 16 4 2 3 2 3 2 4" xfId="16506"/>
    <cellStyle name="Normal 16 4 2 3 2 3 3" xfId="16507"/>
    <cellStyle name="Normal 16 4 2 3 2 3 3 2" xfId="16508"/>
    <cellStyle name="Normal 16 4 2 3 2 3 3 2 2" xfId="16509"/>
    <cellStyle name="Normal 16 4 2 3 2 3 3 2 2 2" xfId="16510"/>
    <cellStyle name="Normal 16 4 2 3 2 3 3 2 3" xfId="16511"/>
    <cellStyle name="Normal 16 4 2 3 2 3 3 3" xfId="16512"/>
    <cellStyle name="Normal 16 4 2 3 2 3 3 3 2" xfId="16513"/>
    <cellStyle name="Normal 16 4 2 3 2 3 3 4" xfId="16514"/>
    <cellStyle name="Normal 16 4 2 3 2 3 4" xfId="16515"/>
    <cellStyle name="Normal 16 4 2 3 2 3 4 2" xfId="16516"/>
    <cellStyle name="Normal 16 4 2 3 2 3 4 2 2" xfId="16517"/>
    <cellStyle name="Normal 16 4 2 3 2 3 4 3" xfId="16518"/>
    <cellStyle name="Normal 16 4 2 3 2 3 5" xfId="16519"/>
    <cellStyle name="Normal 16 4 2 3 2 3 5 2" xfId="16520"/>
    <cellStyle name="Normal 16 4 2 3 2 3 6" xfId="16521"/>
    <cellStyle name="Normal 16 4 2 3 2 4" xfId="16522"/>
    <cellStyle name="Normal 16 4 2 3 2 4 2" xfId="16523"/>
    <cellStyle name="Normal 16 4 2 3 2 4 2 2" xfId="16524"/>
    <cellStyle name="Normal 16 4 2 3 2 4 2 2 2" xfId="16525"/>
    <cellStyle name="Normal 16 4 2 3 2 4 2 3" xfId="16526"/>
    <cellStyle name="Normal 16 4 2 3 2 4 3" xfId="16527"/>
    <cellStyle name="Normal 16 4 2 3 2 4 3 2" xfId="16528"/>
    <cellStyle name="Normal 16 4 2 3 2 4 4" xfId="16529"/>
    <cellStyle name="Normal 16 4 2 3 2 5" xfId="16530"/>
    <cellStyle name="Normal 16 4 2 3 2 5 2" xfId="16531"/>
    <cellStyle name="Normal 16 4 2 3 2 5 2 2" xfId="16532"/>
    <cellStyle name="Normal 16 4 2 3 2 5 2 2 2" xfId="16533"/>
    <cellStyle name="Normal 16 4 2 3 2 5 2 3" xfId="16534"/>
    <cellStyle name="Normal 16 4 2 3 2 5 3" xfId="16535"/>
    <cellStyle name="Normal 16 4 2 3 2 5 3 2" xfId="16536"/>
    <cellStyle name="Normal 16 4 2 3 2 5 4" xfId="16537"/>
    <cellStyle name="Normal 16 4 2 3 2 6" xfId="16538"/>
    <cellStyle name="Normal 16 4 2 3 2 6 2" xfId="16539"/>
    <cellStyle name="Normal 16 4 2 3 2 6 2 2" xfId="16540"/>
    <cellStyle name="Normal 16 4 2 3 2 6 2 2 2" xfId="16541"/>
    <cellStyle name="Normal 16 4 2 3 2 6 2 3" xfId="16542"/>
    <cellStyle name="Normal 16 4 2 3 2 6 3" xfId="16543"/>
    <cellStyle name="Normal 16 4 2 3 2 6 3 2" xfId="16544"/>
    <cellStyle name="Normal 16 4 2 3 2 6 4" xfId="16545"/>
    <cellStyle name="Normal 16 4 2 3 2 7" xfId="16546"/>
    <cellStyle name="Normal 16 4 2 3 2 7 2" xfId="16547"/>
    <cellStyle name="Normal 16 4 2 3 2 7 2 2" xfId="16548"/>
    <cellStyle name="Normal 16 4 2 3 2 7 3" xfId="16549"/>
    <cellStyle name="Normal 16 4 2 3 2 8" xfId="16550"/>
    <cellStyle name="Normal 16 4 2 3 2 8 2" xfId="16551"/>
    <cellStyle name="Normal 16 4 2 3 2 8 2 2" xfId="16552"/>
    <cellStyle name="Normal 16 4 2 3 2 8 3" xfId="16553"/>
    <cellStyle name="Normal 16 4 2 3 2 9" xfId="16554"/>
    <cellStyle name="Normal 16 4 2 3 2 9 2" xfId="16555"/>
    <cellStyle name="Normal 16 4 2 3 3" xfId="16556"/>
    <cellStyle name="Normal 16 4 2 3 3 2" xfId="16557"/>
    <cellStyle name="Normal 16 4 2 3 3 2 2" xfId="16558"/>
    <cellStyle name="Normal 16 4 2 3 3 2 2 2" xfId="16559"/>
    <cellStyle name="Normal 16 4 2 3 3 2 2 2 2" xfId="16560"/>
    <cellStyle name="Normal 16 4 2 3 3 2 2 3" xfId="16561"/>
    <cellStyle name="Normal 16 4 2 3 3 2 3" xfId="16562"/>
    <cellStyle name="Normal 16 4 2 3 3 2 3 2" xfId="16563"/>
    <cellStyle name="Normal 16 4 2 3 3 2 4" xfId="16564"/>
    <cellStyle name="Normal 16 4 2 3 3 3" xfId="16565"/>
    <cellStyle name="Normal 16 4 2 3 3 3 2" xfId="16566"/>
    <cellStyle name="Normal 16 4 2 3 3 3 2 2" xfId="16567"/>
    <cellStyle name="Normal 16 4 2 3 3 3 2 2 2" xfId="16568"/>
    <cellStyle name="Normal 16 4 2 3 3 3 2 3" xfId="16569"/>
    <cellStyle name="Normal 16 4 2 3 3 3 3" xfId="16570"/>
    <cellStyle name="Normal 16 4 2 3 3 3 3 2" xfId="16571"/>
    <cellStyle name="Normal 16 4 2 3 3 3 4" xfId="16572"/>
    <cellStyle name="Normal 16 4 2 3 3 4" xfId="16573"/>
    <cellStyle name="Normal 16 4 2 3 3 4 2" xfId="16574"/>
    <cellStyle name="Normal 16 4 2 3 3 4 2 2" xfId="16575"/>
    <cellStyle name="Normal 16 4 2 3 3 4 2 2 2" xfId="16576"/>
    <cellStyle name="Normal 16 4 2 3 3 4 2 3" xfId="16577"/>
    <cellStyle name="Normal 16 4 2 3 3 4 3" xfId="16578"/>
    <cellStyle name="Normal 16 4 2 3 3 4 3 2" xfId="16579"/>
    <cellStyle name="Normal 16 4 2 3 3 4 4" xfId="16580"/>
    <cellStyle name="Normal 16 4 2 3 3 5" xfId="16581"/>
    <cellStyle name="Normal 16 4 2 3 3 5 2" xfId="16582"/>
    <cellStyle name="Normal 16 4 2 3 3 5 2 2" xfId="16583"/>
    <cellStyle name="Normal 16 4 2 3 3 5 3" xfId="16584"/>
    <cellStyle name="Normal 16 4 2 3 3 6" xfId="16585"/>
    <cellStyle name="Normal 16 4 2 3 3 6 2" xfId="16586"/>
    <cellStyle name="Normal 16 4 2 3 3 7" xfId="16587"/>
    <cellStyle name="Normal 16 4 2 3 4" xfId="16588"/>
    <cellStyle name="Normal 16 4 2 3 4 2" xfId="16589"/>
    <cellStyle name="Normal 16 4 2 3 4 2 2" xfId="16590"/>
    <cellStyle name="Normal 16 4 2 3 4 2 2 2" xfId="16591"/>
    <cellStyle name="Normal 16 4 2 3 4 2 2 2 2" xfId="16592"/>
    <cellStyle name="Normal 16 4 2 3 4 2 2 3" xfId="16593"/>
    <cellStyle name="Normal 16 4 2 3 4 2 3" xfId="16594"/>
    <cellStyle name="Normal 16 4 2 3 4 2 3 2" xfId="16595"/>
    <cellStyle name="Normal 16 4 2 3 4 2 4" xfId="16596"/>
    <cellStyle name="Normal 16 4 2 3 4 3" xfId="16597"/>
    <cellStyle name="Normal 16 4 2 3 4 3 2" xfId="16598"/>
    <cellStyle name="Normal 16 4 2 3 4 3 2 2" xfId="16599"/>
    <cellStyle name="Normal 16 4 2 3 4 3 2 2 2" xfId="16600"/>
    <cellStyle name="Normal 16 4 2 3 4 3 2 3" xfId="16601"/>
    <cellStyle name="Normal 16 4 2 3 4 3 3" xfId="16602"/>
    <cellStyle name="Normal 16 4 2 3 4 3 3 2" xfId="16603"/>
    <cellStyle name="Normal 16 4 2 3 4 3 4" xfId="16604"/>
    <cellStyle name="Normal 16 4 2 3 4 4" xfId="16605"/>
    <cellStyle name="Normal 16 4 2 3 4 4 2" xfId="16606"/>
    <cellStyle name="Normal 16 4 2 3 4 4 2 2" xfId="16607"/>
    <cellStyle name="Normal 16 4 2 3 4 4 3" xfId="16608"/>
    <cellStyle name="Normal 16 4 2 3 4 5" xfId="16609"/>
    <cellStyle name="Normal 16 4 2 3 4 5 2" xfId="16610"/>
    <cellStyle name="Normal 16 4 2 3 4 6" xfId="16611"/>
    <cellStyle name="Normal 16 4 2 3 5" xfId="16612"/>
    <cellStyle name="Normal 16 4 2 3 5 2" xfId="16613"/>
    <cellStyle name="Normal 16 4 2 3 5 2 2" xfId="16614"/>
    <cellStyle name="Normal 16 4 2 3 5 2 2 2" xfId="16615"/>
    <cellStyle name="Normal 16 4 2 3 5 2 3" xfId="16616"/>
    <cellStyle name="Normal 16 4 2 3 5 3" xfId="16617"/>
    <cellStyle name="Normal 16 4 2 3 5 3 2" xfId="16618"/>
    <cellStyle name="Normal 16 4 2 3 5 4" xfId="16619"/>
    <cellStyle name="Normal 16 4 2 3 6" xfId="16620"/>
    <cellStyle name="Normal 16 4 2 3 6 2" xfId="16621"/>
    <cellStyle name="Normal 16 4 2 3 6 2 2" xfId="16622"/>
    <cellStyle name="Normal 16 4 2 3 6 2 2 2" xfId="16623"/>
    <cellStyle name="Normal 16 4 2 3 6 2 3" xfId="16624"/>
    <cellStyle name="Normal 16 4 2 3 6 3" xfId="16625"/>
    <cellStyle name="Normal 16 4 2 3 6 3 2" xfId="16626"/>
    <cellStyle name="Normal 16 4 2 3 6 4" xfId="16627"/>
    <cellStyle name="Normal 16 4 2 3 7" xfId="16628"/>
    <cellStyle name="Normal 16 4 2 3 7 2" xfId="16629"/>
    <cellStyle name="Normal 16 4 2 3 7 2 2" xfId="16630"/>
    <cellStyle name="Normal 16 4 2 3 7 2 2 2" xfId="16631"/>
    <cellStyle name="Normal 16 4 2 3 7 2 3" xfId="16632"/>
    <cellStyle name="Normal 16 4 2 3 7 3" xfId="16633"/>
    <cellStyle name="Normal 16 4 2 3 7 3 2" xfId="16634"/>
    <cellStyle name="Normal 16 4 2 3 7 4" xfId="16635"/>
    <cellStyle name="Normal 16 4 2 3 8" xfId="16636"/>
    <cellStyle name="Normal 16 4 2 3 8 2" xfId="16637"/>
    <cellStyle name="Normal 16 4 2 3 8 2 2" xfId="16638"/>
    <cellStyle name="Normal 16 4 2 3 8 3" xfId="16639"/>
    <cellStyle name="Normal 16 4 2 3 9" xfId="16640"/>
    <cellStyle name="Normal 16 4 2 3 9 2" xfId="16641"/>
    <cellStyle name="Normal 16 4 2 3 9 2 2" xfId="16642"/>
    <cellStyle name="Normal 16 4 2 3 9 3" xfId="16643"/>
    <cellStyle name="Normal 16 4 2 4" xfId="16644"/>
    <cellStyle name="Normal 16 4 2 4 10" xfId="16645"/>
    <cellStyle name="Normal 16 4 2 4 10 2" xfId="16646"/>
    <cellStyle name="Normal 16 4 2 4 11" xfId="16647"/>
    <cellStyle name="Normal 16 4 2 4 2" xfId="16648"/>
    <cellStyle name="Normal 16 4 2 4 2 10" xfId="16649"/>
    <cellStyle name="Normal 16 4 2 4 2 2" xfId="16650"/>
    <cellStyle name="Normal 16 4 2 4 2 2 2" xfId="16651"/>
    <cellStyle name="Normal 16 4 2 4 2 2 2 2" xfId="16652"/>
    <cellStyle name="Normal 16 4 2 4 2 2 2 2 2" xfId="16653"/>
    <cellStyle name="Normal 16 4 2 4 2 2 2 2 2 2" xfId="16654"/>
    <cellStyle name="Normal 16 4 2 4 2 2 2 2 3" xfId="16655"/>
    <cellStyle name="Normal 16 4 2 4 2 2 2 3" xfId="16656"/>
    <cellStyle name="Normal 16 4 2 4 2 2 2 3 2" xfId="16657"/>
    <cellStyle name="Normal 16 4 2 4 2 2 2 4" xfId="16658"/>
    <cellStyle name="Normal 16 4 2 4 2 2 3" xfId="16659"/>
    <cellStyle name="Normal 16 4 2 4 2 2 3 2" xfId="16660"/>
    <cellStyle name="Normal 16 4 2 4 2 2 3 2 2" xfId="16661"/>
    <cellStyle name="Normal 16 4 2 4 2 2 3 2 2 2" xfId="16662"/>
    <cellStyle name="Normal 16 4 2 4 2 2 3 2 3" xfId="16663"/>
    <cellStyle name="Normal 16 4 2 4 2 2 3 3" xfId="16664"/>
    <cellStyle name="Normal 16 4 2 4 2 2 3 3 2" xfId="16665"/>
    <cellStyle name="Normal 16 4 2 4 2 2 3 4" xfId="16666"/>
    <cellStyle name="Normal 16 4 2 4 2 2 4" xfId="16667"/>
    <cellStyle name="Normal 16 4 2 4 2 2 4 2" xfId="16668"/>
    <cellStyle name="Normal 16 4 2 4 2 2 4 2 2" xfId="16669"/>
    <cellStyle name="Normal 16 4 2 4 2 2 4 2 2 2" xfId="16670"/>
    <cellStyle name="Normal 16 4 2 4 2 2 4 2 3" xfId="16671"/>
    <cellStyle name="Normal 16 4 2 4 2 2 4 3" xfId="16672"/>
    <cellStyle name="Normal 16 4 2 4 2 2 4 3 2" xfId="16673"/>
    <cellStyle name="Normal 16 4 2 4 2 2 4 4" xfId="16674"/>
    <cellStyle name="Normal 16 4 2 4 2 2 5" xfId="16675"/>
    <cellStyle name="Normal 16 4 2 4 2 2 5 2" xfId="16676"/>
    <cellStyle name="Normal 16 4 2 4 2 2 5 2 2" xfId="16677"/>
    <cellStyle name="Normal 16 4 2 4 2 2 5 3" xfId="16678"/>
    <cellStyle name="Normal 16 4 2 4 2 2 6" xfId="16679"/>
    <cellStyle name="Normal 16 4 2 4 2 2 6 2" xfId="16680"/>
    <cellStyle name="Normal 16 4 2 4 2 2 7" xfId="16681"/>
    <cellStyle name="Normal 16 4 2 4 2 3" xfId="16682"/>
    <cellStyle name="Normal 16 4 2 4 2 3 2" xfId="16683"/>
    <cellStyle name="Normal 16 4 2 4 2 3 2 2" xfId="16684"/>
    <cellStyle name="Normal 16 4 2 4 2 3 2 2 2" xfId="16685"/>
    <cellStyle name="Normal 16 4 2 4 2 3 2 2 2 2" xfId="16686"/>
    <cellStyle name="Normal 16 4 2 4 2 3 2 2 3" xfId="16687"/>
    <cellStyle name="Normal 16 4 2 4 2 3 2 3" xfId="16688"/>
    <cellStyle name="Normal 16 4 2 4 2 3 2 3 2" xfId="16689"/>
    <cellStyle name="Normal 16 4 2 4 2 3 2 4" xfId="16690"/>
    <cellStyle name="Normal 16 4 2 4 2 3 3" xfId="16691"/>
    <cellStyle name="Normal 16 4 2 4 2 3 3 2" xfId="16692"/>
    <cellStyle name="Normal 16 4 2 4 2 3 3 2 2" xfId="16693"/>
    <cellStyle name="Normal 16 4 2 4 2 3 3 2 2 2" xfId="16694"/>
    <cellStyle name="Normal 16 4 2 4 2 3 3 2 3" xfId="16695"/>
    <cellStyle name="Normal 16 4 2 4 2 3 3 3" xfId="16696"/>
    <cellStyle name="Normal 16 4 2 4 2 3 3 3 2" xfId="16697"/>
    <cellStyle name="Normal 16 4 2 4 2 3 3 4" xfId="16698"/>
    <cellStyle name="Normal 16 4 2 4 2 3 4" xfId="16699"/>
    <cellStyle name="Normal 16 4 2 4 2 3 4 2" xfId="16700"/>
    <cellStyle name="Normal 16 4 2 4 2 3 4 2 2" xfId="16701"/>
    <cellStyle name="Normal 16 4 2 4 2 3 4 3" xfId="16702"/>
    <cellStyle name="Normal 16 4 2 4 2 3 5" xfId="16703"/>
    <cellStyle name="Normal 16 4 2 4 2 3 5 2" xfId="16704"/>
    <cellStyle name="Normal 16 4 2 4 2 3 6" xfId="16705"/>
    <cellStyle name="Normal 16 4 2 4 2 4" xfId="16706"/>
    <cellStyle name="Normal 16 4 2 4 2 4 2" xfId="16707"/>
    <cellStyle name="Normal 16 4 2 4 2 4 2 2" xfId="16708"/>
    <cellStyle name="Normal 16 4 2 4 2 4 2 2 2" xfId="16709"/>
    <cellStyle name="Normal 16 4 2 4 2 4 2 3" xfId="16710"/>
    <cellStyle name="Normal 16 4 2 4 2 4 3" xfId="16711"/>
    <cellStyle name="Normal 16 4 2 4 2 4 3 2" xfId="16712"/>
    <cellStyle name="Normal 16 4 2 4 2 4 4" xfId="16713"/>
    <cellStyle name="Normal 16 4 2 4 2 5" xfId="16714"/>
    <cellStyle name="Normal 16 4 2 4 2 5 2" xfId="16715"/>
    <cellStyle name="Normal 16 4 2 4 2 5 2 2" xfId="16716"/>
    <cellStyle name="Normal 16 4 2 4 2 5 2 2 2" xfId="16717"/>
    <cellStyle name="Normal 16 4 2 4 2 5 2 3" xfId="16718"/>
    <cellStyle name="Normal 16 4 2 4 2 5 3" xfId="16719"/>
    <cellStyle name="Normal 16 4 2 4 2 5 3 2" xfId="16720"/>
    <cellStyle name="Normal 16 4 2 4 2 5 4" xfId="16721"/>
    <cellStyle name="Normal 16 4 2 4 2 6" xfId="16722"/>
    <cellStyle name="Normal 16 4 2 4 2 6 2" xfId="16723"/>
    <cellStyle name="Normal 16 4 2 4 2 6 2 2" xfId="16724"/>
    <cellStyle name="Normal 16 4 2 4 2 6 2 2 2" xfId="16725"/>
    <cellStyle name="Normal 16 4 2 4 2 6 2 3" xfId="16726"/>
    <cellStyle name="Normal 16 4 2 4 2 6 3" xfId="16727"/>
    <cellStyle name="Normal 16 4 2 4 2 6 3 2" xfId="16728"/>
    <cellStyle name="Normal 16 4 2 4 2 6 4" xfId="16729"/>
    <cellStyle name="Normal 16 4 2 4 2 7" xfId="16730"/>
    <cellStyle name="Normal 16 4 2 4 2 7 2" xfId="16731"/>
    <cellStyle name="Normal 16 4 2 4 2 7 2 2" xfId="16732"/>
    <cellStyle name="Normal 16 4 2 4 2 7 3" xfId="16733"/>
    <cellStyle name="Normal 16 4 2 4 2 8" xfId="16734"/>
    <cellStyle name="Normal 16 4 2 4 2 8 2" xfId="16735"/>
    <cellStyle name="Normal 16 4 2 4 2 8 2 2" xfId="16736"/>
    <cellStyle name="Normal 16 4 2 4 2 8 3" xfId="16737"/>
    <cellStyle name="Normal 16 4 2 4 2 9" xfId="16738"/>
    <cellStyle name="Normal 16 4 2 4 2 9 2" xfId="16739"/>
    <cellStyle name="Normal 16 4 2 4 3" xfId="16740"/>
    <cellStyle name="Normal 16 4 2 4 3 2" xfId="16741"/>
    <cellStyle name="Normal 16 4 2 4 3 2 2" xfId="16742"/>
    <cellStyle name="Normal 16 4 2 4 3 2 2 2" xfId="16743"/>
    <cellStyle name="Normal 16 4 2 4 3 2 2 2 2" xfId="16744"/>
    <cellStyle name="Normal 16 4 2 4 3 2 2 3" xfId="16745"/>
    <cellStyle name="Normal 16 4 2 4 3 2 3" xfId="16746"/>
    <cellStyle name="Normal 16 4 2 4 3 2 3 2" xfId="16747"/>
    <cellStyle name="Normal 16 4 2 4 3 2 4" xfId="16748"/>
    <cellStyle name="Normal 16 4 2 4 3 3" xfId="16749"/>
    <cellStyle name="Normal 16 4 2 4 3 3 2" xfId="16750"/>
    <cellStyle name="Normal 16 4 2 4 3 3 2 2" xfId="16751"/>
    <cellStyle name="Normal 16 4 2 4 3 3 2 2 2" xfId="16752"/>
    <cellStyle name="Normal 16 4 2 4 3 3 2 3" xfId="16753"/>
    <cellStyle name="Normal 16 4 2 4 3 3 3" xfId="16754"/>
    <cellStyle name="Normal 16 4 2 4 3 3 3 2" xfId="16755"/>
    <cellStyle name="Normal 16 4 2 4 3 3 4" xfId="16756"/>
    <cellStyle name="Normal 16 4 2 4 3 4" xfId="16757"/>
    <cellStyle name="Normal 16 4 2 4 3 4 2" xfId="16758"/>
    <cellStyle name="Normal 16 4 2 4 3 4 2 2" xfId="16759"/>
    <cellStyle name="Normal 16 4 2 4 3 4 2 2 2" xfId="16760"/>
    <cellStyle name="Normal 16 4 2 4 3 4 2 3" xfId="16761"/>
    <cellStyle name="Normal 16 4 2 4 3 4 3" xfId="16762"/>
    <cellStyle name="Normal 16 4 2 4 3 4 3 2" xfId="16763"/>
    <cellStyle name="Normal 16 4 2 4 3 4 4" xfId="16764"/>
    <cellStyle name="Normal 16 4 2 4 3 5" xfId="16765"/>
    <cellStyle name="Normal 16 4 2 4 3 5 2" xfId="16766"/>
    <cellStyle name="Normal 16 4 2 4 3 5 2 2" xfId="16767"/>
    <cellStyle name="Normal 16 4 2 4 3 5 3" xfId="16768"/>
    <cellStyle name="Normal 16 4 2 4 3 6" xfId="16769"/>
    <cellStyle name="Normal 16 4 2 4 3 6 2" xfId="16770"/>
    <cellStyle name="Normal 16 4 2 4 3 7" xfId="16771"/>
    <cellStyle name="Normal 16 4 2 4 4" xfId="16772"/>
    <cellStyle name="Normal 16 4 2 4 4 2" xfId="16773"/>
    <cellStyle name="Normal 16 4 2 4 4 2 2" xfId="16774"/>
    <cellStyle name="Normal 16 4 2 4 4 2 2 2" xfId="16775"/>
    <cellStyle name="Normal 16 4 2 4 4 2 2 2 2" xfId="16776"/>
    <cellStyle name="Normal 16 4 2 4 4 2 2 3" xfId="16777"/>
    <cellStyle name="Normal 16 4 2 4 4 2 3" xfId="16778"/>
    <cellStyle name="Normal 16 4 2 4 4 2 3 2" xfId="16779"/>
    <cellStyle name="Normal 16 4 2 4 4 2 4" xfId="16780"/>
    <cellStyle name="Normal 16 4 2 4 4 3" xfId="16781"/>
    <cellStyle name="Normal 16 4 2 4 4 3 2" xfId="16782"/>
    <cellStyle name="Normal 16 4 2 4 4 3 2 2" xfId="16783"/>
    <cellStyle name="Normal 16 4 2 4 4 3 2 2 2" xfId="16784"/>
    <cellStyle name="Normal 16 4 2 4 4 3 2 3" xfId="16785"/>
    <cellStyle name="Normal 16 4 2 4 4 3 3" xfId="16786"/>
    <cellStyle name="Normal 16 4 2 4 4 3 3 2" xfId="16787"/>
    <cellStyle name="Normal 16 4 2 4 4 3 4" xfId="16788"/>
    <cellStyle name="Normal 16 4 2 4 4 4" xfId="16789"/>
    <cellStyle name="Normal 16 4 2 4 4 4 2" xfId="16790"/>
    <cellStyle name="Normal 16 4 2 4 4 4 2 2" xfId="16791"/>
    <cellStyle name="Normal 16 4 2 4 4 4 3" xfId="16792"/>
    <cellStyle name="Normal 16 4 2 4 4 5" xfId="16793"/>
    <cellStyle name="Normal 16 4 2 4 4 5 2" xfId="16794"/>
    <cellStyle name="Normal 16 4 2 4 4 6" xfId="16795"/>
    <cellStyle name="Normal 16 4 2 4 5" xfId="16796"/>
    <cellStyle name="Normal 16 4 2 4 5 2" xfId="16797"/>
    <cellStyle name="Normal 16 4 2 4 5 2 2" xfId="16798"/>
    <cellStyle name="Normal 16 4 2 4 5 2 2 2" xfId="16799"/>
    <cellStyle name="Normal 16 4 2 4 5 2 3" xfId="16800"/>
    <cellStyle name="Normal 16 4 2 4 5 3" xfId="16801"/>
    <cellStyle name="Normal 16 4 2 4 5 3 2" xfId="16802"/>
    <cellStyle name="Normal 16 4 2 4 5 4" xfId="16803"/>
    <cellStyle name="Normal 16 4 2 4 6" xfId="16804"/>
    <cellStyle name="Normal 16 4 2 4 6 2" xfId="16805"/>
    <cellStyle name="Normal 16 4 2 4 6 2 2" xfId="16806"/>
    <cellStyle name="Normal 16 4 2 4 6 2 2 2" xfId="16807"/>
    <cellStyle name="Normal 16 4 2 4 6 2 3" xfId="16808"/>
    <cellStyle name="Normal 16 4 2 4 6 3" xfId="16809"/>
    <cellStyle name="Normal 16 4 2 4 6 3 2" xfId="16810"/>
    <cellStyle name="Normal 16 4 2 4 6 4" xfId="16811"/>
    <cellStyle name="Normal 16 4 2 4 7" xfId="16812"/>
    <cellStyle name="Normal 16 4 2 4 7 2" xfId="16813"/>
    <cellStyle name="Normal 16 4 2 4 7 2 2" xfId="16814"/>
    <cellStyle name="Normal 16 4 2 4 7 2 2 2" xfId="16815"/>
    <cellStyle name="Normal 16 4 2 4 7 2 3" xfId="16816"/>
    <cellStyle name="Normal 16 4 2 4 7 3" xfId="16817"/>
    <cellStyle name="Normal 16 4 2 4 7 3 2" xfId="16818"/>
    <cellStyle name="Normal 16 4 2 4 7 4" xfId="16819"/>
    <cellStyle name="Normal 16 4 2 4 8" xfId="16820"/>
    <cellStyle name="Normal 16 4 2 4 8 2" xfId="16821"/>
    <cellStyle name="Normal 16 4 2 4 8 2 2" xfId="16822"/>
    <cellStyle name="Normal 16 4 2 4 8 3" xfId="16823"/>
    <cellStyle name="Normal 16 4 2 4 9" xfId="16824"/>
    <cellStyle name="Normal 16 4 2 4 9 2" xfId="16825"/>
    <cellStyle name="Normal 16 4 2 4 9 2 2" xfId="16826"/>
    <cellStyle name="Normal 16 4 2 4 9 3" xfId="16827"/>
    <cellStyle name="Normal 16 4 2 5" xfId="16828"/>
    <cellStyle name="Normal 16 4 2 5 10" xfId="16829"/>
    <cellStyle name="Normal 16 4 2 5 2" xfId="16830"/>
    <cellStyle name="Normal 16 4 2 5 2 2" xfId="16831"/>
    <cellStyle name="Normal 16 4 2 5 2 2 2" xfId="16832"/>
    <cellStyle name="Normal 16 4 2 5 2 2 2 2" xfId="16833"/>
    <cellStyle name="Normal 16 4 2 5 2 2 2 2 2" xfId="16834"/>
    <cellStyle name="Normal 16 4 2 5 2 2 2 3" xfId="16835"/>
    <cellStyle name="Normal 16 4 2 5 2 2 3" xfId="16836"/>
    <cellStyle name="Normal 16 4 2 5 2 2 3 2" xfId="16837"/>
    <cellStyle name="Normal 16 4 2 5 2 2 4" xfId="16838"/>
    <cellStyle name="Normal 16 4 2 5 2 3" xfId="16839"/>
    <cellStyle name="Normal 16 4 2 5 2 3 2" xfId="16840"/>
    <cellStyle name="Normal 16 4 2 5 2 3 2 2" xfId="16841"/>
    <cellStyle name="Normal 16 4 2 5 2 3 2 2 2" xfId="16842"/>
    <cellStyle name="Normal 16 4 2 5 2 3 2 3" xfId="16843"/>
    <cellStyle name="Normal 16 4 2 5 2 3 3" xfId="16844"/>
    <cellStyle name="Normal 16 4 2 5 2 3 3 2" xfId="16845"/>
    <cellStyle name="Normal 16 4 2 5 2 3 4" xfId="16846"/>
    <cellStyle name="Normal 16 4 2 5 2 4" xfId="16847"/>
    <cellStyle name="Normal 16 4 2 5 2 4 2" xfId="16848"/>
    <cellStyle name="Normal 16 4 2 5 2 4 2 2" xfId="16849"/>
    <cellStyle name="Normal 16 4 2 5 2 4 2 2 2" xfId="16850"/>
    <cellStyle name="Normal 16 4 2 5 2 4 2 3" xfId="16851"/>
    <cellStyle name="Normal 16 4 2 5 2 4 3" xfId="16852"/>
    <cellStyle name="Normal 16 4 2 5 2 4 3 2" xfId="16853"/>
    <cellStyle name="Normal 16 4 2 5 2 4 4" xfId="16854"/>
    <cellStyle name="Normal 16 4 2 5 2 5" xfId="16855"/>
    <cellStyle name="Normal 16 4 2 5 2 5 2" xfId="16856"/>
    <cellStyle name="Normal 16 4 2 5 2 5 2 2" xfId="16857"/>
    <cellStyle name="Normal 16 4 2 5 2 5 3" xfId="16858"/>
    <cellStyle name="Normal 16 4 2 5 2 6" xfId="16859"/>
    <cellStyle name="Normal 16 4 2 5 2 6 2" xfId="16860"/>
    <cellStyle name="Normal 16 4 2 5 2 7" xfId="16861"/>
    <cellStyle name="Normal 16 4 2 5 3" xfId="16862"/>
    <cellStyle name="Normal 16 4 2 5 3 2" xfId="16863"/>
    <cellStyle name="Normal 16 4 2 5 3 2 2" xfId="16864"/>
    <cellStyle name="Normal 16 4 2 5 3 2 2 2" xfId="16865"/>
    <cellStyle name="Normal 16 4 2 5 3 2 2 2 2" xfId="16866"/>
    <cellStyle name="Normal 16 4 2 5 3 2 2 3" xfId="16867"/>
    <cellStyle name="Normal 16 4 2 5 3 2 3" xfId="16868"/>
    <cellStyle name="Normal 16 4 2 5 3 2 3 2" xfId="16869"/>
    <cellStyle name="Normal 16 4 2 5 3 2 4" xfId="16870"/>
    <cellStyle name="Normal 16 4 2 5 3 3" xfId="16871"/>
    <cellStyle name="Normal 16 4 2 5 3 3 2" xfId="16872"/>
    <cellStyle name="Normal 16 4 2 5 3 3 2 2" xfId="16873"/>
    <cellStyle name="Normal 16 4 2 5 3 3 2 2 2" xfId="16874"/>
    <cellStyle name="Normal 16 4 2 5 3 3 2 3" xfId="16875"/>
    <cellStyle name="Normal 16 4 2 5 3 3 3" xfId="16876"/>
    <cellStyle name="Normal 16 4 2 5 3 3 3 2" xfId="16877"/>
    <cellStyle name="Normal 16 4 2 5 3 3 4" xfId="16878"/>
    <cellStyle name="Normal 16 4 2 5 3 4" xfId="16879"/>
    <cellStyle name="Normal 16 4 2 5 3 4 2" xfId="16880"/>
    <cellStyle name="Normal 16 4 2 5 3 4 2 2" xfId="16881"/>
    <cellStyle name="Normal 16 4 2 5 3 4 3" xfId="16882"/>
    <cellStyle name="Normal 16 4 2 5 3 5" xfId="16883"/>
    <cellStyle name="Normal 16 4 2 5 3 5 2" xfId="16884"/>
    <cellStyle name="Normal 16 4 2 5 3 6" xfId="16885"/>
    <cellStyle name="Normal 16 4 2 5 4" xfId="16886"/>
    <cellStyle name="Normal 16 4 2 5 4 2" xfId="16887"/>
    <cellStyle name="Normal 16 4 2 5 4 2 2" xfId="16888"/>
    <cellStyle name="Normal 16 4 2 5 4 2 2 2" xfId="16889"/>
    <cellStyle name="Normal 16 4 2 5 4 2 3" xfId="16890"/>
    <cellStyle name="Normal 16 4 2 5 4 3" xfId="16891"/>
    <cellStyle name="Normal 16 4 2 5 4 3 2" xfId="16892"/>
    <cellStyle name="Normal 16 4 2 5 4 4" xfId="16893"/>
    <cellStyle name="Normal 16 4 2 5 5" xfId="16894"/>
    <cellStyle name="Normal 16 4 2 5 5 2" xfId="16895"/>
    <cellStyle name="Normal 16 4 2 5 5 2 2" xfId="16896"/>
    <cellStyle name="Normal 16 4 2 5 5 2 2 2" xfId="16897"/>
    <cellStyle name="Normal 16 4 2 5 5 2 3" xfId="16898"/>
    <cellStyle name="Normal 16 4 2 5 5 3" xfId="16899"/>
    <cellStyle name="Normal 16 4 2 5 5 3 2" xfId="16900"/>
    <cellStyle name="Normal 16 4 2 5 5 4" xfId="16901"/>
    <cellStyle name="Normal 16 4 2 5 6" xfId="16902"/>
    <cellStyle name="Normal 16 4 2 5 6 2" xfId="16903"/>
    <cellStyle name="Normal 16 4 2 5 6 2 2" xfId="16904"/>
    <cellStyle name="Normal 16 4 2 5 6 2 2 2" xfId="16905"/>
    <cellStyle name="Normal 16 4 2 5 6 2 3" xfId="16906"/>
    <cellStyle name="Normal 16 4 2 5 6 3" xfId="16907"/>
    <cellStyle name="Normal 16 4 2 5 6 3 2" xfId="16908"/>
    <cellStyle name="Normal 16 4 2 5 6 4" xfId="16909"/>
    <cellStyle name="Normal 16 4 2 5 7" xfId="16910"/>
    <cellStyle name="Normal 16 4 2 5 7 2" xfId="16911"/>
    <cellStyle name="Normal 16 4 2 5 7 2 2" xfId="16912"/>
    <cellStyle name="Normal 16 4 2 5 7 3" xfId="16913"/>
    <cellStyle name="Normal 16 4 2 5 8" xfId="16914"/>
    <cellStyle name="Normal 16 4 2 5 8 2" xfId="16915"/>
    <cellStyle name="Normal 16 4 2 5 8 2 2" xfId="16916"/>
    <cellStyle name="Normal 16 4 2 5 8 3" xfId="16917"/>
    <cellStyle name="Normal 16 4 2 5 9" xfId="16918"/>
    <cellStyle name="Normal 16 4 2 5 9 2" xfId="16919"/>
    <cellStyle name="Normal 16 4 2 6" xfId="16920"/>
    <cellStyle name="Normal 16 4 2 6 2" xfId="16921"/>
    <cellStyle name="Normal 16 4 2 6 2 2" xfId="16922"/>
    <cellStyle name="Normal 16 4 2 6 2 2 2" xfId="16923"/>
    <cellStyle name="Normal 16 4 2 6 2 2 2 2" xfId="16924"/>
    <cellStyle name="Normal 16 4 2 6 2 2 3" xfId="16925"/>
    <cellStyle name="Normal 16 4 2 6 2 3" xfId="16926"/>
    <cellStyle name="Normal 16 4 2 6 2 3 2" xfId="16927"/>
    <cellStyle name="Normal 16 4 2 6 2 4" xfId="16928"/>
    <cellStyle name="Normal 16 4 2 6 3" xfId="16929"/>
    <cellStyle name="Normal 16 4 2 6 3 2" xfId="16930"/>
    <cellStyle name="Normal 16 4 2 6 3 2 2" xfId="16931"/>
    <cellStyle name="Normal 16 4 2 6 3 2 2 2" xfId="16932"/>
    <cellStyle name="Normal 16 4 2 6 3 2 3" xfId="16933"/>
    <cellStyle name="Normal 16 4 2 6 3 3" xfId="16934"/>
    <cellStyle name="Normal 16 4 2 6 3 3 2" xfId="16935"/>
    <cellStyle name="Normal 16 4 2 6 3 4" xfId="16936"/>
    <cellStyle name="Normal 16 4 2 6 4" xfId="16937"/>
    <cellStyle name="Normal 16 4 2 6 4 2" xfId="16938"/>
    <cellStyle name="Normal 16 4 2 6 4 2 2" xfId="16939"/>
    <cellStyle name="Normal 16 4 2 6 4 2 2 2" xfId="16940"/>
    <cellStyle name="Normal 16 4 2 6 4 2 3" xfId="16941"/>
    <cellStyle name="Normal 16 4 2 6 4 3" xfId="16942"/>
    <cellStyle name="Normal 16 4 2 6 4 3 2" xfId="16943"/>
    <cellStyle name="Normal 16 4 2 6 4 4" xfId="16944"/>
    <cellStyle name="Normal 16 4 2 6 5" xfId="16945"/>
    <cellStyle name="Normal 16 4 2 6 5 2" xfId="16946"/>
    <cellStyle name="Normal 16 4 2 6 5 2 2" xfId="16947"/>
    <cellStyle name="Normal 16 4 2 6 5 3" xfId="16948"/>
    <cellStyle name="Normal 16 4 2 6 6" xfId="16949"/>
    <cellStyle name="Normal 16 4 2 6 6 2" xfId="16950"/>
    <cellStyle name="Normal 16 4 2 6 7" xfId="16951"/>
    <cellStyle name="Normal 16 4 2 7" xfId="16952"/>
    <cellStyle name="Normal 16 4 2 7 2" xfId="16953"/>
    <cellStyle name="Normal 16 4 2 7 2 2" xfId="16954"/>
    <cellStyle name="Normal 16 4 2 7 2 2 2" xfId="16955"/>
    <cellStyle name="Normal 16 4 2 7 2 2 2 2" xfId="16956"/>
    <cellStyle name="Normal 16 4 2 7 2 2 3" xfId="16957"/>
    <cellStyle name="Normal 16 4 2 7 2 3" xfId="16958"/>
    <cellStyle name="Normal 16 4 2 7 2 3 2" xfId="16959"/>
    <cellStyle name="Normal 16 4 2 7 2 4" xfId="16960"/>
    <cellStyle name="Normal 16 4 2 7 3" xfId="16961"/>
    <cellStyle name="Normal 16 4 2 7 3 2" xfId="16962"/>
    <cellStyle name="Normal 16 4 2 7 3 2 2" xfId="16963"/>
    <cellStyle name="Normal 16 4 2 7 3 2 2 2" xfId="16964"/>
    <cellStyle name="Normal 16 4 2 7 3 2 3" xfId="16965"/>
    <cellStyle name="Normal 16 4 2 7 3 3" xfId="16966"/>
    <cellStyle name="Normal 16 4 2 7 3 3 2" xfId="16967"/>
    <cellStyle name="Normal 16 4 2 7 3 4" xfId="16968"/>
    <cellStyle name="Normal 16 4 2 7 4" xfId="16969"/>
    <cellStyle name="Normal 16 4 2 7 4 2" xfId="16970"/>
    <cellStyle name="Normal 16 4 2 7 4 2 2" xfId="16971"/>
    <cellStyle name="Normal 16 4 2 7 4 3" xfId="16972"/>
    <cellStyle name="Normal 16 4 2 7 5" xfId="16973"/>
    <cellStyle name="Normal 16 4 2 7 5 2" xfId="16974"/>
    <cellStyle name="Normal 16 4 2 7 6" xfId="16975"/>
    <cellStyle name="Normal 16 4 2 8" xfId="16976"/>
    <cellStyle name="Normal 16 4 2 8 2" xfId="16977"/>
    <cellStyle name="Normal 16 4 2 8 2 2" xfId="16978"/>
    <cellStyle name="Normal 16 4 2 8 2 2 2" xfId="16979"/>
    <cellStyle name="Normal 16 4 2 8 2 3" xfId="16980"/>
    <cellStyle name="Normal 16 4 2 8 3" xfId="16981"/>
    <cellStyle name="Normal 16 4 2 8 3 2" xfId="16982"/>
    <cellStyle name="Normal 16 4 2 8 4" xfId="16983"/>
    <cellStyle name="Normal 16 4 2 9" xfId="16984"/>
    <cellStyle name="Normal 16 4 2 9 2" xfId="16985"/>
    <cellStyle name="Normal 16 4 2 9 2 2" xfId="16986"/>
    <cellStyle name="Normal 16 4 2 9 2 2 2" xfId="16987"/>
    <cellStyle name="Normal 16 4 2 9 2 3" xfId="16988"/>
    <cellStyle name="Normal 16 4 2 9 3" xfId="16989"/>
    <cellStyle name="Normal 16 4 2 9 3 2" xfId="16990"/>
    <cellStyle name="Normal 16 4 2 9 4" xfId="16991"/>
    <cellStyle name="Normal 16 4 3" xfId="1370"/>
    <cellStyle name="Normal 16 4 3 10" xfId="16992"/>
    <cellStyle name="Normal 16 4 3 10 2" xfId="16993"/>
    <cellStyle name="Normal 16 4 3 10 2 2" xfId="16994"/>
    <cellStyle name="Normal 16 4 3 10 2 2 2" xfId="16995"/>
    <cellStyle name="Normal 16 4 3 10 2 3" xfId="16996"/>
    <cellStyle name="Normal 16 4 3 10 3" xfId="16997"/>
    <cellStyle name="Normal 16 4 3 10 3 2" xfId="16998"/>
    <cellStyle name="Normal 16 4 3 10 4" xfId="16999"/>
    <cellStyle name="Normal 16 4 3 11" xfId="17000"/>
    <cellStyle name="Normal 16 4 3 11 2" xfId="17001"/>
    <cellStyle name="Normal 16 4 3 11 2 2" xfId="17002"/>
    <cellStyle name="Normal 16 4 3 11 3" xfId="17003"/>
    <cellStyle name="Normal 16 4 3 12" xfId="17004"/>
    <cellStyle name="Normal 16 4 3 12 2" xfId="17005"/>
    <cellStyle name="Normal 16 4 3 12 2 2" xfId="17006"/>
    <cellStyle name="Normal 16 4 3 12 3" xfId="17007"/>
    <cellStyle name="Normal 16 4 3 13" xfId="17008"/>
    <cellStyle name="Normal 16 4 3 13 2" xfId="17009"/>
    <cellStyle name="Normal 16 4 3 14" xfId="17010"/>
    <cellStyle name="Normal 16 4 3 2" xfId="17011"/>
    <cellStyle name="Normal 16 4 3 2 10" xfId="17012"/>
    <cellStyle name="Normal 16 4 3 2 10 2" xfId="17013"/>
    <cellStyle name="Normal 16 4 3 2 11" xfId="17014"/>
    <cellStyle name="Normal 16 4 3 2 2" xfId="17015"/>
    <cellStyle name="Normal 16 4 3 2 2 10" xfId="17016"/>
    <cellStyle name="Normal 16 4 3 2 2 2" xfId="17017"/>
    <cellStyle name="Normal 16 4 3 2 2 2 2" xfId="17018"/>
    <cellStyle name="Normal 16 4 3 2 2 2 2 2" xfId="17019"/>
    <cellStyle name="Normal 16 4 3 2 2 2 2 2 2" xfId="17020"/>
    <cellStyle name="Normal 16 4 3 2 2 2 2 2 2 2" xfId="17021"/>
    <cellStyle name="Normal 16 4 3 2 2 2 2 2 3" xfId="17022"/>
    <cellStyle name="Normal 16 4 3 2 2 2 2 3" xfId="17023"/>
    <cellStyle name="Normal 16 4 3 2 2 2 2 3 2" xfId="17024"/>
    <cellStyle name="Normal 16 4 3 2 2 2 2 4" xfId="17025"/>
    <cellStyle name="Normal 16 4 3 2 2 2 3" xfId="17026"/>
    <cellStyle name="Normal 16 4 3 2 2 2 3 2" xfId="17027"/>
    <cellStyle name="Normal 16 4 3 2 2 2 3 2 2" xfId="17028"/>
    <cellStyle name="Normal 16 4 3 2 2 2 3 2 2 2" xfId="17029"/>
    <cellStyle name="Normal 16 4 3 2 2 2 3 2 3" xfId="17030"/>
    <cellStyle name="Normal 16 4 3 2 2 2 3 3" xfId="17031"/>
    <cellStyle name="Normal 16 4 3 2 2 2 3 3 2" xfId="17032"/>
    <cellStyle name="Normal 16 4 3 2 2 2 3 4" xfId="17033"/>
    <cellStyle name="Normal 16 4 3 2 2 2 4" xfId="17034"/>
    <cellStyle name="Normal 16 4 3 2 2 2 4 2" xfId="17035"/>
    <cellStyle name="Normal 16 4 3 2 2 2 4 2 2" xfId="17036"/>
    <cellStyle name="Normal 16 4 3 2 2 2 4 2 2 2" xfId="17037"/>
    <cellStyle name="Normal 16 4 3 2 2 2 4 2 3" xfId="17038"/>
    <cellStyle name="Normal 16 4 3 2 2 2 4 3" xfId="17039"/>
    <cellStyle name="Normal 16 4 3 2 2 2 4 3 2" xfId="17040"/>
    <cellStyle name="Normal 16 4 3 2 2 2 4 4" xfId="17041"/>
    <cellStyle name="Normal 16 4 3 2 2 2 5" xfId="17042"/>
    <cellStyle name="Normal 16 4 3 2 2 2 5 2" xfId="17043"/>
    <cellStyle name="Normal 16 4 3 2 2 2 5 2 2" xfId="17044"/>
    <cellStyle name="Normal 16 4 3 2 2 2 5 3" xfId="17045"/>
    <cellStyle name="Normal 16 4 3 2 2 2 6" xfId="17046"/>
    <cellStyle name="Normal 16 4 3 2 2 2 6 2" xfId="17047"/>
    <cellStyle name="Normal 16 4 3 2 2 2 7" xfId="17048"/>
    <cellStyle name="Normal 16 4 3 2 2 3" xfId="17049"/>
    <cellStyle name="Normal 16 4 3 2 2 3 2" xfId="17050"/>
    <cellStyle name="Normal 16 4 3 2 2 3 2 2" xfId="17051"/>
    <cellStyle name="Normal 16 4 3 2 2 3 2 2 2" xfId="17052"/>
    <cellStyle name="Normal 16 4 3 2 2 3 2 2 2 2" xfId="17053"/>
    <cellStyle name="Normal 16 4 3 2 2 3 2 2 3" xfId="17054"/>
    <cellStyle name="Normal 16 4 3 2 2 3 2 3" xfId="17055"/>
    <cellStyle name="Normal 16 4 3 2 2 3 2 3 2" xfId="17056"/>
    <cellStyle name="Normal 16 4 3 2 2 3 2 4" xfId="17057"/>
    <cellStyle name="Normal 16 4 3 2 2 3 3" xfId="17058"/>
    <cellStyle name="Normal 16 4 3 2 2 3 3 2" xfId="17059"/>
    <cellStyle name="Normal 16 4 3 2 2 3 3 2 2" xfId="17060"/>
    <cellStyle name="Normal 16 4 3 2 2 3 3 2 2 2" xfId="17061"/>
    <cellStyle name="Normal 16 4 3 2 2 3 3 2 3" xfId="17062"/>
    <cellStyle name="Normal 16 4 3 2 2 3 3 3" xfId="17063"/>
    <cellStyle name="Normal 16 4 3 2 2 3 3 3 2" xfId="17064"/>
    <cellStyle name="Normal 16 4 3 2 2 3 3 4" xfId="17065"/>
    <cellStyle name="Normal 16 4 3 2 2 3 4" xfId="17066"/>
    <cellStyle name="Normal 16 4 3 2 2 3 4 2" xfId="17067"/>
    <cellStyle name="Normal 16 4 3 2 2 3 4 2 2" xfId="17068"/>
    <cellStyle name="Normal 16 4 3 2 2 3 4 3" xfId="17069"/>
    <cellStyle name="Normal 16 4 3 2 2 3 5" xfId="17070"/>
    <cellStyle name="Normal 16 4 3 2 2 3 5 2" xfId="17071"/>
    <cellStyle name="Normal 16 4 3 2 2 3 6" xfId="17072"/>
    <cellStyle name="Normal 16 4 3 2 2 4" xfId="17073"/>
    <cellStyle name="Normal 16 4 3 2 2 4 2" xfId="17074"/>
    <cellStyle name="Normal 16 4 3 2 2 4 2 2" xfId="17075"/>
    <cellStyle name="Normal 16 4 3 2 2 4 2 2 2" xfId="17076"/>
    <cellStyle name="Normal 16 4 3 2 2 4 2 3" xfId="17077"/>
    <cellStyle name="Normal 16 4 3 2 2 4 3" xfId="17078"/>
    <cellStyle name="Normal 16 4 3 2 2 4 3 2" xfId="17079"/>
    <cellStyle name="Normal 16 4 3 2 2 4 4" xfId="17080"/>
    <cellStyle name="Normal 16 4 3 2 2 5" xfId="17081"/>
    <cellStyle name="Normal 16 4 3 2 2 5 2" xfId="17082"/>
    <cellStyle name="Normal 16 4 3 2 2 5 2 2" xfId="17083"/>
    <cellStyle name="Normal 16 4 3 2 2 5 2 2 2" xfId="17084"/>
    <cellStyle name="Normal 16 4 3 2 2 5 2 3" xfId="17085"/>
    <cellStyle name="Normal 16 4 3 2 2 5 3" xfId="17086"/>
    <cellStyle name="Normal 16 4 3 2 2 5 3 2" xfId="17087"/>
    <cellStyle name="Normal 16 4 3 2 2 5 4" xfId="17088"/>
    <cellStyle name="Normal 16 4 3 2 2 6" xfId="17089"/>
    <cellStyle name="Normal 16 4 3 2 2 6 2" xfId="17090"/>
    <cellStyle name="Normal 16 4 3 2 2 6 2 2" xfId="17091"/>
    <cellStyle name="Normal 16 4 3 2 2 6 2 2 2" xfId="17092"/>
    <cellStyle name="Normal 16 4 3 2 2 6 2 3" xfId="17093"/>
    <cellStyle name="Normal 16 4 3 2 2 6 3" xfId="17094"/>
    <cellStyle name="Normal 16 4 3 2 2 6 3 2" xfId="17095"/>
    <cellStyle name="Normal 16 4 3 2 2 6 4" xfId="17096"/>
    <cellStyle name="Normal 16 4 3 2 2 7" xfId="17097"/>
    <cellStyle name="Normal 16 4 3 2 2 7 2" xfId="17098"/>
    <cellStyle name="Normal 16 4 3 2 2 7 2 2" xfId="17099"/>
    <cellStyle name="Normal 16 4 3 2 2 7 3" xfId="17100"/>
    <cellStyle name="Normal 16 4 3 2 2 8" xfId="17101"/>
    <cellStyle name="Normal 16 4 3 2 2 8 2" xfId="17102"/>
    <cellStyle name="Normal 16 4 3 2 2 8 2 2" xfId="17103"/>
    <cellStyle name="Normal 16 4 3 2 2 8 3" xfId="17104"/>
    <cellStyle name="Normal 16 4 3 2 2 9" xfId="17105"/>
    <cellStyle name="Normal 16 4 3 2 2 9 2" xfId="17106"/>
    <cellStyle name="Normal 16 4 3 2 3" xfId="17107"/>
    <cellStyle name="Normal 16 4 3 2 3 2" xfId="17108"/>
    <cellStyle name="Normal 16 4 3 2 3 2 2" xfId="17109"/>
    <cellStyle name="Normal 16 4 3 2 3 2 2 2" xfId="17110"/>
    <cellStyle name="Normal 16 4 3 2 3 2 2 2 2" xfId="17111"/>
    <cellStyle name="Normal 16 4 3 2 3 2 2 3" xfId="17112"/>
    <cellStyle name="Normal 16 4 3 2 3 2 3" xfId="17113"/>
    <cellStyle name="Normal 16 4 3 2 3 2 3 2" xfId="17114"/>
    <cellStyle name="Normal 16 4 3 2 3 2 4" xfId="17115"/>
    <cellStyle name="Normal 16 4 3 2 3 3" xfId="17116"/>
    <cellStyle name="Normal 16 4 3 2 3 3 2" xfId="17117"/>
    <cellStyle name="Normal 16 4 3 2 3 3 2 2" xfId="17118"/>
    <cellStyle name="Normal 16 4 3 2 3 3 2 2 2" xfId="17119"/>
    <cellStyle name="Normal 16 4 3 2 3 3 2 3" xfId="17120"/>
    <cellStyle name="Normal 16 4 3 2 3 3 3" xfId="17121"/>
    <cellStyle name="Normal 16 4 3 2 3 3 3 2" xfId="17122"/>
    <cellStyle name="Normal 16 4 3 2 3 3 4" xfId="17123"/>
    <cellStyle name="Normal 16 4 3 2 3 4" xfId="17124"/>
    <cellStyle name="Normal 16 4 3 2 3 4 2" xfId="17125"/>
    <cellStyle name="Normal 16 4 3 2 3 4 2 2" xfId="17126"/>
    <cellStyle name="Normal 16 4 3 2 3 4 2 2 2" xfId="17127"/>
    <cellStyle name="Normal 16 4 3 2 3 4 2 3" xfId="17128"/>
    <cellStyle name="Normal 16 4 3 2 3 4 3" xfId="17129"/>
    <cellStyle name="Normal 16 4 3 2 3 4 3 2" xfId="17130"/>
    <cellStyle name="Normal 16 4 3 2 3 4 4" xfId="17131"/>
    <cellStyle name="Normal 16 4 3 2 3 5" xfId="17132"/>
    <cellStyle name="Normal 16 4 3 2 3 5 2" xfId="17133"/>
    <cellStyle name="Normal 16 4 3 2 3 5 2 2" xfId="17134"/>
    <cellStyle name="Normal 16 4 3 2 3 5 3" xfId="17135"/>
    <cellStyle name="Normal 16 4 3 2 3 6" xfId="17136"/>
    <cellStyle name="Normal 16 4 3 2 3 6 2" xfId="17137"/>
    <cellStyle name="Normal 16 4 3 2 3 7" xfId="17138"/>
    <cellStyle name="Normal 16 4 3 2 4" xfId="17139"/>
    <cellStyle name="Normal 16 4 3 2 4 2" xfId="17140"/>
    <cellStyle name="Normal 16 4 3 2 4 2 2" xfId="17141"/>
    <cellStyle name="Normal 16 4 3 2 4 2 2 2" xfId="17142"/>
    <cellStyle name="Normal 16 4 3 2 4 2 2 2 2" xfId="17143"/>
    <cellStyle name="Normal 16 4 3 2 4 2 2 3" xfId="17144"/>
    <cellStyle name="Normal 16 4 3 2 4 2 3" xfId="17145"/>
    <cellStyle name="Normal 16 4 3 2 4 2 3 2" xfId="17146"/>
    <cellStyle name="Normal 16 4 3 2 4 2 4" xfId="17147"/>
    <cellStyle name="Normal 16 4 3 2 4 3" xfId="17148"/>
    <cellStyle name="Normal 16 4 3 2 4 3 2" xfId="17149"/>
    <cellStyle name="Normal 16 4 3 2 4 3 2 2" xfId="17150"/>
    <cellStyle name="Normal 16 4 3 2 4 3 2 2 2" xfId="17151"/>
    <cellStyle name="Normal 16 4 3 2 4 3 2 3" xfId="17152"/>
    <cellStyle name="Normal 16 4 3 2 4 3 3" xfId="17153"/>
    <cellStyle name="Normal 16 4 3 2 4 3 3 2" xfId="17154"/>
    <cellStyle name="Normal 16 4 3 2 4 3 4" xfId="17155"/>
    <cellStyle name="Normal 16 4 3 2 4 4" xfId="17156"/>
    <cellStyle name="Normal 16 4 3 2 4 4 2" xfId="17157"/>
    <cellStyle name="Normal 16 4 3 2 4 4 2 2" xfId="17158"/>
    <cellStyle name="Normal 16 4 3 2 4 4 3" xfId="17159"/>
    <cellStyle name="Normal 16 4 3 2 4 5" xfId="17160"/>
    <cellStyle name="Normal 16 4 3 2 4 5 2" xfId="17161"/>
    <cellStyle name="Normal 16 4 3 2 4 6" xfId="17162"/>
    <cellStyle name="Normal 16 4 3 2 5" xfId="17163"/>
    <cellStyle name="Normal 16 4 3 2 5 2" xfId="17164"/>
    <cellStyle name="Normal 16 4 3 2 5 2 2" xfId="17165"/>
    <cellStyle name="Normal 16 4 3 2 5 2 2 2" xfId="17166"/>
    <cellStyle name="Normal 16 4 3 2 5 2 3" xfId="17167"/>
    <cellStyle name="Normal 16 4 3 2 5 3" xfId="17168"/>
    <cellStyle name="Normal 16 4 3 2 5 3 2" xfId="17169"/>
    <cellStyle name="Normal 16 4 3 2 5 4" xfId="17170"/>
    <cellStyle name="Normal 16 4 3 2 6" xfId="17171"/>
    <cellStyle name="Normal 16 4 3 2 6 2" xfId="17172"/>
    <cellStyle name="Normal 16 4 3 2 6 2 2" xfId="17173"/>
    <cellStyle name="Normal 16 4 3 2 6 2 2 2" xfId="17174"/>
    <cellStyle name="Normal 16 4 3 2 6 2 3" xfId="17175"/>
    <cellStyle name="Normal 16 4 3 2 6 3" xfId="17176"/>
    <cellStyle name="Normal 16 4 3 2 6 3 2" xfId="17177"/>
    <cellStyle name="Normal 16 4 3 2 6 4" xfId="17178"/>
    <cellStyle name="Normal 16 4 3 2 7" xfId="17179"/>
    <cellStyle name="Normal 16 4 3 2 7 2" xfId="17180"/>
    <cellStyle name="Normal 16 4 3 2 7 2 2" xfId="17181"/>
    <cellStyle name="Normal 16 4 3 2 7 2 2 2" xfId="17182"/>
    <cellStyle name="Normal 16 4 3 2 7 2 3" xfId="17183"/>
    <cellStyle name="Normal 16 4 3 2 7 3" xfId="17184"/>
    <cellStyle name="Normal 16 4 3 2 7 3 2" xfId="17185"/>
    <cellStyle name="Normal 16 4 3 2 7 4" xfId="17186"/>
    <cellStyle name="Normal 16 4 3 2 8" xfId="17187"/>
    <cellStyle name="Normal 16 4 3 2 8 2" xfId="17188"/>
    <cellStyle name="Normal 16 4 3 2 8 2 2" xfId="17189"/>
    <cellStyle name="Normal 16 4 3 2 8 3" xfId="17190"/>
    <cellStyle name="Normal 16 4 3 2 9" xfId="17191"/>
    <cellStyle name="Normal 16 4 3 2 9 2" xfId="17192"/>
    <cellStyle name="Normal 16 4 3 2 9 2 2" xfId="17193"/>
    <cellStyle name="Normal 16 4 3 2 9 3" xfId="17194"/>
    <cellStyle name="Normal 16 4 3 3" xfId="17195"/>
    <cellStyle name="Normal 16 4 3 3 10" xfId="17196"/>
    <cellStyle name="Normal 16 4 3 3 10 2" xfId="17197"/>
    <cellStyle name="Normal 16 4 3 3 11" xfId="17198"/>
    <cellStyle name="Normal 16 4 3 3 2" xfId="17199"/>
    <cellStyle name="Normal 16 4 3 3 2 10" xfId="17200"/>
    <cellStyle name="Normal 16 4 3 3 2 2" xfId="17201"/>
    <cellStyle name="Normal 16 4 3 3 2 2 2" xfId="17202"/>
    <cellStyle name="Normal 16 4 3 3 2 2 2 2" xfId="17203"/>
    <cellStyle name="Normal 16 4 3 3 2 2 2 2 2" xfId="17204"/>
    <cellStyle name="Normal 16 4 3 3 2 2 2 2 2 2" xfId="17205"/>
    <cellStyle name="Normal 16 4 3 3 2 2 2 2 3" xfId="17206"/>
    <cellStyle name="Normal 16 4 3 3 2 2 2 3" xfId="17207"/>
    <cellStyle name="Normal 16 4 3 3 2 2 2 3 2" xfId="17208"/>
    <cellStyle name="Normal 16 4 3 3 2 2 2 4" xfId="17209"/>
    <cellStyle name="Normal 16 4 3 3 2 2 3" xfId="17210"/>
    <cellStyle name="Normal 16 4 3 3 2 2 3 2" xfId="17211"/>
    <cellStyle name="Normal 16 4 3 3 2 2 3 2 2" xfId="17212"/>
    <cellStyle name="Normal 16 4 3 3 2 2 3 2 2 2" xfId="17213"/>
    <cellStyle name="Normal 16 4 3 3 2 2 3 2 3" xfId="17214"/>
    <cellStyle name="Normal 16 4 3 3 2 2 3 3" xfId="17215"/>
    <cellStyle name="Normal 16 4 3 3 2 2 3 3 2" xfId="17216"/>
    <cellStyle name="Normal 16 4 3 3 2 2 3 4" xfId="17217"/>
    <cellStyle name="Normal 16 4 3 3 2 2 4" xfId="17218"/>
    <cellStyle name="Normal 16 4 3 3 2 2 4 2" xfId="17219"/>
    <cellStyle name="Normal 16 4 3 3 2 2 4 2 2" xfId="17220"/>
    <cellStyle name="Normal 16 4 3 3 2 2 4 2 2 2" xfId="17221"/>
    <cellStyle name="Normal 16 4 3 3 2 2 4 2 3" xfId="17222"/>
    <cellStyle name="Normal 16 4 3 3 2 2 4 3" xfId="17223"/>
    <cellStyle name="Normal 16 4 3 3 2 2 4 3 2" xfId="17224"/>
    <cellStyle name="Normal 16 4 3 3 2 2 4 4" xfId="17225"/>
    <cellStyle name="Normal 16 4 3 3 2 2 5" xfId="17226"/>
    <cellStyle name="Normal 16 4 3 3 2 2 5 2" xfId="17227"/>
    <cellStyle name="Normal 16 4 3 3 2 2 5 2 2" xfId="17228"/>
    <cellStyle name="Normal 16 4 3 3 2 2 5 3" xfId="17229"/>
    <cellStyle name="Normal 16 4 3 3 2 2 6" xfId="17230"/>
    <cellStyle name="Normal 16 4 3 3 2 2 6 2" xfId="17231"/>
    <cellStyle name="Normal 16 4 3 3 2 2 7" xfId="17232"/>
    <cellStyle name="Normal 16 4 3 3 2 3" xfId="17233"/>
    <cellStyle name="Normal 16 4 3 3 2 3 2" xfId="17234"/>
    <cellStyle name="Normal 16 4 3 3 2 3 2 2" xfId="17235"/>
    <cellStyle name="Normal 16 4 3 3 2 3 2 2 2" xfId="17236"/>
    <cellStyle name="Normal 16 4 3 3 2 3 2 2 2 2" xfId="17237"/>
    <cellStyle name="Normal 16 4 3 3 2 3 2 2 3" xfId="17238"/>
    <cellStyle name="Normal 16 4 3 3 2 3 2 3" xfId="17239"/>
    <cellStyle name="Normal 16 4 3 3 2 3 2 3 2" xfId="17240"/>
    <cellStyle name="Normal 16 4 3 3 2 3 2 4" xfId="17241"/>
    <cellStyle name="Normal 16 4 3 3 2 3 3" xfId="17242"/>
    <cellStyle name="Normal 16 4 3 3 2 3 3 2" xfId="17243"/>
    <cellStyle name="Normal 16 4 3 3 2 3 3 2 2" xfId="17244"/>
    <cellStyle name="Normal 16 4 3 3 2 3 3 2 2 2" xfId="17245"/>
    <cellStyle name="Normal 16 4 3 3 2 3 3 2 3" xfId="17246"/>
    <cellStyle name="Normal 16 4 3 3 2 3 3 3" xfId="17247"/>
    <cellStyle name="Normal 16 4 3 3 2 3 3 3 2" xfId="17248"/>
    <cellStyle name="Normal 16 4 3 3 2 3 3 4" xfId="17249"/>
    <cellStyle name="Normal 16 4 3 3 2 3 4" xfId="17250"/>
    <cellStyle name="Normal 16 4 3 3 2 3 4 2" xfId="17251"/>
    <cellStyle name="Normal 16 4 3 3 2 3 4 2 2" xfId="17252"/>
    <cellStyle name="Normal 16 4 3 3 2 3 4 3" xfId="17253"/>
    <cellStyle name="Normal 16 4 3 3 2 3 5" xfId="17254"/>
    <cellStyle name="Normal 16 4 3 3 2 3 5 2" xfId="17255"/>
    <cellStyle name="Normal 16 4 3 3 2 3 6" xfId="17256"/>
    <cellStyle name="Normal 16 4 3 3 2 4" xfId="17257"/>
    <cellStyle name="Normal 16 4 3 3 2 4 2" xfId="17258"/>
    <cellStyle name="Normal 16 4 3 3 2 4 2 2" xfId="17259"/>
    <cellStyle name="Normal 16 4 3 3 2 4 2 2 2" xfId="17260"/>
    <cellStyle name="Normal 16 4 3 3 2 4 2 3" xfId="17261"/>
    <cellStyle name="Normal 16 4 3 3 2 4 3" xfId="17262"/>
    <cellStyle name="Normal 16 4 3 3 2 4 3 2" xfId="17263"/>
    <cellStyle name="Normal 16 4 3 3 2 4 4" xfId="17264"/>
    <cellStyle name="Normal 16 4 3 3 2 5" xfId="17265"/>
    <cellStyle name="Normal 16 4 3 3 2 5 2" xfId="17266"/>
    <cellStyle name="Normal 16 4 3 3 2 5 2 2" xfId="17267"/>
    <cellStyle name="Normal 16 4 3 3 2 5 2 2 2" xfId="17268"/>
    <cellStyle name="Normal 16 4 3 3 2 5 2 3" xfId="17269"/>
    <cellStyle name="Normal 16 4 3 3 2 5 3" xfId="17270"/>
    <cellStyle name="Normal 16 4 3 3 2 5 3 2" xfId="17271"/>
    <cellStyle name="Normal 16 4 3 3 2 5 4" xfId="17272"/>
    <cellStyle name="Normal 16 4 3 3 2 6" xfId="17273"/>
    <cellStyle name="Normal 16 4 3 3 2 6 2" xfId="17274"/>
    <cellStyle name="Normal 16 4 3 3 2 6 2 2" xfId="17275"/>
    <cellStyle name="Normal 16 4 3 3 2 6 2 2 2" xfId="17276"/>
    <cellStyle name="Normal 16 4 3 3 2 6 2 3" xfId="17277"/>
    <cellStyle name="Normal 16 4 3 3 2 6 3" xfId="17278"/>
    <cellStyle name="Normal 16 4 3 3 2 6 3 2" xfId="17279"/>
    <cellStyle name="Normal 16 4 3 3 2 6 4" xfId="17280"/>
    <cellStyle name="Normal 16 4 3 3 2 7" xfId="17281"/>
    <cellStyle name="Normal 16 4 3 3 2 7 2" xfId="17282"/>
    <cellStyle name="Normal 16 4 3 3 2 7 2 2" xfId="17283"/>
    <cellStyle name="Normal 16 4 3 3 2 7 3" xfId="17284"/>
    <cellStyle name="Normal 16 4 3 3 2 8" xfId="17285"/>
    <cellStyle name="Normal 16 4 3 3 2 8 2" xfId="17286"/>
    <cellStyle name="Normal 16 4 3 3 2 8 2 2" xfId="17287"/>
    <cellStyle name="Normal 16 4 3 3 2 8 3" xfId="17288"/>
    <cellStyle name="Normal 16 4 3 3 2 9" xfId="17289"/>
    <cellStyle name="Normal 16 4 3 3 2 9 2" xfId="17290"/>
    <cellStyle name="Normal 16 4 3 3 3" xfId="17291"/>
    <cellStyle name="Normal 16 4 3 3 3 2" xfId="17292"/>
    <cellStyle name="Normal 16 4 3 3 3 2 2" xfId="17293"/>
    <cellStyle name="Normal 16 4 3 3 3 2 2 2" xfId="17294"/>
    <cellStyle name="Normal 16 4 3 3 3 2 2 2 2" xfId="17295"/>
    <cellStyle name="Normal 16 4 3 3 3 2 2 3" xfId="17296"/>
    <cellStyle name="Normal 16 4 3 3 3 2 3" xfId="17297"/>
    <cellStyle name="Normal 16 4 3 3 3 2 3 2" xfId="17298"/>
    <cellStyle name="Normal 16 4 3 3 3 2 4" xfId="17299"/>
    <cellStyle name="Normal 16 4 3 3 3 3" xfId="17300"/>
    <cellStyle name="Normal 16 4 3 3 3 3 2" xfId="17301"/>
    <cellStyle name="Normal 16 4 3 3 3 3 2 2" xfId="17302"/>
    <cellStyle name="Normal 16 4 3 3 3 3 2 2 2" xfId="17303"/>
    <cellStyle name="Normal 16 4 3 3 3 3 2 3" xfId="17304"/>
    <cellStyle name="Normal 16 4 3 3 3 3 3" xfId="17305"/>
    <cellStyle name="Normal 16 4 3 3 3 3 3 2" xfId="17306"/>
    <cellStyle name="Normal 16 4 3 3 3 3 4" xfId="17307"/>
    <cellStyle name="Normal 16 4 3 3 3 4" xfId="17308"/>
    <cellStyle name="Normal 16 4 3 3 3 4 2" xfId="17309"/>
    <cellStyle name="Normal 16 4 3 3 3 4 2 2" xfId="17310"/>
    <cellStyle name="Normal 16 4 3 3 3 4 2 2 2" xfId="17311"/>
    <cellStyle name="Normal 16 4 3 3 3 4 2 3" xfId="17312"/>
    <cellStyle name="Normal 16 4 3 3 3 4 3" xfId="17313"/>
    <cellStyle name="Normal 16 4 3 3 3 4 3 2" xfId="17314"/>
    <cellStyle name="Normal 16 4 3 3 3 4 4" xfId="17315"/>
    <cellStyle name="Normal 16 4 3 3 3 5" xfId="17316"/>
    <cellStyle name="Normal 16 4 3 3 3 5 2" xfId="17317"/>
    <cellStyle name="Normal 16 4 3 3 3 5 2 2" xfId="17318"/>
    <cellStyle name="Normal 16 4 3 3 3 5 3" xfId="17319"/>
    <cellStyle name="Normal 16 4 3 3 3 6" xfId="17320"/>
    <cellStyle name="Normal 16 4 3 3 3 6 2" xfId="17321"/>
    <cellStyle name="Normal 16 4 3 3 3 7" xfId="17322"/>
    <cellStyle name="Normal 16 4 3 3 4" xfId="17323"/>
    <cellStyle name="Normal 16 4 3 3 4 2" xfId="17324"/>
    <cellStyle name="Normal 16 4 3 3 4 2 2" xfId="17325"/>
    <cellStyle name="Normal 16 4 3 3 4 2 2 2" xfId="17326"/>
    <cellStyle name="Normal 16 4 3 3 4 2 2 2 2" xfId="17327"/>
    <cellStyle name="Normal 16 4 3 3 4 2 2 3" xfId="17328"/>
    <cellStyle name="Normal 16 4 3 3 4 2 3" xfId="17329"/>
    <cellStyle name="Normal 16 4 3 3 4 2 3 2" xfId="17330"/>
    <cellStyle name="Normal 16 4 3 3 4 2 4" xfId="17331"/>
    <cellStyle name="Normal 16 4 3 3 4 3" xfId="17332"/>
    <cellStyle name="Normal 16 4 3 3 4 3 2" xfId="17333"/>
    <cellStyle name="Normal 16 4 3 3 4 3 2 2" xfId="17334"/>
    <cellStyle name="Normal 16 4 3 3 4 3 2 2 2" xfId="17335"/>
    <cellStyle name="Normal 16 4 3 3 4 3 2 3" xfId="17336"/>
    <cellStyle name="Normal 16 4 3 3 4 3 3" xfId="17337"/>
    <cellStyle name="Normal 16 4 3 3 4 3 3 2" xfId="17338"/>
    <cellStyle name="Normal 16 4 3 3 4 3 4" xfId="17339"/>
    <cellStyle name="Normal 16 4 3 3 4 4" xfId="17340"/>
    <cellStyle name="Normal 16 4 3 3 4 4 2" xfId="17341"/>
    <cellStyle name="Normal 16 4 3 3 4 4 2 2" xfId="17342"/>
    <cellStyle name="Normal 16 4 3 3 4 4 3" xfId="17343"/>
    <cellStyle name="Normal 16 4 3 3 4 5" xfId="17344"/>
    <cellStyle name="Normal 16 4 3 3 4 5 2" xfId="17345"/>
    <cellStyle name="Normal 16 4 3 3 4 6" xfId="17346"/>
    <cellStyle name="Normal 16 4 3 3 5" xfId="17347"/>
    <cellStyle name="Normal 16 4 3 3 5 2" xfId="17348"/>
    <cellStyle name="Normal 16 4 3 3 5 2 2" xfId="17349"/>
    <cellStyle name="Normal 16 4 3 3 5 2 2 2" xfId="17350"/>
    <cellStyle name="Normal 16 4 3 3 5 2 3" xfId="17351"/>
    <cellStyle name="Normal 16 4 3 3 5 3" xfId="17352"/>
    <cellStyle name="Normal 16 4 3 3 5 3 2" xfId="17353"/>
    <cellStyle name="Normal 16 4 3 3 5 4" xfId="17354"/>
    <cellStyle name="Normal 16 4 3 3 6" xfId="17355"/>
    <cellStyle name="Normal 16 4 3 3 6 2" xfId="17356"/>
    <cellStyle name="Normal 16 4 3 3 6 2 2" xfId="17357"/>
    <cellStyle name="Normal 16 4 3 3 6 2 2 2" xfId="17358"/>
    <cellStyle name="Normal 16 4 3 3 6 2 3" xfId="17359"/>
    <cellStyle name="Normal 16 4 3 3 6 3" xfId="17360"/>
    <cellStyle name="Normal 16 4 3 3 6 3 2" xfId="17361"/>
    <cellStyle name="Normal 16 4 3 3 6 4" xfId="17362"/>
    <cellStyle name="Normal 16 4 3 3 7" xfId="17363"/>
    <cellStyle name="Normal 16 4 3 3 7 2" xfId="17364"/>
    <cellStyle name="Normal 16 4 3 3 7 2 2" xfId="17365"/>
    <cellStyle name="Normal 16 4 3 3 7 2 2 2" xfId="17366"/>
    <cellStyle name="Normal 16 4 3 3 7 2 3" xfId="17367"/>
    <cellStyle name="Normal 16 4 3 3 7 3" xfId="17368"/>
    <cellStyle name="Normal 16 4 3 3 7 3 2" xfId="17369"/>
    <cellStyle name="Normal 16 4 3 3 7 4" xfId="17370"/>
    <cellStyle name="Normal 16 4 3 3 8" xfId="17371"/>
    <cellStyle name="Normal 16 4 3 3 8 2" xfId="17372"/>
    <cellStyle name="Normal 16 4 3 3 8 2 2" xfId="17373"/>
    <cellStyle name="Normal 16 4 3 3 8 3" xfId="17374"/>
    <cellStyle name="Normal 16 4 3 3 9" xfId="17375"/>
    <cellStyle name="Normal 16 4 3 3 9 2" xfId="17376"/>
    <cellStyle name="Normal 16 4 3 3 9 2 2" xfId="17377"/>
    <cellStyle name="Normal 16 4 3 3 9 3" xfId="17378"/>
    <cellStyle name="Normal 16 4 3 4" xfId="17379"/>
    <cellStyle name="Normal 16 4 3 4 10" xfId="17380"/>
    <cellStyle name="Normal 16 4 3 4 10 2" xfId="17381"/>
    <cellStyle name="Normal 16 4 3 4 11" xfId="17382"/>
    <cellStyle name="Normal 16 4 3 4 2" xfId="17383"/>
    <cellStyle name="Normal 16 4 3 4 2 10" xfId="17384"/>
    <cellStyle name="Normal 16 4 3 4 2 2" xfId="17385"/>
    <cellStyle name="Normal 16 4 3 4 2 2 2" xfId="17386"/>
    <cellStyle name="Normal 16 4 3 4 2 2 2 2" xfId="17387"/>
    <cellStyle name="Normal 16 4 3 4 2 2 2 2 2" xfId="17388"/>
    <cellStyle name="Normal 16 4 3 4 2 2 2 2 2 2" xfId="17389"/>
    <cellStyle name="Normal 16 4 3 4 2 2 2 2 3" xfId="17390"/>
    <cellStyle name="Normal 16 4 3 4 2 2 2 3" xfId="17391"/>
    <cellStyle name="Normal 16 4 3 4 2 2 2 3 2" xfId="17392"/>
    <cellStyle name="Normal 16 4 3 4 2 2 2 4" xfId="17393"/>
    <cellStyle name="Normal 16 4 3 4 2 2 3" xfId="17394"/>
    <cellStyle name="Normal 16 4 3 4 2 2 3 2" xfId="17395"/>
    <cellStyle name="Normal 16 4 3 4 2 2 3 2 2" xfId="17396"/>
    <cellStyle name="Normal 16 4 3 4 2 2 3 2 2 2" xfId="17397"/>
    <cellStyle name="Normal 16 4 3 4 2 2 3 2 3" xfId="17398"/>
    <cellStyle name="Normal 16 4 3 4 2 2 3 3" xfId="17399"/>
    <cellStyle name="Normal 16 4 3 4 2 2 3 3 2" xfId="17400"/>
    <cellStyle name="Normal 16 4 3 4 2 2 3 4" xfId="17401"/>
    <cellStyle name="Normal 16 4 3 4 2 2 4" xfId="17402"/>
    <cellStyle name="Normal 16 4 3 4 2 2 4 2" xfId="17403"/>
    <cellStyle name="Normal 16 4 3 4 2 2 4 2 2" xfId="17404"/>
    <cellStyle name="Normal 16 4 3 4 2 2 4 2 2 2" xfId="17405"/>
    <cellStyle name="Normal 16 4 3 4 2 2 4 2 3" xfId="17406"/>
    <cellStyle name="Normal 16 4 3 4 2 2 4 3" xfId="17407"/>
    <cellStyle name="Normal 16 4 3 4 2 2 4 3 2" xfId="17408"/>
    <cellStyle name="Normal 16 4 3 4 2 2 4 4" xfId="17409"/>
    <cellStyle name="Normal 16 4 3 4 2 2 5" xfId="17410"/>
    <cellStyle name="Normal 16 4 3 4 2 2 5 2" xfId="17411"/>
    <cellStyle name="Normal 16 4 3 4 2 2 5 2 2" xfId="17412"/>
    <cellStyle name="Normal 16 4 3 4 2 2 5 3" xfId="17413"/>
    <cellStyle name="Normal 16 4 3 4 2 2 6" xfId="17414"/>
    <cellStyle name="Normal 16 4 3 4 2 2 6 2" xfId="17415"/>
    <cellStyle name="Normal 16 4 3 4 2 2 7" xfId="17416"/>
    <cellStyle name="Normal 16 4 3 4 2 3" xfId="17417"/>
    <cellStyle name="Normal 16 4 3 4 2 3 2" xfId="17418"/>
    <cellStyle name="Normal 16 4 3 4 2 3 2 2" xfId="17419"/>
    <cellStyle name="Normal 16 4 3 4 2 3 2 2 2" xfId="17420"/>
    <cellStyle name="Normal 16 4 3 4 2 3 2 2 2 2" xfId="17421"/>
    <cellStyle name="Normal 16 4 3 4 2 3 2 2 3" xfId="17422"/>
    <cellStyle name="Normal 16 4 3 4 2 3 2 3" xfId="17423"/>
    <cellStyle name="Normal 16 4 3 4 2 3 2 3 2" xfId="17424"/>
    <cellStyle name="Normal 16 4 3 4 2 3 2 4" xfId="17425"/>
    <cellStyle name="Normal 16 4 3 4 2 3 3" xfId="17426"/>
    <cellStyle name="Normal 16 4 3 4 2 3 3 2" xfId="17427"/>
    <cellStyle name="Normal 16 4 3 4 2 3 3 2 2" xfId="17428"/>
    <cellStyle name="Normal 16 4 3 4 2 3 3 2 2 2" xfId="17429"/>
    <cellStyle name="Normal 16 4 3 4 2 3 3 2 3" xfId="17430"/>
    <cellStyle name="Normal 16 4 3 4 2 3 3 3" xfId="17431"/>
    <cellStyle name="Normal 16 4 3 4 2 3 3 3 2" xfId="17432"/>
    <cellStyle name="Normal 16 4 3 4 2 3 3 4" xfId="17433"/>
    <cellStyle name="Normal 16 4 3 4 2 3 4" xfId="17434"/>
    <cellStyle name="Normal 16 4 3 4 2 3 4 2" xfId="17435"/>
    <cellStyle name="Normal 16 4 3 4 2 3 4 2 2" xfId="17436"/>
    <cellStyle name="Normal 16 4 3 4 2 3 4 3" xfId="17437"/>
    <cellStyle name="Normal 16 4 3 4 2 3 5" xfId="17438"/>
    <cellStyle name="Normal 16 4 3 4 2 3 5 2" xfId="17439"/>
    <cellStyle name="Normal 16 4 3 4 2 3 6" xfId="17440"/>
    <cellStyle name="Normal 16 4 3 4 2 4" xfId="17441"/>
    <cellStyle name="Normal 16 4 3 4 2 4 2" xfId="17442"/>
    <cellStyle name="Normal 16 4 3 4 2 4 2 2" xfId="17443"/>
    <cellStyle name="Normal 16 4 3 4 2 4 2 2 2" xfId="17444"/>
    <cellStyle name="Normal 16 4 3 4 2 4 2 3" xfId="17445"/>
    <cellStyle name="Normal 16 4 3 4 2 4 3" xfId="17446"/>
    <cellStyle name="Normal 16 4 3 4 2 4 3 2" xfId="17447"/>
    <cellStyle name="Normal 16 4 3 4 2 4 4" xfId="17448"/>
    <cellStyle name="Normal 16 4 3 4 2 5" xfId="17449"/>
    <cellStyle name="Normal 16 4 3 4 2 5 2" xfId="17450"/>
    <cellStyle name="Normal 16 4 3 4 2 5 2 2" xfId="17451"/>
    <cellStyle name="Normal 16 4 3 4 2 5 2 2 2" xfId="17452"/>
    <cellStyle name="Normal 16 4 3 4 2 5 2 3" xfId="17453"/>
    <cellStyle name="Normal 16 4 3 4 2 5 3" xfId="17454"/>
    <cellStyle name="Normal 16 4 3 4 2 5 3 2" xfId="17455"/>
    <cellStyle name="Normal 16 4 3 4 2 5 4" xfId="17456"/>
    <cellStyle name="Normal 16 4 3 4 2 6" xfId="17457"/>
    <cellStyle name="Normal 16 4 3 4 2 6 2" xfId="17458"/>
    <cellStyle name="Normal 16 4 3 4 2 6 2 2" xfId="17459"/>
    <cellStyle name="Normal 16 4 3 4 2 6 2 2 2" xfId="17460"/>
    <cellStyle name="Normal 16 4 3 4 2 6 2 3" xfId="17461"/>
    <cellStyle name="Normal 16 4 3 4 2 6 3" xfId="17462"/>
    <cellStyle name="Normal 16 4 3 4 2 6 3 2" xfId="17463"/>
    <cellStyle name="Normal 16 4 3 4 2 6 4" xfId="17464"/>
    <cellStyle name="Normal 16 4 3 4 2 7" xfId="17465"/>
    <cellStyle name="Normal 16 4 3 4 2 7 2" xfId="17466"/>
    <cellStyle name="Normal 16 4 3 4 2 7 2 2" xfId="17467"/>
    <cellStyle name="Normal 16 4 3 4 2 7 3" xfId="17468"/>
    <cellStyle name="Normal 16 4 3 4 2 8" xfId="17469"/>
    <cellStyle name="Normal 16 4 3 4 2 8 2" xfId="17470"/>
    <cellStyle name="Normal 16 4 3 4 2 8 2 2" xfId="17471"/>
    <cellStyle name="Normal 16 4 3 4 2 8 3" xfId="17472"/>
    <cellStyle name="Normal 16 4 3 4 2 9" xfId="17473"/>
    <cellStyle name="Normal 16 4 3 4 2 9 2" xfId="17474"/>
    <cellStyle name="Normal 16 4 3 4 3" xfId="17475"/>
    <cellStyle name="Normal 16 4 3 4 3 2" xfId="17476"/>
    <cellStyle name="Normal 16 4 3 4 3 2 2" xfId="17477"/>
    <cellStyle name="Normal 16 4 3 4 3 2 2 2" xfId="17478"/>
    <cellStyle name="Normal 16 4 3 4 3 2 2 2 2" xfId="17479"/>
    <cellStyle name="Normal 16 4 3 4 3 2 2 3" xfId="17480"/>
    <cellStyle name="Normal 16 4 3 4 3 2 3" xfId="17481"/>
    <cellStyle name="Normal 16 4 3 4 3 2 3 2" xfId="17482"/>
    <cellStyle name="Normal 16 4 3 4 3 2 4" xfId="17483"/>
    <cellStyle name="Normal 16 4 3 4 3 3" xfId="17484"/>
    <cellStyle name="Normal 16 4 3 4 3 3 2" xfId="17485"/>
    <cellStyle name="Normal 16 4 3 4 3 3 2 2" xfId="17486"/>
    <cellStyle name="Normal 16 4 3 4 3 3 2 2 2" xfId="17487"/>
    <cellStyle name="Normal 16 4 3 4 3 3 2 3" xfId="17488"/>
    <cellStyle name="Normal 16 4 3 4 3 3 3" xfId="17489"/>
    <cellStyle name="Normal 16 4 3 4 3 3 3 2" xfId="17490"/>
    <cellStyle name="Normal 16 4 3 4 3 3 4" xfId="17491"/>
    <cellStyle name="Normal 16 4 3 4 3 4" xfId="17492"/>
    <cellStyle name="Normal 16 4 3 4 3 4 2" xfId="17493"/>
    <cellStyle name="Normal 16 4 3 4 3 4 2 2" xfId="17494"/>
    <cellStyle name="Normal 16 4 3 4 3 4 2 2 2" xfId="17495"/>
    <cellStyle name="Normal 16 4 3 4 3 4 2 3" xfId="17496"/>
    <cellStyle name="Normal 16 4 3 4 3 4 3" xfId="17497"/>
    <cellStyle name="Normal 16 4 3 4 3 4 3 2" xfId="17498"/>
    <cellStyle name="Normal 16 4 3 4 3 4 4" xfId="17499"/>
    <cellStyle name="Normal 16 4 3 4 3 5" xfId="17500"/>
    <cellStyle name="Normal 16 4 3 4 3 5 2" xfId="17501"/>
    <cellStyle name="Normal 16 4 3 4 3 5 2 2" xfId="17502"/>
    <cellStyle name="Normal 16 4 3 4 3 5 3" xfId="17503"/>
    <cellStyle name="Normal 16 4 3 4 3 6" xfId="17504"/>
    <cellStyle name="Normal 16 4 3 4 3 6 2" xfId="17505"/>
    <cellStyle name="Normal 16 4 3 4 3 7" xfId="17506"/>
    <cellStyle name="Normal 16 4 3 4 4" xfId="17507"/>
    <cellStyle name="Normal 16 4 3 4 4 2" xfId="17508"/>
    <cellStyle name="Normal 16 4 3 4 4 2 2" xfId="17509"/>
    <cellStyle name="Normal 16 4 3 4 4 2 2 2" xfId="17510"/>
    <cellStyle name="Normal 16 4 3 4 4 2 2 2 2" xfId="17511"/>
    <cellStyle name="Normal 16 4 3 4 4 2 2 3" xfId="17512"/>
    <cellStyle name="Normal 16 4 3 4 4 2 3" xfId="17513"/>
    <cellStyle name="Normal 16 4 3 4 4 2 3 2" xfId="17514"/>
    <cellStyle name="Normal 16 4 3 4 4 2 4" xfId="17515"/>
    <cellStyle name="Normal 16 4 3 4 4 3" xfId="17516"/>
    <cellStyle name="Normal 16 4 3 4 4 3 2" xfId="17517"/>
    <cellStyle name="Normal 16 4 3 4 4 3 2 2" xfId="17518"/>
    <cellStyle name="Normal 16 4 3 4 4 3 2 2 2" xfId="17519"/>
    <cellStyle name="Normal 16 4 3 4 4 3 2 3" xfId="17520"/>
    <cellStyle name="Normal 16 4 3 4 4 3 3" xfId="17521"/>
    <cellStyle name="Normal 16 4 3 4 4 3 3 2" xfId="17522"/>
    <cellStyle name="Normal 16 4 3 4 4 3 4" xfId="17523"/>
    <cellStyle name="Normal 16 4 3 4 4 4" xfId="17524"/>
    <cellStyle name="Normal 16 4 3 4 4 4 2" xfId="17525"/>
    <cellStyle name="Normal 16 4 3 4 4 4 2 2" xfId="17526"/>
    <cellStyle name="Normal 16 4 3 4 4 4 3" xfId="17527"/>
    <cellStyle name="Normal 16 4 3 4 4 5" xfId="17528"/>
    <cellStyle name="Normal 16 4 3 4 4 5 2" xfId="17529"/>
    <cellStyle name="Normal 16 4 3 4 4 6" xfId="17530"/>
    <cellStyle name="Normal 16 4 3 4 5" xfId="17531"/>
    <cellStyle name="Normal 16 4 3 4 5 2" xfId="17532"/>
    <cellStyle name="Normal 16 4 3 4 5 2 2" xfId="17533"/>
    <cellStyle name="Normal 16 4 3 4 5 2 2 2" xfId="17534"/>
    <cellStyle name="Normal 16 4 3 4 5 2 3" xfId="17535"/>
    <cellStyle name="Normal 16 4 3 4 5 3" xfId="17536"/>
    <cellStyle name="Normal 16 4 3 4 5 3 2" xfId="17537"/>
    <cellStyle name="Normal 16 4 3 4 5 4" xfId="17538"/>
    <cellStyle name="Normal 16 4 3 4 6" xfId="17539"/>
    <cellStyle name="Normal 16 4 3 4 6 2" xfId="17540"/>
    <cellStyle name="Normal 16 4 3 4 6 2 2" xfId="17541"/>
    <cellStyle name="Normal 16 4 3 4 6 2 2 2" xfId="17542"/>
    <cellStyle name="Normal 16 4 3 4 6 2 3" xfId="17543"/>
    <cellStyle name="Normal 16 4 3 4 6 3" xfId="17544"/>
    <cellStyle name="Normal 16 4 3 4 6 3 2" xfId="17545"/>
    <cellStyle name="Normal 16 4 3 4 6 4" xfId="17546"/>
    <cellStyle name="Normal 16 4 3 4 7" xfId="17547"/>
    <cellStyle name="Normal 16 4 3 4 7 2" xfId="17548"/>
    <cellStyle name="Normal 16 4 3 4 7 2 2" xfId="17549"/>
    <cellStyle name="Normal 16 4 3 4 7 2 2 2" xfId="17550"/>
    <cellStyle name="Normal 16 4 3 4 7 2 3" xfId="17551"/>
    <cellStyle name="Normal 16 4 3 4 7 3" xfId="17552"/>
    <cellStyle name="Normal 16 4 3 4 7 3 2" xfId="17553"/>
    <cellStyle name="Normal 16 4 3 4 7 4" xfId="17554"/>
    <cellStyle name="Normal 16 4 3 4 8" xfId="17555"/>
    <cellStyle name="Normal 16 4 3 4 8 2" xfId="17556"/>
    <cellStyle name="Normal 16 4 3 4 8 2 2" xfId="17557"/>
    <cellStyle name="Normal 16 4 3 4 8 3" xfId="17558"/>
    <cellStyle name="Normal 16 4 3 4 9" xfId="17559"/>
    <cellStyle name="Normal 16 4 3 4 9 2" xfId="17560"/>
    <cellStyle name="Normal 16 4 3 4 9 2 2" xfId="17561"/>
    <cellStyle name="Normal 16 4 3 4 9 3" xfId="17562"/>
    <cellStyle name="Normal 16 4 3 5" xfId="17563"/>
    <cellStyle name="Normal 16 4 3 5 10" xfId="17564"/>
    <cellStyle name="Normal 16 4 3 5 2" xfId="17565"/>
    <cellStyle name="Normal 16 4 3 5 2 2" xfId="17566"/>
    <cellStyle name="Normal 16 4 3 5 2 2 2" xfId="17567"/>
    <cellStyle name="Normal 16 4 3 5 2 2 2 2" xfId="17568"/>
    <cellStyle name="Normal 16 4 3 5 2 2 2 2 2" xfId="17569"/>
    <cellStyle name="Normal 16 4 3 5 2 2 2 3" xfId="17570"/>
    <cellStyle name="Normal 16 4 3 5 2 2 3" xfId="17571"/>
    <cellStyle name="Normal 16 4 3 5 2 2 3 2" xfId="17572"/>
    <cellStyle name="Normal 16 4 3 5 2 2 4" xfId="17573"/>
    <cellStyle name="Normal 16 4 3 5 2 3" xfId="17574"/>
    <cellStyle name="Normal 16 4 3 5 2 3 2" xfId="17575"/>
    <cellStyle name="Normal 16 4 3 5 2 3 2 2" xfId="17576"/>
    <cellStyle name="Normal 16 4 3 5 2 3 2 2 2" xfId="17577"/>
    <cellStyle name="Normal 16 4 3 5 2 3 2 3" xfId="17578"/>
    <cellStyle name="Normal 16 4 3 5 2 3 3" xfId="17579"/>
    <cellStyle name="Normal 16 4 3 5 2 3 3 2" xfId="17580"/>
    <cellStyle name="Normal 16 4 3 5 2 3 4" xfId="17581"/>
    <cellStyle name="Normal 16 4 3 5 2 4" xfId="17582"/>
    <cellStyle name="Normal 16 4 3 5 2 4 2" xfId="17583"/>
    <cellStyle name="Normal 16 4 3 5 2 4 2 2" xfId="17584"/>
    <cellStyle name="Normal 16 4 3 5 2 4 2 2 2" xfId="17585"/>
    <cellStyle name="Normal 16 4 3 5 2 4 2 3" xfId="17586"/>
    <cellStyle name="Normal 16 4 3 5 2 4 3" xfId="17587"/>
    <cellStyle name="Normal 16 4 3 5 2 4 3 2" xfId="17588"/>
    <cellStyle name="Normal 16 4 3 5 2 4 4" xfId="17589"/>
    <cellStyle name="Normal 16 4 3 5 2 5" xfId="17590"/>
    <cellStyle name="Normal 16 4 3 5 2 5 2" xfId="17591"/>
    <cellStyle name="Normal 16 4 3 5 2 5 2 2" xfId="17592"/>
    <cellStyle name="Normal 16 4 3 5 2 5 3" xfId="17593"/>
    <cellStyle name="Normal 16 4 3 5 2 6" xfId="17594"/>
    <cellStyle name="Normal 16 4 3 5 2 6 2" xfId="17595"/>
    <cellStyle name="Normal 16 4 3 5 2 7" xfId="17596"/>
    <cellStyle name="Normal 16 4 3 5 3" xfId="17597"/>
    <cellStyle name="Normal 16 4 3 5 3 2" xfId="17598"/>
    <cellStyle name="Normal 16 4 3 5 3 2 2" xfId="17599"/>
    <cellStyle name="Normal 16 4 3 5 3 2 2 2" xfId="17600"/>
    <cellStyle name="Normal 16 4 3 5 3 2 2 2 2" xfId="17601"/>
    <cellStyle name="Normal 16 4 3 5 3 2 2 3" xfId="17602"/>
    <cellStyle name="Normal 16 4 3 5 3 2 3" xfId="17603"/>
    <cellStyle name="Normal 16 4 3 5 3 2 3 2" xfId="17604"/>
    <cellStyle name="Normal 16 4 3 5 3 2 4" xfId="17605"/>
    <cellStyle name="Normal 16 4 3 5 3 3" xfId="17606"/>
    <cellStyle name="Normal 16 4 3 5 3 3 2" xfId="17607"/>
    <cellStyle name="Normal 16 4 3 5 3 3 2 2" xfId="17608"/>
    <cellStyle name="Normal 16 4 3 5 3 3 2 2 2" xfId="17609"/>
    <cellStyle name="Normal 16 4 3 5 3 3 2 3" xfId="17610"/>
    <cellStyle name="Normal 16 4 3 5 3 3 3" xfId="17611"/>
    <cellStyle name="Normal 16 4 3 5 3 3 3 2" xfId="17612"/>
    <cellStyle name="Normal 16 4 3 5 3 3 4" xfId="17613"/>
    <cellStyle name="Normal 16 4 3 5 3 4" xfId="17614"/>
    <cellStyle name="Normal 16 4 3 5 3 4 2" xfId="17615"/>
    <cellStyle name="Normal 16 4 3 5 3 4 2 2" xfId="17616"/>
    <cellStyle name="Normal 16 4 3 5 3 4 3" xfId="17617"/>
    <cellStyle name="Normal 16 4 3 5 3 5" xfId="17618"/>
    <cellStyle name="Normal 16 4 3 5 3 5 2" xfId="17619"/>
    <cellStyle name="Normal 16 4 3 5 3 6" xfId="17620"/>
    <cellStyle name="Normal 16 4 3 5 4" xfId="17621"/>
    <cellStyle name="Normal 16 4 3 5 4 2" xfId="17622"/>
    <cellStyle name="Normal 16 4 3 5 4 2 2" xfId="17623"/>
    <cellStyle name="Normal 16 4 3 5 4 2 2 2" xfId="17624"/>
    <cellStyle name="Normal 16 4 3 5 4 2 3" xfId="17625"/>
    <cellStyle name="Normal 16 4 3 5 4 3" xfId="17626"/>
    <cellStyle name="Normal 16 4 3 5 4 3 2" xfId="17627"/>
    <cellStyle name="Normal 16 4 3 5 4 4" xfId="17628"/>
    <cellStyle name="Normal 16 4 3 5 5" xfId="17629"/>
    <cellStyle name="Normal 16 4 3 5 5 2" xfId="17630"/>
    <cellStyle name="Normal 16 4 3 5 5 2 2" xfId="17631"/>
    <cellStyle name="Normal 16 4 3 5 5 2 2 2" xfId="17632"/>
    <cellStyle name="Normal 16 4 3 5 5 2 3" xfId="17633"/>
    <cellStyle name="Normal 16 4 3 5 5 3" xfId="17634"/>
    <cellStyle name="Normal 16 4 3 5 5 3 2" xfId="17635"/>
    <cellStyle name="Normal 16 4 3 5 5 4" xfId="17636"/>
    <cellStyle name="Normal 16 4 3 5 6" xfId="17637"/>
    <cellStyle name="Normal 16 4 3 5 6 2" xfId="17638"/>
    <cellStyle name="Normal 16 4 3 5 6 2 2" xfId="17639"/>
    <cellStyle name="Normal 16 4 3 5 6 2 2 2" xfId="17640"/>
    <cellStyle name="Normal 16 4 3 5 6 2 3" xfId="17641"/>
    <cellStyle name="Normal 16 4 3 5 6 3" xfId="17642"/>
    <cellStyle name="Normal 16 4 3 5 6 3 2" xfId="17643"/>
    <cellStyle name="Normal 16 4 3 5 6 4" xfId="17644"/>
    <cellStyle name="Normal 16 4 3 5 7" xfId="17645"/>
    <cellStyle name="Normal 16 4 3 5 7 2" xfId="17646"/>
    <cellStyle name="Normal 16 4 3 5 7 2 2" xfId="17647"/>
    <cellStyle name="Normal 16 4 3 5 7 3" xfId="17648"/>
    <cellStyle name="Normal 16 4 3 5 8" xfId="17649"/>
    <cellStyle name="Normal 16 4 3 5 8 2" xfId="17650"/>
    <cellStyle name="Normal 16 4 3 5 8 2 2" xfId="17651"/>
    <cellStyle name="Normal 16 4 3 5 8 3" xfId="17652"/>
    <cellStyle name="Normal 16 4 3 5 9" xfId="17653"/>
    <cellStyle name="Normal 16 4 3 5 9 2" xfId="17654"/>
    <cellStyle name="Normal 16 4 3 6" xfId="17655"/>
    <cellStyle name="Normal 16 4 3 6 2" xfId="17656"/>
    <cellStyle name="Normal 16 4 3 6 2 2" xfId="17657"/>
    <cellStyle name="Normal 16 4 3 6 2 2 2" xfId="17658"/>
    <cellStyle name="Normal 16 4 3 6 2 2 2 2" xfId="17659"/>
    <cellStyle name="Normal 16 4 3 6 2 2 3" xfId="17660"/>
    <cellStyle name="Normal 16 4 3 6 2 3" xfId="17661"/>
    <cellStyle name="Normal 16 4 3 6 2 3 2" xfId="17662"/>
    <cellStyle name="Normal 16 4 3 6 2 4" xfId="17663"/>
    <cellStyle name="Normal 16 4 3 6 3" xfId="17664"/>
    <cellStyle name="Normal 16 4 3 6 3 2" xfId="17665"/>
    <cellStyle name="Normal 16 4 3 6 3 2 2" xfId="17666"/>
    <cellStyle name="Normal 16 4 3 6 3 2 2 2" xfId="17667"/>
    <cellStyle name="Normal 16 4 3 6 3 2 3" xfId="17668"/>
    <cellStyle name="Normal 16 4 3 6 3 3" xfId="17669"/>
    <cellStyle name="Normal 16 4 3 6 3 3 2" xfId="17670"/>
    <cellStyle name="Normal 16 4 3 6 3 4" xfId="17671"/>
    <cellStyle name="Normal 16 4 3 6 4" xfId="17672"/>
    <cellStyle name="Normal 16 4 3 6 4 2" xfId="17673"/>
    <cellStyle name="Normal 16 4 3 6 4 2 2" xfId="17674"/>
    <cellStyle name="Normal 16 4 3 6 4 2 2 2" xfId="17675"/>
    <cellStyle name="Normal 16 4 3 6 4 2 3" xfId="17676"/>
    <cellStyle name="Normal 16 4 3 6 4 3" xfId="17677"/>
    <cellStyle name="Normal 16 4 3 6 4 3 2" xfId="17678"/>
    <cellStyle name="Normal 16 4 3 6 4 4" xfId="17679"/>
    <cellStyle name="Normal 16 4 3 6 5" xfId="17680"/>
    <cellStyle name="Normal 16 4 3 6 5 2" xfId="17681"/>
    <cellStyle name="Normal 16 4 3 6 5 2 2" xfId="17682"/>
    <cellStyle name="Normal 16 4 3 6 5 3" xfId="17683"/>
    <cellStyle name="Normal 16 4 3 6 6" xfId="17684"/>
    <cellStyle name="Normal 16 4 3 6 6 2" xfId="17685"/>
    <cellStyle name="Normal 16 4 3 6 7" xfId="17686"/>
    <cellStyle name="Normal 16 4 3 7" xfId="17687"/>
    <cellStyle name="Normal 16 4 3 7 2" xfId="17688"/>
    <cellStyle name="Normal 16 4 3 7 2 2" xfId="17689"/>
    <cellStyle name="Normal 16 4 3 7 2 2 2" xfId="17690"/>
    <cellStyle name="Normal 16 4 3 7 2 2 2 2" xfId="17691"/>
    <cellStyle name="Normal 16 4 3 7 2 2 3" xfId="17692"/>
    <cellStyle name="Normal 16 4 3 7 2 3" xfId="17693"/>
    <cellStyle name="Normal 16 4 3 7 2 3 2" xfId="17694"/>
    <cellStyle name="Normal 16 4 3 7 2 4" xfId="17695"/>
    <cellStyle name="Normal 16 4 3 7 3" xfId="17696"/>
    <cellStyle name="Normal 16 4 3 7 3 2" xfId="17697"/>
    <cellStyle name="Normal 16 4 3 7 3 2 2" xfId="17698"/>
    <cellStyle name="Normal 16 4 3 7 3 2 2 2" xfId="17699"/>
    <cellStyle name="Normal 16 4 3 7 3 2 3" xfId="17700"/>
    <cellStyle name="Normal 16 4 3 7 3 3" xfId="17701"/>
    <cellStyle name="Normal 16 4 3 7 3 3 2" xfId="17702"/>
    <cellStyle name="Normal 16 4 3 7 3 4" xfId="17703"/>
    <cellStyle name="Normal 16 4 3 7 4" xfId="17704"/>
    <cellStyle name="Normal 16 4 3 7 4 2" xfId="17705"/>
    <cellStyle name="Normal 16 4 3 7 4 2 2" xfId="17706"/>
    <cellStyle name="Normal 16 4 3 7 4 3" xfId="17707"/>
    <cellStyle name="Normal 16 4 3 7 5" xfId="17708"/>
    <cellStyle name="Normal 16 4 3 7 5 2" xfId="17709"/>
    <cellStyle name="Normal 16 4 3 7 6" xfId="17710"/>
    <cellStyle name="Normal 16 4 3 8" xfId="17711"/>
    <cellStyle name="Normal 16 4 3 8 2" xfId="17712"/>
    <cellStyle name="Normal 16 4 3 8 2 2" xfId="17713"/>
    <cellStyle name="Normal 16 4 3 8 2 2 2" xfId="17714"/>
    <cellStyle name="Normal 16 4 3 8 2 3" xfId="17715"/>
    <cellStyle name="Normal 16 4 3 8 3" xfId="17716"/>
    <cellStyle name="Normal 16 4 3 8 3 2" xfId="17717"/>
    <cellStyle name="Normal 16 4 3 8 4" xfId="17718"/>
    <cellStyle name="Normal 16 4 3 9" xfId="17719"/>
    <cellStyle name="Normal 16 4 3 9 2" xfId="17720"/>
    <cellStyle name="Normal 16 4 3 9 2 2" xfId="17721"/>
    <cellStyle name="Normal 16 4 3 9 2 2 2" xfId="17722"/>
    <cellStyle name="Normal 16 4 3 9 2 3" xfId="17723"/>
    <cellStyle name="Normal 16 4 3 9 3" xfId="17724"/>
    <cellStyle name="Normal 16 4 3 9 3 2" xfId="17725"/>
    <cellStyle name="Normal 16 4 3 9 4" xfId="17726"/>
    <cellStyle name="Normal 16 4 4" xfId="1371"/>
    <cellStyle name="Normal 16 4 4 10" xfId="17727"/>
    <cellStyle name="Normal 16 4 4 10 2" xfId="17728"/>
    <cellStyle name="Normal 16 4 4 10 2 2" xfId="17729"/>
    <cellStyle name="Normal 16 4 4 10 2 2 2" xfId="17730"/>
    <cellStyle name="Normal 16 4 4 10 2 3" xfId="17731"/>
    <cellStyle name="Normal 16 4 4 10 3" xfId="17732"/>
    <cellStyle name="Normal 16 4 4 10 3 2" xfId="17733"/>
    <cellStyle name="Normal 16 4 4 10 4" xfId="17734"/>
    <cellStyle name="Normal 16 4 4 11" xfId="17735"/>
    <cellStyle name="Normal 16 4 4 11 2" xfId="17736"/>
    <cellStyle name="Normal 16 4 4 11 2 2" xfId="17737"/>
    <cellStyle name="Normal 16 4 4 11 3" xfId="17738"/>
    <cellStyle name="Normal 16 4 4 12" xfId="17739"/>
    <cellStyle name="Normal 16 4 4 12 2" xfId="17740"/>
    <cellStyle name="Normal 16 4 4 12 2 2" xfId="17741"/>
    <cellStyle name="Normal 16 4 4 12 3" xfId="17742"/>
    <cellStyle name="Normal 16 4 4 13" xfId="17743"/>
    <cellStyle name="Normal 16 4 4 13 2" xfId="17744"/>
    <cellStyle name="Normal 16 4 4 14" xfId="17745"/>
    <cellStyle name="Normal 16 4 4 2" xfId="17746"/>
    <cellStyle name="Normal 16 4 4 2 10" xfId="17747"/>
    <cellStyle name="Normal 16 4 4 2 10 2" xfId="17748"/>
    <cellStyle name="Normal 16 4 4 2 11" xfId="17749"/>
    <cellStyle name="Normal 16 4 4 2 2" xfId="17750"/>
    <cellStyle name="Normal 16 4 4 2 2 10" xfId="17751"/>
    <cellStyle name="Normal 16 4 4 2 2 2" xfId="17752"/>
    <cellStyle name="Normal 16 4 4 2 2 2 2" xfId="17753"/>
    <cellStyle name="Normal 16 4 4 2 2 2 2 2" xfId="17754"/>
    <cellStyle name="Normal 16 4 4 2 2 2 2 2 2" xfId="17755"/>
    <cellStyle name="Normal 16 4 4 2 2 2 2 2 2 2" xfId="17756"/>
    <cellStyle name="Normal 16 4 4 2 2 2 2 2 3" xfId="17757"/>
    <cellStyle name="Normal 16 4 4 2 2 2 2 3" xfId="17758"/>
    <cellStyle name="Normal 16 4 4 2 2 2 2 3 2" xfId="17759"/>
    <cellStyle name="Normal 16 4 4 2 2 2 2 4" xfId="17760"/>
    <cellStyle name="Normal 16 4 4 2 2 2 3" xfId="17761"/>
    <cellStyle name="Normal 16 4 4 2 2 2 3 2" xfId="17762"/>
    <cellStyle name="Normal 16 4 4 2 2 2 3 2 2" xfId="17763"/>
    <cellStyle name="Normal 16 4 4 2 2 2 3 2 2 2" xfId="17764"/>
    <cellStyle name="Normal 16 4 4 2 2 2 3 2 3" xfId="17765"/>
    <cellStyle name="Normal 16 4 4 2 2 2 3 3" xfId="17766"/>
    <cellStyle name="Normal 16 4 4 2 2 2 3 3 2" xfId="17767"/>
    <cellStyle name="Normal 16 4 4 2 2 2 3 4" xfId="17768"/>
    <cellStyle name="Normal 16 4 4 2 2 2 4" xfId="17769"/>
    <cellStyle name="Normal 16 4 4 2 2 2 4 2" xfId="17770"/>
    <cellStyle name="Normal 16 4 4 2 2 2 4 2 2" xfId="17771"/>
    <cellStyle name="Normal 16 4 4 2 2 2 4 2 2 2" xfId="17772"/>
    <cellStyle name="Normal 16 4 4 2 2 2 4 2 3" xfId="17773"/>
    <cellStyle name="Normal 16 4 4 2 2 2 4 3" xfId="17774"/>
    <cellStyle name="Normal 16 4 4 2 2 2 4 3 2" xfId="17775"/>
    <cellStyle name="Normal 16 4 4 2 2 2 4 4" xfId="17776"/>
    <cellStyle name="Normal 16 4 4 2 2 2 5" xfId="17777"/>
    <cellStyle name="Normal 16 4 4 2 2 2 5 2" xfId="17778"/>
    <cellStyle name="Normal 16 4 4 2 2 2 5 2 2" xfId="17779"/>
    <cellStyle name="Normal 16 4 4 2 2 2 5 3" xfId="17780"/>
    <cellStyle name="Normal 16 4 4 2 2 2 6" xfId="17781"/>
    <cellStyle name="Normal 16 4 4 2 2 2 6 2" xfId="17782"/>
    <cellStyle name="Normal 16 4 4 2 2 2 7" xfId="17783"/>
    <cellStyle name="Normal 16 4 4 2 2 3" xfId="17784"/>
    <cellStyle name="Normal 16 4 4 2 2 3 2" xfId="17785"/>
    <cellStyle name="Normal 16 4 4 2 2 3 2 2" xfId="17786"/>
    <cellStyle name="Normal 16 4 4 2 2 3 2 2 2" xfId="17787"/>
    <cellStyle name="Normal 16 4 4 2 2 3 2 2 2 2" xfId="17788"/>
    <cellStyle name="Normal 16 4 4 2 2 3 2 2 3" xfId="17789"/>
    <cellStyle name="Normal 16 4 4 2 2 3 2 3" xfId="17790"/>
    <cellStyle name="Normal 16 4 4 2 2 3 2 3 2" xfId="17791"/>
    <cellStyle name="Normal 16 4 4 2 2 3 2 4" xfId="17792"/>
    <cellStyle name="Normal 16 4 4 2 2 3 3" xfId="17793"/>
    <cellStyle name="Normal 16 4 4 2 2 3 3 2" xfId="17794"/>
    <cellStyle name="Normal 16 4 4 2 2 3 3 2 2" xfId="17795"/>
    <cellStyle name="Normal 16 4 4 2 2 3 3 2 2 2" xfId="17796"/>
    <cellStyle name="Normal 16 4 4 2 2 3 3 2 3" xfId="17797"/>
    <cellStyle name="Normal 16 4 4 2 2 3 3 3" xfId="17798"/>
    <cellStyle name="Normal 16 4 4 2 2 3 3 3 2" xfId="17799"/>
    <cellStyle name="Normal 16 4 4 2 2 3 3 4" xfId="17800"/>
    <cellStyle name="Normal 16 4 4 2 2 3 4" xfId="17801"/>
    <cellStyle name="Normal 16 4 4 2 2 3 4 2" xfId="17802"/>
    <cellStyle name="Normal 16 4 4 2 2 3 4 2 2" xfId="17803"/>
    <cellStyle name="Normal 16 4 4 2 2 3 4 3" xfId="17804"/>
    <cellStyle name="Normal 16 4 4 2 2 3 5" xfId="17805"/>
    <cellStyle name="Normal 16 4 4 2 2 3 5 2" xfId="17806"/>
    <cellStyle name="Normal 16 4 4 2 2 3 6" xfId="17807"/>
    <cellStyle name="Normal 16 4 4 2 2 4" xfId="17808"/>
    <cellStyle name="Normal 16 4 4 2 2 4 2" xfId="17809"/>
    <cellStyle name="Normal 16 4 4 2 2 4 2 2" xfId="17810"/>
    <cellStyle name="Normal 16 4 4 2 2 4 2 2 2" xfId="17811"/>
    <cellStyle name="Normal 16 4 4 2 2 4 2 3" xfId="17812"/>
    <cellStyle name="Normal 16 4 4 2 2 4 3" xfId="17813"/>
    <cellStyle name="Normal 16 4 4 2 2 4 3 2" xfId="17814"/>
    <cellStyle name="Normal 16 4 4 2 2 4 4" xfId="17815"/>
    <cellStyle name="Normal 16 4 4 2 2 5" xfId="17816"/>
    <cellStyle name="Normal 16 4 4 2 2 5 2" xfId="17817"/>
    <cellStyle name="Normal 16 4 4 2 2 5 2 2" xfId="17818"/>
    <cellStyle name="Normal 16 4 4 2 2 5 2 2 2" xfId="17819"/>
    <cellStyle name="Normal 16 4 4 2 2 5 2 3" xfId="17820"/>
    <cellStyle name="Normal 16 4 4 2 2 5 3" xfId="17821"/>
    <cellStyle name="Normal 16 4 4 2 2 5 3 2" xfId="17822"/>
    <cellStyle name="Normal 16 4 4 2 2 5 4" xfId="17823"/>
    <cellStyle name="Normal 16 4 4 2 2 6" xfId="17824"/>
    <cellStyle name="Normal 16 4 4 2 2 6 2" xfId="17825"/>
    <cellStyle name="Normal 16 4 4 2 2 6 2 2" xfId="17826"/>
    <cellStyle name="Normal 16 4 4 2 2 6 2 2 2" xfId="17827"/>
    <cellStyle name="Normal 16 4 4 2 2 6 2 3" xfId="17828"/>
    <cellStyle name="Normal 16 4 4 2 2 6 3" xfId="17829"/>
    <cellStyle name="Normal 16 4 4 2 2 6 3 2" xfId="17830"/>
    <cellStyle name="Normal 16 4 4 2 2 6 4" xfId="17831"/>
    <cellStyle name="Normal 16 4 4 2 2 7" xfId="17832"/>
    <cellStyle name="Normal 16 4 4 2 2 7 2" xfId="17833"/>
    <cellStyle name="Normal 16 4 4 2 2 7 2 2" xfId="17834"/>
    <cellStyle name="Normal 16 4 4 2 2 7 3" xfId="17835"/>
    <cellStyle name="Normal 16 4 4 2 2 8" xfId="17836"/>
    <cellStyle name="Normal 16 4 4 2 2 8 2" xfId="17837"/>
    <cellStyle name="Normal 16 4 4 2 2 8 2 2" xfId="17838"/>
    <cellStyle name="Normal 16 4 4 2 2 8 3" xfId="17839"/>
    <cellStyle name="Normal 16 4 4 2 2 9" xfId="17840"/>
    <cellStyle name="Normal 16 4 4 2 2 9 2" xfId="17841"/>
    <cellStyle name="Normal 16 4 4 2 3" xfId="17842"/>
    <cellStyle name="Normal 16 4 4 2 3 2" xfId="17843"/>
    <cellStyle name="Normal 16 4 4 2 3 2 2" xfId="17844"/>
    <cellStyle name="Normal 16 4 4 2 3 2 2 2" xfId="17845"/>
    <cellStyle name="Normal 16 4 4 2 3 2 2 2 2" xfId="17846"/>
    <cellStyle name="Normal 16 4 4 2 3 2 2 3" xfId="17847"/>
    <cellStyle name="Normal 16 4 4 2 3 2 3" xfId="17848"/>
    <cellStyle name="Normal 16 4 4 2 3 2 3 2" xfId="17849"/>
    <cellStyle name="Normal 16 4 4 2 3 2 4" xfId="17850"/>
    <cellStyle name="Normal 16 4 4 2 3 3" xfId="17851"/>
    <cellStyle name="Normal 16 4 4 2 3 3 2" xfId="17852"/>
    <cellStyle name="Normal 16 4 4 2 3 3 2 2" xfId="17853"/>
    <cellStyle name="Normal 16 4 4 2 3 3 2 2 2" xfId="17854"/>
    <cellStyle name="Normal 16 4 4 2 3 3 2 3" xfId="17855"/>
    <cellStyle name="Normal 16 4 4 2 3 3 3" xfId="17856"/>
    <cellStyle name="Normal 16 4 4 2 3 3 3 2" xfId="17857"/>
    <cellStyle name="Normal 16 4 4 2 3 3 4" xfId="17858"/>
    <cellStyle name="Normal 16 4 4 2 3 4" xfId="17859"/>
    <cellStyle name="Normal 16 4 4 2 3 4 2" xfId="17860"/>
    <cellStyle name="Normal 16 4 4 2 3 4 2 2" xfId="17861"/>
    <cellStyle name="Normal 16 4 4 2 3 4 2 2 2" xfId="17862"/>
    <cellStyle name="Normal 16 4 4 2 3 4 2 3" xfId="17863"/>
    <cellStyle name="Normal 16 4 4 2 3 4 3" xfId="17864"/>
    <cellStyle name="Normal 16 4 4 2 3 4 3 2" xfId="17865"/>
    <cellStyle name="Normal 16 4 4 2 3 4 4" xfId="17866"/>
    <cellStyle name="Normal 16 4 4 2 3 5" xfId="17867"/>
    <cellStyle name="Normal 16 4 4 2 3 5 2" xfId="17868"/>
    <cellStyle name="Normal 16 4 4 2 3 5 2 2" xfId="17869"/>
    <cellStyle name="Normal 16 4 4 2 3 5 3" xfId="17870"/>
    <cellStyle name="Normal 16 4 4 2 3 6" xfId="17871"/>
    <cellStyle name="Normal 16 4 4 2 3 6 2" xfId="17872"/>
    <cellStyle name="Normal 16 4 4 2 3 7" xfId="17873"/>
    <cellStyle name="Normal 16 4 4 2 4" xfId="17874"/>
    <cellStyle name="Normal 16 4 4 2 4 2" xfId="17875"/>
    <cellStyle name="Normal 16 4 4 2 4 2 2" xfId="17876"/>
    <cellStyle name="Normal 16 4 4 2 4 2 2 2" xfId="17877"/>
    <cellStyle name="Normal 16 4 4 2 4 2 2 2 2" xfId="17878"/>
    <cellStyle name="Normal 16 4 4 2 4 2 2 3" xfId="17879"/>
    <cellStyle name="Normal 16 4 4 2 4 2 3" xfId="17880"/>
    <cellStyle name="Normal 16 4 4 2 4 2 3 2" xfId="17881"/>
    <cellStyle name="Normal 16 4 4 2 4 2 4" xfId="17882"/>
    <cellStyle name="Normal 16 4 4 2 4 3" xfId="17883"/>
    <cellStyle name="Normal 16 4 4 2 4 3 2" xfId="17884"/>
    <cellStyle name="Normal 16 4 4 2 4 3 2 2" xfId="17885"/>
    <cellStyle name="Normal 16 4 4 2 4 3 2 2 2" xfId="17886"/>
    <cellStyle name="Normal 16 4 4 2 4 3 2 3" xfId="17887"/>
    <cellStyle name="Normal 16 4 4 2 4 3 3" xfId="17888"/>
    <cellStyle name="Normal 16 4 4 2 4 3 3 2" xfId="17889"/>
    <cellStyle name="Normal 16 4 4 2 4 3 4" xfId="17890"/>
    <cellStyle name="Normal 16 4 4 2 4 4" xfId="17891"/>
    <cellStyle name="Normal 16 4 4 2 4 4 2" xfId="17892"/>
    <cellStyle name="Normal 16 4 4 2 4 4 2 2" xfId="17893"/>
    <cellStyle name="Normal 16 4 4 2 4 4 3" xfId="17894"/>
    <cellStyle name="Normal 16 4 4 2 4 5" xfId="17895"/>
    <cellStyle name="Normal 16 4 4 2 4 5 2" xfId="17896"/>
    <cellStyle name="Normal 16 4 4 2 4 6" xfId="17897"/>
    <cellStyle name="Normal 16 4 4 2 5" xfId="17898"/>
    <cellStyle name="Normal 16 4 4 2 5 2" xfId="17899"/>
    <cellStyle name="Normal 16 4 4 2 5 2 2" xfId="17900"/>
    <cellStyle name="Normal 16 4 4 2 5 2 2 2" xfId="17901"/>
    <cellStyle name="Normal 16 4 4 2 5 2 3" xfId="17902"/>
    <cellStyle name="Normal 16 4 4 2 5 3" xfId="17903"/>
    <cellStyle name="Normal 16 4 4 2 5 3 2" xfId="17904"/>
    <cellStyle name="Normal 16 4 4 2 5 4" xfId="17905"/>
    <cellStyle name="Normal 16 4 4 2 6" xfId="17906"/>
    <cellStyle name="Normal 16 4 4 2 6 2" xfId="17907"/>
    <cellStyle name="Normal 16 4 4 2 6 2 2" xfId="17908"/>
    <cellStyle name="Normal 16 4 4 2 6 2 2 2" xfId="17909"/>
    <cellStyle name="Normal 16 4 4 2 6 2 3" xfId="17910"/>
    <cellStyle name="Normal 16 4 4 2 6 3" xfId="17911"/>
    <cellStyle name="Normal 16 4 4 2 6 3 2" xfId="17912"/>
    <cellStyle name="Normal 16 4 4 2 6 4" xfId="17913"/>
    <cellStyle name="Normal 16 4 4 2 7" xfId="17914"/>
    <cellStyle name="Normal 16 4 4 2 7 2" xfId="17915"/>
    <cellStyle name="Normal 16 4 4 2 7 2 2" xfId="17916"/>
    <cellStyle name="Normal 16 4 4 2 7 2 2 2" xfId="17917"/>
    <cellStyle name="Normal 16 4 4 2 7 2 3" xfId="17918"/>
    <cellStyle name="Normal 16 4 4 2 7 3" xfId="17919"/>
    <cellStyle name="Normal 16 4 4 2 7 3 2" xfId="17920"/>
    <cellStyle name="Normal 16 4 4 2 7 4" xfId="17921"/>
    <cellStyle name="Normal 16 4 4 2 8" xfId="17922"/>
    <cellStyle name="Normal 16 4 4 2 8 2" xfId="17923"/>
    <cellStyle name="Normal 16 4 4 2 8 2 2" xfId="17924"/>
    <cellStyle name="Normal 16 4 4 2 8 3" xfId="17925"/>
    <cellStyle name="Normal 16 4 4 2 9" xfId="17926"/>
    <cellStyle name="Normal 16 4 4 2 9 2" xfId="17927"/>
    <cellStyle name="Normal 16 4 4 2 9 2 2" xfId="17928"/>
    <cellStyle name="Normal 16 4 4 2 9 3" xfId="17929"/>
    <cellStyle name="Normal 16 4 4 3" xfId="17930"/>
    <cellStyle name="Normal 16 4 4 3 10" xfId="17931"/>
    <cellStyle name="Normal 16 4 4 3 10 2" xfId="17932"/>
    <cellStyle name="Normal 16 4 4 3 11" xfId="17933"/>
    <cellStyle name="Normal 16 4 4 3 2" xfId="17934"/>
    <cellStyle name="Normal 16 4 4 3 2 10" xfId="17935"/>
    <cellStyle name="Normal 16 4 4 3 2 2" xfId="17936"/>
    <cellStyle name="Normal 16 4 4 3 2 2 2" xfId="17937"/>
    <cellStyle name="Normal 16 4 4 3 2 2 2 2" xfId="17938"/>
    <cellStyle name="Normal 16 4 4 3 2 2 2 2 2" xfId="17939"/>
    <cellStyle name="Normal 16 4 4 3 2 2 2 2 2 2" xfId="17940"/>
    <cellStyle name="Normal 16 4 4 3 2 2 2 2 3" xfId="17941"/>
    <cellStyle name="Normal 16 4 4 3 2 2 2 3" xfId="17942"/>
    <cellStyle name="Normal 16 4 4 3 2 2 2 3 2" xfId="17943"/>
    <cellStyle name="Normal 16 4 4 3 2 2 2 4" xfId="17944"/>
    <cellStyle name="Normal 16 4 4 3 2 2 3" xfId="17945"/>
    <cellStyle name="Normal 16 4 4 3 2 2 3 2" xfId="17946"/>
    <cellStyle name="Normal 16 4 4 3 2 2 3 2 2" xfId="17947"/>
    <cellStyle name="Normal 16 4 4 3 2 2 3 2 2 2" xfId="17948"/>
    <cellStyle name="Normal 16 4 4 3 2 2 3 2 3" xfId="17949"/>
    <cellStyle name="Normal 16 4 4 3 2 2 3 3" xfId="17950"/>
    <cellStyle name="Normal 16 4 4 3 2 2 3 3 2" xfId="17951"/>
    <cellStyle name="Normal 16 4 4 3 2 2 3 4" xfId="17952"/>
    <cellStyle name="Normal 16 4 4 3 2 2 4" xfId="17953"/>
    <cellStyle name="Normal 16 4 4 3 2 2 4 2" xfId="17954"/>
    <cellStyle name="Normal 16 4 4 3 2 2 4 2 2" xfId="17955"/>
    <cellStyle name="Normal 16 4 4 3 2 2 4 2 2 2" xfId="17956"/>
    <cellStyle name="Normal 16 4 4 3 2 2 4 2 3" xfId="17957"/>
    <cellStyle name="Normal 16 4 4 3 2 2 4 3" xfId="17958"/>
    <cellStyle name="Normal 16 4 4 3 2 2 4 3 2" xfId="17959"/>
    <cellStyle name="Normal 16 4 4 3 2 2 4 4" xfId="17960"/>
    <cellStyle name="Normal 16 4 4 3 2 2 5" xfId="17961"/>
    <cellStyle name="Normal 16 4 4 3 2 2 5 2" xfId="17962"/>
    <cellStyle name="Normal 16 4 4 3 2 2 5 2 2" xfId="17963"/>
    <cellStyle name="Normal 16 4 4 3 2 2 5 3" xfId="17964"/>
    <cellStyle name="Normal 16 4 4 3 2 2 6" xfId="17965"/>
    <cellStyle name="Normal 16 4 4 3 2 2 6 2" xfId="17966"/>
    <cellStyle name="Normal 16 4 4 3 2 2 7" xfId="17967"/>
    <cellStyle name="Normal 16 4 4 3 2 3" xfId="17968"/>
    <cellStyle name="Normal 16 4 4 3 2 3 2" xfId="17969"/>
    <cellStyle name="Normal 16 4 4 3 2 3 2 2" xfId="17970"/>
    <cellStyle name="Normal 16 4 4 3 2 3 2 2 2" xfId="17971"/>
    <cellStyle name="Normal 16 4 4 3 2 3 2 2 2 2" xfId="17972"/>
    <cellStyle name="Normal 16 4 4 3 2 3 2 2 3" xfId="17973"/>
    <cellStyle name="Normal 16 4 4 3 2 3 2 3" xfId="17974"/>
    <cellStyle name="Normal 16 4 4 3 2 3 2 3 2" xfId="17975"/>
    <cellStyle name="Normal 16 4 4 3 2 3 2 4" xfId="17976"/>
    <cellStyle name="Normal 16 4 4 3 2 3 3" xfId="17977"/>
    <cellStyle name="Normal 16 4 4 3 2 3 3 2" xfId="17978"/>
    <cellStyle name="Normal 16 4 4 3 2 3 3 2 2" xfId="17979"/>
    <cellStyle name="Normal 16 4 4 3 2 3 3 2 2 2" xfId="17980"/>
    <cellStyle name="Normal 16 4 4 3 2 3 3 2 3" xfId="17981"/>
    <cellStyle name="Normal 16 4 4 3 2 3 3 3" xfId="17982"/>
    <cellStyle name="Normal 16 4 4 3 2 3 3 3 2" xfId="17983"/>
    <cellStyle name="Normal 16 4 4 3 2 3 3 4" xfId="17984"/>
    <cellStyle name="Normal 16 4 4 3 2 3 4" xfId="17985"/>
    <cellStyle name="Normal 16 4 4 3 2 3 4 2" xfId="17986"/>
    <cellStyle name="Normal 16 4 4 3 2 3 4 2 2" xfId="17987"/>
    <cellStyle name="Normal 16 4 4 3 2 3 4 3" xfId="17988"/>
    <cellStyle name="Normal 16 4 4 3 2 3 5" xfId="17989"/>
    <cellStyle name="Normal 16 4 4 3 2 3 5 2" xfId="17990"/>
    <cellStyle name="Normal 16 4 4 3 2 3 6" xfId="17991"/>
    <cellStyle name="Normal 16 4 4 3 2 4" xfId="17992"/>
    <cellStyle name="Normal 16 4 4 3 2 4 2" xfId="17993"/>
    <cellStyle name="Normal 16 4 4 3 2 4 2 2" xfId="17994"/>
    <cellStyle name="Normal 16 4 4 3 2 4 2 2 2" xfId="17995"/>
    <cellStyle name="Normal 16 4 4 3 2 4 2 3" xfId="17996"/>
    <cellStyle name="Normal 16 4 4 3 2 4 3" xfId="17997"/>
    <cellStyle name="Normal 16 4 4 3 2 4 3 2" xfId="17998"/>
    <cellStyle name="Normal 16 4 4 3 2 4 4" xfId="17999"/>
    <cellStyle name="Normal 16 4 4 3 2 5" xfId="18000"/>
    <cellStyle name="Normal 16 4 4 3 2 5 2" xfId="18001"/>
    <cellStyle name="Normal 16 4 4 3 2 5 2 2" xfId="18002"/>
    <cellStyle name="Normal 16 4 4 3 2 5 2 2 2" xfId="18003"/>
    <cellStyle name="Normal 16 4 4 3 2 5 2 3" xfId="18004"/>
    <cellStyle name="Normal 16 4 4 3 2 5 3" xfId="18005"/>
    <cellStyle name="Normal 16 4 4 3 2 5 3 2" xfId="18006"/>
    <cellStyle name="Normal 16 4 4 3 2 5 4" xfId="18007"/>
    <cellStyle name="Normal 16 4 4 3 2 6" xfId="18008"/>
    <cellStyle name="Normal 16 4 4 3 2 6 2" xfId="18009"/>
    <cellStyle name="Normal 16 4 4 3 2 6 2 2" xfId="18010"/>
    <cellStyle name="Normal 16 4 4 3 2 6 2 2 2" xfId="18011"/>
    <cellStyle name="Normal 16 4 4 3 2 6 2 3" xfId="18012"/>
    <cellStyle name="Normal 16 4 4 3 2 6 3" xfId="18013"/>
    <cellStyle name="Normal 16 4 4 3 2 6 3 2" xfId="18014"/>
    <cellStyle name="Normal 16 4 4 3 2 6 4" xfId="18015"/>
    <cellStyle name="Normal 16 4 4 3 2 7" xfId="18016"/>
    <cellStyle name="Normal 16 4 4 3 2 7 2" xfId="18017"/>
    <cellStyle name="Normal 16 4 4 3 2 7 2 2" xfId="18018"/>
    <cellStyle name="Normal 16 4 4 3 2 7 3" xfId="18019"/>
    <cellStyle name="Normal 16 4 4 3 2 8" xfId="18020"/>
    <cellStyle name="Normal 16 4 4 3 2 8 2" xfId="18021"/>
    <cellStyle name="Normal 16 4 4 3 2 8 2 2" xfId="18022"/>
    <cellStyle name="Normal 16 4 4 3 2 8 3" xfId="18023"/>
    <cellStyle name="Normal 16 4 4 3 2 9" xfId="18024"/>
    <cellStyle name="Normal 16 4 4 3 2 9 2" xfId="18025"/>
    <cellStyle name="Normal 16 4 4 3 3" xfId="18026"/>
    <cellStyle name="Normal 16 4 4 3 3 2" xfId="18027"/>
    <cellStyle name="Normal 16 4 4 3 3 2 2" xfId="18028"/>
    <cellStyle name="Normal 16 4 4 3 3 2 2 2" xfId="18029"/>
    <cellStyle name="Normal 16 4 4 3 3 2 2 2 2" xfId="18030"/>
    <cellStyle name="Normal 16 4 4 3 3 2 2 3" xfId="18031"/>
    <cellStyle name="Normal 16 4 4 3 3 2 3" xfId="18032"/>
    <cellStyle name="Normal 16 4 4 3 3 2 3 2" xfId="18033"/>
    <cellStyle name="Normal 16 4 4 3 3 2 4" xfId="18034"/>
    <cellStyle name="Normal 16 4 4 3 3 3" xfId="18035"/>
    <cellStyle name="Normal 16 4 4 3 3 3 2" xfId="18036"/>
    <cellStyle name="Normal 16 4 4 3 3 3 2 2" xfId="18037"/>
    <cellStyle name="Normal 16 4 4 3 3 3 2 2 2" xfId="18038"/>
    <cellStyle name="Normal 16 4 4 3 3 3 2 3" xfId="18039"/>
    <cellStyle name="Normal 16 4 4 3 3 3 3" xfId="18040"/>
    <cellStyle name="Normal 16 4 4 3 3 3 3 2" xfId="18041"/>
    <cellStyle name="Normal 16 4 4 3 3 3 4" xfId="18042"/>
    <cellStyle name="Normal 16 4 4 3 3 4" xfId="18043"/>
    <cellStyle name="Normal 16 4 4 3 3 4 2" xfId="18044"/>
    <cellStyle name="Normal 16 4 4 3 3 4 2 2" xfId="18045"/>
    <cellStyle name="Normal 16 4 4 3 3 4 2 2 2" xfId="18046"/>
    <cellStyle name="Normal 16 4 4 3 3 4 2 3" xfId="18047"/>
    <cellStyle name="Normal 16 4 4 3 3 4 3" xfId="18048"/>
    <cellStyle name="Normal 16 4 4 3 3 4 3 2" xfId="18049"/>
    <cellStyle name="Normal 16 4 4 3 3 4 4" xfId="18050"/>
    <cellStyle name="Normal 16 4 4 3 3 5" xfId="18051"/>
    <cellStyle name="Normal 16 4 4 3 3 5 2" xfId="18052"/>
    <cellStyle name="Normal 16 4 4 3 3 5 2 2" xfId="18053"/>
    <cellStyle name="Normal 16 4 4 3 3 5 3" xfId="18054"/>
    <cellStyle name="Normal 16 4 4 3 3 6" xfId="18055"/>
    <cellStyle name="Normal 16 4 4 3 3 6 2" xfId="18056"/>
    <cellStyle name="Normal 16 4 4 3 3 7" xfId="18057"/>
    <cellStyle name="Normal 16 4 4 3 4" xfId="18058"/>
    <cellStyle name="Normal 16 4 4 3 4 2" xfId="18059"/>
    <cellStyle name="Normal 16 4 4 3 4 2 2" xfId="18060"/>
    <cellStyle name="Normal 16 4 4 3 4 2 2 2" xfId="18061"/>
    <cellStyle name="Normal 16 4 4 3 4 2 2 2 2" xfId="18062"/>
    <cellStyle name="Normal 16 4 4 3 4 2 2 3" xfId="18063"/>
    <cellStyle name="Normal 16 4 4 3 4 2 3" xfId="18064"/>
    <cellStyle name="Normal 16 4 4 3 4 2 3 2" xfId="18065"/>
    <cellStyle name="Normal 16 4 4 3 4 2 4" xfId="18066"/>
    <cellStyle name="Normal 16 4 4 3 4 3" xfId="18067"/>
    <cellStyle name="Normal 16 4 4 3 4 3 2" xfId="18068"/>
    <cellStyle name="Normal 16 4 4 3 4 3 2 2" xfId="18069"/>
    <cellStyle name="Normal 16 4 4 3 4 3 2 2 2" xfId="18070"/>
    <cellStyle name="Normal 16 4 4 3 4 3 2 3" xfId="18071"/>
    <cellStyle name="Normal 16 4 4 3 4 3 3" xfId="18072"/>
    <cellStyle name="Normal 16 4 4 3 4 3 3 2" xfId="18073"/>
    <cellStyle name="Normal 16 4 4 3 4 3 4" xfId="18074"/>
    <cellStyle name="Normal 16 4 4 3 4 4" xfId="18075"/>
    <cellStyle name="Normal 16 4 4 3 4 4 2" xfId="18076"/>
    <cellStyle name="Normal 16 4 4 3 4 4 2 2" xfId="18077"/>
    <cellStyle name="Normal 16 4 4 3 4 4 3" xfId="18078"/>
    <cellStyle name="Normal 16 4 4 3 4 5" xfId="18079"/>
    <cellStyle name="Normal 16 4 4 3 4 5 2" xfId="18080"/>
    <cellStyle name="Normal 16 4 4 3 4 6" xfId="18081"/>
    <cellStyle name="Normal 16 4 4 3 5" xfId="18082"/>
    <cellStyle name="Normal 16 4 4 3 5 2" xfId="18083"/>
    <cellStyle name="Normal 16 4 4 3 5 2 2" xfId="18084"/>
    <cellStyle name="Normal 16 4 4 3 5 2 2 2" xfId="18085"/>
    <cellStyle name="Normal 16 4 4 3 5 2 3" xfId="18086"/>
    <cellStyle name="Normal 16 4 4 3 5 3" xfId="18087"/>
    <cellStyle name="Normal 16 4 4 3 5 3 2" xfId="18088"/>
    <cellStyle name="Normal 16 4 4 3 5 4" xfId="18089"/>
    <cellStyle name="Normal 16 4 4 3 6" xfId="18090"/>
    <cellStyle name="Normal 16 4 4 3 6 2" xfId="18091"/>
    <cellStyle name="Normal 16 4 4 3 6 2 2" xfId="18092"/>
    <cellStyle name="Normal 16 4 4 3 6 2 2 2" xfId="18093"/>
    <cellStyle name="Normal 16 4 4 3 6 2 3" xfId="18094"/>
    <cellStyle name="Normal 16 4 4 3 6 3" xfId="18095"/>
    <cellStyle name="Normal 16 4 4 3 6 3 2" xfId="18096"/>
    <cellStyle name="Normal 16 4 4 3 6 4" xfId="18097"/>
    <cellStyle name="Normal 16 4 4 3 7" xfId="18098"/>
    <cellStyle name="Normal 16 4 4 3 7 2" xfId="18099"/>
    <cellStyle name="Normal 16 4 4 3 7 2 2" xfId="18100"/>
    <cellStyle name="Normal 16 4 4 3 7 2 2 2" xfId="18101"/>
    <cellStyle name="Normal 16 4 4 3 7 2 3" xfId="18102"/>
    <cellStyle name="Normal 16 4 4 3 7 3" xfId="18103"/>
    <cellStyle name="Normal 16 4 4 3 7 3 2" xfId="18104"/>
    <cellStyle name="Normal 16 4 4 3 7 4" xfId="18105"/>
    <cellStyle name="Normal 16 4 4 3 8" xfId="18106"/>
    <cellStyle name="Normal 16 4 4 3 8 2" xfId="18107"/>
    <cellStyle name="Normal 16 4 4 3 8 2 2" xfId="18108"/>
    <cellStyle name="Normal 16 4 4 3 8 3" xfId="18109"/>
    <cellStyle name="Normal 16 4 4 3 9" xfId="18110"/>
    <cellStyle name="Normal 16 4 4 3 9 2" xfId="18111"/>
    <cellStyle name="Normal 16 4 4 3 9 2 2" xfId="18112"/>
    <cellStyle name="Normal 16 4 4 3 9 3" xfId="18113"/>
    <cellStyle name="Normal 16 4 4 4" xfId="18114"/>
    <cellStyle name="Normal 16 4 4 4 10" xfId="18115"/>
    <cellStyle name="Normal 16 4 4 4 10 2" xfId="18116"/>
    <cellStyle name="Normal 16 4 4 4 11" xfId="18117"/>
    <cellStyle name="Normal 16 4 4 4 2" xfId="18118"/>
    <cellStyle name="Normal 16 4 4 4 2 10" xfId="18119"/>
    <cellStyle name="Normal 16 4 4 4 2 2" xfId="18120"/>
    <cellStyle name="Normal 16 4 4 4 2 2 2" xfId="18121"/>
    <cellStyle name="Normal 16 4 4 4 2 2 2 2" xfId="18122"/>
    <cellStyle name="Normal 16 4 4 4 2 2 2 2 2" xfId="18123"/>
    <cellStyle name="Normal 16 4 4 4 2 2 2 2 2 2" xfId="18124"/>
    <cellStyle name="Normal 16 4 4 4 2 2 2 2 3" xfId="18125"/>
    <cellStyle name="Normal 16 4 4 4 2 2 2 3" xfId="18126"/>
    <cellStyle name="Normal 16 4 4 4 2 2 2 3 2" xfId="18127"/>
    <cellStyle name="Normal 16 4 4 4 2 2 2 4" xfId="18128"/>
    <cellStyle name="Normal 16 4 4 4 2 2 3" xfId="18129"/>
    <cellStyle name="Normal 16 4 4 4 2 2 3 2" xfId="18130"/>
    <cellStyle name="Normal 16 4 4 4 2 2 3 2 2" xfId="18131"/>
    <cellStyle name="Normal 16 4 4 4 2 2 3 2 2 2" xfId="18132"/>
    <cellStyle name="Normal 16 4 4 4 2 2 3 2 3" xfId="18133"/>
    <cellStyle name="Normal 16 4 4 4 2 2 3 3" xfId="18134"/>
    <cellStyle name="Normal 16 4 4 4 2 2 3 3 2" xfId="18135"/>
    <cellStyle name="Normal 16 4 4 4 2 2 3 4" xfId="18136"/>
    <cellStyle name="Normal 16 4 4 4 2 2 4" xfId="18137"/>
    <cellStyle name="Normal 16 4 4 4 2 2 4 2" xfId="18138"/>
    <cellStyle name="Normal 16 4 4 4 2 2 4 2 2" xfId="18139"/>
    <cellStyle name="Normal 16 4 4 4 2 2 4 2 2 2" xfId="18140"/>
    <cellStyle name="Normal 16 4 4 4 2 2 4 2 3" xfId="18141"/>
    <cellStyle name="Normal 16 4 4 4 2 2 4 3" xfId="18142"/>
    <cellStyle name="Normal 16 4 4 4 2 2 4 3 2" xfId="18143"/>
    <cellStyle name="Normal 16 4 4 4 2 2 4 4" xfId="18144"/>
    <cellStyle name="Normal 16 4 4 4 2 2 5" xfId="18145"/>
    <cellStyle name="Normal 16 4 4 4 2 2 5 2" xfId="18146"/>
    <cellStyle name="Normal 16 4 4 4 2 2 5 2 2" xfId="18147"/>
    <cellStyle name="Normal 16 4 4 4 2 2 5 3" xfId="18148"/>
    <cellStyle name="Normal 16 4 4 4 2 2 6" xfId="18149"/>
    <cellStyle name="Normal 16 4 4 4 2 2 6 2" xfId="18150"/>
    <cellStyle name="Normal 16 4 4 4 2 2 7" xfId="18151"/>
    <cellStyle name="Normal 16 4 4 4 2 3" xfId="18152"/>
    <cellStyle name="Normal 16 4 4 4 2 3 2" xfId="18153"/>
    <cellStyle name="Normal 16 4 4 4 2 3 2 2" xfId="18154"/>
    <cellStyle name="Normal 16 4 4 4 2 3 2 2 2" xfId="18155"/>
    <cellStyle name="Normal 16 4 4 4 2 3 2 2 2 2" xfId="18156"/>
    <cellStyle name="Normal 16 4 4 4 2 3 2 2 3" xfId="18157"/>
    <cellStyle name="Normal 16 4 4 4 2 3 2 3" xfId="18158"/>
    <cellStyle name="Normal 16 4 4 4 2 3 2 3 2" xfId="18159"/>
    <cellStyle name="Normal 16 4 4 4 2 3 2 4" xfId="18160"/>
    <cellStyle name="Normal 16 4 4 4 2 3 3" xfId="18161"/>
    <cellStyle name="Normal 16 4 4 4 2 3 3 2" xfId="18162"/>
    <cellStyle name="Normal 16 4 4 4 2 3 3 2 2" xfId="18163"/>
    <cellStyle name="Normal 16 4 4 4 2 3 3 2 2 2" xfId="18164"/>
    <cellStyle name="Normal 16 4 4 4 2 3 3 2 3" xfId="18165"/>
    <cellStyle name="Normal 16 4 4 4 2 3 3 3" xfId="18166"/>
    <cellStyle name="Normal 16 4 4 4 2 3 3 3 2" xfId="18167"/>
    <cellStyle name="Normal 16 4 4 4 2 3 3 4" xfId="18168"/>
    <cellStyle name="Normal 16 4 4 4 2 3 4" xfId="18169"/>
    <cellStyle name="Normal 16 4 4 4 2 3 4 2" xfId="18170"/>
    <cellStyle name="Normal 16 4 4 4 2 3 4 2 2" xfId="18171"/>
    <cellStyle name="Normal 16 4 4 4 2 3 4 3" xfId="18172"/>
    <cellStyle name="Normal 16 4 4 4 2 3 5" xfId="18173"/>
    <cellStyle name="Normal 16 4 4 4 2 3 5 2" xfId="18174"/>
    <cellStyle name="Normal 16 4 4 4 2 3 6" xfId="18175"/>
    <cellStyle name="Normal 16 4 4 4 2 4" xfId="18176"/>
    <cellStyle name="Normal 16 4 4 4 2 4 2" xfId="18177"/>
    <cellStyle name="Normal 16 4 4 4 2 4 2 2" xfId="18178"/>
    <cellStyle name="Normal 16 4 4 4 2 4 2 2 2" xfId="18179"/>
    <cellStyle name="Normal 16 4 4 4 2 4 2 3" xfId="18180"/>
    <cellStyle name="Normal 16 4 4 4 2 4 3" xfId="18181"/>
    <cellStyle name="Normal 16 4 4 4 2 4 3 2" xfId="18182"/>
    <cellStyle name="Normal 16 4 4 4 2 4 4" xfId="18183"/>
    <cellStyle name="Normal 16 4 4 4 2 5" xfId="18184"/>
    <cellStyle name="Normal 16 4 4 4 2 5 2" xfId="18185"/>
    <cellStyle name="Normal 16 4 4 4 2 5 2 2" xfId="18186"/>
    <cellStyle name="Normal 16 4 4 4 2 5 2 2 2" xfId="18187"/>
    <cellStyle name="Normal 16 4 4 4 2 5 2 3" xfId="18188"/>
    <cellStyle name="Normal 16 4 4 4 2 5 3" xfId="18189"/>
    <cellStyle name="Normal 16 4 4 4 2 5 3 2" xfId="18190"/>
    <cellStyle name="Normal 16 4 4 4 2 5 4" xfId="18191"/>
    <cellStyle name="Normal 16 4 4 4 2 6" xfId="18192"/>
    <cellStyle name="Normal 16 4 4 4 2 6 2" xfId="18193"/>
    <cellStyle name="Normal 16 4 4 4 2 6 2 2" xfId="18194"/>
    <cellStyle name="Normal 16 4 4 4 2 6 2 2 2" xfId="18195"/>
    <cellStyle name="Normal 16 4 4 4 2 6 2 3" xfId="18196"/>
    <cellStyle name="Normal 16 4 4 4 2 6 3" xfId="18197"/>
    <cellStyle name="Normal 16 4 4 4 2 6 3 2" xfId="18198"/>
    <cellStyle name="Normal 16 4 4 4 2 6 4" xfId="18199"/>
    <cellStyle name="Normal 16 4 4 4 2 7" xfId="18200"/>
    <cellStyle name="Normal 16 4 4 4 2 7 2" xfId="18201"/>
    <cellStyle name="Normal 16 4 4 4 2 7 2 2" xfId="18202"/>
    <cellStyle name="Normal 16 4 4 4 2 7 3" xfId="18203"/>
    <cellStyle name="Normal 16 4 4 4 2 8" xfId="18204"/>
    <cellStyle name="Normal 16 4 4 4 2 8 2" xfId="18205"/>
    <cellStyle name="Normal 16 4 4 4 2 8 2 2" xfId="18206"/>
    <cellStyle name="Normal 16 4 4 4 2 8 3" xfId="18207"/>
    <cellStyle name="Normal 16 4 4 4 2 9" xfId="18208"/>
    <cellStyle name="Normal 16 4 4 4 2 9 2" xfId="18209"/>
    <cellStyle name="Normal 16 4 4 4 3" xfId="18210"/>
    <cellStyle name="Normal 16 4 4 4 3 2" xfId="18211"/>
    <cellStyle name="Normal 16 4 4 4 3 2 2" xfId="18212"/>
    <cellStyle name="Normal 16 4 4 4 3 2 2 2" xfId="18213"/>
    <cellStyle name="Normal 16 4 4 4 3 2 2 2 2" xfId="18214"/>
    <cellStyle name="Normal 16 4 4 4 3 2 2 3" xfId="18215"/>
    <cellStyle name="Normal 16 4 4 4 3 2 3" xfId="18216"/>
    <cellStyle name="Normal 16 4 4 4 3 2 3 2" xfId="18217"/>
    <cellStyle name="Normal 16 4 4 4 3 2 4" xfId="18218"/>
    <cellStyle name="Normal 16 4 4 4 3 3" xfId="18219"/>
    <cellStyle name="Normal 16 4 4 4 3 3 2" xfId="18220"/>
    <cellStyle name="Normal 16 4 4 4 3 3 2 2" xfId="18221"/>
    <cellStyle name="Normal 16 4 4 4 3 3 2 2 2" xfId="18222"/>
    <cellStyle name="Normal 16 4 4 4 3 3 2 3" xfId="18223"/>
    <cellStyle name="Normal 16 4 4 4 3 3 3" xfId="18224"/>
    <cellStyle name="Normal 16 4 4 4 3 3 3 2" xfId="18225"/>
    <cellStyle name="Normal 16 4 4 4 3 3 4" xfId="18226"/>
    <cellStyle name="Normal 16 4 4 4 3 4" xfId="18227"/>
    <cellStyle name="Normal 16 4 4 4 3 4 2" xfId="18228"/>
    <cellStyle name="Normal 16 4 4 4 3 4 2 2" xfId="18229"/>
    <cellStyle name="Normal 16 4 4 4 3 4 2 2 2" xfId="18230"/>
    <cellStyle name="Normal 16 4 4 4 3 4 2 3" xfId="18231"/>
    <cellStyle name="Normal 16 4 4 4 3 4 3" xfId="18232"/>
    <cellStyle name="Normal 16 4 4 4 3 4 3 2" xfId="18233"/>
    <cellStyle name="Normal 16 4 4 4 3 4 4" xfId="18234"/>
    <cellStyle name="Normal 16 4 4 4 3 5" xfId="18235"/>
    <cellStyle name="Normal 16 4 4 4 3 5 2" xfId="18236"/>
    <cellStyle name="Normal 16 4 4 4 3 5 2 2" xfId="18237"/>
    <cellStyle name="Normal 16 4 4 4 3 5 3" xfId="18238"/>
    <cellStyle name="Normal 16 4 4 4 3 6" xfId="18239"/>
    <cellStyle name="Normal 16 4 4 4 3 6 2" xfId="18240"/>
    <cellStyle name="Normal 16 4 4 4 3 7" xfId="18241"/>
    <cellStyle name="Normal 16 4 4 4 4" xfId="18242"/>
    <cellStyle name="Normal 16 4 4 4 4 2" xfId="18243"/>
    <cellStyle name="Normal 16 4 4 4 4 2 2" xfId="18244"/>
    <cellStyle name="Normal 16 4 4 4 4 2 2 2" xfId="18245"/>
    <cellStyle name="Normal 16 4 4 4 4 2 2 2 2" xfId="18246"/>
    <cellStyle name="Normal 16 4 4 4 4 2 2 3" xfId="18247"/>
    <cellStyle name="Normal 16 4 4 4 4 2 3" xfId="18248"/>
    <cellStyle name="Normal 16 4 4 4 4 2 3 2" xfId="18249"/>
    <cellStyle name="Normal 16 4 4 4 4 2 4" xfId="18250"/>
    <cellStyle name="Normal 16 4 4 4 4 3" xfId="18251"/>
    <cellStyle name="Normal 16 4 4 4 4 3 2" xfId="18252"/>
    <cellStyle name="Normal 16 4 4 4 4 3 2 2" xfId="18253"/>
    <cellStyle name="Normal 16 4 4 4 4 3 2 2 2" xfId="18254"/>
    <cellStyle name="Normal 16 4 4 4 4 3 2 3" xfId="18255"/>
    <cellStyle name="Normal 16 4 4 4 4 3 3" xfId="18256"/>
    <cellStyle name="Normal 16 4 4 4 4 3 3 2" xfId="18257"/>
    <cellStyle name="Normal 16 4 4 4 4 3 4" xfId="18258"/>
    <cellStyle name="Normal 16 4 4 4 4 4" xfId="18259"/>
    <cellStyle name="Normal 16 4 4 4 4 4 2" xfId="18260"/>
    <cellStyle name="Normal 16 4 4 4 4 4 2 2" xfId="18261"/>
    <cellStyle name="Normal 16 4 4 4 4 4 3" xfId="18262"/>
    <cellStyle name="Normal 16 4 4 4 4 5" xfId="18263"/>
    <cellStyle name="Normal 16 4 4 4 4 5 2" xfId="18264"/>
    <cellStyle name="Normal 16 4 4 4 4 6" xfId="18265"/>
    <cellStyle name="Normal 16 4 4 4 5" xfId="18266"/>
    <cellStyle name="Normal 16 4 4 4 5 2" xfId="18267"/>
    <cellStyle name="Normal 16 4 4 4 5 2 2" xfId="18268"/>
    <cellStyle name="Normal 16 4 4 4 5 2 2 2" xfId="18269"/>
    <cellStyle name="Normal 16 4 4 4 5 2 3" xfId="18270"/>
    <cellStyle name="Normal 16 4 4 4 5 3" xfId="18271"/>
    <cellStyle name="Normal 16 4 4 4 5 3 2" xfId="18272"/>
    <cellStyle name="Normal 16 4 4 4 5 4" xfId="18273"/>
    <cellStyle name="Normal 16 4 4 4 6" xfId="18274"/>
    <cellStyle name="Normal 16 4 4 4 6 2" xfId="18275"/>
    <cellStyle name="Normal 16 4 4 4 6 2 2" xfId="18276"/>
    <cellStyle name="Normal 16 4 4 4 6 2 2 2" xfId="18277"/>
    <cellStyle name="Normal 16 4 4 4 6 2 3" xfId="18278"/>
    <cellStyle name="Normal 16 4 4 4 6 3" xfId="18279"/>
    <cellStyle name="Normal 16 4 4 4 6 3 2" xfId="18280"/>
    <cellStyle name="Normal 16 4 4 4 6 4" xfId="18281"/>
    <cellStyle name="Normal 16 4 4 4 7" xfId="18282"/>
    <cellStyle name="Normal 16 4 4 4 7 2" xfId="18283"/>
    <cellStyle name="Normal 16 4 4 4 7 2 2" xfId="18284"/>
    <cellStyle name="Normal 16 4 4 4 7 2 2 2" xfId="18285"/>
    <cellStyle name="Normal 16 4 4 4 7 2 3" xfId="18286"/>
    <cellStyle name="Normal 16 4 4 4 7 3" xfId="18287"/>
    <cellStyle name="Normal 16 4 4 4 7 3 2" xfId="18288"/>
    <cellStyle name="Normal 16 4 4 4 7 4" xfId="18289"/>
    <cellStyle name="Normal 16 4 4 4 8" xfId="18290"/>
    <cellStyle name="Normal 16 4 4 4 8 2" xfId="18291"/>
    <cellStyle name="Normal 16 4 4 4 8 2 2" xfId="18292"/>
    <cellStyle name="Normal 16 4 4 4 8 3" xfId="18293"/>
    <cellStyle name="Normal 16 4 4 4 9" xfId="18294"/>
    <cellStyle name="Normal 16 4 4 4 9 2" xfId="18295"/>
    <cellStyle name="Normal 16 4 4 4 9 2 2" xfId="18296"/>
    <cellStyle name="Normal 16 4 4 4 9 3" xfId="18297"/>
    <cellStyle name="Normal 16 4 4 5" xfId="18298"/>
    <cellStyle name="Normal 16 4 4 5 10" xfId="18299"/>
    <cellStyle name="Normal 16 4 4 5 2" xfId="18300"/>
    <cellStyle name="Normal 16 4 4 5 2 2" xfId="18301"/>
    <cellStyle name="Normal 16 4 4 5 2 2 2" xfId="18302"/>
    <cellStyle name="Normal 16 4 4 5 2 2 2 2" xfId="18303"/>
    <cellStyle name="Normal 16 4 4 5 2 2 2 2 2" xfId="18304"/>
    <cellStyle name="Normal 16 4 4 5 2 2 2 3" xfId="18305"/>
    <cellStyle name="Normal 16 4 4 5 2 2 3" xfId="18306"/>
    <cellStyle name="Normal 16 4 4 5 2 2 3 2" xfId="18307"/>
    <cellStyle name="Normal 16 4 4 5 2 2 4" xfId="18308"/>
    <cellStyle name="Normal 16 4 4 5 2 3" xfId="18309"/>
    <cellStyle name="Normal 16 4 4 5 2 3 2" xfId="18310"/>
    <cellStyle name="Normal 16 4 4 5 2 3 2 2" xfId="18311"/>
    <cellStyle name="Normal 16 4 4 5 2 3 2 2 2" xfId="18312"/>
    <cellStyle name="Normal 16 4 4 5 2 3 2 3" xfId="18313"/>
    <cellStyle name="Normal 16 4 4 5 2 3 3" xfId="18314"/>
    <cellStyle name="Normal 16 4 4 5 2 3 3 2" xfId="18315"/>
    <cellStyle name="Normal 16 4 4 5 2 3 4" xfId="18316"/>
    <cellStyle name="Normal 16 4 4 5 2 4" xfId="18317"/>
    <cellStyle name="Normal 16 4 4 5 2 4 2" xfId="18318"/>
    <cellStyle name="Normal 16 4 4 5 2 4 2 2" xfId="18319"/>
    <cellStyle name="Normal 16 4 4 5 2 4 2 2 2" xfId="18320"/>
    <cellStyle name="Normal 16 4 4 5 2 4 2 3" xfId="18321"/>
    <cellStyle name="Normal 16 4 4 5 2 4 3" xfId="18322"/>
    <cellStyle name="Normal 16 4 4 5 2 4 3 2" xfId="18323"/>
    <cellStyle name="Normal 16 4 4 5 2 4 4" xfId="18324"/>
    <cellStyle name="Normal 16 4 4 5 2 5" xfId="18325"/>
    <cellStyle name="Normal 16 4 4 5 2 5 2" xfId="18326"/>
    <cellStyle name="Normal 16 4 4 5 2 5 2 2" xfId="18327"/>
    <cellStyle name="Normal 16 4 4 5 2 5 3" xfId="18328"/>
    <cellStyle name="Normal 16 4 4 5 2 6" xfId="18329"/>
    <cellStyle name="Normal 16 4 4 5 2 6 2" xfId="18330"/>
    <cellStyle name="Normal 16 4 4 5 2 7" xfId="18331"/>
    <cellStyle name="Normal 16 4 4 5 3" xfId="18332"/>
    <cellStyle name="Normal 16 4 4 5 3 2" xfId="18333"/>
    <cellStyle name="Normal 16 4 4 5 3 2 2" xfId="18334"/>
    <cellStyle name="Normal 16 4 4 5 3 2 2 2" xfId="18335"/>
    <cellStyle name="Normal 16 4 4 5 3 2 2 2 2" xfId="18336"/>
    <cellStyle name="Normal 16 4 4 5 3 2 2 3" xfId="18337"/>
    <cellStyle name="Normal 16 4 4 5 3 2 3" xfId="18338"/>
    <cellStyle name="Normal 16 4 4 5 3 2 3 2" xfId="18339"/>
    <cellStyle name="Normal 16 4 4 5 3 2 4" xfId="18340"/>
    <cellStyle name="Normal 16 4 4 5 3 3" xfId="18341"/>
    <cellStyle name="Normal 16 4 4 5 3 3 2" xfId="18342"/>
    <cellStyle name="Normal 16 4 4 5 3 3 2 2" xfId="18343"/>
    <cellStyle name="Normal 16 4 4 5 3 3 2 2 2" xfId="18344"/>
    <cellStyle name="Normal 16 4 4 5 3 3 2 3" xfId="18345"/>
    <cellStyle name="Normal 16 4 4 5 3 3 3" xfId="18346"/>
    <cellStyle name="Normal 16 4 4 5 3 3 3 2" xfId="18347"/>
    <cellStyle name="Normal 16 4 4 5 3 3 4" xfId="18348"/>
    <cellStyle name="Normal 16 4 4 5 3 4" xfId="18349"/>
    <cellStyle name="Normal 16 4 4 5 3 4 2" xfId="18350"/>
    <cellStyle name="Normal 16 4 4 5 3 4 2 2" xfId="18351"/>
    <cellStyle name="Normal 16 4 4 5 3 4 3" xfId="18352"/>
    <cellStyle name="Normal 16 4 4 5 3 5" xfId="18353"/>
    <cellStyle name="Normal 16 4 4 5 3 5 2" xfId="18354"/>
    <cellStyle name="Normal 16 4 4 5 3 6" xfId="18355"/>
    <cellStyle name="Normal 16 4 4 5 4" xfId="18356"/>
    <cellStyle name="Normal 16 4 4 5 4 2" xfId="18357"/>
    <cellStyle name="Normal 16 4 4 5 4 2 2" xfId="18358"/>
    <cellStyle name="Normal 16 4 4 5 4 2 2 2" xfId="18359"/>
    <cellStyle name="Normal 16 4 4 5 4 2 3" xfId="18360"/>
    <cellStyle name="Normal 16 4 4 5 4 3" xfId="18361"/>
    <cellStyle name="Normal 16 4 4 5 4 3 2" xfId="18362"/>
    <cellStyle name="Normal 16 4 4 5 4 4" xfId="18363"/>
    <cellStyle name="Normal 16 4 4 5 5" xfId="18364"/>
    <cellStyle name="Normal 16 4 4 5 5 2" xfId="18365"/>
    <cellStyle name="Normal 16 4 4 5 5 2 2" xfId="18366"/>
    <cellStyle name="Normal 16 4 4 5 5 2 2 2" xfId="18367"/>
    <cellStyle name="Normal 16 4 4 5 5 2 3" xfId="18368"/>
    <cellStyle name="Normal 16 4 4 5 5 3" xfId="18369"/>
    <cellStyle name="Normal 16 4 4 5 5 3 2" xfId="18370"/>
    <cellStyle name="Normal 16 4 4 5 5 4" xfId="18371"/>
    <cellStyle name="Normal 16 4 4 5 6" xfId="18372"/>
    <cellStyle name="Normal 16 4 4 5 6 2" xfId="18373"/>
    <cellStyle name="Normal 16 4 4 5 6 2 2" xfId="18374"/>
    <cellStyle name="Normal 16 4 4 5 6 2 2 2" xfId="18375"/>
    <cellStyle name="Normal 16 4 4 5 6 2 3" xfId="18376"/>
    <cellStyle name="Normal 16 4 4 5 6 3" xfId="18377"/>
    <cellStyle name="Normal 16 4 4 5 6 3 2" xfId="18378"/>
    <cellStyle name="Normal 16 4 4 5 6 4" xfId="18379"/>
    <cellStyle name="Normal 16 4 4 5 7" xfId="18380"/>
    <cellStyle name="Normal 16 4 4 5 7 2" xfId="18381"/>
    <cellStyle name="Normal 16 4 4 5 7 2 2" xfId="18382"/>
    <cellStyle name="Normal 16 4 4 5 7 3" xfId="18383"/>
    <cellStyle name="Normal 16 4 4 5 8" xfId="18384"/>
    <cellStyle name="Normal 16 4 4 5 8 2" xfId="18385"/>
    <cellStyle name="Normal 16 4 4 5 8 2 2" xfId="18386"/>
    <cellStyle name="Normal 16 4 4 5 8 3" xfId="18387"/>
    <cellStyle name="Normal 16 4 4 5 9" xfId="18388"/>
    <cellStyle name="Normal 16 4 4 5 9 2" xfId="18389"/>
    <cellStyle name="Normal 16 4 4 6" xfId="18390"/>
    <cellStyle name="Normal 16 4 4 6 2" xfId="18391"/>
    <cellStyle name="Normal 16 4 4 6 2 2" xfId="18392"/>
    <cellStyle name="Normal 16 4 4 6 2 2 2" xfId="18393"/>
    <cellStyle name="Normal 16 4 4 6 2 2 2 2" xfId="18394"/>
    <cellStyle name="Normal 16 4 4 6 2 2 3" xfId="18395"/>
    <cellStyle name="Normal 16 4 4 6 2 3" xfId="18396"/>
    <cellStyle name="Normal 16 4 4 6 2 3 2" xfId="18397"/>
    <cellStyle name="Normal 16 4 4 6 2 4" xfId="18398"/>
    <cellStyle name="Normal 16 4 4 6 3" xfId="18399"/>
    <cellStyle name="Normal 16 4 4 6 3 2" xfId="18400"/>
    <cellStyle name="Normal 16 4 4 6 3 2 2" xfId="18401"/>
    <cellStyle name="Normal 16 4 4 6 3 2 2 2" xfId="18402"/>
    <cellStyle name="Normal 16 4 4 6 3 2 3" xfId="18403"/>
    <cellStyle name="Normal 16 4 4 6 3 3" xfId="18404"/>
    <cellStyle name="Normal 16 4 4 6 3 3 2" xfId="18405"/>
    <cellStyle name="Normal 16 4 4 6 3 4" xfId="18406"/>
    <cellStyle name="Normal 16 4 4 6 4" xfId="18407"/>
    <cellStyle name="Normal 16 4 4 6 4 2" xfId="18408"/>
    <cellStyle name="Normal 16 4 4 6 4 2 2" xfId="18409"/>
    <cellStyle name="Normal 16 4 4 6 4 2 2 2" xfId="18410"/>
    <cellStyle name="Normal 16 4 4 6 4 2 3" xfId="18411"/>
    <cellStyle name="Normal 16 4 4 6 4 3" xfId="18412"/>
    <cellStyle name="Normal 16 4 4 6 4 3 2" xfId="18413"/>
    <cellStyle name="Normal 16 4 4 6 4 4" xfId="18414"/>
    <cellStyle name="Normal 16 4 4 6 5" xfId="18415"/>
    <cellStyle name="Normal 16 4 4 6 5 2" xfId="18416"/>
    <cellStyle name="Normal 16 4 4 6 5 2 2" xfId="18417"/>
    <cellStyle name="Normal 16 4 4 6 5 3" xfId="18418"/>
    <cellStyle name="Normal 16 4 4 6 6" xfId="18419"/>
    <cellStyle name="Normal 16 4 4 6 6 2" xfId="18420"/>
    <cellStyle name="Normal 16 4 4 6 7" xfId="18421"/>
    <cellStyle name="Normal 16 4 4 7" xfId="18422"/>
    <cellStyle name="Normal 16 4 4 7 2" xfId="18423"/>
    <cellStyle name="Normal 16 4 4 7 2 2" xfId="18424"/>
    <cellStyle name="Normal 16 4 4 7 2 2 2" xfId="18425"/>
    <cellStyle name="Normal 16 4 4 7 2 2 2 2" xfId="18426"/>
    <cellStyle name="Normal 16 4 4 7 2 2 3" xfId="18427"/>
    <cellStyle name="Normal 16 4 4 7 2 3" xfId="18428"/>
    <cellStyle name="Normal 16 4 4 7 2 3 2" xfId="18429"/>
    <cellStyle name="Normal 16 4 4 7 2 4" xfId="18430"/>
    <cellStyle name="Normal 16 4 4 7 3" xfId="18431"/>
    <cellStyle name="Normal 16 4 4 7 3 2" xfId="18432"/>
    <cellStyle name="Normal 16 4 4 7 3 2 2" xfId="18433"/>
    <cellStyle name="Normal 16 4 4 7 3 2 2 2" xfId="18434"/>
    <cellStyle name="Normal 16 4 4 7 3 2 3" xfId="18435"/>
    <cellStyle name="Normal 16 4 4 7 3 3" xfId="18436"/>
    <cellStyle name="Normal 16 4 4 7 3 3 2" xfId="18437"/>
    <cellStyle name="Normal 16 4 4 7 3 4" xfId="18438"/>
    <cellStyle name="Normal 16 4 4 7 4" xfId="18439"/>
    <cellStyle name="Normal 16 4 4 7 4 2" xfId="18440"/>
    <cellStyle name="Normal 16 4 4 7 4 2 2" xfId="18441"/>
    <cellStyle name="Normal 16 4 4 7 4 3" xfId="18442"/>
    <cellStyle name="Normal 16 4 4 7 5" xfId="18443"/>
    <cellStyle name="Normal 16 4 4 7 5 2" xfId="18444"/>
    <cellStyle name="Normal 16 4 4 7 6" xfId="18445"/>
    <cellStyle name="Normal 16 4 4 8" xfId="18446"/>
    <cellStyle name="Normal 16 4 4 8 2" xfId="18447"/>
    <cellStyle name="Normal 16 4 4 8 2 2" xfId="18448"/>
    <cellStyle name="Normal 16 4 4 8 2 2 2" xfId="18449"/>
    <cellStyle name="Normal 16 4 4 8 2 3" xfId="18450"/>
    <cellStyle name="Normal 16 4 4 8 3" xfId="18451"/>
    <cellStyle name="Normal 16 4 4 8 3 2" xfId="18452"/>
    <cellStyle name="Normal 16 4 4 8 4" xfId="18453"/>
    <cellStyle name="Normal 16 4 4 9" xfId="18454"/>
    <cellStyle name="Normal 16 4 4 9 2" xfId="18455"/>
    <cellStyle name="Normal 16 4 4 9 2 2" xfId="18456"/>
    <cellStyle name="Normal 16 4 4 9 2 2 2" xfId="18457"/>
    <cellStyle name="Normal 16 4 4 9 2 3" xfId="18458"/>
    <cellStyle name="Normal 16 4 4 9 3" xfId="18459"/>
    <cellStyle name="Normal 16 4 4 9 3 2" xfId="18460"/>
    <cellStyle name="Normal 16 4 4 9 4" xfId="18461"/>
    <cellStyle name="Normal 16 4 5" xfId="1372"/>
    <cellStyle name="Normal 16 4 5 10" xfId="18462"/>
    <cellStyle name="Normal 16 4 5 10 2" xfId="18463"/>
    <cellStyle name="Normal 16 4 5 10 2 2" xfId="18464"/>
    <cellStyle name="Normal 16 4 5 10 2 2 2" xfId="18465"/>
    <cellStyle name="Normal 16 4 5 10 2 3" xfId="18466"/>
    <cellStyle name="Normal 16 4 5 10 3" xfId="18467"/>
    <cellStyle name="Normal 16 4 5 10 3 2" xfId="18468"/>
    <cellStyle name="Normal 16 4 5 10 4" xfId="18469"/>
    <cellStyle name="Normal 16 4 5 11" xfId="18470"/>
    <cellStyle name="Normal 16 4 5 11 2" xfId="18471"/>
    <cellStyle name="Normal 16 4 5 11 2 2" xfId="18472"/>
    <cellStyle name="Normal 16 4 5 11 3" xfId="18473"/>
    <cellStyle name="Normal 16 4 5 12" xfId="18474"/>
    <cellStyle name="Normal 16 4 5 12 2" xfId="18475"/>
    <cellStyle name="Normal 16 4 5 12 2 2" xfId="18476"/>
    <cellStyle name="Normal 16 4 5 12 3" xfId="18477"/>
    <cellStyle name="Normal 16 4 5 13" xfId="18478"/>
    <cellStyle name="Normal 16 4 5 13 2" xfId="18479"/>
    <cellStyle name="Normal 16 4 5 14" xfId="18480"/>
    <cellStyle name="Normal 16 4 5 2" xfId="18481"/>
    <cellStyle name="Normal 16 4 5 2 10" xfId="18482"/>
    <cellStyle name="Normal 16 4 5 2 10 2" xfId="18483"/>
    <cellStyle name="Normal 16 4 5 2 11" xfId="18484"/>
    <cellStyle name="Normal 16 4 5 2 2" xfId="18485"/>
    <cellStyle name="Normal 16 4 5 2 2 10" xfId="18486"/>
    <cellStyle name="Normal 16 4 5 2 2 2" xfId="18487"/>
    <cellStyle name="Normal 16 4 5 2 2 2 2" xfId="18488"/>
    <cellStyle name="Normal 16 4 5 2 2 2 2 2" xfId="18489"/>
    <cellStyle name="Normal 16 4 5 2 2 2 2 2 2" xfId="18490"/>
    <cellStyle name="Normal 16 4 5 2 2 2 2 2 2 2" xfId="18491"/>
    <cellStyle name="Normal 16 4 5 2 2 2 2 2 3" xfId="18492"/>
    <cellStyle name="Normal 16 4 5 2 2 2 2 3" xfId="18493"/>
    <cellStyle name="Normal 16 4 5 2 2 2 2 3 2" xfId="18494"/>
    <cellStyle name="Normal 16 4 5 2 2 2 2 4" xfId="18495"/>
    <cellStyle name="Normal 16 4 5 2 2 2 3" xfId="18496"/>
    <cellStyle name="Normal 16 4 5 2 2 2 3 2" xfId="18497"/>
    <cellStyle name="Normal 16 4 5 2 2 2 3 2 2" xfId="18498"/>
    <cellStyle name="Normal 16 4 5 2 2 2 3 2 2 2" xfId="18499"/>
    <cellStyle name="Normal 16 4 5 2 2 2 3 2 3" xfId="18500"/>
    <cellStyle name="Normal 16 4 5 2 2 2 3 3" xfId="18501"/>
    <cellStyle name="Normal 16 4 5 2 2 2 3 3 2" xfId="18502"/>
    <cellStyle name="Normal 16 4 5 2 2 2 3 4" xfId="18503"/>
    <cellStyle name="Normal 16 4 5 2 2 2 4" xfId="18504"/>
    <cellStyle name="Normal 16 4 5 2 2 2 4 2" xfId="18505"/>
    <cellStyle name="Normal 16 4 5 2 2 2 4 2 2" xfId="18506"/>
    <cellStyle name="Normal 16 4 5 2 2 2 4 2 2 2" xfId="18507"/>
    <cellStyle name="Normal 16 4 5 2 2 2 4 2 3" xfId="18508"/>
    <cellStyle name="Normal 16 4 5 2 2 2 4 3" xfId="18509"/>
    <cellStyle name="Normal 16 4 5 2 2 2 4 3 2" xfId="18510"/>
    <cellStyle name="Normal 16 4 5 2 2 2 4 4" xfId="18511"/>
    <cellStyle name="Normal 16 4 5 2 2 2 5" xfId="18512"/>
    <cellStyle name="Normal 16 4 5 2 2 2 5 2" xfId="18513"/>
    <cellStyle name="Normal 16 4 5 2 2 2 5 2 2" xfId="18514"/>
    <cellStyle name="Normal 16 4 5 2 2 2 5 3" xfId="18515"/>
    <cellStyle name="Normal 16 4 5 2 2 2 6" xfId="18516"/>
    <cellStyle name="Normal 16 4 5 2 2 2 6 2" xfId="18517"/>
    <cellStyle name="Normal 16 4 5 2 2 2 7" xfId="18518"/>
    <cellStyle name="Normal 16 4 5 2 2 3" xfId="18519"/>
    <cellStyle name="Normal 16 4 5 2 2 3 2" xfId="18520"/>
    <cellStyle name="Normal 16 4 5 2 2 3 2 2" xfId="18521"/>
    <cellStyle name="Normal 16 4 5 2 2 3 2 2 2" xfId="18522"/>
    <cellStyle name="Normal 16 4 5 2 2 3 2 2 2 2" xfId="18523"/>
    <cellStyle name="Normal 16 4 5 2 2 3 2 2 3" xfId="18524"/>
    <cellStyle name="Normal 16 4 5 2 2 3 2 3" xfId="18525"/>
    <cellStyle name="Normal 16 4 5 2 2 3 2 3 2" xfId="18526"/>
    <cellStyle name="Normal 16 4 5 2 2 3 2 4" xfId="18527"/>
    <cellStyle name="Normal 16 4 5 2 2 3 3" xfId="18528"/>
    <cellStyle name="Normal 16 4 5 2 2 3 3 2" xfId="18529"/>
    <cellStyle name="Normal 16 4 5 2 2 3 3 2 2" xfId="18530"/>
    <cellStyle name="Normal 16 4 5 2 2 3 3 2 2 2" xfId="18531"/>
    <cellStyle name="Normal 16 4 5 2 2 3 3 2 3" xfId="18532"/>
    <cellStyle name="Normal 16 4 5 2 2 3 3 3" xfId="18533"/>
    <cellStyle name="Normal 16 4 5 2 2 3 3 3 2" xfId="18534"/>
    <cellStyle name="Normal 16 4 5 2 2 3 3 4" xfId="18535"/>
    <cellStyle name="Normal 16 4 5 2 2 3 4" xfId="18536"/>
    <cellStyle name="Normal 16 4 5 2 2 3 4 2" xfId="18537"/>
    <cellStyle name="Normal 16 4 5 2 2 3 4 2 2" xfId="18538"/>
    <cellStyle name="Normal 16 4 5 2 2 3 4 3" xfId="18539"/>
    <cellStyle name="Normal 16 4 5 2 2 3 5" xfId="18540"/>
    <cellStyle name="Normal 16 4 5 2 2 3 5 2" xfId="18541"/>
    <cellStyle name="Normal 16 4 5 2 2 3 6" xfId="18542"/>
    <cellStyle name="Normal 16 4 5 2 2 4" xfId="18543"/>
    <cellStyle name="Normal 16 4 5 2 2 4 2" xfId="18544"/>
    <cellStyle name="Normal 16 4 5 2 2 4 2 2" xfId="18545"/>
    <cellStyle name="Normal 16 4 5 2 2 4 2 2 2" xfId="18546"/>
    <cellStyle name="Normal 16 4 5 2 2 4 2 3" xfId="18547"/>
    <cellStyle name="Normal 16 4 5 2 2 4 3" xfId="18548"/>
    <cellStyle name="Normal 16 4 5 2 2 4 3 2" xfId="18549"/>
    <cellStyle name="Normal 16 4 5 2 2 4 4" xfId="18550"/>
    <cellStyle name="Normal 16 4 5 2 2 5" xfId="18551"/>
    <cellStyle name="Normal 16 4 5 2 2 5 2" xfId="18552"/>
    <cellStyle name="Normal 16 4 5 2 2 5 2 2" xfId="18553"/>
    <cellStyle name="Normal 16 4 5 2 2 5 2 2 2" xfId="18554"/>
    <cellStyle name="Normal 16 4 5 2 2 5 2 3" xfId="18555"/>
    <cellStyle name="Normal 16 4 5 2 2 5 3" xfId="18556"/>
    <cellStyle name="Normal 16 4 5 2 2 5 3 2" xfId="18557"/>
    <cellStyle name="Normal 16 4 5 2 2 5 4" xfId="18558"/>
    <cellStyle name="Normal 16 4 5 2 2 6" xfId="18559"/>
    <cellStyle name="Normal 16 4 5 2 2 6 2" xfId="18560"/>
    <cellStyle name="Normal 16 4 5 2 2 6 2 2" xfId="18561"/>
    <cellStyle name="Normal 16 4 5 2 2 6 2 2 2" xfId="18562"/>
    <cellStyle name="Normal 16 4 5 2 2 6 2 3" xfId="18563"/>
    <cellStyle name="Normal 16 4 5 2 2 6 3" xfId="18564"/>
    <cellStyle name="Normal 16 4 5 2 2 6 3 2" xfId="18565"/>
    <cellStyle name="Normal 16 4 5 2 2 6 4" xfId="18566"/>
    <cellStyle name="Normal 16 4 5 2 2 7" xfId="18567"/>
    <cellStyle name="Normal 16 4 5 2 2 7 2" xfId="18568"/>
    <cellStyle name="Normal 16 4 5 2 2 7 2 2" xfId="18569"/>
    <cellStyle name="Normal 16 4 5 2 2 7 3" xfId="18570"/>
    <cellStyle name="Normal 16 4 5 2 2 8" xfId="18571"/>
    <cellStyle name="Normal 16 4 5 2 2 8 2" xfId="18572"/>
    <cellStyle name="Normal 16 4 5 2 2 8 2 2" xfId="18573"/>
    <cellStyle name="Normal 16 4 5 2 2 8 3" xfId="18574"/>
    <cellStyle name="Normal 16 4 5 2 2 9" xfId="18575"/>
    <cellStyle name="Normal 16 4 5 2 2 9 2" xfId="18576"/>
    <cellStyle name="Normal 16 4 5 2 3" xfId="18577"/>
    <cellStyle name="Normal 16 4 5 2 3 2" xfId="18578"/>
    <cellStyle name="Normal 16 4 5 2 3 2 2" xfId="18579"/>
    <cellStyle name="Normal 16 4 5 2 3 2 2 2" xfId="18580"/>
    <cellStyle name="Normal 16 4 5 2 3 2 2 2 2" xfId="18581"/>
    <cellStyle name="Normal 16 4 5 2 3 2 2 3" xfId="18582"/>
    <cellStyle name="Normal 16 4 5 2 3 2 3" xfId="18583"/>
    <cellStyle name="Normal 16 4 5 2 3 2 3 2" xfId="18584"/>
    <cellStyle name="Normal 16 4 5 2 3 2 4" xfId="18585"/>
    <cellStyle name="Normal 16 4 5 2 3 3" xfId="18586"/>
    <cellStyle name="Normal 16 4 5 2 3 3 2" xfId="18587"/>
    <cellStyle name="Normal 16 4 5 2 3 3 2 2" xfId="18588"/>
    <cellStyle name="Normal 16 4 5 2 3 3 2 2 2" xfId="18589"/>
    <cellStyle name="Normal 16 4 5 2 3 3 2 3" xfId="18590"/>
    <cellStyle name="Normal 16 4 5 2 3 3 3" xfId="18591"/>
    <cellStyle name="Normal 16 4 5 2 3 3 3 2" xfId="18592"/>
    <cellStyle name="Normal 16 4 5 2 3 3 4" xfId="18593"/>
    <cellStyle name="Normal 16 4 5 2 3 4" xfId="18594"/>
    <cellStyle name="Normal 16 4 5 2 3 4 2" xfId="18595"/>
    <cellStyle name="Normal 16 4 5 2 3 4 2 2" xfId="18596"/>
    <cellStyle name="Normal 16 4 5 2 3 4 2 2 2" xfId="18597"/>
    <cellStyle name="Normal 16 4 5 2 3 4 2 3" xfId="18598"/>
    <cellStyle name="Normal 16 4 5 2 3 4 3" xfId="18599"/>
    <cellStyle name="Normal 16 4 5 2 3 4 3 2" xfId="18600"/>
    <cellStyle name="Normal 16 4 5 2 3 4 4" xfId="18601"/>
    <cellStyle name="Normal 16 4 5 2 3 5" xfId="18602"/>
    <cellStyle name="Normal 16 4 5 2 3 5 2" xfId="18603"/>
    <cellStyle name="Normal 16 4 5 2 3 5 2 2" xfId="18604"/>
    <cellStyle name="Normal 16 4 5 2 3 5 3" xfId="18605"/>
    <cellStyle name="Normal 16 4 5 2 3 6" xfId="18606"/>
    <cellStyle name="Normal 16 4 5 2 3 6 2" xfId="18607"/>
    <cellStyle name="Normal 16 4 5 2 3 7" xfId="18608"/>
    <cellStyle name="Normal 16 4 5 2 4" xfId="18609"/>
    <cellStyle name="Normal 16 4 5 2 4 2" xfId="18610"/>
    <cellStyle name="Normal 16 4 5 2 4 2 2" xfId="18611"/>
    <cellStyle name="Normal 16 4 5 2 4 2 2 2" xfId="18612"/>
    <cellStyle name="Normal 16 4 5 2 4 2 2 2 2" xfId="18613"/>
    <cellStyle name="Normal 16 4 5 2 4 2 2 3" xfId="18614"/>
    <cellStyle name="Normal 16 4 5 2 4 2 3" xfId="18615"/>
    <cellStyle name="Normal 16 4 5 2 4 2 3 2" xfId="18616"/>
    <cellStyle name="Normal 16 4 5 2 4 2 4" xfId="18617"/>
    <cellStyle name="Normal 16 4 5 2 4 3" xfId="18618"/>
    <cellStyle name="Normal 16 4 5 2 4 3 2" xfId="18619"/>
    <cellStyle name="Normal 16 4 5 2 4 3 2 2" xfId="18620"/>
    <cellStyle name="Normal 16 4 5 2 4 3 2 2 2" xfId="18621"/>
    <cellStyle name="Normal 16 4 5 2 4 3 2 3" xfId="18622"/>
    <cellStyle name="Normal 16 4 5 2 4 3 3" xfId="18623"/>
    <cellStyle name="Normal 16 4 5 2 4 3 3 2" xfId="18624"/>
    <cellStyle name="Normal 16 4 5 2 4 3 4" xfId="18625"/>
    <cellStyle name="Normal 16 4 5 2 4 4" xfId="18626"/>
    <cellStyle name="Normal 16 4 5 2 4 4 2" xfId="18627"/>
    <cellStyle name="Normal 16 4 5 2 4 4 2 2" xfId="18628"/>
    <cellStyle name="Normal 16 4 5 2 4 4 3" xfId="18629"/>
    <cellStyle name="Normal 16 4 5 2 4 5" xfId="18630"/>
    <cellStyle name="Normal 16 4 5 2 4 5 2" xfId="18631"/>
    <cellStyle name="Normal 16 4 5 2 4 6" xfId="18632"/>
    <cellStyle name="Normal 16 4 5 2 5" xfId="18633"/>
    <cellStyle name="Normal 16 4 5 2 5 2" xfId="18634"/>
    <cellStyle name="Normal 16 4 5 2 5 2 2" xfId="18635"/>
    <cellStyle name="Normal 16 4 5 2 5 2 2 2" xfId="18636"/>
    <cellStyle name="Normal 16 4 5 2 5 2 3" xfId="18637"/>
    <cellStyle name="Normal 16 4 5 2 5 3" xfId="18638"/>
    <cellStyle name="Normal 16 4 5 2 5 3 2" xfId="18639"/>
    <cellStyle name="Normal 16 4 5 2 5 4" xfId="18640"/>
    <cellStyle name="Normal 16 4 5 2 6" xfId="18641"/>
    <cellStyle name="Normal 16 4 5 2 6 2" xfId="18642"/>
    <cellStyle name="Normal 16 4 5 2 6 2 2" xfId="18643"/>
    <cellStyle name="Normal 16 4 5 2 6 2 2 2" xfId="18644"/>
    <cellStyle name="Normal 16 4 5 2 6 2 3" xfId="18645"/>
    <cellStyle name="Normal 16 4 5 2 6 3" xfId="18646"/>
    <cellStyle name="Normal 16 4 5 2 6 3 2" xfId="18647"/>
    <cellStyle name="Normal 16 4 5 2 6 4" xfId="18648"/>
    <cellStyle name="Normal 16 4 5 2 7" xfId="18649"/>
    <cellStyle name="Normal 16 4 5 2 7 2" xfId="18650"/>
    <cellStyle name="Normal 16 4 5 2 7 2 2" xfId="18651"/>
    <cellStyle name="Normal 16 4 5 2 7 2 2 2" xfId="18652"/>
    <cellStyle name="Normal 16 4 5 2 7 2 3" xfId="18653"/>
    <cellStyle name="Normal 16 4 5 2 7 3" xfId="18654"/>
    <cellStyle name="Normal 16 4 5 2 7 3 2" xfId="18655"/>
    <cellStyle name="Normal 16 4 5 2 7 4" xfId="18656"/>
    <cellStyle name="Normal 16 4 5 2 8" xfId="18657"/>
    <cellStyle name="Normal 16 4 5 2 8 2" xfId="18658"/>
    <cellStyle name="Normal 16 4 5 2 8 2 2" xfId="18659"/>
    <cellStyle name="Normal 16 4 5 2 8 3" xfId="18660"/>
    <cellStyle name="Normal 16 4 5 2 9" xfId="18661"/>
    <cellStyle name="Normal 16 4 5 2 9 2" xfId="18662"/>
    <cellStyle name="Normal 16 4 5 2 9 2 2" xfId="18663"/>
    <cellStyle name="Normal 16 4 5 2 9 3" xfId="18664"/>
    <cellStyle name="Normal 16 4 5 3" xfId="18665"/>
    <cellStyle name="Normal 16 4 5 3 10" xfId="18666"/>
    <cellStyle name="Normal 16 4 5 3 10 2" xfId="18667"/>
    <cellStyle name="Normal 16 4 5 3 11" xfId="18668"/>
    <cellStyle name="Normal 16 4 5 3 2" xfId="18669"/>
    <cellStyle name="Normal 16 4 5 3 2 10" xfId="18670"/>
    <cellStyle name="Normal 16 4 5 3 2 2" xfId="18671"/>
    <cellStyle name="Normal 16 4 5 3 2 2 2" xfId="18672"/>
    <cellStyle name="Normal 16 4 5 3 2 2 2 2" xfId="18673"/>
    <cellStyle name="Normal 16 4 5 3 2 2 2 2 2" xfId="18674"/>
    <cellStyle name="Normal 16 4 5 3 2 2 2 2 2 2" xfId="18675"/>
    <cellStyle name="Normal 16 4 5 3 2 2 2 2 3" xfId="18676"/>
    <cellStyle name="Normal 16 4 5 3 2 2 2 3" xfId="18677"/>
    <cellStyle name="Normal 16 4 5 3 2 2 2 3 2" xfId="18678"/>
    <cellStyle name="Normal 16 4 5 3 2 2 2 4" xfId="18679"/>
    <cellStyle name="Normal 16 4 5 3 2 2 3" xfId="18680"/>
    <cellStyle name="Normal 16 4 5 3 2 2 3 2" xfId="18681"/>
    <cellStyle name="Normal 16 4 5 3 2 2 3 2 2" xfId="18682"/>
    <cellStyle name="Normal 16 4 5 3 2 2 3 2 2 2" xfId="18683"/>
    <cellStyle name="Normal 16 4 5 3 2 2 3 2 3" xfId="18684"/>
    <cellStyle name="Normal 16 4 5 3 2 2 3 3" xfId="18685"/>
    <cellStyle name="Normal 16 4 5 3 2 2 3 3 2" xfId="18686"/>
    <cellStyle name="Normal 16 4 5 3 2 2 3 4" xfId="18687"/>
    <cellStyle name="Normal 16 4 5 3 2 2 4" xfId="18688"/>
    <cellStyle name="Normal 16 4 5 3 2 2 4 2" xfId="18689"/>
    <cellStyle name="Normal 16 4 5 3 2 2 4 2 2" xfId="18690"/>
    <cellStyle name="Normal 16 4 5 3 2 2 4 2 2 2" xfId="18691"/>
    <cellStyle name="Normal 16 4 5 3 2 2 4 2 3" xfId="18692"/>
    <cellStyle name="Normal 16 4 5 3 2 2 4 3" xfId="18693"/>
    <cellStyle name="Normal 16 4 5 3 2 2 4 3 2" xfId="18694"/>
    <cellStyle name="Normal 16 4 5 3 2 2 4 4" xfId="18695"/>
    <cellStyle name="Normal 16 4 5 3 2 2 5" xfId="18696"/>
    <cellStyle name="Normal 16 4 5 3 2 2 5 2" xfId="18697"/>
    <cellStyle name="Normal 16 4 5 3 2 2 5 2 2" xfId="18698"/>
    <cellStyle name="Normal 16 4 5 3 2 2 5 3" xfId="18699"/>
    <cellStyle name="Normal 16 4 5 3 2 2 6" xfId="18700"/>
    <cellStyle name="Normal 16 4 5 3 2 2 6 2" xfId="18701"/>
    <cellStyle name="Normal 16 4 5 3 2 2 7" xfId="18702"/>
    <cellStyle name="Normal 16 4 5 3 2 3" xfId="18703"/>
    <cellStyle name="Normal 16 4 5 3 2 3 2" xfId="18704"/>
    <cellStyle name="Normal 16 4 5 3 2 3 2 2" xfId="18705"/>
    <cellStyle name="Normal 16 4 5 3 2 3 2 2 2" xfId="18706"/>
    <cellStyle name="Normal 16 4 5 3 2 3 2 2 2 2" xfId="18707"/>
    <cellStyle name="Normal 16 4 5 3 2 3 2 2 3" xfId="18708"/>
    <cellStyle name="Normal 16 4 5 3 2 3 2 3" xfId="18709"/>
    <cellStyle name="Normal 16 4 5 3 2 3 2 3 2" xfId="18710"/>
    <cellStyle name="Normal 16 4 5 3 2 3 2 4" xfId="18711"/>
    <cellStyle name="Normal 16 4 5 3 2 3 3" xfId="18712"/>
    <cellStyle name="Normal 16 4 5 3 2 3 3 2" xfId="18713"/>
    <cellStyle name="Normal 16 4 5 3 2 3 3 2 2" xfId="18714"/>
    <cellStyle name="Normal 16 4 5 3 2 3 3 2 2 2" xfId="18715"/>
    <cellStyle name="Normal 16 4 5 3 2 3 3 2 3" xfId="18716"/>
    <cellStyle name="Normal 16 4 5 3 2 3 3 3" xfId="18717"/>
    <cellStyle name="Normal 16 4 5 3 2 3 3 3 2" xfId="18718"/>
    <cellStyle name="Normal 16 4 5 3 2 3 3 4" xfId="18719"/>
    <cellStyle name="Normal 16 4 5 3 2 3 4" xfId="18720"/>
    <cellStyle name="Normal 16 4 5 3 2 3 4 2" xfId="18721"/>
    <cellStyle name="Normal 16 4 5 3 2 3 4 2 2" xfId="18722"/>
    <cellStyle name="Normal 16 4 5 3 2 3 4 3" xfId="18723"/>
    <cellStyle name="Normal 16 4 5 3 2 3 5" xfId="18724"/>
    <cellStyle name="Normal 16 4 5 3 2 3 5 2" xfId="18725"/>
    <cellStyle name="Normal 16 4 5 3 2 3 6" xfId="18726"/>
    <cellStyle name="Normal 16 4 5 3 2 4" xfId="18727"/>
    <cellStyle name="Normal 16 4 5 3 2 4 2" xfId="18728"/>
    <cellStyle name="Normal 16 4 5 3 2 4 2 2" xfId="18729"/>
    <cellStyle name="Normal 16 4 5 3 2 4 2 2 2" xfId="18730"/>
    <cellStyle name="Normal 16 4 5 3 2 4 2 3" xfId="18731"/>
    <cellStyle name="Normal 16 4 5 3 2 4 3" xfId="18732"/>
    <cellStyle name="Normal 16 4 5 3 2 4 3 2" xfId="18733"/>
    <cellStyle name="Normal 16 4 5 3 2 4 4" xfId="18734"/>
    <cellStyle name="Normal 16 4 5 3 2 5" xfId="18735"/>
    <cellStyle name="Normal 16 4 5 3 2 5 2" xfId="18736"/>
    <cellStyle name="Normal 16 4 5 3 2 5 2 2" xfId="18737"/>
    <cellStyle name="Normal 16 4 5 3 2 5 2 2 2" xfId="18738"/>
    <cellStyle name="Normal 16 4 5 3 2 5 2 3" xfId="18739"/>
    <cellStyle name="Normal 16 4 5 3 2 5 3" xfId="18740"/>
    <cellStyle name="Normal 16 4 5 3 2 5 3 2" xfId="18741"/>
    <cellStyle name="Normal 16 4 5 3 2 5 4" xfId="18742"/>
    <cellStyle name="Normal 16 4 5 3 2 6" xfId="18743"/>
    <cellStyle name="Normal 16 4 5 3 2 6 2" xfId="18744"/>
    <cellStyle name="Normal 16 4 5 3 2 6 2 2" xfId="18745"/>
    <cellStyle name="Normal 16 4 5 3 2 6 2 2 2" xfId="18746"/>
    <cellStyle name="Normal 16 4 5 3 2 6 2 3" xfId="18747"/>
    <cellStyle name="Normal 16 4 5 3 2 6 3" xfId="18748"/>
    <cellStyle name="Normal 16 4 5 3 2 6 3 2" xfId="18749"/>
    <cellStyle name="Normal 16 4 5 3 2 6 4" xfId="18750"/>
    <cellStyle name="Normal 16 4 5 3 2 7" xfId="18751"/>
    <cellStyle name="Normal 16 4 5 3 2 7 2" xfId="18752"/>
    <cellStyle name="Normal 16 4 5 3 2 7 2 2" xfId="18753"/>
    <cellStyle name="Normal 16 4 5 3 2 7 3" xfId="18754"/>
    <cellStyle name="Normal 16 4 5 3 2 8" xfId="18755"/>
    <cellStyle name="Normal 16 4 5 3 2 8 2" xfId="18756"/>
    <cellStyle name="Normal 16 4 5 3 2 8 2 2" xfId="18757"/>
    <cellStyle name="Normal 16 4 5 3 2 8 3" xfId="18758"/>
    <cellStyle name="Normal 16 4 5 3 2 9" xfId="18759"/>
    <cellStyle name="Normal 16 4 5 3 2 9 2" xfId="18760"/>
    <cellStyle name="Normal 16 4 5 3 3" xfId="18761"/>
    <cellStyle name="Normal 16 4 5 3 3 2" xfId="18762"/>
    <cellStyle name="Normal 16 4 5 3 3 2 2" xfId="18763"/>
    <cellStyle name="Normal 16 4 5 3 3 2 2 2" xfId="18764"/>
    <cellStyle name="Normal 16 4 5 3 3 2 2 2 2" xfId="18765"/>
    <cellStyle name="Normal 16 4 5 3 3 2 2 3" xfId="18766"/>
    <cellStyle name="Normal 16 4 5 3 3 2 3" xfId="18767"/>
    <cellStyle name="Normal 16 4 5 3 3 2 3 2" xfId="18768"/>
    <cellStyle name="Normal 16 4 5 3 3 2 4" xfId="18769"/>
    <cellStyle name="Normal 16 4 5 3 3 3" xfId="18770"/>
    <cellStyle name="Normal 16 4 5 3 3 3 2" xfId="18771"/>
    <cellStyle name="Normal 16 4 5 3 3 3 2 2" xfId="18772"/>
    <cellStyle name="Normal 16 4 5 3 3 3 2 2 2" xfId="18773"/>
    <cellStyle name="Normal 16 4 5 3 3 3 2 3" xfId="18774"/>
    <cellStyle name="Normal 16 4 5 3 3 3 3" xfId="18775"/>
    <cellStyle name="Normal 16 4 5 3 3 3 3 2" xfId="18776"/>
    <cellStyle name="Normal 16 4 5 3 3 3 4" xfId="18777"/>
    <cellStyle name="Normal 16 4 5 3 3 4" xfId="18778"/>
    <cellStyle name="Normal 16 4 5 3 3 4 2" xfId="18779"/>
    <cellStyle name="Normal 16 4 5 3 3 4 2 2" xfId="18780"/>
    <cellStyle name="Normal 16 4 5 3 3 4 2 2 2" xfId="18781"/>
    <cellStyle name="Normal 16 4 5 3 3 4 2 3" xfId="18782"/>
    <cellStyle name="Normal 16 4 5 3 3 4 3" xfId="18783"/>
    <cellStyle name="Normal 16 4 5 3 3 4 3 2" xfId="18784"/>
    <cellStyle name="Normal 16 4 5 3 3 4 4" xfId="18785"/>
    <cellStyle name="Normal 16 4 5 3 3 5" xfId="18786"/>
    <cellStyle name="Normal 16 4 5 3 3 5 2" xfId="18787"/>
    <cellStyle name="Normal 16 4 5 3 3 5 2 2" xfId="18788"/>
    <cellStyle name="Normal 16 4 5 3 3 5 3" xfId="18789"/>
    <cellStyle name="Normal 16 4 5 3 3 6" xfId="18790"/>
    <cellStyle name="Normal 16 4 5 3 3 6 2" xfId="18791"/>
    <cellStyle name="Normal 16 4 5 3 3 7" xfId="18792"/>
    <cellStyle name="Normal 16 4 5 3 4" xfId="18793"/>
    <cellStyle name="Normal 16 4 5 3 4 2" xfId="18794"/>
    <cellStyle name="Normal 16 4 5 3 4 2 2" xfId="18795"/>
    <cellStyle name="Normal 16 4 5 3 4 2 2 2" xfId="18796"/>
    <cellStyle name="Normal 16 4 5 3 4 2 2 2 2" xfId="18797"/>
    <cellStyle name="Normal 16 4 5 3 4 2 2 3" xfId="18798"/>
    <cellStyle name="Normal 16 4 5 3 4 2 3" xfId="18799"/>
    <cellStyle name="Normal 16 4 5 3 4 2 3 2" xfId="18800"/>
    <cellStyle name="Normal 16 4 5 3 4 2 4" xfId="18801"/>
    <cellStyle name="Normal 16 4 5 3 4 3" xfId="18802"/>
    <cellStyle name="Normal 16 4 5 3 4 3 2" xfId="18803"/>
    <cellStyle name="Normal 16 4 5 3 4 3 2 2" xfId="18804"/>
    <cellStyle name="Normal 16 4 5 3 4 3 2 2 2" xfId="18805"/>
    <cellStyle name="Normal 16 4 5 3 4 3 2 3" xfId="18806"/>
    <cellStyle name="Normal 16 4 5 3 4 3 3" xfId="18807"/>
    <cellStyle name="Normal 16 4 5 3 4 3 3 2" xfId="18808"/>
    <cellStyle name="Normal 16 4 5 3 4 3 4" xfId="18809"/>
    <cellStyle name="Normal 16 4 5 3 4 4" xfId="18810"/>
    <cellStyle name="Normal 16 4 5 3 4 4 2" xfId="18811"/>
    <cellStyle name="Normal 16 4 5 3 4 4 2 2" xfId="18812"/>
    <cellStyle name="Normal 16 4 5 3 4 4 3" xfId="18813"/>
    <cellStyle name="Normal 16 4 5 3 4 5" xfId="18814"/>
    <cellStyle name="Normal 16 4 5 3 4 5 2" xfId="18815"/>
    <cellStyle name="Normal 16 4 5 3 4 6" xfId="18816"/>
    <cellStyle name="Normal 16 4 5 3 5" xfId="18817"/>
    <cellStyle name="Normal 16 4 5 3 5 2" xfId="18818"/>
    <cellStyle name="Normal 16 4 5 3 5 2 2" xfId="18819"/>
    <cellStyle name="Normal 16 4 5 3 5 2 2 2" xfId="18820"/>
    <cellStyle name="Normal 16 4 5 3 5 2 3" xfId="18821"/>
    <cellStyle name="Normal 16 4 5 3 5 3" xfId="18822"/>
    <cellStyle name="Normal 16 4 5 3 5 3 2" xfId="18823"/>
    <cellStyle name="Normal 16 4 5 3 5 4" xfId="18824"/>
    <cellStyle name="Normal 16 4 5 3 6" xfId="18825"/>
    <cellStyle name="Normal 16 4 5 3 6 2" xfId="18826"/>
    <cellStyle name="Normal 16 4 5 3 6 2 2" xfId="18827"/>
    <cellStyle name="Normal 16 4 5 3 6 2 2 2" xfId="18828"/>
    <cellStyle name="Normal 16 4 5 3 6 2 3" xfId="18829"/>
    <cellStyle name="Normal 16 4 5 3 6 3" xfId="18830"/>
    <cellStyle name="Normal 16 4 5 3 6 3 2" xfId="18831"/>
    <cellStyle name="Normal 16 4 5 3 6 4" xfId="18832"/>
    <cellStyle name="Normal 16 4 5 3 7" xfId="18833"/>
    <cellStyle name="Normal 16 4 5 3 7 2" xfId="18834"/>
    <cellStyle name="Normal 16 4 5 3 7 2 2" xfId="18835"/>
    <cellStyle name="Normal 16 4 5 3 7 2 2 2" xfId="18836"/>
    <cellStyle name="Normal 16 4 5 3 7 2 3" xfId="18837"/>
    <cellStyle name="Normal 16 4 5 3 7 3" xfId="18838"/>
    <cellStyle name="Normal 16 4 5 3 7 3 2" xfId="18839"/>
    <cellStyle name="Normal 16 4 5 3 7 4" xfId="18840"/>
    <cellStyle name="Normal 16 4 5 3 8" xfId="18841"/>
    <cellStyle name="Normal 16 4 5 3 8 2" xfId="18842"/>
    <cellStyle name="Normal 16 4 5 3 8 2 2" xfId="18843"/>
    <cellStyle name="Normal 16 4 5 3 8 3" xfId="18844"/>
    <cellStyle name="Normal 16 4 5 3 9" xfId="18845"/>
    <cellStyle name="Normal 16 4 5 3 9 2" xfId="18846"/>
    <cellStyle name="Normal 16 4 5 3 9 2 2" xfId="18847"/>
    <cellStyle name="Normal 16 4 5 3 9 3" xfId="18848"/>
    <cellStyle name="Normal 16 4 5 4" xfId="18849"/>
    <cellStyle name="Normal 16 4 5 4 10" xfId="18850"/>
    <cellStyle name="Normal 16 4 5 4 10 2" xfId="18851"/>
    <cellStyle name="Normal 16 4 5 4 11" xfId="18852"/>
    <cellStyle name="Normal 16 4 5 4 2" xfId="18853"/>
    <cellStyle name="Normal 16 4 5 4 2 10" xfId="18854"/>
    <cellStyle name="Normal 16 4 5 4 2 2" xfId="18855"/>
    <cellStyle name="Normal 16 4 5 4 2 2 2" xfId="18856"/>
    <cellStyle name="Normal 16 4 5 4 2 2 2 2" xfId="18857"/>
    <cellStyle name="Normal 16 4 5 4 2 2 2 2 2" xfId="18858"/>
    <cellStyle name="Normal 16 4 5 4 2 2 2 2 2 2" xfId="18859"/>
    <cellStyle name="Normal 16 4 5 4 2 2 2 2 3" xfId="18860"/>
    <cellStyle name="Normal 16 4 5 4 2 2 2 3" xfId="18861"/>
    <cellStyle name="Normal 16 4 5 4 2 2 2 3 2" xfId="18862"/>
    <cellStyle name="Normal 16 4 5 4 2 2 2 4" xfId="18863"/>
    <cellStyle name="Normal 16 4 5 4 2 2 3" xfId="18864"/>
    <cellStyle name="Normal 16 4 5 4 2 2 3 2" xfId="18865"/>
    <cellStyle name="Normal 16 4 5 4 2 2 3 2 2" xfId="18866"/>
    <cellStyle name="Normal 16 4 5 4 2 2 3 2 2 2" xfId="18867"/>
    <cellStyle name="Normal 16 4 5 4 2 2 3 2 3" xfId="18868"/>
    <cellStyle name="Normal 16 4 5 4 2 2 3 3" xfId="18869"/>
    <cellStyle name="Normal 16 4 5 4 2 2 3 3 2" xfId="18870"/>
    <cellStyle name="Normal 16 4 5 4 2 2 3 4" xfId="18871"/>
    <cellStyle name="Normal 16 4 5 4 2 2 4" xfId="18872"/>
    <cellStyle name="Normal 16 4 5 4 2 2 4 2" xfId="18873"/>
    <cellStyle name="Normal 16 4 5 4 2 2 4 2 2" xfId="18874"/>
    <cellStyle name="Normal 16 4 5 4 2 2 4 2 2 2" xfId="18875"/>
    <cellStyle name="Normal 16 4 5 4 2 2 4 2 3" xfId="18876"/>
    <cellStyle name="Normal 16 4 5 4 2 2 4 3" xfId="18877"/>
    <cellStyle name="Normal 16 4 5 4 2 2 4 3 2" xfId="18878"/>
    <cellStyle name="Normal 16 4 5 4 2 2 4 4" xfId="18879"/>
    <cellStyle name="Normal 16 4 5 4 2 2 5" xfId="18880"/>
    <cellStyle name="Normal 16 4 5 4 2 2 5 2" xfId="18881"/>
    <cellStyle name="Normal 16 4 5 4 2 2 5 2 2" xfId="18882"/>
    <cellStyle name="Normal 16 4 5 4 2 2 5 3" xfId="18883"/>
    <cellStyle name="Normal 16 4 5 4 2 2 6" xfId="18884"/>
    <cellStyle name="Normal 16 4 5 4 2 2 6 2" xfId="18885"/>
    <cellStyle name="Normal 16 4 5 4 2 2 7" xfId="18886"/>
    <cellStyle name="Normal 16 4 5 4 2 3" xfId="18887"/>
    <cellStyle name="Normal 16 4 5 4 2 3 2" xfId="18888"/>
    <cellStyle name="Normal 16 4 5 4 2 3 2 2" xfId="18889"/>
    <cellStyle name="Normal 16 4 5 4 2 3 2 2 2" xfId="18890"/>
    <cellStyle name="Normal 16 4 5 4 2 3 2 2 2 2" xfId="18891"/>
    <cellStyle name="Normal 16 4 5 4 2 3 2 2 3" xfId="18892"/>
    <cellStyle name="Normal 16 4 5 4 2 3 2 3" xfId="18893"/>
    <cellStyle name="Normal 16 4 5 4 2 3 2 3 2" xfId="18894"/>
    <cellStyle name="Normal 16 4 5 4 2 3 2 4" xfId="18895"/>
    <cellStyle name="Normal 16 4 5 4 2 3 3" xfId="18896"/>
    <cellStyle name="Normal 16 4 5 4 2 3 3 2" xfId="18897"/>
    <cellStyle name="Normal 16 4 5 4 2 3 3 2 2" xfId="18898"/>
    <cellStyle name="Normal 16 4 5 4 2 3 3 2 2 2" xfId="18899"/>
    <cellStyle name="Normal 16 4 5 4 2 3 3 2 3" xfId="18900"/>
    <cellStyle name="Normal 16 4 5 4 2 3 3 3" xfId="18901"/>
    <cellStyle name="Normal 16 4 5 4 2 3 3 3 2" xfId="18902"/>
    <cellStyle name="Normal 16 4 5 4 2 3 3 4" xfId="18903"/>
    <cellStyle name="Normal 16 4 5 4 2 3 4" xfId="18904"/>
    <cellStyle name="Normal 16 4 5 4 2 3 4 2" xfId="18905"/>
    <cellStyle name="Normal 16 4 5 4 2 3 4 2 2" xfId="18906"/>
    <cellStyle name="Normal 16 4 5 4 2 3 4 3" xfId="18907"/>
    <cellStyle name="Normal 16 4 5 4 2 3 5" xfId="18908"/>
    <cellStyle name="Normal 16 4 5 4 2 3 5 2" xfId="18909"/>
    <cellStyle name="Normal 16 4 5 4 2 3 6" xfId="18910"/>
    <cellStyle name="Normal 16 4 5 4 2 4" xfId="18911"/>
    <cellStyle name="Normal 16 4 5 4 2 4 2" xfId="18912"/>
    <cellStyle name="Normal 16 4 5 4 2 4 2 2" xfId="18913"/>
    <cellStyle name="Normal 16 4 5 4 2 4 2 2 2" xfId="18914"/>
    <cellStyle name="Normal 16 4 5 4 2 4 2 3" xfId="18915"/>
    <cellStyle name="Normal 16 4 5 4 2 4 3" xfId="18916"/>
    <cellStyle name="Normal 16 4 5 4 2 4 3 2" xfId="18917"/>
    <cellStyle name="Normal 16 4 5 4 2 4 4" xfId="18918"/>
    <cellStyle name="Normal 16 4 5 4 2 5" xfId="18919"/>
    <cellStyle name="Normal 16 4 5 4 2 5 2" xfId="18920"/>
    <cellStyle name="Normal 16 4 5 4 2 5 2 2" xfId="18921"/>
    <cellStyle name="Normal 16 4 5 4 2 5 2 2 2" xfId="18922"/>
    <cellStyle name="Normal 16 4 5 4 2 5 2 3" xfId="18923"/>
    <cellStyle name="Normal 16 4 5 4 2 5 3" xfId="18924"/>
    <cellStyle name="Normal 16 4 5 4 2 5 3 2" xfId="18925"/>
    <cellStyle name="Normal 16 4 5 4 2 5 4" xfId="18926"/>
    <cellStyle name="Normal 16 4 5 4 2 6" xfId="18927"/>
    <cellStyle name="Normal 16 4 5 4 2 6 2" xfId="18928"/>
    <cellStyle name="Normal 16 4 5 4 2 6 2 2" xfId="18929"/>
    <cellStyle name="Normal 16 4 5 4 2 6 2 2 2" xfId="18930"/>
    <cellStyle name="Normal 16 4 5 4 2 6 2 3" xfId="18931"/>
    <cellStyle name="Normal 16 4 5 4 2 6 3" xfId="18932"/>
    <cellStyle name="Normal 16 4 5 4 2 6 3 2" xfId="18933"/>
    <cellStyle name="Normal 16 4 5 4 2 6 4" xfId="18934"/>
    <cellStyle name="Normal 16 4 5 4 2 7" xfId="18935"/>
    <cellStyle name="Normal 16 4 5 4 2 7 2" xfId="18936"/>
    <cellStyle name="Normal 16 4 5 4 2 7 2 2" xfId="18937"/>
    <cellStyle name="Normal 16 4 5 4 2 7 3" xfId="18938"/>
    <cellStyle name="Normal 16 4 5 4 2 8" xfId="18939"/>
    <cellStyle name="Normal 16 4 5 4 2 8 2" xfId="18940"/>
    <cellStyle name="Normal 16 4 5 4 2 8 2 2" xfId="18941"/>
    <cellStyle name="Normal 16 4 5 4 2 8 3" xfId="18942"/>
    <cellStyle name="Normal 16 4 5 4 2 9" xfId="18943"/>
    <cellStyle name="Normal 16 4 5 4 2 9 2" xfId="18944"/>
    <cellStyle name="Normal 16 4 5 4 3" xfId="18945"/>
    <cellStyle name="Normal 16 4 5 4 3 2" xfId="18946"/>
    <cellStyle name="Normal 16 4 5 4 3 2 2" xfId="18947"/>
    <cellStyle name="Normal 16 4 5 4 3 2 2 2" xfId="18948"/>
    <cellStyle name="Normal 16 4 5 4 3 2 2 2 2" xfId="18949"/>
    <cellStyle name="Normal 16 4 5 4 3 2 2 3" xfId="18950"/>
    <cellStyle name="Normal 16 4 5 4 3 2 3" xfId="18951"/>
    <cellStyle name="Normal 16 4 5 4 3 2 3 2" xfId="18952"/>
    <cellStyle name="Normal 16 4 5 4 3 2 4" xfId="18953"/>
    <cellStyle name="Normal 16 4 5 4 3 3" xfId="18954"/>
    <cellStyle name="Normal 16 4 5 4 3 3 2" xfId="18955"/>
    <cellStyle name="Normal 16 4 5 4 3 3 2 2" xfId="18956"/>
    <cellStyle name="Normal 16 4 5 4 3 3 2 2 2" xfId="18957"/>
    <cellStyle name="Normal 16 4 5 4 3 3 2 3" xfId="18958"/>
    <cellStyle name="Normal 16 4 5 4 3 3 3" xfId="18959"/>
    <cellStyle name="Normal 16 4 5 4 3 3 3 2" xfId="18960"/>
    <cellStyle name="Normal 16 4 5 4 3 3 4" xfId="18961"/>
    <cellStyle name="Normal 16 4 5 4 3 4" xfId="18962"/>
    <cellStyle name="Normal 16 4 5 4 3 4 2" xfId="18963"/>
    <cellStyle name="Normal 16 4 5 4 3 4 2 2" xfId="18964"/>
    <cellStyle name="Normal 16 4 5 4 3 4 2 2 2" xfId="18965"/>
    <cellStyle name="Normal 16 4 5 4 3 4 2 3" xfId="18966"/>
    <cellStyle name="Normal 16 4 5 4 3 4 3" xfId="18967"/>
    <cellStyle name="Normal 16 4 5 4 3 4 3 2" xfId="18968"/>
    <cellStyle name="Normal 16 4 5 4 3 4 4" xfId="18969"/>
    <cellStyle name="Normal 16 4 5 4 3 5" xfId="18970"/>
    <cellStyle name="Normal 16 4 5 4 3 5 2" xfId="18971"/>
    <cellStyle name="Normal 16 4 5 4 3 5 2 2" xfId="18972"/>
    <cellStyle name="Normal 16 4 5 4 3 5 3" xfId="18973"/>
    <cellStyle name="Normal 16 4 5 4 3 6" xfId="18974"/>
    <cellStyle name="Normal 16 4 5 4 3 6 2" xfId="18975"/>
    <cellStyle name="Normal 16 4 5 4 3 7" xfId="18976"/>
    <cellStyle name="Normal 16 4 5 4 4" xfId="18977"/>
    <cellStyle name="Normal 16 4 5 4 4 2" xfId="18978"/>
    <cellStyle name="Normal 16 4 5 4 4 2 2" xfId="18979"/>
    <cellStyle name="Normal 16 4 5 4 4 2 2 2" xfId="18980"/>
    <cellStyle name="Normal 16 4 5 4 4 2 2 2 2" xfId="18981"/>
    <cellStyle name="Normal 16 4 5 4 4 2 2 3" xfId="18982"/>
    <cellStyle name="Normal 16 4 5 4 4 2 3" xfId="18983"/>
    <cellStyle name="Normal 16 4 5 4 4 2 3 2" xfId="18984"/>
    <cellStyle name="Normal 16 4 5 4 4 2 4" xfId="18985"/>
    <cellStyle name="Normal 16 4 5 4 4 3" xfId="18986"/>
    <cellStyle name="Normal 16 4 5 4 4 3 2" xfId="18987"/>
    <cellStyle name="Normal 16 4 5 4 4 3 2 2" xfId="18988"/>
    <cellStyle name="Normal 16 4 5 4 4 3 2 2 2" xfId="18989"/>
    <cellStyle name="Normal 16 4 5 4 4 3 2 3" xfId="18990"/>
    <cellStyle name="Normal 16 4 5 4 4 3 3" xfId="18991"/>
    <cellStyle name="Normal 16 4 5 4 4 3 3 2" xfId="18992"/>
    <cellStyle name="Normal 16 4 5 4 4 3 4" xfId="18993"/>
    <cellStyle name="Normal 16 4 5 4 4 4" xfId="18994"/>
    <cellStyle name="Normal 16 4 5 4 4 4 2" xfId="18995"/>
    <cellStyle name="Normal 16 4 5 4 4 4 2 2" xfId="18996"/>
    <cellStyle name="Normal 16 4 5 4 4 4 3" xfId="18997"/>
    <cellStyle name="Normal 16 4 5 4 4 5" xfId="18998"/>
    <cellStyle name="Normal 16 4 5 4 4 5 2" xfId="18999"/>
    <cellStyle name="Normal 16 4 5 4 4 6" xfId="19000"/>
    <cellStyle name="Normal 16 4 5 4 5" xfId="19001"/>
    <cellStyle name="Normal 16 4 5 4 5 2" xfId="19002"/>
    <cellStyle name="Normal 16 4 5 4 5 2 2" xfId="19003"/>
    <cellStyle name="Normal 16 4 5 4 5 2 2 2" xfId="19004"/>
    <cellStyle name="Normal 16 4 5 4 5 2 3" xfId="19005"/>
    <cellStyle name="Normal 16 4 5 4 5 3" xfId="19006"/>
    <cellStyle name="Normal 16 4 5 4 5 3 2" xfId="19007"/>
    <cellStyle name="Normal 16 4 5 4 5 4" xfId="19008"/>
    <cellStyle name="Normal 16 4 5 4 6" xfId="19009"/>
    <cellStyle name="Normal 16 4 5 4 6 2" xfId="19010"/>
    <cellStyle name="Normal 16 4 5 4 6 2 2" xfId="19011"/>
    <cellStyle name="Normal 16 4 5 4 6 2 2 2" xfId="19012"/>
    <cellStyle name="Normal 16 4 5 4 6 2 3" xfId="19013"/>
    <cellStyle name="Normal 16 4 5 4 6 3" xfId="19014"/>
    <cellStyle name="Normal 16 4 5 4 6 3 2" xfId="19015"/>
    <cellStyle name="Normal 16 4 5 4 6 4" xfId="19016"/>
    <cellStyle name="Normal 16 4 5 4 7" xfId="19017"/>
    <cellStyle name="Normal 16 4 5 4 7 2" xfId="19018"/>
    <cellStyle name="Normal 16 4 5 4 7 2 2" xfId="19019"/>
    <cellStyle name="Normal 16 4 5 4 7 2 2 2" xfId="19020"/>
    <cellStyle name="Normal 16 4 5 4 7 2 3" xfId="19021"/>
    <cellStyle name="Normal 16 4 5 4 7 3" xfId="19022"/>
    <cellStyle name="Normal 16 4 5 4 7 3 2" xfId="19023"/>
    <cellStyle name="Normal 16 4 5 4 7 4" xfId="19024"/>
    <cellStyle name="Normal 16 4 5 4 8" xfId="19025"/>
    <cellStyle name="Normal 16 4 5 4 8 2" xfId="19026"/>
    <cellStyle name="Normal 16 4 5 4 8 2 2" xfId="19027"/>
    <cellStyle name="Normal 16 4 5 4 8 3" xfId="19028"/>
    <cellStyle name="Normal 16 4 5 4 9" xfId="19029"/>
    <cellStyle name="Normal 16 4 5 4 9 2" xfId="19030"/>
    <cellStyle name="Normal 16 4 5 4 9 2 2" xfId="19031"/>
    <cellStyle name="Normal 16 4 5 4 9 3" xfId="19032"/>
    <cellStyle name="Normal 16 4 5 5" xfId="19033"/>
    <cellStyle name="Normal 16 4 5 5 10" xfId="19034"/>
    <cellStyle name="Normal 16 4 5 5 2" xfId="19035"/>
    <cellStyle name="Normal 16 4 5 5 2 2" xfId="19036"/>
    <cellStyle name="Normal 16 4 5 5 2 2 2" xfId="19037"/>
    <cellStyle name="Normal 16 4 5 5 2 2 2 2" xfId="19038"/>
    <cellStyle name="Normal 16 4 5 5 2 2 2 2 2" xfId="19039"/>
    <cellStyle name="Normal 16 4 5 5 2 2 2 3" xfId="19040"/>
    <cellStyle name="Normal 16 4 5 5 2 2 3" xfId="19041"/>
    <cellStyle name="Normal 16 4 5 5 2 2 3 2" xfId="19042"/>
    <cellStyle name="Normal 16 4 5 5 2 2 4" xfId="19043"/>
    <cellStyle name="Normal 16 4 5 5 2 3" xfId="19044"/>
    <cellStyle name="Normal 16 4 5 5 2 3 2" xfId="19045"/>
    <cellStyle name="Normal 16 4 5 5 2 3 2 2" xfId="19046"/>
    <cellStyle name="Normal 16 4 5 5 2 3 2 2 2" xfId="19047"/>
    <cellStyle name="Normal 16 4 5 5 2 3 2 3" xfId="19048"/>
    <cellStyle name="Normal 16 4 5 5 2 3 3" xfId="19049"/>
    <cellStyle name="Normal 16 4 5 5 2 3 3 2" xfId="19050"/>
    <cellStyle name="Normal 16 4 5 5 2 3 4" xfId="19051"/>
    <cellStyle name="Normal 16 4 5 5 2 4" xfId="19052"/>
    <cellStyle name="Normal 16 4 5 5 2 4 2" xfId="19053"/>
    <cellStyle name="Normal 16 4 5 5 2 4 2 2" xfId="19054"/>
    <cellStyle name="Normal 16 4 5 5 2 4 2 2 2" xfId="19055"/>
    <cellStyle name="Normal 16 4 5 5 2 4 2 3" xfId="19056"/>
    <cellStyle name="Normal 16 4 5 5 2 4 3" xfId="19057"/>
    <cellStyle name="Normal 16 4 5 5 2 4 3 2" xfId="19058"/>
    <cellStyle name="Normal 16 4 5 5 2 4 4" xfId="19059"/>
    <cellStyle name="Normal 16 4 5 5 2 5" xfId="19060"/>
    <cellStyle name="Normal 16 4 5 5 2 5 2" xfId="19061"/>
    <cellStyle name="Normal 16 4 5 5 2 5 2 2" xfId="19062"/>
    <cellStyle name="Normal 16 4 5 5 2 5 3" xfId="19063"/>
    <cellStyle name="Normal 16 4 5 5 2 6" xfId="19064"/>
    <cellStyle name="Normal 16 4 5 5 2 6 2" xfId="19065"/>
    <cellStyle name="Normal 16 4 5 5 2 7" xfId="19066"/>
    <cellStyle name="Normal 16 4 5 5 3" xfId="19067"/>
    <cellStyle name="Normal 16 4 5 5 3 2" xfId="19068"/>
    <cellStyle name="Normal 16 4 5 5 3 2 2" xfId="19069"/>
    <cellStyle name="Normal 16 4 5 5 3 2 2 2" xfId="19070"/>
    <cellStyle name="Normal 16 4 5 5 3 2 2 2 2" xfId="19071"/>
    <cellStyle name="Normal 16 4 5 5 3 2 2 3" xfId="19072"/>
    <cellStyle name="Normal 16 4 5 5 3 2 3" xfId="19073"/>
    <cellStyle name="Normal 16 4 5 5 3 2 3 2" xfId="19074"/>
    <cellStyle name="Normal 16 4 5 5 3 2 4" xfId="19075"/>
    <cellStyle name="Normal 16 4 5 5 3 3" xfId="19076"/>
    <cellStyle name="Normal 16 4 5 5 3 3 2" xfId="19077"/>
    <cellStyle name="Normal 16 4 5 5 3 3 2 2" xfId="19078"/>
    <cellStyle name="Normal 16 4 5 5 3 3 2 2 2" xfId="19079"/>
    <cellStyle name="Normal 16 4 5 5 3 3 2 3" xfId="19080"/>
    <cellStyle name="Normal 16 4 5 5 3 3 3" xfId="19081"/>
    <cellStyle name="Normal 16 4 5 5 3 3 3 2" xfId="19082"/>
    <cellStyle name="Normal 16 4 5 5 3 3 4" xfId="19083"/>
    <cellStyle name="Normal 16 4 5 5 3 4" xfId="19084"/>
    <cellStyle name="Normal 16 4 5 5 3 4 2" xfId="19085"/>
    <cellStyle name="Normal 16 4 5 5 3 4 2 2" xfId="19086"/>
    <cellStyle name="Normal 16 4 5 5 3 4 3" xfId="19087"/>
    <cellStyle name="Normal 16 4 5 5 3 5" xfId="19088"/>
    <cellStyle name="Normal 16 4 5 5 3 5 2" xfId="19089"/>
    <cellStyle name="Normal 16 4 5 5 3 6" xfId="19090"/>
    <cellStyle name="Normal 16 4 5 5 4" xfId="19091"/>
    <cellStyle name="Normal 16 4 5 5 4 2" xfId="19092"/>
    <cellStyle name="Normal 16 4 5 5 4 2 2" xfId="19093"/>
    <cellStyle name="Normal 16 4 5 5 4 2 2 2" xfId="19094"/>
    <cellStyle name="Normal 16 4 5 5 4 2 3" xfId="19095"/>
    <cellStyle name="Normal 16 4 5 5 4 3" xfId="19096"/>
    <cellStyle name="Normal 16 4 5 5 4 3 2" xfId="19097"/>
    <cellStyle name="Normal 16 4 5 5 4 4" xfId="19098"/>
    <cellStyle name="Normal 16 4 5 5 5" xfId="19099"/>
    <cellStyle name="Normal 16 4 5 5 5 2" xfId="19100"/>
    <cellStyle name="Normal 16 4 5 5 5 2 2" xfId="19101"/>
    <cellStyle name="Normal 16 4 5 5 5 2 2 2" xfId="19102"/>
    <cellStyle name="Normal 16 4 5 5 5 2 3" xfId="19103"/>
    <cellStyle name="Normal 16 4 5 5 5 3" xfId="19104"/>
    <cellStyle name="Normal 16 4 5 5 5 3 2" xfId="19105"/>
    <cellStyle name="Normal 16 4 5 5 5 4" xfId="19106"/>
    <cellStyle name="Normal 16 4 5 5 6" xfId="19107"/>
    <cellStyle name="Normal 16 4 5 5 6 2" xfId="19108"/>
    <cellStyle name="Normal 16 4 5 5 6 2 2" xfId="19109"/>
    <cellStyle name="Normal 16 4 5 5 6 2 2 2" xfId="19110"/>
    <cellStyle name="Normal 16 4 5 5 6 2 3" xfId="19111"/>
    <cellStyle name="Normal 16 4 5 5 6 3" xfId="19112"/>
    <cellStyle name="Normal 16 4 5 5 6 3 2" xfId="19113"/>
    <cellStyle name="Normal 16 4 5 5 6 4" xfId="19114"/>
    <cellStyle name="Normal 16 4 5 5 7" xfId="19115"/>
    <cellStyle name="Normal 16 4 5 5 7 2" xfId="19116"/>
    <cellStyle name="Normal 16 4 5 5 7 2 2" xfId="19117"/>
    <cellStyle name="Normal 16 4 5 5 7 3" xfId="19118"/>
    <cellStyle name="Normal 16 4 5 5 8" xfId="19119"/>
    <cellStyle name="Normal 16 4 5 5 8 2" xfId="19120"/>
    <cellStyle name="Normal 16 4 5 5 8 2 2" xfId="19121"/>
    <cellStyle name="Normal 16 4 5 5 8 3" xfId="19122"/>
    <cellStyle name="Normal 16 4 5 5 9" xfId="19123"/>
    <cellStyle name="Normal 16 4 5 5 9 2" xfId="19124"/>
    <cellStyle name="Normal 16 4 5 6" xfId="19125"/>
    <cellStyle name="Normal 16 4 5 6 2" xfId="19126"/>
    <cellStyle name="Normal 16 4 5 6 2 2" xfId="19127"/>
    <cellStyle name="Normal 16 4 5 6 2 2 2" xfId="19128"/>
    <cellStyle name="Normal 16 4 5 6 2 2 2 2" xfId="19129"/>
    <cellStyle name="Normal 16 4 5 6 2 2 3" xfId="19130"/>
    <cellStyle name="Normal 16 4 5 6 2 3" xfId="19131"/>
    <cellStyle name="Normal 16 4 5 6 2 3 2" xfId="19132"/>
    <cellStyle name="Normal 16 4 5 6 2 4" xfId="19133"/>
    <cellStyle name="Normal 16 4 5 6 3" xfId="19134"/>
    <cellStyle name="Normal 16 4 5 6 3 2" xfId="19135"/>
    <cellStyle name="Normal 16 4 5 6 3 2 2" xfId="19136"/>
    <cellStyle name="Normal 16 4 5 6 3 2 2 2" xfId="19137"/>
    <cellStyle name="Normal 16 4 5 6 3 2 3" xfId="19138"/>
    <cellStyle name="Normal 16 4 5 6 3 3" xfId="19139"/>
    <cellStyle name="Normal 16 4 5 6 3 3 2" xfId="19140"/>
    <cellStyle name="Normal 16 4 5 6 3 4" xfId="19141"/>
    <cellStyle name="Normal 16 4 5 6 4" xfId="19142"/>
    <cellStyle name="Normal 16 4 5 6 4 2" xfId="19143"/>
    <cellStyle name="Normal 16 4 5 6 4 2 2" xfId="19144"/>
    <cellStyle name="Normal 16 4 5 6 4 2 2 2" xfId="19145"/>
    <cellStyle name="Normal 16 4 5 6 4 2 3" xfId="19146"/>
    <cellStyle name="Normal 16 4 5 6 4 3" xfId="19147"/>
    <cellStyle name="Normal 16 4 5 6 4 3 2" xfId="19148"/>
    <cellStyle name="Normal 16 4 5 6 4 4" xfId="19149"/>
    <cellStyle name="Normal 16 4 5 6 5" xfId="19150"/>
    <cellStyle name="Normal 16 4 5 6 5 2" xfId="19151"/>
    <cellStyle name="Normal 16 4 5 6 5 2 2" xfId="19152"/>
    <cellStyle name="Normal 16 4 5 6 5 3" xfId="19153"/>
    <cellStyle name="Normal 16 4 5 6 6" xfId="19154"/>
    <cellStyle name="Normal 16 4 5 6 6 2" xfId="19155"/>
    <cellStyle name="Normal 16 4 5 6 7" xfId="19156"/>
    <cellStyle name="Normal 16 4 5 7" xfId="19157"/>
    <cellStyle name="Normal 16 4 5 7 2" xfId="19158"/>
    <cellStyle name="Normal 16 4 5 7 2 2" xfId="19159"/>
    <cellStyle name="Normal 16 4 5 7 2 2 2" xfId="19160"/>
    <cellStyle name="Normal 16 4 5 7 2 2 2 2" xfId="19161"/>
    <cellStyle name="Normal 16 4 5 7 2 2 3" xfId="19162"/>
    <cellStyle name="Normal 16 4 5 7 2 3" xfId="19163"/>
    <cellStyle name="Normal 16 4 5 7 2 3 2" xfId="19164"/>
    <cellStyle name="Normal 16 4 5 7 2 4" xfId="19165"/>
    <cellStyle name="Normal 16 4 5 7 3" xfId="19166"/>
    <cellStyle name="Normal 16 4 5 7 3 2" xfId="19167"/>
    <cellStyle name="Normal 16 4 5 7 3 2 2" xfId="19168"/>
    <cellStyle name="Normal 16 4 5 7 3 2 2 2" xfId="19169"/>
    <cellStyle name="Normal 16 4 5 7 3 2 3" xfId="19170"/>
    <cellStyle name="Normal 16 4 5 7 3 3" xfId="19171"/>
    <cellStyle name="Normal 16 4 5 7 3 3 2" xfId="19172"/>
    <cellStyle name="Normal 16 4 5 7 3 4" xfId="19173"/>
    <cellStyle name="Normal 16 4 5 7 4" xfId="19174"/>
    <cellStyle name="Normal 16 4 5 7 4 2" xfId="19175"/>
    <cellStyle name="Normal 16 4 5 7 4 2 2" xfId="19176"/>
    <cellStyle name="Normal 16 4 5 7 4 3" xfId="19177"/>
    <cellStyle name="Normal 16 4 5 7 5" xfId="19178"/>
    <cellStyle name="Normal 16 4 5 7 5 2" xfId="19179"/>
    <cellStyle name="Normal 16 4 5 7 6" xfId="19180"/>
    <cellStyle name="Normal 16 4 5 8" xfId="19181"/>
    <cellStyle name="Normal 16 4 5 8 2" xfId="19182"/>
    <cellStyle name="Normal 16 4 5 8 2 2" xfId="19183"/>
    <cellStyle name="Normal 16 4 5 8 2 2 2" xfId="19184"/>
    <cellStyle name="Normal 16 4 5 8 2 3" xfId="19185"/>
    <cellStyle name="Normal 16 4 5 8 3" xfId="19186"/>
    <cellStyle name="Normal 16 4 5 8 3 2" xfId="19187"/>
    <cellStyle name="Normal 16 4 5 8 4" xfId="19188"/>
    <cellStyle name="Normal 16 4 5 9" xfId="19189"/>
    <cellStyle name="Normal 16 4 5 9 2" xfId="19190"/>
    <cellStyle name="Normal 16 4 5 9 2 2" xfId="19191"/>
    <cellStyle name="Normal 16 4 5 9 2 2 2" xfId="19192"/>
    <cellStyle name="Normal 16 4 5 9 2 3" xfId="19193"/>
    <cellStyle name="Normal 16 4 5 9 3" xfId="19194"/>
    <cellStyle name="Normal 16 4 5 9 3 2" xfId="19195"/>
    <cellStyle name="Normal 16 4 5 9 4" xfId="19196"/>
    <cellStyle name="Normal 16 4 6" xfId="19197"/>
    <cellStyle name="Normal 16 4 6 10" xfId="19198"/>
    <cellStyle name="Normal 16 4 6 10 2" xfId="19199"/>
    <cellStyle name="Normal 16 4 6 11" xfId="19200"/>
    <cellStyle name="Normal 16 4 6 2" xfId="19201"/>
    <cellStyle name="Normal 16 4 6 2 10" xfId="19202"/>
    <cellStyle name="Normal 16 4 6 2 2" xfId="19203"/>
    <cellStyle name="Normal 16 4 6 2 2 2" xfId="19204"/>
    <cellStyle name="Normal 16 4 6 2 2 2 2" xfId="19205"/>
    <cellStyle name="Normal 16 4 6 2 2 2 2 2" xfId="19206"/>
    <cellStyle name="Normal 16 4 6 2 2 2 2 2 2" xfId="19207"/>
    <cellStyle name="Normal 16 4 6 2 2 2 2 3" xfId="19208"/>
    <cellStyle name="Normal 16 4 6 2 2 2 3" xfId="19209"/>
    <cellStyle name="Normal 16 4 6 2 2 2 3 2" xfId="19210"/>
    <cellStyle name="Normal 16 4 6 2 2 2 4" xfId="19211"/>
    <cellStyle name="Normal 16 4 6 2 2 3" xfId="19212"/>
    <cellStyle name="Normal 16 4 6 2 2 3 2" xfId="19213"/>
    <cellStyle name="Normal 16 4 6 2 2 3 2 2" xfId="19214"/>
    <cellStyle name="Normal 16 4 6 2 2 3 2 2 2" xfId="19215"/>
    <cellStyle name="Normal 16 4 6 2 2 3 2 3" xfId="19216"/>
    <cellStyle name="Normal 16 4 6 2 2 3 3" xfId="19217"/>
    <cellStyle name="Normal 16 4 6 2 2 3 3 2" xfId="19218"/>
    <cellStyle name="Normal 16 4 6 2 2 3 4" xfId="19219"/>
    <cellStyle name="Normal 16 4 6 2 2 4" xfId="19220"/>
    <cellStyle name="Normal 16 4 6 2 2 4 2" xfId="19221"/>
    <cellStyle name="Normal 16 4 6 2 2 4 2 2" xfId="19222"/>
    <cellStyle name="Normal 16 4 6 2 2 4 2 2 2" xfId="19223"/>
    <cellStyle name="Normal 16 4 6 2 2 4 2 3" xfId="19224"/>
    <cellStyle name="Normal 16 4 6 2 2 4 3" xfId="19225"/>
    <cellStyle name="Normal 16 4 6 2 2 4 3 2" xfId="19226"/>
    <cellStyle name="Normal 16 4 6 2 2 4 4" xfId="19227"/>
    <cellStyle name="Normal 16 4 6 2 2 5" xfId="19228"/>
    <cellStyle name="Normal 16 4 6 2 2 5 2" xfId="19229"/>
    <cellStyle name="Normal 16 4 6 2 2 5 2 2" xfId="19230"/>
    <cellStyle name="Normal 16 4 6 2 2 5 3" xfId="19231"/>
    <cellStyle name="Normal 16 4 6 2 2 6" xfId="19232"/>
    <cellStyle name="Normal 16 4 6 2 2 6 2" xfId="19233"/>
    <cellStyle name="Normal 16 4 6 2 2 7" xfId="19234"/>
    <cellStyle name="Normal 16 4 6 2 3" xfId="19235"/>
    <cellStyle name="Normal 16 4 6 2 3 2" xfId="19236"/>
    <cellStyle name="Normal 16 4 6 2 3 2 2" xfId="19237"/>
    <cellStyle name="Normal 16 4 6 2 3 2 2 2" xfId="19238"/>
    <cellStyle name="Normal 16 4 6 2 3 2 2 2 2" xfId="19239"/>
    <cellStyle name="Normal 16 4 6 2 3 2 2 3" xfId="19240"/>
    <cellStyle name="Normal 16 4 6 2 3 2 3" xfId="19241"/>
    <cellStyle name="Normal 16 4 6 2 3 2 3 2" xfId="19242"/>
    <cellStyle name="Normal 16 4 6 2 3 2 4" xfId="19243"/>
    <cellStyle name="Normal 16 4 6 2 3 3" xfId="19244"/>
    <cellStyle name="Normal 16 4 6 2 3 3 2" xfId="19245"/>
    <cellStyle name="Normal 16 4 6 2 3 3 2 2" xfId="19246"/>
    <cellStyle name="Normal 16 4 6 2 3 3 2 2 2" xfId="19247"/>
    <cellStyle name="Normal 16 4 6 2 3 3 2 3" xfId="19248"/>
    <cellStyle name="Normal 16 4 6 2 3 3 3" xfId="19249"/>
    <cellStyle name="Normal 16 4 6 2 3 3 3 2" xfId="19250"/>
    <cellStyle name="Normal 16 4 6 2 3 3 4" xfId="19251"/>
    <cellStyle name="Normal 16 4 6 2 3 4" xfId="19252"/>
    <cellStyle name="Normal 16 4 6 2 3 4 2" xfId="19253"/>
    <cellStyle name="Normal 16 4 6 2 3 4 2 2" xfId="19254"/>
    <cellStyle name="Normal 16 4 6 2 3 4 3" xfId="19255"/>
    <cellStyle name="Normal 16 4 6 2 3 5" xfId="19256"/>
    <cellStyle name="Normal 16 4 6 2 3 5 2" xfId="19257"/>
    <cellStyle name="Normal 16 4 6 2 3 6" xfId="19258"/>
    <cellStyle name="Normal 16 4 6 2 4" xfId="19259"/>
    <cellStyle name="Normal 16 4 6 2 4 2" xfId="19260"/>
    <cellStyle name="Normal 16 4 6 2 4 2 2" xfId="19261"/>
    <cellStyle name="Normal 16 4 6 2 4 2 2 2" xfId="19262"/>
    <cellStyle name="Normal 16 4 6 2 4 2 3" xfId="19263"/>
    <cellStyle name="Normal 16 4 6 2 4 3" xfId="19264"/>
    <cellStyle name="Normal 16 4 6 2 4 3 2" xfId="19265"/>
    <cellStyle name="Normal 16 4 6 2 4 4" xfId="19266"/>
    <cellStyle name="Normal 16 4 6 2 5" xfId="19267"/>
    <cellStyle name="Normal 16 4 6 2 5 2" xfId="19268"/>
    <cellStyle name="Normal 16 4 6 2 5 2 2" xfId="19269"/>
    <cellStyle name="Normal 16 4 6 2 5 2 2 2" xfId="19270"/>
    <cellStyle name="Normal 16 4 6 2 5 2 3" xfId="19271"/>
    <cellStyle name="Normal 16 4 6 2 5 3" xfId="19272"/>
    <cellStyle name="Normal 16 4 6 2 5 3 2" xfId="19273"/>
    <cellStyle name="Normal 16 4 6 2 5 4" xfId="19274"/>
    <cellStyle name="Normal 16 4 6 2 6" xfId="19275"/>
    <cellStyle name="Normal 16 4 6 2 6 2" xfId="19276"/>
    <cellStyle name="Normal 16 4 6 2 6 2 2" xfId="19277"/>
    <cellStyle name="Normal 16 4 6 2 6 2 2 2" xfId="19278"/>
    <cellStyle name="Normal 16 4 6 2 6 2 3" xfId="19279"/>
    <cellStyle name="Normal 16 4 6 2 6 3" xfId="19280"/>
    <cellStyle name="Normal 16 4 6 2 6 3 2" xfId="19281"/>
    <cellStyle name="Normal 16 4 6 2 6 4" xfId="19282"/>
    <cellStyle name="Normal 16 4 6 2 7" xfId="19283"/>
    <cellStyle name="Normal 16 4 6 2 7 2" xfId="19284"/>
    <cellStyle name="Normal 16 4 6 2 7 2 2" xfId="19285"/>
    <cellStyle name="Normal 16 4 6 2 7 3" xfId="19286"/>
    <cellStyle name="Normal 16 4 6 2 8" xfId="19287"/>
    <cellStyle name="Normal 16 4 6 2 8 2" xfId="19288"/>
    <cellStyle name="Normal 16 4 6 2 8 2 2" xfId="19289"/>
    <cellStyle name="Normal 16 4 6 2 8 3" xfId="19290"/>
    <cellStyle name="Normal 16 4 6 2 9" xfId="19291"/>
    <cellStyle name="Normal 16 4 6 2 9 2" xfId="19292"/>
    <cellStyle name="Normal 16 4 6 3" xfId="19293"/>
    <cellStyle name="Normal 16 4 6 3 2" xfId="19294"/>
    <cellStyle name="Normal 16 4 6 3 2 2" xfId="19295"/>
    <cellStyle name="Normal 16 4 6 3 2 2 2" xfId="19296"/>
    <cellStyle name="Normal 16 4 6 3 2 2 2 2" xfId="19297"/>
    <cellStyle name="Normal 16 4 6 3 2 2 3" xfId="19298"/>
    <cellStyle name="Normal 16 4 6 3 2 3" xfId="19299"/>
    <cellStyle name="Normal 16 4 6 3 2 3 2" xfId="19300"/>
    <cellStyle name="Normal 16 4 6 3 2 4" xfId="19301"/>
    <cellStyle name="Normal 16 4 6 3 3" xfId="19302"/>
    <cellStyle name="Normal 16 4 6 3 3 2" xfId="19303"/>
    <cellStyle name="Normal 16 4 6 3 3 2 2" xfId="19304"/>
    <cellStyle name="Normal 16 4 6 3 3 2 2 2" xfId="19305"/>
    <cellStyle name="Normal 16 4 6 3 3 2 3" xfId="19306"/>
    <cellStyle name="Normal 16 4 6 3 3 3" xfId="19307"/>
    <cellStyle name="Normal 16 4 6 3 3 3 2" xfId="19308"/>
    <cellStyle name="Normal 16 4 6 3 3 4" xfId="19309"/>
    <cellStyle name="Normal 16 4 6 3 4" xfId="19310"/>
    <cellStyle name="Normal 16 4 6 3 4 2" xfId="19311"/>
    <cellStyle name="Normal 16 4 6 3 4 2 2" xfId="19312"/>
    <cellStyle name="Normal 16 4 6 3 4 2 2 2" xfId="19313"/>
    <cellStyle name="Normal 16 4 6 3 4 2 3" xfId="19314"/>
    <cellStyle name="Normal 16 4 6 3 4 3" xfId="19315"/>
    <cellStyle name="Normal 16 4 6 3 4 3 2" xfId="19316"/>
    <cellStyle name="Normal 16 4 6 3 4 4" xfId="19317"/>
    <cellStyle name="Normal 16 4 6 3 5" xfId="19318"/>
    <cellStyle name="Normal 16 4 6 3 5 2" xfId="19319"/>
    <cellStyle name="Normal 16 4 6 3 5 2 2" xfId="19320"/>
    <cellStyle name="Normal 16 4 6 3 5 3" xfId="19321"/>
    <cellStyle name="Normal 16 4 6 3 6" xfId="19322"/>
    <cellStyle name="Normal 16 4 6 3 6 2" xfId="19323"/>
    <cellStyle name="Normal 16 4 6 3 7" xfId="19324"/>
    <cellStyle name="Normal 16 4 6 4" xfId="19325"/>
    <cellStyle name="Normal 16 4 6 4 2" xfId="19326"/>
    <cellStyle name="Normal 16 4 6 4 2 2" xfId="19327"/>
    <cellStyle name="Normal 16 4 6 4 2 2 2" xfId="19328"/>
    <cellStyle name="Normal 16 4 6 4 2 2 2 2" xfId="19329"/>
    <cellStyle name="Normal 16 4 6 4 2 2 3" xfId="19330"/>
    <cellStyle name="Normal 16 4 6 4 2 3" xfId="19331"/>
    <cellStyle name="Normal 16 4 6 4 2 3 2" xfId="19332"/>
    <cellStyle name="Normal 16 4 6 4 2 4" xfId="19333"/>
    <cellStyle name="Normal 16 4 6 4 3" xfId="19334"/>
    <cellStyle name="Normal 16 4 6 4 3 2" xfId="19335"/>
    <cellStyle name="Normal 16 4 6 4 3 2 2" xfId="19336"/>
    <cellStyle name="Normal 16 4 6 4 3 2 2 2" xfId="19337"/>
    <cellStyle name="Normal 16 4 6 4 3 2 3" xfId="19338"/>
    <cellStyle name="Normal 16 4 6 4 3 3" xfId="19339"/>
    <cellStyle name="Normal 16 4 6 4 3 3 2" xfId="19340"/>
    <cellStyle name="Normal 16 4 6 4 3 4" xfId="19341"/>
    <cellStyle name="Normal 16 4 6 4 4" xfId="19342"/>
    <cellStyle name="Normal 16 4 6 4 4 2" xfId="19343"/>
    <cellStyle name="Normal 16 4 6 4 4 2 2" xfId="19344"/>
    <cellStyle name="Normal 16 4 6 4 4 3" xfId="19345"/>
    <cellStyle name="Normal 16 4 6 4 5" xfId="19346"/>
    <cellStyle name="Normal 16 4 6 4 5 2" xfId="19347"/>
    <cellStyle name="Normal 16 4 6 4 6" xfId="19348"/>
    <cellStyle name="Normal 16 4 6 5" xfId="19349"/>
    <cellStyle name="Normal 16 4 6 5 2" xfId="19350"/>
    <cellStyle name="Normal 16 4 6 5 2 2" xfId="19351"/>
    <cellStyle name="Normal 16 4 6 5 2 2 2" xfId="19352"/>
    <cellStyle name="Normal 16 4 6 5 2 3" xfId="19353"/>
    <cellStyle name="Normal 16 4 6 5 3" xfId="19354"/>
    <cellStyle name="Normal 16 4 6 5 3 2" xfId="19355"/>
    <cellStyle name="Normal 16 4 6 5 4" xfId="19356"/>
    <cellStyle name="Normal 16 4 6 6" xfId="19357"/>
    <cellStyle name="Normal 16 4 6 6 2" xfId="19358"/>
    <cellStyle name="Normal 16 4 6 6 2 2" xfId="19359"/>
    <cellStyle name="Normal 16 4 6 6 2 2 2" xfId="19360"/>
    <cellStyle name="Normal 16 4 6 6 2 3" xfId="19361"/>
    <cellStyle name="Normal 16 4 6 6 3" xfId="19362"/>
    <cellStyle name="Normal 16 4 6 6 3 2" xfId="19363"/>
    <cellStyle name="Normal 16 4 6 6 4" xfId="19364"/>
    <cellStyle name="Normal 16 4 6 7" xfId="19365"/>
    <cellStyle name="Normal 16 4 6 7 2" xfId="19366"/>
    <cellStyle name="Normal 16 4 6 7 2 2" xfId="19367"/>
    <cellStyle name="Normal 16 4 6 7 2 2 2" xfId="19368"/>
    <cellStyle name="Normal 16 4 6 7 2 3" xfId="19369"/>
    <cellStyle name="Normal 16 4 6 7 3" xfId="19370"/>
    <cellStyle name="Normal 16 4 6 7 3 2" xfId="19371"/>
    <cellStyle name="Normal 16 4 6 7 4" xfId="19372"/>
    <cellStyle name="Normal 16 4 6 8" xfId="19373"/>
    <cellStyle name="Normal 16 4 6 8 2" xfId="19374"/>
    <cellStyle name="Normal 16 4 6 8 2 2" xfId="19375"/>
    <cellStyle name="Normal 16 4 6 8 3" xfId="19376"/>
    <cellStyle name="Normal 16 4 6 9" xfId="19377"/>
    <cellStyle name="Normal 16 4 6 9 2" xfId="19378"/>
    <cellStyle name="Normal 16 4 6 9 2 2" xfId="19379"/>
    <cellStyle name="Normal 16 4 6 9 3" xfId="19380"/>
    <cellStyle name="Normal 16 4 7" xfId="19381"/>
    <cellStyle name="Normal 16 4 7 10" xfId="19382"/>
    <cellStyle name="Normal 16 4 7 10 2" xfId="19383"/>
    <cellStyle name="Normal 16 4 7 11" xfId="19384"/>
    <cellStyle name="Normal 16 4 7 2" xfId="19385"/>
    <cellStyle name="Normal 16 4 7 2 10" xfId="19386"/>
    <cellStyle name="Normal 16 4 7 2 2" xfId="19387"/>
    <cellStyle name="Normal 16 4 7 2 2 2" xfId="19388"/>
    <cellStyle name="Normal 16 4 7 2 2 2 2" xfId="19389"/>
    <cellStyle name="Normal 16 4 7 2 2 2 2 2" xfId="19390"/>
    <cellStyle name="Normal 16 4 7 2 2 2 2 2 2" xfId="19391"/>
    <cellStyle name="Normal 16 4 7 2 2 2 2 3" xfId="19392"/>
    <cellStyle name="Normal 16 4 7 2 2 2 3" xfId="19393"/>
    <cellStyle name="Normal 16 4 7 2 2 2 3 2" xfId="19394"/>
    <cellStyle name="Normal 16 4 7 2 2 2 4" xfId="19395"/>
    <cellStyle name="Normal 16 4 7 2 2 3" xfId="19396"/>
    <cellStyle name="Normal 16 4 7 2 2 3 2" xfId="19397"/>
    <cellStyle name="Normal 16 4 7 2 2 3 2 2" xfId="19398"/>
    <cellStyle name="Normal 16 4 7 2 2 3 2 2 2" xfId="19399"/>
    <cellStyle name="Normal 16 4 7 2 2 3 2 3" xfId="19400"/>
    <cellStyle name="Normal 16 4 7 2 2 3 3" xfId="19401"/>
    <cellStyle name="Normal 16 4 7 2 2 3 3 2" xfId="19402"/>
    <cellStyle name="Normal 16 4 7 2 2 3 4" xfId="19403"/>
    <cellStyle name="Normal 16 4 7 2 2 4" xfId="19404"/>
    <cellStyle name="Normal 16 4 7 2 2 4 2" xfId="19405"/>
    <cellStyle name="Normal 16 4 7 2 2 4 2 2" xfId="19406"/>
    <cellStyle name="Normal 16 4 7 2 2 4 2 2 2" xfId="19407"/>
    <cellStyle name="Normal 16 4 7 2 2 4 2 3" xfId="19408"/>
    <cellStyle name="Normal 16 4 7 2 2 4 3" xfId="19409"/>
    <cellStyle name="Normal 16 4 7 2 2 4 3 2" xfId="19410"/>
    <cellStyle name="Normal 16 4 7 2 2 4 4" xfId="19411"/>
    <cellStyle name="Normal 16 4 7 2 2 5" xfId="19412"/>
    <cellStyle name="Normal 16 4 7 2 2 5 2" xfId="19413"/>
    <cellStyle name="Normal 16 4 7 2 2 5 2 2" xfId="19414"/>
    <cellStyle name="Normal 16 4 7 2 2 5 3" xfId="19415"/>
    <cellStyle name="Normal 16 4 7 2 2 6" xfId="19416"/>
    <cellStyle name="Normal 16 4 7 2 2 6 2" xfId="19417"/>
    <cellStyle name="Normal 16 4 7 2 2 7" xfId="19418"/>
    <cellStyle name="Normal 16 4 7 2 3" xfId="19419"/>
    <cellStyle name="Normal 16 4 7 2 3 2" xfId="19420"/>
    <cellStyle name="Normal 16 4 7 2 3 2 2" xfId="19421"/>
    <cellStyle name="Normal 16 4 7 2 3 2 2 2" xfId="19422"/>
    <cellStyle name="Normal 16 4 7 2 3 2 2 2 2" xfId="19423"/>
    <cellStyle name="Normal 16 4 7 2 3 2 2 3" xfId="19424"/>
    <cellStyle name="Normal 16 4 7 2 3 2 3" xfId="19425"/>
    <cellStyle name="Normal 16 4 7 2 3 2 3 2" xfId="19426"/>
    <cellStyle name="Normal 16 4 7 2 3 2 4" xfId="19427"/>
    <cellStyle name="Normal 16 4 7 2 3 3" xfId="19428"/>
    <cellStyle name="Normal 16 4 7 2 3 3 2" xfId="19429"/>
    <cellStyle name="Normal 16 4 7 2 3 3 2 2" xfId="19430"/>
    <cellStyle name="Normal 16 4 7 2 3 3 2 2 2" xfId="19431"/>
    <cellStyle name="Normal 16 4 7 2 3 3 2 3" xfId="19432"/>
    <cellStyle name="Normal 16 4 7 2 3 3 3" xfId="19433"/>
    <cellStyle name="Normal 16 4 7 2 3 3 3 2" xfId="19434"/>
    <cellStyle name="Normal 16 4 7 2 3 3 4" xfId="19435"/>
    <cellStyle name="Normal 16 4 7 2 3 4" xfId="19436"/>
    <cellStyle name="Normal 16 4 7 2 3 4 2" xfId="19437"/>
    <cellStyle name="Normal 16 4 7 2 3 4 2 2" xfId="19438"/>
    <cellStyle name="Normal 16 4 7 2 3 4 3" xfId="19439"/>
    <cellStyle name="Normal 16 4 7 2 3 5" xfId="19440"/>
    <cellStyle name="Normal 16 4 7 2 3 5 2" xfId="19441"/>
    <cellStyle name="Normal 16 4 7 2 3 6" xfId="19442"/>
    <cellStyle name="Normal 16 4 7 2 4" xfId="19443"/>
    <cellStyle name="Normal 16 4 7 2 4 2" xfId="19444"/>
    <cellStyle name="Normal 16 4 7 2 4 2 2" xfId="19445"/>
    <cellStyle name="Normal 16 4 7 2 4 2 2 2" xfId="19446"/>
    <cellStyle name="Normal 16 4 7 2 4 2 3" xfId="19447"/>
    <cellStyle name="Normal 16 4 7 2 4 3" xfId="19448"/>
    <cellStyle name="Normal 16 4 7 2 4 3 2" xfId="19449"/>
    <cellStyle name="Normal 16 4 7 2 4 4" xfId="19450"/>
    <cellStyle name="Normal 16 4 7 2 5" xfId="19451"/>
    <cellStyle name="Normal 16 4 7 2 5 2" xfId="19452"/>
    <cellStyle name="Normal 16 4 7 2 5 2 2" xfId="19453"/>
    <cellStyle name="Normal 16 4 7 2 5 2 2 2" xfId="19454"/>
    <cellStyle name="Normal 16 4 7 2 5 2 3" xfId="19455"/>
    <cellStyle name="Normal 16 4 7 2 5 3" xfId="19456"/>
    <cellStyle name="Normal 16 4 7 2 5 3 2" xfId="19457"/>
    <cellStyle name="Normal 16 4 7 2 5 4" xfId="19458"/>
    <cellStyle name="Normal 16 4 7 2 6" xfId="19459"/>
    <cellStyle name="Normal 16 4 7 2 6 2" xfId="19460"/>
    <cellStyle name="Normal 16 4 7 2 6 2 2" xfId="19461"/>
    <cellStyle name="Normal 16 4 7 2 6 2 2 2" xfId="19462"/>
    <cellStyle name="Normal 16 4 7 2 6 2 3" xfId="19463"/>
    <cellStyle name="Normal 16 4 7 2 6 3" xfId="19464"/>
    <cellStyle name="Normal 16 4 7 2 6 3 2" xfId="19465"/>
    <cellStyle name="Normal 16 4 7 2 6 4" xfId="19466"/>
    <cellStyle name="Normal 16 4 7 2 7" xfId="19467"/>
    <cellStyle name="Normal 16 4 7 2 7 2" xfId="19468"/>
    <cellStyle name="Normal 16 4 7 2 7 2 2" xfId="19469"/>
    <cellStyle name="Normal 16 4 7 2 7 3" xfId="19470"/>
    <cellStyle name="Normal 16 4 7 2 8" xfId="19471"/>
    <cellStyle name="Normal 16 4 7 2 8 2" xfId="19472"/>
    <cellStyle name="Normal 16 4 7 2 8 2 2" xfId="19473"/>
    <cellStyle name="Normal 16 4 7 2 8 3" xfId="19474"/>
    <cellStyle name="Normal 16 4 7 2 9" xfId="19475"/>
    <cellStyle name="Normal 16 4 7 2 9 2" xfId="19476"/>
    <cellStyle name="Normal 16 4 7 3" xfId="19477"/>
    <cellStyle name="Normal 16 4 7 3 2" xfId="19478"/>
    <cellStyle name="Normal 16 4 7 3 2 2" xfId="19479"/>
    <cellStyle name="Normal 16 4 7 3 2 2 2" xfId="19480"/>
    <cellStyle name="Normal 16 4 7 3 2 2 2 2" xfId="19481"/>
    <cellStyle name="Normal 16 4 7 3 2 2 3" xfId="19482"/>
    <cellStyle name="Normal 16 4 7 3 2 3" xfId="19483"/>
    <cellStyle name="Normal 16 4 7 3 2 3 2" xfId="19484"/>
    <cellStyle name="Normal 16 4 7 3 2 4" xfId="19485"/>
    <cellStyle name="Normal 16 4 7 3 3" xfId="19486"/>
    <cellStyle name="Normal 16 4 7 3 3 2" xfId="19487"/>
    <cellStyle name="Normal 16 4 7 3 3 2 2" xfId="19488"/>
    <cellStyle name="Normal 16 4 7 3 3 2 2 2" xfId="19489"/>
    <cellStyle name="Normal 16 4 7 3 3 2 3" xfId="19490"/>
    <cellStyle name="Normal 16 4 7 3 3 3" xfId="19491"/>
    <cellStyle name="Normal 16 4 7 3 3 3 2" xfId="19492"/>
    <cellStyle name="Normal 16 4 7 3 3 4" xfId="19493"/>
    <cellStyle name="Normal 16 4 7 3 4" xfId="19494"/>
    <cellStyle name="Normal 16 4 7 3 4 2" xfId="19495"/>
    <cellStyle name="Normal 16 4 7 3 4 2 2" xfId="19496"/>
    <cellStyle name="Normal 16 4 7 3 4 2 2 2" xfId="19497"/>
    <cellStyle name="Normal 16 4 7 3 4 2 3" xfId="19498"/>
    <cellStyle name="Normal 16 4 7 3 4 3" xfId="19499"/>
    <cellStyle name="Normal 16 4 7 3 4 3 2" xfId="19500"/>
    <cellStyle name="Normal 16 4 7 3 4 4" xfId="19501"/>
    <cellStyle name="Normal 16 4 7 3 5" xfId="19502"/>
    <cellStyle name="Normal 16 4 7 3 5 2" xfId="19503"/>
    <cellStyle name="Normal 16 4 7 3 5 2 2" xfId="19504"/>
    <cellStyle name="Normal 16 4 7 3 5 3" xfId="19505"/>
    <cellStyle name="Normal 16 4 7 3 6" xfId="19506"/>
    <cellStyle name="Normal 16 4 7 3 6 2" xfId="19507"/>
    <cellStyle name="Normal 16 4 7 3 7" xfId="19508"/>
    <cellStyle name="Normal 16 4 7 4" xfId="19509"/>
    <cellStyle name="Normal 16 4 7 4 2" xfId="19510"/>
    <cellStyle name="Normal 16 4 7 4 2 2" xfId="19511"/>
    <cellStyle name="Normal 16 4 7 4 2 2 2" xfId="19512"/>
    <cellStyle name="Normal 16 4 7 4 2 2 2 2" xfId="19513"/>
    <cellStyle name="Normal 16 4 7 4 2 2 3" xfId="19514"/>
    <cellStyle name="Normal 16 4 7 4 2 3" xfId="19515"/>
    <cellStyle name="Normal 16 4 7 4 2 3 2" xfId="19516"/>
    <cellStyle name="Normal 16 4 7 4 2 4" xfId="19517"/>
    <cellStyle name="Normal 16 4 7 4 3" xfId="19518"/>
    <cellStyle name="Normal 16 4 7 4 3 2" xfId="19519"/>
    <cellStyle name="Normal 16 4 7 4 3 2 2" xfId="19520"/>
    <cellStyle name="Normal 16 4 7 4 3 2 2 2" xfId="19521"/>
    <cellStyle name="Normal 16 4 7 4 3 2 3" xfId="19522"/>
    <cellStyle name="Normal 16 4 7 4 3 3" xfId="19523"/>
    <cellStyle name="Normal 16 4 7 4 3 3 2" xfId="19524"/>
    <cellStyle name="Normal 16 4 7 4 3 4" xfId="19525"/>
    <cellStyle name="Normal 16 4 7 4 4" xfId="19526"/>
    <cellStyle name="Normal 16 4 7 4 4 2" xfId="19527"/>
    <cellStyle name="Normal 16 4 7 4 4 2 2" xfId="19528"/>
    <cellStyle name="Normal 16 4 7 4 4 3" xfId="19529"/>
    <cellStyle name="Normal 16 4 7 4 5" xfId="19530"/>
    <cellStyle name="Normal 16 4 7 4 5 2" xfId="19531"/>
    <cellStyle name="Normal 16 4 7 4 6" xfId="19532"/>
    <cellStyle name="Normal 16 4 7 5" xfId="19533"/>
    <cellStyle name="Normal 16 4 7 5 2" xfId="19534"/>
    <cellStyle name="Normal 16 4 7 5 2 2" xfId="19535"/>
    <cellStyle name="Normal 16 4 7 5 2 2 2" xfId="19536"/>
    <cellStyle name="Normal 16 4 7 5 2 3" xfId="19537"/>
    <cellStyle name="Normal 16 4 7 5 3" xfId="19538"/>
    <cellStyle name="Normal 16 4 7 5 3 2" xfId="19539"/>
    <cellStyle name="Normal 16 4 7 5 4" xfId="19540"/>
    <cellStyle name="Normal 16 4 7 6" xfId="19541"/>
    <cellStyle name="Normal 16 4 7 6 2" xfId="19542"/>
    <cellStyle name="Normal 16 4 7 6 2 2" xfId="19543"/>
    <cellStyle name="Normal 16 4 7 6 2 2 2" xfId="19544"/>
    <cellStyle name="Normal 16 4 7 6 2 3" xfId="19545"/>
    <cellStyle name="Normal 16 4 7 6 3" xfId="19546"/>
    <cellStyle name="Normal 16 4 7 6 3 2" xfId="19547"/>
    <cellStyle name="Normal 16 4 7 6 4" xfId="19548"/>
    <cellStyle name="Normal 16 4 7 7" xfId="19549"/>
    <cellStyle name="Normal 16 4 7 7 2" xfId="19550"/>
    <cellStyle name="Normal 16 4 7 7 2 2" xfId="19551"/>
    <cellStyle name="Normal 16 4 7 7 2 2 2" xfId="19552"/>
    <cellStyle name="Normal 16 4 7 7 2 3" xfId="19553"/>
    <cellStyle name="Normal 16 4 7 7 3" xfId="19554"/>
    <cellStyle name="Normal 16 4 7 7 3 2" xfId="19555"/>
    <cellStyle name="Normal 16 4 7 7 4" xfId="19556"/>
    <cellStyle name="Normal 16 4 7 8" xfId="19557"/>
    <cellStyle name="Normal 16 4 7 8 2" xfId="19558"/>
    <cellStyle name="Normal 16 4 7 8 2 2" xfId="19559"/>
    <cellStyle name="Normal 16 4 7 8 3" xfId="19560"/>
    <cellStyle name="Normal 16 4 7 9" xfId="19561"/>
    <cellStyle name="Normal 16 4 7 9 2" xfId="19562"/>
    <cellStyle name="Normal 16 4 7 9 2 2" xfId="19563"/>
    <cellStyle name="Normal 16 4 7 9 3" xfId="19564"/>
    <cellStyle name="Normal 16 4 8" xfId="19565"/>
    <cellStyle name="Normal 16 4 8 10" xfId="19566"/>
    <cellStyle name="Normal 16 4 8 10 2" xfId="19567"/>
    <cellStyle name="Normal 16 4 8 11" xfId="19568"/>
    <cellStyle name="Normal 16 4 8 2" xfId="19569"/>
    <cellStyle name="Normal 16 4 8 2 10" xfId="19570"/>
    <cellStyle name="Normal 16 4 8 2 2" xfId="19571"/>
    <cellStyle name="Normal 16 4 8 2 2 2" xfId="19572"/>
    <cellStyle name="Normal 16 4 8 2 2 2 2" xfId="19573"/>
    <cellStyle name="Normal 16 4 8 2 2 2 2 2" xfId="19574"/>
    <cellStyle name="Normal 16 4 8 2 2 2 2 2 2" xfId="19575"/>
    <cellStyle name="Normal 16 4 8 2 2 2 2 3" xfId="19576"/>
    <cellStyle name="Normal 16 4 8 2 2 2 3" xfId="19577"/>
    <cellStyle name="Normal 16 4 8 2 2 2 3 2" xfId="19578"/>
    <cellStyle name="Normal 16 4 8 2 2 2 4" xfId="19579"/>
    <cellStyle name="Normal 16 4 8 2 2 3" xfId="19580"/>
    <cellStyle name="Normal 16 4 8 2 2 3 2" xfId="19581"/>
    <cellStyle name="Normal 16 4 8 2 2 3 2 2" xfId="19582"/>
    <cellStyle name="Normal 16 4 8 2 2 3 2 2 2" xfId="19583"/>
    <cellStyle name="Normal 16 4 8 2 2 3 2 3" xfId="19584"/>
    <cellStyle name="Normal 16 4 8 2 2 3 3" xfId="19585"/>
    <cellStyle name="Normal 16 4 8 2 2 3 3 2" xfId="19586"/>
    <cellStyle name="Normal 16 4 8 2 2 3 4" xfId="19587"/>
    <cellStyle name="Normal 16 4 8 2 2 4" xfId="19588"/>
    <cellStyle name="Normal 16 4 8 2 2 4 2" xfId="19589"/>
    <cellStyle name="Normal 16 4 8 2 2 4 2 2" xfId="19590"/>
    <cellStyle name="Normal 16 4 8 2 2 4 2 2 2" xfId="19591"/>
    <cellStyle name="Normal 16 4 8 2 2 4 2 3" xfId="19592"/>
    <cellStyle name="Normal 16 4 8 2 2 4 3" xfId="19593"/>
    <cellStyle name="Normal 16 4 8 2 2 4 3 2" xfId="19594"/>
    <cellStyle name="Normal 16 4 8 2 2 4 4" xfId="19595"/>
    <cellStyle name="Normal 16 4 8 2 2 5" xfId="19596"/>
    <cellStyle name="Normal 16 4 8 2 2 5 2" xfId="19597"/>
    <cellStyle name="Normal 16 4 8 2 2 5 2 2" xfId="19598"/>
    <cellStyle name="Normal 16 4 8 2 2 5 3" xfId="19599"/>
    <cellStyle name="Normal 16 4 8 2 2 6" xfId="19600"/>
    <cellStyle name="Normal 16 4 8 2 2 6 2" xfId="19601"/>
    <cellStyle name="Normal 16 4 8 2 2 7" xfId="19602"/>
    <cellStyle name="Normal 16 4 8 2 3" xfId="19603"/>
    <cellStyle name="Normal 16 4 8 2 3 2" xfId="19604"/>
    <cellStyle name="Normal 16 4 8 2 3 2 2" xfId="19605"/>
    <cellStyle name="Normal 16 4 8 2 3 2 2 2" xfId="19606"/>
    <cellStyle name="Normal 16 4 8 2 3 2 2 2 2" xfId="19607"/>
    <cellStyle name="Normal 16 4 8 2 3 2 2 3" xfId="19608"/>
    <cellStyle name="Normal 16 4 8 2 3 2 3" xfId="19609"/>
    <cellStyle name="Normal 16 4 8 2 3 2 3 2" xfId="19610"/>
    <cellStyle name="Normal 16 4 8 2 3 2 4" xfId="19611"/>
    <cellStyle name="Normal 16 4 8 2 3 3" xfId="19612"/>
    <cellStyle name="Normal 16 4 8 2 3 3 2" xfId="19613"/>
    <cellStyle name="Normal 16 4 8 2 3 3 2 2" xfId="19614"/>
    <cellStyle name="Normal 16 4 8 2 3 3 2 2 2" xfId="19615"/>
    <cellStyle name="Normal 16 4 8 2 3 3 2 3" xfId="19616"/>
    <cellStyle name="Normal 16 4 8 2 3 3 3" xfId="19617"/>
    <cellStyle name="Normal 16 4 8 2 3 3 3 2" xfId="19618"/>
    <cellStyle name="Normal 16 4 8 2 3 3 4" xfId="19619"/>
    <cellStyle name="Normal 16 4 8 2 3 4" xfId="19620"/>
    <cellStyle name="Normal 16 4 8 2 3 4 2" xfId="19621"/>
    <cellStyle name="Normal 16 4 8 2 3 4 2 2" xfId="19622"/>
    <cellStyle name="Normal 16 4 8 2 3 4 3" xfId="19623"/>
    <cellStyle name="Normal 16 4 8 2 3 5" xfId="19624"/>
    <cellStyle name="Normal 16 4 8 2 3 5 2" xfId="19625"/>
    <cellStyle name="Normal 16 4 8 2 3 6" xfId="19626"/>
    <cellStyle name="Normal 16 4 8 2 4" xfId="19627"/>
    <cellStyle name="Normal 16 4 8 2 4 2" xfId="19628"/>
    <cellStyle name="Normal 16 4 8 2 4 2 2" xfId="19629"/>
    <cellStyle name="Normal 16 4 8 2 4 2 2 2" xfId="19630"/>
    <cellStyle name="Normal 16 4 8 2 4 2 3" xfId="19631"/>
    <cellStyle name="Normal 16 4 8 2 4 3" xfId="19632"/>
    <cellStyle name="Normal 16 4 8 2 4 3 2" xfId="19633"/>
    <cellStyle name="Normal 16 4 8 2 4 4" xfId="19634"/>
    <cellStyle name="Normal 16 4 8 2 5" xfId="19635"/>
    <cellStyle name="Normal 16 4 8 2 5 2" xfId="19636"/>
    <cellStyle name="Normal 16 4 8 2 5 2 2" xfId="19637"/>
    <cellStyle name="Normal 16 4 8 2 5 2 2 2" xfId="19638"/>
    <cellStyle name="Normal 16 4 8 2 5 2 3" xfId="19639"/>
    <cellStyle name="Normal 16 4 8 2 5 3" xfId="19640"/>
    <cellStyle name="Normal 16 4 8 2 5 3 2" xfId="19641"/>
    <cellStyle name="Normal 16 4 8 2 5 4" xfId="19642"/>
    <cellStyle name="Normal 16 4 8 2 6" xfId="19643"/>
    <cellStyle name="Normal 16 4 8 2 6 2" xfId="19644"/>
    <cellStyle name="Normal 16 4 8 2 6 2 2" xfId="19645"/>
    <cellStyle name="Normal 16 4 8 2 6 2 2 2" xfId="19646"/>
    <cellStyle name="Normal 16 4 8 2 6 2 3" xfId="19647"/>
    <cellStyle name="Normal 16 4 8 2 6 3" xfId="19648"/>
    <cellStyle name="Normal 16 4 8 2 6 3 2" xfId="19649"/>
    <cellStyle name="Normal 16 4 8 2 6 4" xfId="19650"/>
    <cellStyle name="Normal 16 4 8 2 7" xfId="19651"/>
    <cellStyle name="Normal 16 4 8 2 7 2" xfId="19652"/>
    <cellStyle name="Normal 16 4 8 2 7 2 2" xfId="19653"/>
    <cellStyle name="Normal 16 4 8 2 7 3" xfId="19654"/>
    <cellStyle name="Normal 16 4 8 2 8" xfId="19655"/>
    <cellStyle name="Normal 16 4 8 2 8 2" xfId="19656"/>
    <cellStyle name="Normal 16 4 8 2 8 2 2" xfId="19657"/>
    <cellStyle name="Normal 16 4 8 2 8 3" xfId="19658"/>
    <cellStyle name="Normal 16 4 8 2 9" xfId="19659"/>
    <cellStyle name="Normal 16 4 8 2 9 2" xfId="19660"/>
    <cellStyle name="Normal 16 4 8 3" xfId="19661"/>
    <cellStyle name="Normal 16 4 8 3 2" xfId="19662"/>
    <cellStyle name="Normal 16 4 8 3 2 2" xfId="19663"/>
    <cellStyle name="Normal 16 4 8 3 2 2 2" xfId="19664"/>
    <cellStyle name="Normal 16 4 8 3 2 2 2 2" xfId="19665"/>
    <cellStyle name="Normal 16 4 8 3 2 2 3" xfId="19666"/>
    <cellStyle name="Normal 16 4 8 3 2 3" xfId="19667"/>
    <cellStyle name="Normal 16 4 8 3 2 3 2" xfId="19668"/>
    <cellStyle name="Normal 16 4 8 3 2 4" xfId="19669"/>
    <cellStyle name="Normal 16 4 8 3 3" xfId="19670"/>
    <cellStyle name="Normal 16 4 8 3 3 2" xfId="19671"/>
    <cellStyle name="Normal 16 4 8 3 3 2 2" xfId="19672"/>
    <cellStyle name="Normal 16 4 8 3 3 2 2 2" xfId="19673"/>
    <cellStyle name="Normal 16 4 8 3 3 2 3" xfId="19674"/>
    <cellStyle name="Normal 16 4 8 3 3 3" xfId="19675"/>
    <cellStyle name="Normal 16 4 8 3 3 3 2" xfId="19676"/>
    <cellStyle name="Normal 16 4 8 3 3 4" xfId="19677"/>
    <cellStyle name="Normal 16 4 8 3 4" xfId="19678"/>
    <cellStyle name="Normal 16 4 8 3 4 2" xfId="19679"/>
    <cellStyle name="Normal 16 4 8 3 4 2 2" xfId="19680"/>
    <cellStyle name="Normal 16 4 8 3 4 2 2 2" xfId="19681"/>
    <cellStyle name="Normal 16 4 8 3 4 2 3" xfId="19682"/>
    <cellStyle name="Normal 16 4 8 3 4 3" xfId="19683"/>
    <cellStyle name="Normal 16 4 8 3 4 3 2" xfId="19684"/>
    <cellStyle name="Normal 16 4 8 3 4 4" xfId="19685"/>
    <cellStyle name="Normal 16 4 8 3 5" xfId="19686"/>
    <cellStyle name="Normal 16 4 8 3 5 2" xfId="19687"/>
    <cellStyle name="Normal 16 4 8 3 5 2 2" xfId="19688"/>
    <cellStyle name="Normal 16 4 8 3 5 3" xfId="19689"/>
    <cellStyle name="Normal 16 4 8 3 6" xfId="19690"/>
    <cellStyle name="Normal 16 4 8 3 6 2" xfId="19691"/>
    <cellStyle name="Normal 16 4 8 3 7" xfId="19692"/>
    <cellStyle name="Normal 16 4 8 4" xfId="19693"/>
    <cellStyle name="Normal 16 4 8 4 2" xfId="19694"/>
    <cellStyle name="Normal 16 4 8 4 2 2" xfId="19695"/>
    <cellStyle name="Normal 16 4 8 4 2 2 2" xfId="19696"/>
    <cellStyle name="Normal 16 4 8 4 2 2 2 2" xfId="19697"/>
    <cellStyle name="Normal 16 4 8 4 2 2 3" xfId="19698"/>
    <cellStyle name="Normal 16 4 8 4 2 3" xfId="19699"/>
    <cellStyle name="Normal 16 4 8 4 2 3 2" xfId="19700"/>
    <cellStyle name="Normal 16 4 8 4 2 4" xfId="19701"/>
    <cellStyle name="Normal 16 4 8 4 3" xfId="19702"/>
    <cellStyle name="Normal 16 4 8 4 3 2" xfId="19703"/>
    <cellStyle name="Normal 16 4 8 4 3 2 2" xfId="19704"/>
    <cellStyle name="Normal 16 4 8 4 3 2 2 2" xfId="19705"/>
    <cellStyle name="Normal 16 4 8 4 3 2 3" xfId="19706"/>
    <cellStyle name="Normal 16 4 8 4 3 3" xfId="19707"/>
    <cellStyle name="Normal 16 4 8 4 3 3 2" xfId="19708"/>
    <cellStyle name="Normal 16 4 8 4 3 4" xfId="19709"/>
    <cellStyle name="Normal 16 4 8 4 4" xfId="19710"/>
    <cellStyle name="Normal 16 4 8 4 4 2" xfId="19711"/>
    <cellStyle name="Normal 16 4 8 4 4 2 2" xfId="19712"/>
    <cellStyle name="Normal 16 4 8 4 4 3" xfId="19713"/>
    <cellStyle name="Normal 16 4 8 4 5" xfId="19714"/>
    <cellStyle name="Normal 16 4 8 4 5 2" xfId="19715"/>
    <cellStyle name="Normal 16 4 8 4 6" xfId="19716"/>
    <cellStyle name="Normal 16 4 8 5" xfId="19717"/>
    <cellStyle name="Normal 16 4 8 5 2" xfId="19718"/>
    <cellStyle name="Normal 16 4 8 5 2 2" xfId="19719"/>
    <cellStyle name="Normal 16 4 8 5 2 2 2" xfId="19720"/>
    <cellStyle name="Normal 16 4 8 5 2 3" xfId="19721"/>
    <cellStyle name="Normal 16 4 8 5 3" xfId="19722"/>
    <cellStyle name="Normal 16 4 8 5 3 2" xfId="19723"/>
    <cellStyle name="Normal 16 4 8 5 4" xfId="19724"/>
    <cellStyle name="Normal 16 4 8 6" xfId="19725"/>
    <cellStyle name="Normal 16 4 8 6 2" xfId="19726"/>
    <cellStyle name="Normal 16 4 8 6 2 2" xfId="19727"/>
    <cellStyle name="Normal 16 4 8 6 2 2 2" xfId="19728"/>
    <cellStyle name="Normal 16 4 8 6 2 3" xfId="19729"/>
    <cellStyle name="Normal 16 4 8 6 3" xfId="19730"/>
    <cellStyle name="Normal 16 4 8 6 3 2" xfId="19731"/>
    <cellStyle name="Normal 16 4 8 6 4" xfId="19732"/>
    <cellStyle name="Normal 16 4 8 7" xfId="19733"/>
    <cellStyle name="Normal 16 4 8 7 2" xfId="19734"/>
    <cellStyle name="Normal 16 4 8 7 2 2" xfId="19735"/>
    <cellStyle name="Normal 16 4 8 7 2 2 2" xfId="19736"/>
    <cellStyle name="Normal 16 4 8 7 2 3" xfId="19737"/>
    <cellStyle name="Normal 16 4 8 7 3" xfId="19738"/>
    <cellStyle name="Normal 16 4 8 7 3 2" xfId="19739"/>
    <cellStyle name="Normal 16 4 8 7 4" xfId="19740"/>
    <cellStyle name="Normal 16 4 8 8" xfId="19741"/>
    <cellStyle name="Normal 16 4 8 8 2" xfId="19742"/>
    <cellStyle name="Normal 16 4 8 8 2 2" xfId="19743"/>
    <cellStyle name="Normal 16 4 8 8 3" xfId="19744"/>
    <cellStyle name="Normal 16 4 8 9" xfId="19745"/>
    <cellStyle name="Normal 16 4 8 9 2" xfId="19746"/>
    <cellStyle name="Normal 16 4 8 9 2 2" xfId="19747"/>
    <cellStyle name="Normal 16 4 8 9 3" xfId="19748"/>
    <cellStyle name="Normal 16 4 9" xfId="19749"/>
    <cellStyle name="Normal 16 4 9 10" xfId="19750"/>
    <cellStyle name="Normal 16 4 9 2" xfId="19751"/>
    <cellStyle name="Normal 16 4 9 2 2" xfId="19752"/>
    <cellStyle name="Normal 16 4 9 2 2 2" xfId="19753"/>
    <cellStyle name="Normal 16 4 9 2 2 2 2" xfId="19754"/>
    <cellStyle name="Normal 16 4 9 2 2 2 2 2" xfId="19755"/>
    <cellStyle name="Normal 16 4 9 2 2 2 3" xfId="19756"/>
    <cellStyle name="Normal 16 4 9 2 2 3" xfId="19757"/>
    <cellStyle name="Normal 16 4 9 2 2 3 2" xfId="19758"/>
    <cellStyle name="Normal 16 4 9 2 2 4" xfId="19759"/>
    <cellStyle name="Normal 16 4 9 2 3" xfId="19760"/>
    <cellStyle name="Normal 16 4 9 2 3 2" xfId="19761"/>
    <cellStyle name="Normal 16 4 9 2 3 2 2" xfId="19762"/>
    <cellStyle name="Normal 16 4 9 2 3 2 2 2" xfId="19763"/>
    <cellStyle name="Normal 16 4 9 2 3 2 3" xfId="19764"/>
    <cellStyle name="Normal 16 4 9 2 3 3" xfId="19765"/>
    <cellStyle name="Normal 16 4 9 2 3 3 2" xfId="19766"/>
    <cellStyle name="Normal 16 4 9 2 3 4" xfId="19767"/>
    <cellStyle name="Normal 16 4 9 2 4" xfId="19768"/>
    <cellStyle name="Normal 16 4 9 2 4 2" xfId="19769"/>
    <cellStyle name="Normal 16 4 9 2 4 2 2" xfId="19770"/>
    <cellStyle name="Normal 16 4 9 2 4 2 2 2" xfId="19771"/>
    <cellStyle name="Normal 16 4 9 2 4 2 3" xfId="19772"/>
    <cellStyle name="Normal 16 4 9 2 4 3" xfId="19773"/>
    <cellStyle name="Normal 16 4 9 2 4 3 2" xfId="19774"/>
    <cellStyle name="Normal 16 4 9 2 4 4" xfId="19775"/>
    <cellStyle name="Normal 16 4 9 2 5" xfId="19776"/>
    <cellStyle name="Normal 16 4 9 2 5 2" xfId="19777"/>
    <cellStyle name="Normal 16 4 9 2 5 2 2" xfId="19778"/>
    <cellStyle name="Normal 16 4 9 2 5 3" xfId="19779"/>
    <cellStyle name="Normal 16 4 9 2 6" xfId="19780"/>
    <cellStyle name="Normal 16 4 9 2 6 2" xfId="19781"/>
    <cellStyle name="Normal 16 4 9 2 7" xfId="19782"/>
    <cellStyle name="Normal 16 4 9 3" xfId="19783"/>
    <cellStyle name="Normal 16 4 9 3 2" xfId="19784"/>
    <cellStyle name="Normal 16 4 9 3 2 2" xfId="19785"/>
    <cellStyle name="Normal 16 4 9 3 2 2 2" xfId="19786"/>
    <cellStyle name="Normal 16 4 9 3 2 2 2 2" xfId="19787"/>
    <cellStyle name="Normal 16 4 9 3 2 2 3" xfId="19788"/>
    <cellStyle name="Normal 16 4 9 3 2 3" xfId="19789"/>
    <cellStyle name="Normal 16 4 9 3 2 3 2" xfId="19790"/>
    <cellStyle name="Normal 16 4 9 3 2 4" xfId="19791"/>
    <cellStyle name="Normal 16 4 9 3 3" xfId="19792"/>
    <cellStyle name="Normal 16 4 9 3 3 2" xfId="19793"/>
    <cellStyle name="Normal 16 4 9 3 3 2 2" xfId="19794"/>
    <cellStyle name="Normal 16 4 9 3 3 2 2 2" xfId="19795"/>
    <cellStyle name="Normal 16 4 9 3 3 2 3" xfId="19796"/>
    <cellStyle name="Normal 16 4 9 3 3 3" xfId="19797"/>
    <cellStyle name="Normal 16 4 9 3 3 3 2" xfId="19798"/>
    <cellStyle name="Normal 16 4 9 3 3 4" xfId="19799"/>
    <cellStyle name="Normal 16 4 9 3 4" xfId="19800"/>
    <cellStyle name="Normal 16 4 9 3 4 2" xfId="19801"/>
    <cellStyle name="Normal 16 4 9 3 4 2 2" xfId="19802"/>
    <cellStyle name="Normal 16 4 9 3 4 3" xfId="19803"/>
    <cellStyle name="Normal 16 4 9 3 5" xfId="19804"/>
    <cellStyle name="Normal 16 4 9 3 5 2" xfId="19805"/>
    <cellStyle name="Normal 16 4 9 3 6" xfId="19806"/>
    <cellStyle name="Normal 16 4 9 4" xfId="19807"/>
    <cellStyle name="Normal 16 4 9 4 2" xfId="19808"/>
    <cellStyle name="Normal 16 4 9 4 2 2" xfId="19809"/>
    <cellStyle name="Normal 16 4 9 4 2 2 2" xfId="19810"/>
    <cellStyle name="Normal 16 4 9 4 2 3" xfId="19811"/>
    <cellStyle name="Normal 16 4 9 4 3" xfId="19812"/>
    <cellStyle name="Normal 16 4 9 4 3 2" xfId="19813"/>
    <cellStyle name="Normal 16 4 9 4 4" xfId="19814"/>
    <cellStyle name="Normal 16 4 9 5" xfId="19815"/>
    <cellStyle name="Normal 16 4 9 5 2" xfId="19816"/>
    <cellStyle name="Normal 16 4 9 5 2 2" xfId="19817"/>
    <cellStyle name="Normal 16 4 9 5 2 2 2" xfId="19818"/>
    <cellStyle name="Normal 16 4 9 5 2 3" xfId="19819"/>
    <cellStyle name="Normal 16 4 9 5 3" xfId="19820"/>
    <cellStyle name="Normal 16 4 9 5 3 2" xfId="19821"/>
    <cellStyle name="Normal 16 4 9 5 4" xfId="19822"/>
    <cellStyle name="Normal 16 4 9 6" xfId="19823"/>
    <cellStyle name="Normal 16 4 9 6 2" xfId="19824"/>
    <cellStyle name="Normal 16 4 9 6 2 2" xfId="19825"/>
    <cellStyle name="Normal 16 4 9 6 2 2 2" xfId="19826"/>
    <cellStyle name="Normal 16 4 9 6 2 3" xfId="19827"/>
    <cellStyle name="Normal 16 4 9 6 3" xfId="19828"/>
    <cellStyle name="Normal 16 4 9 6 3 2" xfId="19829"/>
    <cellStyle name="Normal 16 4 9 6 4" xfId="19830"/>
    <cellStyle name="Normal 16 4 9 7" xfId="19831"/>
    <cellStyle name="Normal 16 4 9 7 2" xfId="19832"/>
    <cellStyle name="Normal 16 4 9 7 2 2" xfId="19833"/>
    <cellStyle name="Normal 16 4 9 7 3" xfId="19834"/>
    <cellStyle name="Normal 16 4 9 8" xfId="19835"/>
    <cellStyle name="Normal 16 4 9 8 2" xfId="19836"/>
    <cellStyle name="Normal 16 4 9 8 2 2" xfId="19837"/>
    <cellStyle name="Normal 16 4 9 8 3" xfId="19838"/>
    <cellStyle name="Normal 16 4 9 9" xfId="19839"/>
    <cellStyle name="Normal 16 4 9 9 2" xfId="19840"/>
    <cellStyle name="Normal 16 5" xfId="1373"/>
    <cellStyle name="Normal 16 5 10" xfId="19841"/>
    <cellStyle name="Normal 16 5 10 2" xfId="19842"/>
    <cellStyle name="Normal 16 5 10 2 2" xfId="19843"/>
    <cellStyle name="Normal 16 5 10 2 2 2" xfId="19844"/>
    <cellStyle name="Normal 16 5 10 2 2 2 2" xfId="19845"/>
    <cellStyle name="Normal 16 5 10 2 2 3" xfId="19846"/>
    <cellStyle name="Normal 16 5 10 2 3" xfId="19847"/>
    <cellStyle name="Normal 16 5 10 2 3 2" xfId="19848"/>
    <cellStyle name="Normal 16 5 10 2 4" xfId="19849"/>
    <cellStyle name="Normal 16 5 10 3" xfId="19850"/>
    <cellStyle name="Normal 16 5 10 3 2" xfId="19851"/>
    <cellStyle name="Normal 16 5 10 3 2 2" xfId="19852"/>
    <cellStyle name="Normal 16 5 10 3 2 2 2" xfId="19853"/>
    <cellStyle name="Normal 16 5 10 3 2 3" xfId="19854"/>
    <cellStyle name="Normal 16 5 10 3 3" xfId="19855"/>
    <cellStyle name="Normal 16 5 10 3 3 2" xfId="19856"/>
    <cellStyle name="Normal 16 5 10 3 4" xfId="19857"/>
    <cellStyle name="Normal 16 5 10 4" xfId="19858"/>
    <cellStyle name="Normal 16 5 10 4 2" xfId="19859"/>
    <cellStyle name="Normal 16 5 10 4 2 2" xfId="19860"/>
    <cellStyle name="Normal 16 5 10 4 2 2 2" xfId="19861"/>
    <cellStyle name="Normal 16 5 10 4 2 3" xfId="19862"/>
    <cellStyle name="Normal 16 5 10 4 3" xfId="19863"/>
    <cellStyle name="Normal 16 5 10 4 3 2" xfId="19864"/>
    <cellStyle name="Normal 16 5 10 4 4" xfId="19865"/>
    <cellStyle name="Normal 16 5 10 5" xfId="19866"/>
    <cellStyle name="Normal 16 5 10 5 2" xfId="19867"/>
    <cellStyle name="Normal 16 5 10 5 2 2" xfId="19868"/>
    <cellStyle name="Normal 16 5 10 5 3" xfId="19869"/>
    <cellStyle name="Normal 16 5 10 6" xfId="19870"/>
    <cellStyle name="Normal 16 5 10 6 2" xfId="19871"/>
    <cellStyle name="Normal 16 5 10 7" xfId="19872"/>
    <cellStyle name="Normal 16 5 11" xfId="19873"/>
    <cellStyle name="Normal 16 5 11 2" xfId="19874"/>
    <cellStyle name="Normal 16 5 11 2 2" xfId="19875"/>
    <cellStyle name="Normal 16 5 11 2 2 2" xfId="19876"/>
    <cellStyle name="Normal 16 5 11 2 2 2 2" xfId="19877"/>
    <cellStyle name="Normal 16 5 11 2 2 3" xfId="19878"/>
    <cellStyle name="Normal 16 5 11 2 3" xfId="19879"/>
    <cellStyle name="Normal 16 5 11 2 3 2" xfId="19880"/>
    <cellStyle name="Normal 16 5 11 2 4" xfId="19881"/>
    <cellStyle name="Normal 16 5 11 3" xfId="19882"/>
    <cellStyle name="Normal 16 5 11 3 2" xfId="19883"/>
    <cellStyle name="Normal 16 5 11 3 2 2" xfId="19884"/>
    <cellStyle name="Normal 16 5 11 3 2 2 2" xfId="19885"/>
    <cellStyle name="Normal 16 5 11 3 2 3" xfId="19886"/>
    <cellStyle name="Normal 16 5 11 3 3" xfId="19887"/>
    <cellStyle name="Normal 16 5 11 3 3 2" xfId="19888"/>
    <cellStyle name="Normal 16 5 11 3 4" xfId="19889"/>
    <cellStyle name="Normal 16 5 11 4" xfId="19890"/>
    <cellStyle name="Normal 16 5 11 4 2" xfId="19891"/>
    <cellStyle name="Normal 16 5 11 4 2 2" xfId="19892"/>
    <cellStyle name="Normal 16 5 11 4 3" xfId="19893"/>
    <cellStyle name="Normal 16 5 11 5" xfId="19894"/>
    <cellStyle name="Normal 16 5 11 5 2" xfId="19895"/>
    <cellStyle name="Normal 16 5 11 6" xfId="19896"/>
    <cellStyle name="Normal 16 5 12" xfId="19897"/>
    <cellStyle name="Normal 16 5 12 2" xfId="19898"/>
    <cellStyle name="Normal 16 5 12 2 2" xfId="19899"/>
    <cellStyle name="Normal 16 5 12 2 2 2" xfId="19900"/>
    <cellStyle name="Normal 16 5 12 2 3" xfId="19901"/>
    <cellStyle name="Normal 16 5 12 3" xfId="19902"/>
    <cellStyle name="Normal 16 5 12 3 2" xfId="19903"/>
    <cellStyle name="Normal 16 5 12 4" xfId="19904"/>
    <cellStyle name="Normal 16 5 13" xfId="19905"/>
    <cellStyle name="Normal 16 5 13 2" xfId="19906"/>
    <cellStyle name="Normal 16 5 13 2 2" xfId="19907"/>
    <cellStyle name="Normal 16 5 13 2 2 2" xfId="19908"/>
    <cellStyle name="Normal 16 5 13 2 3" xfId="19909"/>
    <cellStyle name="Normal 16 5 13 3" xfId="19910"/>
    <cellStyle name="Normal 16 5 13 3 2" xfId="19911"/>
    <cellStyle name="Normal 16 5 13 4" xfId="19912"/>
    <cellStyle name="Normal 16 5 14" xfId="19913"/>
    <cellStyle name="Normal 16 5 14 2" xfId="19914"/>
    <cellStyle name="Normal 16 5 14 2 2" xfId="19915"/>
    <cellStyle name="Normal 16 5 14 2 2 2" xfId="19916"/>
    <cellStyle name="Normal 16 5 14 2 3" xfId="19917"/>
    <cellStyle name="Normal 16 5 14 3" xfId="19918"/>
    <cellStyle name="Normal 16 5 14 3 2" xfId="19919"/>
    <cellStyle name="Normal 16 5 14 4" xfId="19920"/>
    <cellStyle name="Normal 16 5 15" xfId="19921"/>
    <cellStyle name="Normal 16 5 15 2" xfId="19922"/>
    <cellStyle name="Normal 16 5 15 2 2" xfId="19923"/>
    <cellStyle name="Normal 16 5 15 3" xfId="19924"/>
    <cellStyle name="Normal 16 5 16" xfId="19925"/>
    <cellStyle name="Normal 16 5 16 2" xfId="19926"/>
    <cellStyle name="Normal 16 5 16 2 2" xfId="19927"/>
    <cellStyle name="Normal 16 5 16 3" xfId="19928"/>
    <cellStyle name="Normal 16 5 17" xfId="19929"/>
    <cellStyle name="Normal 16 5 17 2" xfId="19930"/>
    <cellStyle name="Normal 16 5 18" xfId="19931"/>
    <cellStyle name="Normal 16 5 2" xfId="1374"/>
    <cellStyle name="Normal 16 5 2 10" xfId="19932"/>
    <cellStyle name="Normal 16 5 2 10 2" xfId="19933"/>
    <cellStyle name="Normal 16 5 2 10 2 2" xfId="19934"/>
    <cellStyle name="Normal 16 5 2 10 2 2 2" xfId="19935"/>
    <cellStyle name="Normal 16 5 2 10 2 3" xfId="19936"/>
    <cellStyle name="Normal 16 5 2 10 3" xfId="19937"/>
    <cellStyle name="Normal 16 5 2 10 3 2" xfId="19938"/>
    <cellStyle name="Normal 16 5 2 10 4" xfId="19939"/>
    <cellStyle name="Normal 16 5 2 11" xfId="19940"/>
    <cellStyle name="Normal 16 5 2 11 2" xfId="19941"/>
    <cellStyle name="Normal 16 5 2 11 2 2" xfId="19942"/>
    <cellStyle name="Normal 16 5 2 11 3" xfId="19943"/>
    <cellStyle name="Normal 16 5 2 12" xfId="19944"/>
    <cellStyle name="Normal 16 5 2 12 2" xfId="19945"/>
    <cellStyle name="Normal 16 5 2 12 2 2" xfId="19946"/>
    <cellStyle name="Normal 16 5 2 12 3" xfId="19947"/>
    <cellStyle name="Normal 16 5 2 13" xfId="19948"/>
    <cellStyle name="Normal 16 5 2 13 2" xfId="19949"/>
    <cellStyle name="Normal 16 5 2 14" xfId="19950"/>
    <cellStyle name="Normal 16 5 2 2" xfId="19951"/>
    <cellStyle name="Normal 16 5 2 2 10" xfId="19952"/>
    <cellStyle name="Normal 16 5 2 2 10 2" xfId="19953"/>
    <cellStyle name="Normal 16 5 2 2 11" xfId="19954"/>
    <cellStyle name="Normal 16 5 2 2 2" xfId="19955"/>
    <cellStyle name="Normal 16 5 2 2 2 10" xfId="19956"/>
    <cellStyle name="Normal 16 5 2 2 2 2" xfId="19957"/>
    <cellStyle name="Normal 16 5 2 2 2 2 2" xfId="19958"/>
    <cellStyle name="Normal 16 5 2 2 2 2 2 2" xfId="19959"/>
    <cellStyle name="Normal 16 5 2 2 2 2 2 2 2" xfId="19960"/>
    <cellStyle name="Normal 16 5 2 2 2 2 2 2 2 2" xfId="19961"/>
    <cellStyle name="Normal 16 5 2 2 2 2 2 2 3" xfId="19962"/>
    <cellStyle name="Normal 16 5 2 2 2 2 2 3" xfId="19963"/>
    <cellStyle name="Normal 16 5 2 2 2 2 2 3 2" xfId="19964"/>
    <cellStyle name="Normal 16 5 2 2 2 2 2 4" xfId="19965"/>
    <cellStyle name="Normal 16 5 2 2 2 2 3" xfId="19966"/>
    <cellStyle name="Normal 16 5 2 2 2 2 3 2" xfId="19967"/>
    <cellStyle name="Normal 16 5 2 2 2 2 3 2 2" xfId="19968"/>
    <cellStyle name="Normal 16 5 2 2 2 2 3 2 2 2" xfId="19969"/>
    <cellStyle name="Normal 16 5 2 2 2 2 3 2 3" xfId="19970"/>
    <cellStyle name="Normal 16 5 2 2 2 2 3 3" xfId="19971"/>
    <cellStyle name="Normal 16 5 2 2 2 2 3 3 2" xfId="19972"/>
    <cellStyle name="Normal 16 5 2 2 2 2 3 4" xfId="19973"/>
    <cellStyle name="Normal 16 5 2 2 2 2 4" xfId="19974"/>
    <cellStyle name="Normal 16 5 2 2 2 2 4 2" xfId="19975"/>
    <cellStyle name="Normal 16 5 2 2 2 2 4 2 2" xfId="19976"/>
    <cellStyle name="Normal 16 5 2 2 2 2 4 2 2 2" xfId="19977"/>
    <cellStyle name="Normal 16 5 2 2 2 2 4 2 3" xfId="19978"/>
    <cellStyle name="Normal 16 5 2 2 2 2 4 3" xfId="19979"/>
    <cellStyle name="Normal 16 5 2 2 2 2 4 3 2" xfId="19980"/>
    <cellStyle name="Normal 16 5 2 2 2 2 4 4" xfId="19981"/>
    <cellStyle name="Normal 16 5 2 2 2 2 5" xfId="19982"/>
    <cellStyle name="Normal 16 5 2 2 2 2 5 2" xfId="19983"/>
    <cellStyle name="Normal 16 5 2 2 2 2 5 2 2" xfId="19984"/>
    <cellStyle name="Normal 16 5 2 2 2 2 5 3" xfId="19985"/>
    <cellStyle name="Normal 16 5 2 2 2 2 6" xfId="19986"/>
    <cellStyle name="Normal 16 5 2 2 2 2 6 2" xfId="19987"/>
    <cellStyle name="Normal 16 5 2 2 2 2 7" xfId="19988"/>
    <cellStyle name="Normal 16 5 2 2 2 3" xfId="19989"/>
    <cellStyle name="Normal 16 5 2 2 2 3 2" xfId="19990"/>
    <cellStyle name="Normal 16 5 2 2 2 3 2 2" xfId="19991"/>
    <cellStyle name="Normal 16 5 2 2 2 3 2 2 2" xfId="19992"/>
    <cellStyle name="Normal 16 5 2 2 2 3 2 2 2 2" xfId="19993"/>
    <cellStyle name="Normal 16 5 2 2 2 3 2 2 3" xfId="19994"/>
    <cellStyle name="Normal 16 5 2 2 2 3 2 3" xfId="19995"/>
    <cellStyle name="Normal 16 5 2 2 2 3 2 3 2" xfId="19996"/>
    <cellStyle name="Normal 16 5 2 2 2 3 2 4" xfId="19997"/>
    <cellStyle name="Normal 16 5 2 2 2 3 3" xfId="19998"/>
    <cellStyle name="Normal 16 5 2 2 2 3 3 2" xfId="19999"/>
    <cellStyle name="Normal 16 5 2 2 2 3 3 2 2" xfId="20000"/>
    <cellStyle name="Normal 16 5 2 2 2 3 3 2 2 2" xfId="20001"/>
    <cellStyle name="Normal 16 5 2 2 2 3 3 2 3" xfId="20002"/>
    <cellStyle name="Normal 16 5 2 2 2 3 3 3" xfId="20003"/>
    <cellStyle name="Normal 16 5 2 2 2 3 3 3 2" xfId="20004"/>
    <cellStyle name="Normal 16 5 2 2 2 3 3 4" xfId="20005"/>
    <cellStyle name="Normal 16 5 2 2 2 3 4" xfId="20006"/>
    <cellStyle name="Normal 16 5 2 2 2 3 4 2" xfId="20007"/>
    <cellStyle name="Normal 16 5 2 2 2 3 4 2 2" xfId="20008"/>
    <cellStyle name="Normal 16 5 2 2 2 3 4 3" xfId="20009"/>
    <cellStyle name="Normal 16 5 2 2 2 3 5" xfId="20010"/>
    <cellStyle name="Normal 16 5 2 2 2 3 5 2" xfId="20011"/>
    <cellStyle name="Normal 16 5 2 2 2 3 6" xfId="20012"/>
    <cellStyle name="Normal 16 5 2 2 2 4" xfId="20013"/>
    <cellStyle name="Normal 16 5 2 2 2 4 2" xfId="20014"/>
    <cellStyle name="Normal 16 5 2 2 2 4 2 2" xfId="20015"/>
    <cellStyle name="Normal 16 5 2 2 2 4 2 2 2" xfId="20016"/>
    <cellStyle name="Normal 16 5 2 2 2 4 2 3" xfId="20017"/>
    <cellStyle name="Normal 16 5 2 2 2 4 3" xfId="20018"/>
    <cellStyle name="Normal 16 5 2 2 2 4 3 2" xfId="20019"/>
    <cellStyle name="Normal 16 5 2 2 2 4 4" xfId="20020"/>
    <cellStyle name="Normal 16 5 2 2 2 5" xfId="20021"/>
    <cellStyle name="Normal 16 5 2 2 2 5 2" xfId="20022"/>
    <cellStyle name="Normal 16 5 2 2 2 5 2 2" xfId="20023"/>
    <cellStyle name="Normal 16 5 2 2 2 5 2 2 2" xfId="20024"/>
    <cellStyle name="Normal 16 5 2 2 2 5 2 3" xfId="20025"/>
    <cellStyle name="Normal 16 5 2 2 2 5 3" xfId="20026"/>
    <cellStyle name="Normal 16 5 2 2 2 5 3 2" xfId="20027"/>
    <cellStyle name="Normal 16 5 2 2 2 5 4" xfId="20028"/>
    <cellStyle name="Normal 16 5 2 2 2 6" xfId="20029"/>
    <cellStyle name="Normal 16 5 2 2 2 6 2" xfId="20030"/>
    <cellStyle name="Normal 16 5 2 2 2 6 2 2" xfId="20031"/>
    <cellStyle name="Normal 16 5 2 2 2 6 2 2 2" xfId="20032"/>
    <cellStyle name="Normal 16 5 2 2 2 6 2 3" xfId="20033"/>
    <cellStyle name="Normal 16 5 2 2 2 6 3" xfId="20034"/>
    <cellStyle name="Normal 16 5 2 2 2 6 3 2" xfId="20035"/>
    <cellStyle name="Normal 16 5 2 2 2 6 4" xfId="20036"/>
    <cellStyle name="Normal 16 5 2 2 2 7" xfId="20037"/>
    <cellStyle name="Normal 16 5 2 2 2 7 2" xfId="20038"/>
    <cellStyle name="Normal 16 5 2 2 2 7 2 2" xfId="20039"/>
    <cellStyle name="Normal 16 5 2 2 2 7 3" xfId="20040"/>
    <cellStyle name="Normal 16 5 2 2 2 8" xfId="20041"/>
    <cellStyle name="Normal 16 5 2 2 2 8 2" xfId="20042"/>
    <cellStyle name="Normal 16 5 2 2 2 8 2 2" xfId="20043"/>
    <cellStyle name="Normal 16 5 2 2 2 8 3" xfId="20044"/>
    <cellStyle name="Normal 16 5 2 2 2 9" xfId="20045"/>
    <cellStyle name="Normal 16 5 2 2 2 9 2" xfId="20046"/>
    <cellStyle name="Normal 16 5 2 2 3" xfId="20047"/>
    <cellStyle name="Normal 16 5 2 2 3 2" xfId="20048"/>
    <cellStyle name="Normal 16 5 2 2 3 2 2" xfId="20049"/>
    <cellStyle name="Normal 16 5 2 2 3 2 2 2" xfId="20050"/>
    <cellStyle name="Normal 16 5 2 2 3 2 2 2 2" xfId="20051"/>
    <cellStyle name="Normal 16 5 2 2 3 2 2 3" xfId="20052"/>
    <cellStyle name="Normal 16 5 2 2 3 2 3" xfId="20053"/>
    <cellStyle name="Normal 16 5 2 2 3 2 3 2" xfId="20054"/>
    <cellStyle name="Normal 16 5 2 2 3 2 4" xfId="20055"/>
    <cellStyle name="Normal 16 5 2 2 3 3" xfId="20056"/>
    <cellStyle name="Normal 16 5 2 2 3 3 2" xfId="20057"/>
    <cellStyle name="Normal 16 5 2 2 3 3 2 2" xfId="20058"/>
    <cellStyle name="Normal 16 5 2 2 3 3 2 2 2" xfId="20059"/>
    <cellStyle name="Normal 16 5 2 2 3 3 2 3" xfId="20060"/>
    <cellStyle name="Normal 16 5 2 2 3 3 3" xfId="20061"/>
    <cellStyle name="Normal 16 5 2 2 3 3 3 2" xfId="20062"/>
    <cellStyle name="Normal 16 5 2 2 3 3 4" xfId="20063"/>
    <cellStyle name="Normal 16 5 2 2 3 4" xfId="20064"/>
    <cellStyle name="Normal 16 5 2 2 3 4 2" xfId="20065"/>
    <cellStyle name="Normal 16 5 2 2 3 4 2 2" xfId="20066"/>
    <cellStyle name="Normal 16 5 2 2 3 4 2 2 2" xfId="20067"/>
    <cellStyle name="Normal 16 5 2 2 3 4 2 3" xfId="20068"/>
    <cellStyle name="Normal 16 5 2 2 3 4 3" xfId="20069"/>
    <cellStyle name="Normal 16 5 2 2 3 4 3 2" xfId="20070"/>
    <cellStyle name="Normal 16 5 2 2 3 4 4" xfId="20071"/>
    <cellStyle name="Normal 16 5 2 2 3 5" xfId="20072"/>
    <cellStyle name="Normal 16 5 2 2 3 5 2" xfId="20073"/>
    <cellStyle name="Normal 16 5 2 2 3 5 2 2" xfId="20074"/>
    <cellStyle name="Normal 16 5 2 2 3 5 3" xfId="20075"/>
    <cellStyle name="Normal 16 5 2 2 3 6" xfId="20076"/>
    <cellStyle name="Normal 16 5 2 2 3 6 2" xfId="20077"/>
    <cellStyle name="Normal 16 5 2 2 3 7" xfId="20078"/>
    <cellStyle name="Normal 16 5 2 2 4" xfId="20079"/>
    <cellStyle name="Normal 16 5 2 2 4 2" xfId="20080"/>
    <cellStyle name="Normal 16 5 2 2 4 2 2" xfId="20081"/>
    <cellStyle name="Normal 16 5 2 2 4 2 2 2" xfId="20082"/>
    <cellStyle name="Normal 16 5 2 2 4 2 2 2 2" xfId="20083"/>
    <cellStyle name="Normal 16 5 2 2 4 2 2 3" xfId="20084"/>
    <cellStyle name="Normal 16 5 2 2 4 2 3" xfId="20085"/>
    <cellStyle name="Normal 16 5 2 2 4 2 3 2" xfId="20086"/>
    <cellStyle name="Normal 16 5 2 2 4 2 4" xfId="20087"/>
    <cellStyle name="Normal 16 5 2 2 4 3" xfId="20088"/>
    <cellStyle name="Normal 16 5 2 2 4 3 2" xfId="20089"/>
    <cellStyle name="Normal 16 5 2 2 4 3 2 2" xfId="20090"/>
    <cellStyle name="Normal 16 5 2 2 4 3 2 2 2" xfId="20091"/>
    <cellStyle name="Normal 16 5 2 2 4 3 2 3" xfId="20092"/>
    <cellStyle name="Normal 16 5 2 2 4 3 3" xfId="20093"/>
    <cellStyle name="Normal 16 5 2 2 4 3 3 2" xfId="20094"/>
    <cellStyle name="Normal 16 5 2 2 4 3 4" xfId="20095"/>
    <cellStyle name="Normal 16 5 2 2 4 4" xfId="20096"/>
    <cellStyle name="Normal 16 5 2 2 4 4 2" xfId="20097"/>
    <cellStyle name="Normal 16 5 2 2 4 4 2 2" xfId="20098"/>
    <cellStyle name="Normal 16 5 2 2 4 4 3" xfId="20099"/>
    <cellStyle name="Normal 16 5 2 2 4 5" xfId="20100"/>
    <cellStyle name="Normal 16 5 2 2 4 5 2" xfId="20101"/>
    <cellStyle name="Normal 16 5 2 2 4 6" xfId="20102"/>
    <cellStyle name="Normal 16 5 2 2 5" xfId="20103"/>
    <cellStyle name="Normal 16 5 2 2 5 2" xfId="20104"/>
    <cellStyle name="Normal 16 5 2 2 5 2 2" xfId="20105"/>
    <cellStyle name="Normal 16 5 2 2 5 2 2 2" xfId="20106"/>
    <cellStyle name="Normal 16 5 2 2 5 2 3" xfId="20107"/>
    <cellStyle name="Normal 16 5 2 2 5 3" xfId="20108"/>
    <cellStyle name="Normal 16 5 2 2 5 3 2" xfId="20109"/>
    <cellStyle name="Normal 16 5 2 2 5 4" xfId="20110"/>
    <cellStyle name="Normal 16 5 2 2 6" xfId="20111"/>
    <cellStyle name="Normal 16 5 2 2 6 2" xfId="20112"/>
    <cellStyle name="Normal 16 5 2 2 6 2 2" xfId="20113"/>
    <cellStyle name="Normal 16 5 2 2 6 2 2 2" xfId="20114"/>
    <cellStyle name="Normal 16 5 2 2 6 2 3" xfId="20115"/>
    <cellStyle name="Normal 16 5 2 2 6 3" xfId="20116"/>
    <cellStyle name="Normal 16 5 2 2 6 3 2" xfId="20117"/>
    <cellStyle name="Normal 16 5 2 2 6 4" xfId="20118"/>
    <cellStyle name="Normal 16 5 2 2 7" xfId="20119"/>
    <cellStyle name="Normal 16 5 2 2 7 2" xfId="20120"/>
    <cellStyle name="Normal 16 5 2 2 7 2 2" xfId="20121"/>
    <cellStyle name="Normal 16 5 2 2 7 2 2 2" xfId="20122"/>
    <cellStyle name="Normal 16 5 2 2 7 2 3" xfId="20123"/>
    <cellStyle name="Normal 16 5 2 2 7 3" xfId="20124"/>
    <cellStyle name="Normal 16 5 2 2 7 3 2" xfId="20125"/>
    <cellStyle name="Normal 16 5 2 2 7 4" xfId="20126"/>
    <cellStyle name="Normal 16 5 2 2 8" xfId="20127"/>
    <cellStyle name="Normal 16 5 2 2 8 2" xfId="20128"/>
    <cellStyle name="Normal 16 5 2 2 8 2 2" xfId="20129"/>
    <cellStyle name="Normal 16 5 2 2 8 3" xfId="20130"/>
    <cellStyle name="Normal 16 5 2 2 9" xfId="20131"/>
    <cellStyle name="Normal 16 5 2 2 9 2" xfId="20132"/>
    <cellStyle name="Normal 16 5 2 2 9 2 2" xfId="20133"/>
    <cellStyle name="Normal 16 5 2 2 9 3" xfId="20134"/>
    <cellStyle name="Normal 16 5 2 3" xfId="20135"/>
    <cellStyle name="Normal 16 5 2 3 10" xfId="20136"/>
    <cellStyle name="Normal 16 5 2 3 10 2" xfId="20137"/>
    <cellStyle name="Normal 16 5 2 3 11" xfId="20138"/>
    <cellStyle name="Normal 16 5 2 3 2" xfId="20139"/>
    <cellStyle name="Normal 16 5 2 3 2 10" xfId="20140"/>
    <cellStyle name="Normal 16 5 2 3 2 2" xfId="20141"/>
    <cellStyle name="Normal 16 5 2 3 2 2 2" xfId="20142"/>
    <cellStyle name="Normal 16 5 2 3 2 2 2 2" xfId="20143"/>
    <cellStyle name="Normal 16 5 2 3 2 2 2 2 2" xfId="20144"/>
    <cellStyle name="Normal 16 5 2 3 2 2 2 2 2 2" xfId="20145"/>
    <cellStyle name="Normal 16 5 2 3 2 2 2 2 3" xfId="20146"/>
    <cellStyle name="Normal 16 5 2 3 2 2 2 3" xfId="20147"/>
    <cellStyle name="Normal 16 5 2 3 2 2 2 3 2" xfId="20148"/>
    <cellStyle name="Normal 16 5 2 3 2 2 2 4" xfId="20149"/>
    <cellStyle name="Normal 16 5 2 3 2 2 3" xfId="20150"/>
    <cellStyle name="Normal 16 5 2 3 2 2 3 2" xfId="20151"/>
    <cellStyle name="Normal 16 5 2 3 2 2 3 2 2" xfId="20152"/>
    <cellStyle name="Normal 16 5 2 3 2 2 3 2 2 2" xfId="20153"/>
    <cellStyle name="Normal 16 5 2 3 2 2 3 2 3" xfId="20154"/>
    <cellStyle name="Normal 16 5 2 3 2 2 3 3" xfId="20155"/>
    <cellStyle name="Normal 16 5 2 3 2 2 3 3 2" xfId="20156"/>
    <cellStyle name="Normal 16 5 2 3 2 2 3 4" xfId="20157"/>
    <cellStyle name="Normal 16 5 2 3 2 2 4" xfId="20158"/>
    <cellStyle name="Normal 16 5 2 3 2 2 4 2" xfId="20159"/>
    <cellStyle name="Normal 16 5 2 3 2 2 4 2 2" xfId="20160"/>
    <cellStyle name="Normal 16 5 2 3 2 2 4 2 2 2" xfId="20161"/>
    <cellStyle name="Normal 16 5 2 3 2 2 4 2 3" xfId="20162"/>
    <cellStyle name="Normal 16 5 2 3 2 2 4 3" xfId="20163"/>
    <cellStyle name="Normal 16 5 2 3 2 2 4 3 2" xfId="20164"/>
    <cellStyle name="Normal 16 5 2 3 2 2 4 4" xfId="20165"/>
    <cellStyle name="Normal 16 5 2 3 2 2 5" xfId="20166"/>
    <cellStyle name="Normal 16 5 2 3 2 2 5 2" xfId="20167"/>
    <cellStyle name="Normal 16 5 2 3 2 2 5 2 2" xfId="20168"/>
    <cellStyle name="Normal 16 5 2 3 2 2 5 3" xfId="20169"/>
    <cellStyle name="Normal 16 5 2 3 2 2 6" xfId="20170"/>
    <cellStyle name="Normal 16 5 2 3 2 2 6 2" xfId="20171"/>
    <cellStyle name="Normal 16 5 2 3 2 2 7" xfId="20172"/>
    <cellStyle name="Normal 16 5 2 3 2 3" xfId="20173"/>
    <cellStyle name="Normal 16 5 2 3 2 3 2" xfId="20174"/>
    <cellStyle name="Normal 16 5 2 3 2 3 2 2" xfId="20175"/>
    <cellStyle name="Normal 16 5 2 3 2 3 2 2 2" xfId="20176"/>
    <cellStyle name="Normal 16 5 2 3 2 3 2 2 2 2" xfId="20177"/>
    <cellStyle name="Normal 16 5 2 3 2 3 2 2 3" xfId="20178"/>
    <cellStyle name="Normal 16 5 2 3 2 3 2 3" xfId="20179"/>
    <cellStyle name="Normal 16 5 2 3 2 3 2 3 2" xfId="20180"/>
    <cellStyle name="Normal 16 5 2 3 2 3 2 4" xfId="20181"/>
    <cellStyle name="Normal 16 5 2 3 2 3 3" xfId="20182"/>
    <cellStyle name="Normal 16 5 2 3 2 3 3 2" xfId="20183"/>
    <cellStyle name="Normal 16 5 2 3 2 3 3 2 2" xfId="20184"/>
    <cellStyle name="Normal 16 5 2 3 2 3 3 2 2 2" xfId="20185"/>
    <cellStyle name="Normal 16 5 2 3 2 3 3 2 3" xfId="20186"/>
    <cellStyle name="Normal 16 5 2 3 2 3 3 3" xfId="20187"/>
    <cellStyle name="Normal 16 5 2 3 2 3 3 3 2" xfId="20188"/>
    <cellStyle name="Normal 16 5 2 3 2 3 3 4" xfId="20189"/>
    <cellStyle name="Normal 16 5 2 3 2 3 4" xfId="20190"/>
    <cellStyle name="Normal 16 5 2 3 2 3 4 2" xfId="20191"/>
    <cellStyle name="Normal 16 5 2 3 2 3 4 2 2" xfId="20192"/>
    <cellStyle name="Normal 16 5 2 3 2 3 4 3" xfId="20193"/>
    <cellStyle name="Normal 16 5 2 3 2 3 5" xfId="20194"/>
    <cellStyle name="Normal 16 5 2 3 2 3 5 2" xfId="20195"/>
    <cellStyle name="Normal 16 5 2 3 2 3 6" xfId="20196"/>
    <cellStyle name="Normal 16 5 2 3 2 4" xfId="20197"/>
    <cellStyle name="Normal 16 5 2 3 2 4 2" xfId="20198"/>
    <cellStyle name="Normal 16 5 2 3 2 4 2 2" xfId="20199"/>
    <cellStyle name="Normal 16 5 2 3 2 4 2 2 2" xfId="20200"/>
    <cellStyle name="Normal 16 5 2 3 2 4 2 3" xfId="20201"/>
    <cellStyle name="Normal 16 5 2 3 2 4 3" xfId="20202"/>
    <cellStyle name="Normal 16 5 2 3 2 4 3 2" xfId="20203"/>
    <cellStyle name="Normal 16 5 2 3 2 4 4" xfId="20204"/>
    <cellStyle name="Normal 16 5 2 3 2 5" xfId="20205"/>
    <cellStyle name="Normal 16 5 2 3 2 5 2" xfId="20206"/>
    <cellStyle name="Normal 16 5 2 3 2 5 2 2" xfId="20207"/>
    <cellStyle name="Normal 16 5 2 3 2 5 2 2 2" xfId="20208"/>
    <cellStyle name="Normal 16 5 2 3 2 5 2 3" xfId="20209"/>
    <cellStyle name="Normal 16 5 2 3 2 5 3" xfId="20210"/>
    <cellStyle name="Normal 16 5 2 3 2 5 3 2" xfId="20211"/>
    <cellStyle name="Normal 16 5 2 3 2 5 4" xfId="20212"/>
    <cellStyle name="Normal 16 5 2 3 2 6" xfId="20213"/>
    <cellStyle name="Normal 16 5 2 3 2 6 2" xfId="20214"/>
    <cellStyle name="Normal 16 5 2 3 2 6 2 2" xfId="20215"/>
    <cellStyle name="Normal 16 5 2 3 2 6 2 2 2" xfId="20216"/>
    <cellStyle name="Normal 16 5 2 3 2 6 2 3" xfId="20217"/>
    <cellStyle name="Normal 16 5 2 3 2 6 3" xfId="20218"/>
    <cellStyle name="Normal 16 5 2 3 2 6 3 2" xfId="20219"/>
    <cellStyle name="Normal 16 5 2 3 2 6 4" xfId="20220"/>
    <cellStyle name="Normal 16 5 2 3 2 7" xfId="20221"/>
    <cellStyle name="Normal 16 5 2 3 2 7 2" xfId="20222"/>
    <cellStyle name="Normal 16 5 2 3 2 7 2 2" xfId="20223"/>
    <cellStyle name="Normal 16 5 2 3 2 7 3" xfId="20224"/>
    <cellStyle name="Normal 16 5 2 3 2 8" xfId="20225"/>
    <cellStyle name="Normal 16 5 2 3 2 8 2" xfId="20226"/>
    <cellStyle name="Normal 16 5 2 3 2 8 2 2" xfId="20227"/>
    <cellStyle name="Normal 16 5 2 3 2 8 3" xfId="20228"/>
    <cellStyle name="Normal 16 5 2 3 2 9" xfId="20229"/>
    <cellStyle name="Normal 16 5 2 3 2 9 2" xfId="20230"/>
    <cellStyle name="Normal 16 5 2 3 3" xfId="20231"/>
    <cellStyle name="Normal 16 5 2 3 3 2" xfId="20232"/>
    <cellStyle name="Normal 16 5 2 3 3 2 2" xfId="20233"/>
    <cellStyle name="Normal 16 5 2 3 3 2 2 2" xfId="20234"/>
    <cellStyle name="Normal 16 5 2 3 3 2 2 2 2" xfId="20235"/>
    <cellStyle name="Normal 16 5 2 3 3 2 2 3" xfId="20236"/>
    <cellStyle name="Normal 16 5 2 3 3 2 3" xfId="20237"/>
    <cellStyle name="Normal 16 5 2 3 3 2 3 2" xfId="20238"/>
    <cellStyle name="Normal 16 5 2 3 3 2 4" xfId="20239"/>
    <cellStyle name="Normal 16 5 2 3 3 3" xfId="20240"/>
    <cellStyle name="Normal 16 5 2 3 3 3 2" xfId="20241"/>
    <cellStyle name="Normal 16 5 2 3 3 3 2 2" xfId="20242"/>
    <cellStyle name="Normal 16 5 2 3 3 3 2 2 2" xfId="20243"/>
    <cellStyle name="Normal 16 5 2 3 3 3 2 3" xfId="20244"/>
    <cellStyle name="Normal 16 5 2 3 3 3 3" xfId="20245"/>
    <cellStyle name="Normal 16 5 2 3 3 3 3 2" xfId="20246"/>
    <cellStyle name="Normal 16 5 2 3 3 3 4" xfId="20247"/>
    <cellStyle name="Normal 16 5 2 3 3 4" xfId="20248"/>
    <cellStyle name="Normal 16 5 2 3 3 4 2" xfId="20249"/>
    <cellStyle name="Normal 16 5 2 3 3 4 2 2" xfId="20250"/>
    <cellStyle name="Normal 16 5 2 3 3 4 2 2 2" xfId="20251"/>
    <cellStyle name="Normal 16 5 2 3 3 4 2 3" xfId="20252"/>
    <cellStyle name="Normal 16 5 2 3 3 4 3" xfId="20253"/>
    <cellStyle name="Normal 16 5 2 3 3 4 3 2" xfId="20254"/>
    <cellStyle name="Normal 16 5 2 3 3 4 4" xfId="20255"/>
    <cellStyle name="Normal 16 5 2 3 3 5" xfId="20256"/>
    <cellStyle name="Normal 16 5 2 3 3 5 2" xfId="20257"/>
    <cellStyle name="Normal 16 5 2 3 3 5 2 2" xfId="20258"/>
    <cellStyle name="Normal 16 5 2 3 3 5 3" xfId="20259"/>
    <cellStyle name="Normal 16 5 2 3 3 6" xfId="20260"/>
    <cellStyle name="Normal 16 5 2 3 3 6 2" xfId="20261"/>
    <cellStyle name="Normal 16 5 2 3 3 7" xfId="20262"/>
    <cellStyle name="Normal 16 5 2 3 4" xfId="20263"/>
    <cellStyle name="Normal 16 5 2 3 4 2" xfId="20264"/>
    <cellStyle name="Normal 16 5 2 3 4 2 2" xfId="20265"/>
    <cellStyle name="Normal 16 5 2 3 4 2 2 2" xfId="20266"/>
    <cellStyle name="Normal 16 5 2 3 4 2 2 2 2" xfId="20267"/>
    <cellStyle name="Normal 16 5 2 3 4 2 2 3" xfId="20268"/>
    <cellStyle name="Normal 16 5 2 3 4 2 3" xfId="20269"/>
    <cellStyle name="Normal 16 5 2 3 4 2 3 2" xfId="20270"/>
    <cellStyle name="Normal 16 5 2 3 4 2 4" xfId="20271"/>
    <cellStyle name="Normal 16 5 2 3 4 3" xfId="20272"/>
    <cellStyle name="Normal 16 5 2 3 4 3 2" xfId="20273"/>
    <cellStyle name="Normal 16 5 2 3 4 3 2 2" xfId="20274"/>
    <cellStyle name="Normal 16 5 2 3 4 3 2 2 2" xfId="20275"/>
    <cellStyle name="Normal 16 5 2 3 4 3 2 3" xfId="20276"/>
    <cellStyle name="Normal 16 5 2 3 4 3 3" xfId="20277"/>
    <cellStyle name="Normal 16 5 2 3 4 3 3 2" xfId="20278"/>
    <cellStyle name="Normal 16 5 2 3 4 3 4" xfId="20279"/>
    <cellStyle name="Normal 16 5 2 3 4 4" xfId="20280"/>
    <cellStyle name="Normal 16 5 2 3 4 4 2" xfId="20281"/>
    <cellStyle name="Normal 16 5 2 3 4 4 2 2" xfId="20282"/>
    <cellStyle name="Normal 16 5 2 3 4 4 3" xfId="20283"/>
    <cellStyle name="Normal 16 5 2 3 4 5" xfId="20284"/>
    <cellStyle name="Normal 16 5 2 3 4 5 2" xfId="20285"/>
    <cellStyle name="Normal 16 5 2 3 4 6" xfId="20286"/>
    <cellStyle name="Normal 16 5 2 3 5" xfId="20287"/>
    <cellStyle name="Normal 16 5 2 3 5 2" xfId="20288"/>
    <cellStyle name="Normal 16 5 2 3 5 2 2" xfId="20289"/>
    <cellStyle name="Normal 16 5 2 3 5 2 2 2" xfId="20290"/>
    <cellStyle name="Normal 16 5 2 3 5 2 3" xfId="20291"/>
    <cellStyle name="Normal 16 5 2 3 5 3" xfId="20292"/>
    <cellStyle name="Normal 16 5 2 3 5 3 2" xfId="20293"/>
    <cellStyle name="Normal 16 5 2 3 5 4" xfId="20294"/>
    <cellStyle name="Normal 16 5 2 3 6" xfId="20295"/>
    <cellStyle name="Normal 16 5 2 3 6 2" xfId="20296"/>
    <cellStyle name="Normal 16 5 2 3 6 2 2" xfId="20297"/>
    <cellStyle name="Normal 16 5 2 3 6 2 2 2" xfId="20298"/>
    <cellStyle name="Normal 16 5 2 3 6 2 3" xfId="20299"/>
    <cellStyle name="Normal 16 5 2 3 6 3" xfId="20300"/>
    <cellStyle name="Normal 16 5 2 3 6 3 2" xfId="20301"/>
    <cellStyle name="Normal 16 5 2 3 6 4" xfId="20302"/>
    <cellStyle name="Normal 16 5 2 3 7" xfId="20303"/>
    <cellStyle name="Normal 16 5 2 3 7 2" xfId="20304"/>
    <cellStyle name="Normal 16 5 2 3 7 2 2" xfId="20305"/>
    <cellStyle name="Normal 16 5 2 3 7 2 2 2" xfId="20306"/>
    <cellStyle name="Normal 16 5 2 3 7 2 3" xfId="20307"/>
    <cellStyle name="Normal 16 5 2 3 7 3" xfId="20308"/>
    <cellStyle name="Normal 16 5 2 3 7 3 2" xfId="20309"/>
    <cellStyle name="Normal 16 5 2 3 7 4" xfId="20310"/>
    <cellStyle name="Normal 16 5 2 3 8" xfId="20311"/>
    <cellStyle name="Normal 16 5 2 3 8 2" xfId="20312"/>
    <cellStyle name="Normal 16 5 2 3 8 2 2" xfId="20313"/>
    <cellStyle name="Normal 16 5 2 3 8 3" xfId="20314"/>
    <cellStyle name="Normal 16 5 2 3 9" xfId="20315"/>
    <cellStyle name="Normal 16 5 2 3 9 2" xfId="20316"/>
    <cellStyle name="Normal 16 5 2 3 9 2 2" xfId="20317"/>
    <cellStyle name="Normal 16 5 2 3 9 3" xfId="20318"/>
    <cellStyle name="Normal 16 5 2 4" xfId="20319"/>
    <cellStyle name="Normal 16 5 2 4 10" xfId="20320"/>
    <cellStyle name="Normal 16 5 2 4 10 2" xfId="20321"/>
    <cellStyle name="Normal 16 5 2 4 11" xfId="20322"/>
    <cellStyle name="Normal 16 5 2 4 2" xfId="20323"/>
    <cellStyle name="Normal 16 5 2 4 2 10" xfId="20324"/>
    <cellStyle name="Normal 16 5 2 4 2 2" xfId="20325"/>
    <cellStyle name="Normal 16 5 2 4 2 2 2" xfId="20326"/>
    <cellStyle name="Normal 16 5 2 4 2 2 2 2" xfId="20327"/>
    <cellStyle name="Normal 16 5 2 4 2 2 2 2 2" xfId="20328"/>
    <cellStyle name="Normal 16 5 2 4 2 2 2 2 2 2" xfId="20329"/>
    <cellStyle name="Normal 16 5 2 4 2 2 2 2 3" xfId="20330"/>
    <cellStyle name="Normal 16 5 2 4 2 2 2 3" xfId="20331"/>
    <cellStyle name="Normal 16 5 2 4 2 2 2 3 2" xfId="20332"/>
    <cellStyle name="Normal 16 5 2 4 2 2 2 4" xfId="20333"/>
    <cellStyle name="Normal 16 5 2 4 2 2 3" xfId="20334"/>
    <cellStyle name="Normal 16 5 2 4 2 2 3 2" xfId="20335"/>
    <cellStyle name="Normal 16 5 2 4 2 2 3 2 2" xfId="20336"/>
    <cellStyle name="Normal 16 5 2 4 2 2 3 2 2 2" xfId="20337"/>
    <cellStyle name="Normal 16 5 2 4 2 2 3 2 3" xfId="20338"/>
    <cellStyle name="Normal 16 5 2 4 2 2 3 3" xfId="20339"/>
    <cellStyle name="Normal 16 5 2 4 2 2 3 3 2" xfId="20340"/>
    <cellStyle name="Normal 16 5 2 4 2 2 3 4" xfId="20341"/>
    <cellStyle name="Normal 16 5 2 4 2 2 4" xfId="20342"/>
    <cellStyle name="Normal 16 5 2 4 2 2 4 2" xfId="20343"/>
    <cellStyle name="Normal 16 5 2 4 2 2 4 2 2" xfId="20344"/>
    <cellStyle name="Normal 16 5 2 4 2 2 4 2 2 2" xfId="20345"/>
    <cellStyle name="Normal 16 5 2 4 2 2 4 2 3" xfId="20346"/>
    <cellStyle name="Normal 16 5 2 4 2 2 4 3" xfId="20347"/>
    <cellStyle name="Normal 16 5 2 4 2 2 4 3 2" xfId="20348"/>
    <cellStyle name="Normal 16 5 2 4 2 2 4 4" xfId="20349"/>
    <cellStyle name="Normal 16 5 2 4 2 2 5" xfId="20350"/>
    <cellStyle name="Normal 16 5 2 4 2 2 5 2" xfId="20351"/>
    <cellStyle name="Normal 16 5 2 4 2 2 5 2 2" xfId="20352"/>
    <cellStyle name="Normal 16 5 2 4 2 2 5 3" xfId="20353"/>
    <cellStyle name="Normal 16 5 2 4 2 2 6" xfId="20354"/>
    <cellStyle name="Normal 16 5 2 4 2 2 6 2" xfId="20355"/>
    <cellStyle name="Normal 16 5 2 4 2 2 7" xfId="20356"/>
    <cellStyle name="Normal 16 5 2 4 2 3" xfId="20357"/>
    <cellStyle name="Normal 16 5 2 4 2 3 2" xfId="20358"/>
    <cellStyle name="Normal 16 5 2 4 2 3 2 2" xfId="20359"/>
    <cellStyle name="Normal 16 5 2 4 2 3 2 2 2" xfId="20360"/>
    <cellStyle name="Normal 16 5 2 4 2 3 2 2 2 2" xfId="20361"/>
    <cellStyle name="Normal 16 5 2 4 2 3 2 2 3" xfId="20362"/>
    <cellStyle name="Normal 16 5 2 4 2 3 2 3" xfId="20363"/>
    <cellStyle name="Normal 16 5 2 4 2 3 2 3 2" xfId="20364"/>
    <cellStyle name="Normal 16 5 2 4 2 3 2 4" xfId="20365"/>
    <cellStyle name="Normal 16 5 2 4 2 3 3" xfId="20366"/>
    <cellStyle name="Normal 16 5 2 4 2 3 3 2" xfId="20367"/>
    <cellStyle name="Normal 16 5 2 4 2 3 3 2 2" xfId="20368"/>
    <cellStyle name="Normal 16 5 2 4 2 3 3 2 2 2" xfId="20369"/>
    <cellStyle name="Normal 16 5 2 4 2 3 3 2 3" xfId="20370"/>
    <cellStyle name="Normal 16 5 2 4 2 3 3 3" xfId="20371"/>
    <cellStyle name="Normal 16 5 2 4 2 3 3 3 2" xfId="20372"/>
    <cellStyle name="Normal 16 5 2 4 2 3 3 4" xfId="20373"/>
    <cellStyle name="Normal 16 5 2 4 2 3 4" xfId="20374"/>
    <cellStyle name="Normal 16 5 2 4 2 3 4 2" xfId="20375"/>
    <cellStyle name="Normal 16 5 2 4 2 3 4 2 2" xfId="20376"/>
    <cellStyle name="Normal 16 5 2 4 2 3 4 3" xfId="20377"/>
    <cellStyle name="Normal 16 5 2 4 2 3 5" xfId="20378"/>
    <cellStyle name="Normal 16 5 2 4 2 3 5 2" xfId="20379"/>
    <cellStyle name="Normal 16 5 2 4 2 3 6" xfId="20380"/>
    <cellStyle name="Normal 16 5 2 4 2 4" xfId="20381"/>
    <cellStyle name="Normal 16 5 2 4 2 4 2" xfId="20382"/>
    <cellStyle name="Normal 16 5 2 4 2 4 2 2" xfId="20383"/>
    <cellStyle name="Normal 16 5 2 4 2 4 2 2 2" xfId="20384"/>
    <cellStyle name="Normal 16 5 2 4 2 4 2 3" xfId="20385"/>
    <cellStyle name="Normal 16 5 2 4 2 4 3" xfId="20386"/>
    <cellStyle name="Normal 16 5 2 4 2 4 3 2" xfId="20387"/>
    <cellStyle name="Normal 16 5 2 4 2 4 4" xfId="20388"/>
    <cellStyle name="Normal 16 5 2 4 2 5" xfId="20389"/>
    <cellStyle name="Normal 16 5 2 4 2 5 2" xfId="20390"/>
    <cellStyle name="Normal 16 5 2 4 2 5 2 2" xfId="20391"/>
    <cellStyle name="Normal 16 5 2 4 2 5 2 2 2" xfId="20392"/>
    <cellStyle name="Normal 16 5 2 4 2 5 2 3" xfId="20393"/>
    <cellStyle name="Normal 16 5 2 4 2 5 3" xfId="20394"/>
    <cellStyle name="Normal 16 5 2 4 2 5 3 2" xfId="20395"/>
    <cellStyle name="Normal 16 5 2 4 2 5 4" xfId="20396"/>
    <cellStyle name="Normal 16 5 2 4 2 6" xfId="20397"/>
    <cellStyle name="Normal 16 5 2 4 2 6 2" xfId="20398"/>
    <cellStyle name="Normal 16 5 2 4 2 6 2 2" xfId="20399"/>
    <cellStyle name="Normal 16 5 2 4 2 6 2 2 2" xfId="20400"/>
    <cellStyle name="Normal 16 5 2 4 2 6 2 3" xfId="20401"/>
    <cellStyle name="Normal 16 5 2 4 2 6 3" xfId="20402"/>
    <cellStyle name="Normal 16 5 2 4 2 6 3 2" xfId="20403"/>
    <cellStyle name="Normal 16 5 2 4 2 6 4" xfId="20404"/>
    <cellStyle name="Normal 16 5 2 4 2 7" xfId="20405"/>
    <cellStyle name="Normal 16 5 2 4 2 7 2" xfId="20406"/>
    <cellStyle name="Normal 16 5 2 4 2 7 2 2" xfId="20407"/>
    <cellStyle name="Normal 16 5 2 4 2 7 3" xfId="20408"/>
    <cellStyle name="Normal 16 5 2 4 2 8" xfId="20409"/>
    <cellStyle name="Normal 16 5 2 4 2 8 2" xfId="20410"/>
    <cellStyle name="Normal 16 5 2 4 2 8 2 2" xfId="20411"/>
    <cellStyle name="Normal 16 5 2 4 2 8 3" xfId="20412"/>
    <cellStyle name="Normal 16 5 2 4 2 9" xfId="20413"/>
    <cellStyle name="Normal 16 5 2 4 2 9 2" xfId="20414"/>
    <cellStyle name="Normal 16 5 2 4 3" xfId="20415"/>
    <cellStyle name="Normal 16 5 2 4 3 2" xfId="20416"/>
    <cellStyle name="Normal 16 5 2 4 3 2 2" xfId="20417"/>
    <cellStyle name="Normal 16 5 2 4 3 2 2 2" xfId="20418"/>
    <cellStyle name="Normal 16 5 2 4 3 2 2 2 2" xfId="20419"/>
    <cellStyle name="Normal 16 5 2 4 3 2 2 3" xfId="20420"/>
    <cellStyle name="Normal 16 5 2 4 3 2 3" xfId="20421"/>
    <cellStyle name="Normal 16 5 2 4 3 2 3 2" xfId="20422"/>
    <cellStyle name="Normal 16 5 2 4 3 2 4" xfId="20423"/>
    <cellStyle name="Normal 16 5 2 4 3 3" xfId="20424"/>
    <cellStyle name="Normal 16 5 2 4 3 3 2" xfId="20425"/>
    <cellStyle name="Normal 16 5 2 4 3 3 2 2" xfId="20426"/>
    <cellStyle name="Normal 16 5 2 4 3 3 2 2 2" xfId="20427"/>
    <cellStyle name="Normal 16 5 2 4 3 3 2 3" xfId="20428"/>
    <cellStyle name="Normal 16 5 2 4 3 3 3" xfId="20429"/>
    <cellStyle name="Normal 16 5 2 4 3 3 3 2" xfId="20430"/>
    <cellStyle name="Normal 16 5 2 4 3 3 4" xfId="20431"/>
    <cellStyle name="Normal 16 5 2 4 3 4" xfId="20432"/>
    <cellStyle name="Normal 16 5 2 4 3 4 2" xfId="20433"/>
    <cellStyle name="Normal 16 5 2 4 3 4 2 2" xfId="20434"/>
    <cellStyle name="Normal 16 5 2 4 3 4 2 2 2" xfId="20435"/>
    <cellStyle name="Normal 16 5 2 4 3 4 2 3" xfId="20436"/>
    <cellStyle name="Normal 16 5 2 4 3 4 3" xfId="20437"/>
    <cellStyle name="Normal 16 5 2 4 3 4 3 2" xfId="20438"/>
    <cellStyle name="Normal 16 5 2 4 3 4 4" xfId="20439"/>
    <cellStyle name="Normal 16 5 2 4 3 5" xfId="20440"/>
    <cellStyle name="Normal 16 5 2 4 3 5 2" xfId="20441"/>
    <cellStyle name="Normal 16 5 2 4 3 5 2 2" xfId="20442"/>
    <cellStyle name="Normal 16 5 2 4 3 5 3" xfId="20443"/>
    <cellStyle name="Normal 16 5 2 4 3 6" xfId="20444"/>
    <cellStyle name="Normal 16 5 2 4 3 6 2" xfId="20445"/>
    <cellStyle name="Normal 16 5 2 4 3 7" xfId="20446"/>
    <cellStyle name="Normal 16 5 2 4 4" xfId="20447"/>
    <cellStyle name="Normal 16 5 2 4 4 2" xfId="20448"/>
    <cellStyle name="Normal 16 5 2 4 4 2 2" xfId="20449"/>
    <cellStyle name="Normal 16 5 2 4 4 2 2 2" xfId="20450"/>
    <cellStyle name="Normal 16 5 2 4 4 2 2 2 2" xfId="20451"/>
    <cellStyle name="Normal 16 5 2 4 4 2 2 3" xfId="20452"/>
    <cellStyle name="Normal 16 5 2 4 4 2 3" xfId="20453"/>
    <cellStyle name="Normal 16 5 2 4 4 2 3 2" xfId="20454"/>
    <cellStyle name="Normal 16 5 2 4 4 2 4" xfId="20455"/>
    <cellStyle name="Normal 16 5 2 4 4 3" xfId="20456"/>
    <cellStyle name="Normal 16 5 2 4 4 3 2" xfId="20457"/>
    <cellStyle name="Normal 16 5 2 4 4 3 2 2" xfId="20458"/>
    <cellStyle name="Normal 16 5 2 4 4 3 2 2 2" xfId="20459"/>
    <cellStyle name="Normal 16 5 2 4 4 3 2 3" xfId="20460"/>
    <cellStyle name="Normal 16 5 2 4 4 3 3" xfId="20461"/>
    <cellStyle name="Normal 16 5 2 4 4 3 3 2" xfId="20462"/>
    <cellStyle name="Normal 16 5 2 4 4 3 4" xfId="20463"/>
    <cellStyle name="Normal 16 5 2 4 4 4" xfId="20464"/>
    <cellStyle name="Normal 16 5 2 4 4 4 2" xfId="20465"/>
    <cellStyle name="Normal 16 5 2 4 4 4 2 2" xfId="20466"/>
    <cellStyle name="Normal 16 5 2 4 4 4 3" xfId="20467"/>
    <cellStyle name="Normal 16 5 2 4 4 5" xfId="20468"/>
    <cellStyle name="Normal 16 5 2 4 4 5 2" xfId="20469"/>
    <cellStyle name="Normal 16 5 2 4 4 6" xfId="20470"/>
    <cellStyle name="Normal 16 5 2 4 5" xfId="20471"/>
    <cellStyle name="Normal 16 5 2 4 5 2" xfId="20472"/>
    <cellStyle name="Normal 16 5 2 4 5 2 2" xfId="20473"/>
    <cellStyle name="Normal 16 5 2 4 5 2 2 2" xfId="20474"/>
    <cellStyle name="Normal 16 5 2 4 5 2 3" xfId="20475"/>
    <cellStyle name="Normal 16 5 2 4 5 3" xfId="20476"/>
    <cellStyle name="Normal 16 5 2 4 5 3 2" xfId="20477"/>
    <cellStyle name="Normal 16 5 2 4 5 4" xfId="20478"/>
    <cellStyle name="Normal 16 5 2 4 6" xfId="20479"/>
    <cellStyle name="Normal 16 5 2 4 6 2" xfId="20480"/>
    <cellStyle name="Normal 16 5 2 4 6 2 2" xfId="20481"/>
    <cellStyle name="Normal 16 5 2 4 6 2 2 2" xfId="20482"/>
    <cellStyle name="Normal 16 5 2 4 6 2 3" xfId="20483"/>
    <cellStyle name="Normal 16 5 2 4 6 3" xfId="20484"/>
    <cellStyle name="Normal 16 5 2 4 6 3 2" xfId="20485"/>
    <cellStyle name="Normal 16 5 2 4 6 4" xfId="20486"/>
    <cellStyle name="Normal 16 5 2 4 7" xfId="20487"/>
    <cellStyle name="Normal 16 5 2 4 7 2" xfId="20488"/>
    <cellStyle name="Normal 16 5 2 4 7 2 2" xfId="20489"/>
    <cellStyle name="Normal 16 5 2 4 7 2 2 2" xfId="20490"/>
    <cellStyle name="Normal 16 5 2 4 7 2 3" xfId="20491"/>
    <cellStyle name="Normal 16 5 2 4 7 3" xfId="20492"/>
    <cellStyle name="Normal 16 5 2 4 7 3 2" xfId="20493"/>
    <cellStyle name="Normal 16 5 2 4 7 4" xfId="20494"/>
    <cellStyle name="Normal 16 5 2 4 8" xfId="20495"/>
    <cellStyle name="Normal 16 5 2 4 8 2" xfId="20496"/>
    <cellStyle name="Normal 16 5 2 4 8 2 2" xfId="20497"/>
    <cellStyle name="Normal 16 5 2 4 8 3" xfId="20498"/>
    <cellStyle name="Normal 16 5 2 4 9" xfId="20499"/>
    <cellStyle name="Normal 16 5 2 4 9 2" xfId="20500"/>
    <cellStyle name="Normal 16 5 2 4 9 2 2" xfId="20501"/>
    <cellStyle name="Normal 16 5 2 4 9 3" xfId="20502"/>
    <cellStyle name="Normal 16 5 2 5" xfId="20503"/>
    <cellStyle name="Normal 16 5 2 5 10" xfId="20504"/>
    <cellStyle name="Normal 16 5 2 5 2" xfId="20505"/>
    <cellStyle name="Normal 16 5 2 5 2 2" xfId="20506"/>
    <cellStyle name="Normal 16 5 2 5 2 2 2" xfId="20507"/>
    <cellStyle name="Normal 16 5 2 5 2 2 2 2" xfId="20508"/>
    <cellStyle name="Normal 16 5 2 5 2 2 2 2 2" xfId="20509"/>
    <cellStyle name="Normal 16 5 2 5 2 2 2 3" xfId="20510"/>
    <cellStyle name="Normal 16 5 2 5 2 2 3" xfId="20511"/>
    <cellStyle name="Normal 16 5 2 5 2 2 3 2" xfId="20512"/>
    <cellStyle name="Normal 16 5 2 5 2 2 4" xfId="20513"/>
    <cellStyle name="Normal 16 5 2 5 2 3" xfId="20514"/>
    <cellStyle name="Normal 16 5 2 5 2 3 2" xfId="20515"/>
    <cellStyle name="Normal 16 5 2 5 2 3 2 2" xfId="20516"/>
    <cellStyle name="Normal 16 5 2 5 2 3 2 2 2" xfId="20517"/>
    <cellStyle name="Normal 16 5 2 5 2 3 2 3" xfId="20518"/>
    <cellStyle name="Normal 16 5 2 5 2 3 3" xfId="20519"/>
    <cellStyle name="Normal 16 5 2 5 2 3 3 2" xfId="20520"/>
    <cellStyle name="Normal 16 5 2 5 2 3 4" xfId="20521"/>
    <cellStyle name="Normal 16 5 2 5 2 4" xfId="20522"/>
    <cellStyle name="Normal 16 5 2 5 2 4 2" xfId="20523"/>
    <cellStyle name="Normal 16 5 2 5 2 4 2 2" xfId="20524"/>
    <cellStyle name="Normal 16 5 2 5 2 4 2 2 2" xfId="20525"/>
    <cellStyle name="Normal 16 5 2 5 2 4 2 3" xfId="20526"/>
    <cellStyle name="Normal 16 5 2 5 2 4 3" xfId="20527"/>
    <cellStyle name="Normal 16 5 2 5 2 4 3 2" xfId="20528"/>
    <cellStyle name="Normal 16 5 2 5 2 4 4" xfId="20529"/>
    <cellStyle name="Normal 16 5 2 5 2 5" xfId="20530"/>
    <cellStyle name="Normal 16 5 2 5 2 5 2" xfId="20531"/>
    <cellStyle name="Normal 16 5 2 5 2 5 2 2" xfId="20532"/>
    <cellStyle name="Normal 16 5 2 5 2 5 3" xfId="20533"/>
    <cellStyle name="Normal 16 5 2 5 2 6" xfId="20534"/>
    <cellStyle name="Normal 16 5 2 5 2 6 2" xfId="20535"/>
    <cellStyle name="Normal 16 5 2 5 2 7" xfId="20536"/>
    <cellStyle name="Normal 16 5 2 5 3" xfId="20537"/>
    <cellStyle name="Normal 16 5 2 5 3 2" xfId="20538"/>
    <cellStyle name="Normal 16 5 2 5 3 2 2" xfId="20539"/>
    <cellStyle name="Normal 16 5 2 5 3 2 2 2" xfId="20540"/>
    <cellStyle name="Normal 16 5 2 5 3 2 2 2 2" xfId="20541"/>
    <cellStyle name="Normal 16 5 2 5 3 2 2 3" xfId="20542"/>
    <cellStyle name="Normal 16 5 2 5 3 2 3" xfId="20543"/>
    <cellStyle name="Normal 16 5 2 5 3 2 3 2" xfId="20544"/>
    <cellStyle name="Normal 16 5 2 5 3 2 4" xfId="20545"/>
    <cellStyle name="Normal 16 5 2 5 3 3" xfId="20546"/>
    <cellStyle name="Normal 16 5 2 5 3 3 2" xfId="20547"/>
    <cellStyle name="Normal 16 5 2 5 3 3 2 2" xfId="20548"/>
    <cellStyle name="Normal 16 5 2 5 3 3 2 2 2" xfId="20549"/>
    <cellStyle name="Normal 16 5 2 5 3 3 2 3" xfId="20550"/>
    <cellStyle name="Normal 16 5 2 5 3 3 3" xfId="20551"/>
    <cellStyle name="Normal 16 5 2 5 3 3 3 2" xfId="20552"/>
    <cellStyle name="Normal 16 5 2 5 3 3 4" xfId="20553"/>
    <cellStyle name="Normal 16 5 2 5 3 4" xfId="20554"/>
    <cellStyle name="Normal 16 5 2 5 3 4 2" xfId="20555"/>
    <cellStyle name="Normal 16 5 2 5 3 4 2 2" xfId="20556"/>
    <cellStyle name="Normal 16 5 2 5 3 4 3" xfId="20557"/>
    <cellStyle name="Normal 16 5 2 5 3 5" xfId="20558"/>
    <cellStyle name="Normal 16 5 2 5 3 5 2" xfId="20559"/>
    <cellStyle name="Normal 16 5 2 5 3 6" xfId="20560"/>
    <cellStyle name="Normal 16 5 2 5 4" xfId="20561"/>
    <cellStyle name="Normal 16 5 2 5 4 2" xfId="20562"/>
    <cellStyle name="Normal 16 5 2 5 4 2 2" xfId="20563"/>
    <cellStyle name="Normal 16 5 2 5 4 2 2 2" xfId="20564"/>
    <cellStyle name="Normal 16 5 2 5 4 2 3" xfId="20565"/>
    <cellStyle name="Normal 16 5 2 5 4 3" xfId="20566"/>
    <cellStyle name="Normal 16 5 2 5 4 3 2" xfId="20567"/>
    <cellStyle name="Normal 16 5 2 5 4 4" xfId="20568"/>
    <cellStyle name="Normal 16 5 2 5 5" xfId="20569"/>
    <cellStyle name="Normal 16 5 2 5 5 2" xfId="20570"/>
    <cellStyle name="Normal 16 5 2 5 5 2 2" xfId="20571"/>
    <cellStyle name="Normal 16 5 2 5 5 2 2 2" xfId="20572"/>
    <cellStyle name="Normal 16 5 2 5 5 2 3" xfId="20573"/>
    <cellStyle name="Normal 16 5 2 5 5 3" xfId="20574"/>
    <cellStyle name="Normal 16 5 2 5 5 3 2" xfId="20575"/>
    <cellStyle name="Normal 16 5 2 5 5 4" xfId="20576"/>
    <cellStyle name="Normal 16 5 2 5 6" xfId="20577"/>
    <cellStyle name="Normal 16 5 2 5 6 2" xfId="20578"/>
    <cellStyle name="Normal 16 5 2 5 6 2 2" xfId="20579"/>
    <cellStyle name="Normal 16 5 2 5 6 2 2 2" xfId="20580"/>
    <cellStyle name="Normal 16 5 2 5 6 2 3" xfId="20581"/>
    <cellStyle name="Normal 16 5 2 5 6 3" xfId="20582"/>
    <cellStyle name="Normal 16 5 2 5 6 3 2" xfId="20583"/>
    <cellStyle name="Normal 16 5 2 5 6 4" xfId="20584"/>
    <cellStyle name="Normal 16 5 2 5 7" xfId="20585"/>
    <cellStyle name="Normal 16 5 2 5 7 2" xfId="20586"/>
    <cellStyle name="Normal 16 5 2 5 7 2 2" xfId="20587"/>
    <cellStyle name="Normal 16 5 2 5 7 3" xfId="20588"/>
    <cellStyle name="Normal 16 5 2 5 8" xfId="20589"/>
    <cellStyle name="Normal 16 5 2 5 8 2" xfId="20590"/>
    <cellStyle name="Normal 16 5 2 5 8 2 2" xfId="20591"/>
    <cellStyle name="Normal 16 5 2 5 8 3" xfId="20592"/>
    <cellStyle name="Normal 16 5 2 5 9" xfId="20593"/>
    <cellStyle name="Normal 16 5 2 5 9 2" xfId="20594"/>
    <cellStyle name="Normal 16 5 2 6" xfId="20595"/>
    <cellStyle name="Normal 16 5 2 6 2" xfId="20596"/>
    <cellStyle name="Normal 16 5 2 6 2 2" xfId="20597"/>
    <cellStyle name="Normal 16 5 2 6 2 2 2" xfId="20598"/>
    <cellStyle name="Normal 16 5 2 6 2 2 2 2" xfId="20599"/>
    <cellStyle name="Normal 16 5 2 6 2 2 3" xfId="20600"/>
    <cellStyle name="Normal 16 5 2 6 2 3" xfId="20601"/>
    <cellStyle name="Normal 16 5 2 6 2 3 2" xfId="20602"/>
    <cellStyle name="Normal 16 5 2 6 2 4" xfId="20603"/>
    <cellStyle name="Normal 16 5 2 6 3" xfId="20604"/>
    <cellStyle name="Normal 16 5 2 6 3 2" xfId="20605"/>
    <cellStyle name="Normal 16 5 2 6 3 2 2" xfId="20606"/>
    <cellStyle name="Normal 16 5 2 6 3 2 2 2" xfId="20607"/>
    <cellStyle name="Normal 16 5 2 6 3 2 3" xfId="20608"/>
    <cellStyle name="Normal 16 5 2 6 3 3" xfId="20609"/>
    <cellStyle name="Normal 16 5 2 6 3 3 2" xfId="20610"/>
    <cellStyle name="Normal 16 5 2 6 3 4" xfId="20611"/>
    <cellStyle name="Normal 16 5 2 6 4" xfId="20612"/>
    <cellStyle name="Normal 16 5 2 6 4 2" xfId="20613"/>
    <cellStyle name="Normal 16 5 2 6 4 2 2" xfId="20614"/>
    <cellStyle name="Normal 16 5 2 6 4 2 2 2" xfId="20615"/>
    <cellStyle name="Normal 16 5 2 6 4 2 3" xfId="20616"/>
    <cellStyle name="Normal 16 5 2 6 4 3" xfId="20617"/>
    <cellStyle name="Normal 16 5 2 6 4 3 2" xfId="20618"/>
    <cellStyle name="Normal 16 5 2 6 4 4" xfId="20619"/>
    <cellStyle name="Normal 16 5 2 6 5" xfId="20620"/>
    <cellStyle name="Normal 16 5 2 6 5 2" xfId="20621"/>
    <cellStyle name="Normal 16 5 2 6 5 2 2" xfId="20622"/>
    <cellStyle name="Normal 16 5 2 6 5 3" xfId="20623"/>
    <cellStyle name="Normal 16 5 2 6 6" xfId="20624"/>
    <cellStyle name="Normal 16 5 2 6 6 2" xfId="20625"/>
    <cellStyle name="Normal 16 5 2 6 7" xfId="20626"/>
    <cellStyle name="Normal 16 5 2 7" xfId="20627"/>
    <cellStyle name="Normal 16 5 2 7 2" xfId="20628"/>
    <cellStyle name="Normal 16 5 2 7 2 2" xfId="20629"/>
    <cellStyle name="Normal 16 5 2 7 2 2 2" xfId="20630"/>
    <cellStyle name="Normal 16 5 2 7 2 2 2 2" xfId="20631"/>
    <cellStyle name="Normal 16 5 2 7 2 2 3" xfId="20632"/>
    <cellStyle name="Normal 16 5 2 7 2 3" xfId="20633"/>
    <cellStyle name="Normal 16 5 2 7 2 3 2" xfId="20634"/>
    <cellStyle name="Normal 16 5 2 7 2 4" xfId="20635"/>
    <cellStyle name="Normal 16 5 2 7 3" xfId="20636"/>
    <cellStyle name="Normal 16 5 2 7 3 2" xfId="20637"/>
    <cellStyle name="Normal 16 5 2 7 3 2 2" xfId="20638"/>
    <cellStyle name="Normal 16 5 2 7 3 2 2 2" xfId="20639"/>
    <cellStyle name="Normal 16 5 2 7 3 2 3" xfId="20640"/>
    <cellStyle name="Normal 16 5 2 7 3 3" xfId="20641"/>
    <cellStyle name="Normal 16 5 2 7 3 3 2" xfId="20642"/>
    <cellStyle name="Normal 16 5 2 7 3 4" xfId="20643"/>
    <cellStyle name="Normal 16 5 2 7 4" xfId="20644"/>
    <cellStyle name="Normal 16 5 2 7 4 2" xfId="20645"/>
    <cellStyle name="Normal 16 5 2 7 4 2 2" xfId="20646"/>
    <cellStyle name="Normal 16 5 2 7 4 3" xfId="20647"/>
    <cellStyle name="Normal 16 5 2 7 5" xfId="20648"/>
    <cellStyle name="Normal 16 5 2 7 5 2" xfId="20649"/>
    <cellStyle name="Normal 16 5 2 7 6" xfId="20650"/>
    <cellStyle name="Normal 16 5 2 8" xfId="20651"/>
    <cellStyle name="Normal 16 5 2 8 2" xfId="20652"/>
    <cellStyle name="Normal 16 5 2 8 2 2" xfId="20653"/>
    <cellStyle name="Normal 16 5 2 8 2 2 2" xfId="20654"/>
    <cellStyle name="Normal 16 5 2 8 2 3" xfId="20655"/>
    <cellStyle name="Normal 16 5 2 8 3" xfId="20656"/>
    <cellStyle name="Normal 16 5 2 8 3 2" xfId="20657"/>
    <cellStyle name="Normal 16 5 2 8 4" xfId="20658"/>
    <cellStyle name="Normal 16 5 2 9" xfId="20659"/>
    <cellStyle name="Normal 16 5 2 9 2" xfId="20660"/>
    <cellStyle name="Normal 16 5 2 9 2 2" xfId="20661"/>
    <cellStyle name="Normal 16 5 2 9 2 2 2" xfId="20662"/>
    <cellStyle name="Normal 16 5 2 9 2 3" xfId="20663"/>
    <cellStyle name="Normal 16 5 2 9 3" xfId="20664"/>
    <cellStyle name="Normal 16 5 2 9 3 2" xfId="20665"/>
    <cellStyle name="Normal 16 5 2 9 4" xfId="20666"/>
    <cellStyle name="Normal 16 5 3" xfId="1375"/>
    <cellStyle name="Normal 16 5 3 10" xfId="20667"/>
    <cellStyle name="Normal 16 5 3 10 2" xfId="20668"/>
    <cellStyle name="Normal 16 5 3 10 2 2" xfId="20669"/>
    <cellStyle name="Normal 16 5 3 10 2 2 2" xfId="20670"/>
    <cellStyle name="Normal 16 5 3 10 2 3" xfId="20671"/>
    <cellStyle name="Normal 16 5 3 10 3" xfId="20672"/>
    <cellStyle name="Normal 16 5 3 10 3 2" xfId="20673"/>
    <cellStyle name="Normal 16 5 3 10 4" xfId="20674"/>
    <cellStyle name="Normal 16 5 3 11" xfId="20675"/>
    <cellStyle name="Normal 16 5 3 11 2" xfId="20676"/>
    <cellStyle name="Normal 16 5 3 11 2 2" xfId="20677"/>
    <cellStyle name="Normal 16 5 3 11 3" xfId="20678"/>
    <cellStyle name="Normal 16 5 3 12" xfId="20679"/>
    <cellStyle name="Normal 16 5 3 12 2" xfId="20680"/>
    <cellStyle name="Normal 16 5 3 12 2 2" xfId="20681"/>
    <cellStyle name="Normal 16 5 3 12 3" xfId="20682"/>
    <cellStyle name="Normal 16 5 3 13" xfId="20683"/>
    <cellStyle name="Normal 16 5 3 13 2" xfId="20684"/>
    <cellStyle name="Normal 16 5 3 14" xfId="20685"/>
    <cellStyle name="Normal 16 5 3 2" xfId="20686"/>
    <cellStyle name="Normal 16 5 3 2 10" xfId="20687"/>
    <cellStyle name="Normal 16 5 3 2 10 2" xfId="20688"/>
    <cellStyle name="Normal 16 5 3 2 11" xfId="20689"/>
    <cellStyle name="Normal 16 5 3 2 2" xfId="20690"/>
    <cellStyle name="Normal 16 5 3 2 2 10" xfId="20691"/>
    <cellStyle name="Normal 16 5 3 2 2 2" xfId="20692"/>
    <cellStyle name="Normal 16 5 3 2 2 2 2" xfId="20693"/>
    <cellStyle name="Normal 16 5 3 2 2 2 2 2" xfId="20694"/>
    <cellStyle name="Normal 16 5 3 2 2 2 2 2 2" xfId="20695"/>
    <cellStyle name="Normal 16 5 3 2 2 2 2 2 2 2" xfId="20696"/>
    <cellStyle name="Normal 16 5 3 2 2 2 2 2 3" xfId="20697"/>
    <cellStyle name="Normal 16 5 3 2 2 2 2 3" xfId="20698"/>
    <cellStyle name="Normal 16 5 3 2 2 2 2 3 2" xfId="20699"/>
    <cellStyle name="Normal 16 5 3 2 2 2 2 4" xfId="20700"/>
    <cellStyle name="Normal 16 5 3 2 2 2 3" xfId="20701"/>
    <cellStyle name="Normal 16 5 3 2 2 2 3 2" xfId="20702"/>
    <cellStyle name="Normal 16 5 3 2 2 2 3 2 2" xfId="20703"/>
    <cellStyle name="Normal 16 5 3 2 2 2 3 2 2 2" xfId="20704"/>
    <cellStyle name="Normal 16 5 3 2 2 2 3 2 3" xfId="20705"/>
    <cellStyle name="Normal 16 5 3 2 2 2 3 3" xfId="20706"/>
    <cellStyle name="Normal 16 5 3 2 2 2 3 3 2" xfId="20707"/>
    <cellStyle name="Normal 16 5 3 2 2 2 3 4" xfId="20708"/>
    <cellStyle name="Normal 16 5 3 2 2 2 4" xfId="20709"/>
    <cellStyle name="Normal 16 5 3 2 2 2 4 2" xfId="20710"/>
    <cellStyle name="Normal 16 5 3 2 2 2 4 2 2" xfId="20711"/>
    <cellStyle name="Normal 16 5 3 2 2 2 4 2 2 2" xfId="20712"/>
    <cellStyle name="Normal 16 5 3 2 2 2 4 2 3" xfId="20713"/>
    <cellStyle name="Normal 16 5 3 2 2 2 4 3" xfId="20714"/>
    <cellStyle name="Normal 16 5 3 2 2 2 4 3 2" xfId="20715"/>
    <cellStyle name="Normal 16 5 3 2 2 2 4 4" xfId="20716"/>
    <cellStyle name="Normal 16 5 3 2 2 2 5" xfId="20717"/>
    <cellStyle name="Normal 16 5 3 2 2 2 5 2" xfId="20718"/>
    <cellStyle name="Normal 16 5 3 2 2 2 5 2 2" xfId="20719"/>
    <cellStyle name="Normal 16 5 3 2 2 2 5 3" xfId="20720"/>
    <cellStyle name="Normal 16 5 3 2 2 2 6" xfId="20721"/>
    <cellStyle name="Normal 16 5 3 2 2 2 6 2" xfId="20722"/>
    <cellStyle name="Normal 16 5 3 2 2 2 7" xfId="20723"/>
    <cellStyle name="Normal 16 5 3 2 2 3" xfId="20724"/>
    <cellStyle name="Normal 16 5 3 2 2 3 2" xfId="20725"/>
    <cellStyle name="Normal 16 5 3 2 2 3 2 2" xfId="20726"/>
    <cellStyle name="Normal 16 5 3 2 2 3 2 2 2" xfId="20727"/>
    <cellStyle name="Normal 16 5 3 2 2 3 2 2 2 2" xfId="20728"/>
    <cellStyle name="Normal 16 5 3 2 2 3 2 2 3" xfId="20729"/>
    <cellStyle name="Normal 16 5 3 2 2 3 2 3" xfId="20730"/>
    <cellStyle name="Normal 16 5 3 2 2 3 2 3 2" xfId="20731"/>
    <cellStyle name="Normal 16 5 3 2 2 3 2 4" xfId="20732"/>
    <cellStyle name="Normal 16 5 3 2 2 3 3" xfId="20733"/>
    <cellStyle name="Normal 16 5 3 2 2 3 3 2" xfId="20734"/>
    <cellStyle name="Normal 16 5 3 2 2 3 3 2 2" xfId="20735"/>
    <cellStyle name="Normal 16 5 3 2 2 3 3 2 2 2" xfId="20736"/>
    <cellStyle name="Normal 16 5 3 2 2 3 3 2 3" xfId="20737"/>
    <cellStyle name="Normal 16 5 3 2 2 3 3 3" xfId="20738"/>
    <cellStyle name="Normal 16 5 3 2 2 3 3 3 2" xfId="20739"/>
    <cellStyle name="Normal 16 5 3 2 2 3 3 4" xfId="20740"/>
    <cellStyle name="Normal 16 5 3 2 2 3 4" xfId="20741"/>
    <cellStyle name="Normal 16 5 3 2 2 3 4 2" xfId="20742"/>
    <cellStyle name="Normal 16 5 3 2 2 3 4 2 2" xfId="20743"/>
    <cellStyle name="Normal 16 5 3 2 2 3 4 3" xfId="20744"/>
    <cellStyle name="Normal 16 5 3 2 2 3 5" xfId="20745"/>
    <cellStyle name="Normal 16 5 3 2 2 3 5 2" xfId="20746"/>
    <cellStyle name="Normal 16 5 3 2 2 3 6" xfId="20747"/>
    <cellStyle name="Normal 16 5 3 2 2 4" xfId="20748"/>
    <cellStyle name="Normal 16 5 3 2 2 4 2" xfId="20749"/>
    <cellStyle name="Normal 16 5 3 2 2 4 2 2" xfId="20750"/>
    <cellStyle name="Normal 16 5 3 2 2 4 2 2 2" xfId="20751"/>
    <cellStyle name="Normal 16 5 3 2 2 4 2 3" xfId="20752"/>
    <cellStyle name="Normal 16 5 3 2 2 4 3" xfId="20753"/>
    <cellStyle name="Normal 16 5 3 2 2 4 3 2" xfId="20754"/>
    <cellStyle name="Normal 16 5 3 2 2 4 4" xfId="20755"/>
    <cellStyle name="Normal 16 5 3 2 2 5" xfId="20756"/>
    <cellStyle name="Normal 16 5 3 2 2 5 2" xfId="20757"/>
    <cellStyle name="Normal 16 5 3 2 2 5 2 2" xfId="20758"/>
    <cellStyle name="Normal 16 5 3 2 2 5 2 2 2" xfId="20759"/>
    <cellStyle name="Normal 16 5 3 2 2 5 2 3" xfId="20760"/>
    <cellStyle name="Normal 16 5 3 2 2 5 3" xfId="20761"/>
    <cellStyle name="Normal 16 5 3 2 2 5 3 2" xfId="20762"/>
    <cellStyle name="Normal 16 5 3 2 2 5 4" xfId="20763"/>
    <cellStyle name="Normal 16 5 3 2 2 6" xfId="20764"/>
    <cellStyle name="Normal 16 5 3 2 2 6 2" xfId="20765"/>
    <cellStyle name="Normal 16 5 3 2 2 6 2 2" xfId="20766"/>
    <cellStyle name="Normal 16 5 3 2 2 6 2 2 2" xfId="20767"/>
    <cellStyle name="Normal 16 5 3 2 2 6 2 3" xfId="20768"/>
    <cellStyle name="Normal 16 5 3 2 2 6 3" xfId="20769"/>
    <cellStyle name="Normal 16 5 3 2 2 6 3 2" xfId="20770"/>
    <cellStyle name="Normal 16 5 3 2 2 6 4" xfId="20771"/>
    <cellStyle name="Normal 16 5 3 2 2 7" xfId="20772"/>
    <cellStyle name="Normal 16 5 3 2 2 7 2" xfId="20773"/>
    <cellStyle name="Normal 16 5 3 2 2 7 2 2" xfId="20774"/>
    <cellStyle name="Normal 16 5 3 2 2 7 3" xfId="20775"/>
    <cellStyle name="Normal 16 5 3 2 2 8" xfId="20776"/>
    <cellStyle name="Normal 16 5 3 2 2 8 2" xfId="20777"/>
    <cellStyle name="Normal 16 5 3 2 2 8 2 2" xfId="20778"/>
    <cellStyle name="Normal 16 5 3 2 2 8 3" xfId="20779"/>
    <cellStyle name="Normal 16 5 3 2 2 9" xfId="20780"/>
    <cellStyle name="Normal 16 5 3 2 2 9 2" xfId="20781"/>
    <cellStyle name="Normal 16 5 3 2 3" xfId="20782"/>
    <cellStyle name="Normal 16 5 3 2 3 2" xfId="20783"/>
    <cellStyle name="Normal 16 5 3 2 3 2 2" xfId="20784"/>
    <cellStyle name="Normal 16 5 3 2 3 2 2 2" xfId="20785"/>
    <cellStyle name="Normal 16 5 3 2 3 2 2 2 2" xfId="20786"/>
    <cellStyle name="Normal 16 5 3 2 3 2 2 3" xfId="20787"/>
    <cellStyle name="Normal 16 5 3 2 3 2 3" xfId="20788"/>
    <cellStyle name="Normal 16 5 3 2 3 2 3 2" xfId="20789"/>
    <cellStyle name="Normal 16 5 3 2 3 2 4" xfId="20790"/>
    <cellStyle name="Normal 16 5 3 2 3 3" xfId="20791"/>
    <cellStyle name="Normal 16 5 3 2 3 3 2" xfId="20792"/>
    <cellStyle name="Normal 16 5 3 2 3 3 2 2" xfId="20793"/>
    <cellStyle name="Normal 16 5 3 2 3 3 2 2 2" xfId="20794"/>
    <cellStyle name="Normal 16 5 3 2 3 3 2 3" xfId="20795"/>
    <cellStyle name="Normal 16 5 3 2 3 3 3" xfId="20796"/>
    <cellStyle name="Normal 16 5 3 2 3 3 3 2" xfId="20797"/>
    <cellStyle name="Normal 16 5 3 2 3 3 4" xfId="20798"/>
    <cellStyle name="Normal 16 5 3 2 3 4" xfId="20799"/>
    <cellStyle name="Normal 16 5 3 2 3 4 2" xfId="20800"/>
    <cellStyle name="Normal 16 5 3 2 3 4 2 2" xfId="20801"/>
    <cellStyle name="Normal 16 5 3 2 3 4 2 2 2" xfId="20802"/>
    <cellStyle name="Normal 16 5 3 2 3 4 2 3" xfId="20803"/>
    <cellStyle name="Normal 16 5 3 2 3 4 3" xfId="20804"/>
    <cellStyle name="Normal 16 5 3 2 3 4 3 2" xfId="20805"/>
    <cellStyle name="Normal 16 5 3 2 3 4 4" xfId="20806"/>
    <cellStyle name="Normal 16 5 3 2 3 5" xfId="20807"/>
    <cellStyle name="Normal 16 5 3 2 3 5 2" xfId="20808"/>
    <cellStyle name="Normal 16 5 3 2 3 5 2 2" xfId="20809"/>
    <cellStyle name="Normal 16 5 3 2 3 5 3" xfId="20810"/>
    <cellStyle name="Normal 16 5 3 2 3 6" xfId="20811"/>
    <cellStyle name="Normal 16 5 3 2 3 6 2" xfId="20812"/>
    <cellStyle name="Normal 16 5 3 2 3 7" xfId="20813"/>
    <cellStyle name="Normal 16 5 3 2 4" xfId="20814"/>
    <cellStyle name="Normal 16 5 3 2 4 2" xfId="20815"/>
    <cellStyle name="Normal 16 5 3 2 4 2 2" xfId="20816"/>
    <cellStyle name="Normal 16 5 3 2 4 2 2 2" xfId="20817"/>
    <cellStyle name="Normal 16 5 3 2 4 2 2 2 2" xfId="20818"/>
    <cellStyle name="Normal 16 5 3 2 4 2 2 3" xfId="20819"/>
    <cellStyle name="Normal 16 5 3 2 4 2 3" xfId="20820"/>
    <cellStyle name="Normal 16 5 3 2 4 2 3 2" xfId="20821"/>
    <cellStyle name="Normal 16 5 3 2 4 2 4" xfId="20822"/>
    <cellStyle name="Normal 16 5 3 2 4 3" xfId="20823"/>
    <cellStyle name="Normal 16 5 3 2 4 3 2" xfId="20824"/>
    <cellStyle name="Normal 16 5 3 2 4 3 2 2" xfId="20825"/>
    <cellStyle name="Normal 16 5 3 2 4 3 2 2 2" xfId="20826"/>
    <cellStyle name="Normal 16 5 3 2 4 3 2 3" xfId="20827"/>
    <cellStyle name="Normal 16 5 3 2 4 3 3" xfId="20828"/>
    <cellStyle name="Normal 16 5 3 2 4 3 3 2" xfId="20829"/>
    <cellStyle name="Normal 16 5 3 2 4 3 4" xfId="20830"/>
    <cellStyle name="Normal 16 5 3 2 4 4" xfId="20831"/>
    <cellStyle name="Normal 16 5 3 2 4 4 2" xfId="20832"/>
    <cellStyle name="Normal 16 5 3 2 4 4 2 2" xfId="20833"/>
    <cellStyle name="Normal 16 5 3 2 4 4 3" xfId="20834"/>
    <cellStyle name="Normal 16 5 3 2 4 5" xfId="20835"/>
    <cellStyle name="Normal 16 5 3 2 4 5 2" xfId="20836"/>
    <cellStyle name="Normal 16 5 3 2 4 6" xfId="20837"/>
    <cellStyle name="Normal 16 5 3 2 5" xfId="20838"/>
    <cellStyle name="Normal 16 5 3 2 5 2" xfId="20839"/>
    <cellStyle name="Normal 16 5 3 2 5 2 2" xfId="20840"/>
    <cellStyle name="Normal 16 5 3 2 5 2 2 2" xfId="20841"/>
    <cellStyle name="Normal 16 5 3 2 5 2 3" xfId="20842"/>
    <cellStyle name="Normal 16 5 3 2 5 3" xfId="20843"/>
    <cellStyle name="Normal 16 5 3 2 5 3 2" xfId="20844"/>
    <cellStyle name="Normal 16 5 3 2 5 4" xfId="20845"/>
    <cellStyle name="Normal 16 5 3 2 6" xfId="20846"/>
    <cellStyle name="Normal 16 5 3 2 6 2" xfId="20847"/>
    <cellStyle name="Normal 16 5 3 2 6 2 2" xfId="20848"/>
    <cellStyle name="Normal 16 5 3 2 6 2 2 2" xfId="20849"/>
    <cellStyle name="Normal 16 5 3 2 6 2 3" xfId="20850"/>
    <cellStyle name="Normal 16 5 3 2 6 3" xfId="20851"/>
    <cellStyle name="Normal 16 5 3 2 6 3 2" xfId="20852"/>
    <cellStyle name="Normal 16 5 3 2 6 4" xfId="20853"/>
    <cellStyle name="Normal 16 5 3 2 7" xfId="20854"/>
    <cellStyle name="Normal 16 5 3 2 7 2" xfId="20855"/>
    <cellStyle name="Normal 16 5 3 2 7 2 2" xfId="20856"/>
    <cellStyle name="Normal 16 5 3 2 7 2 2 2" xfId="20857"/>
    <cellStyle name="Normal 16 5 3 2 7 2 3" xfId="20858"/>
    <cellStyle name="Normal 16 5 3 2 7 3" xfId="20859"/>
    <cellStyle name="Normal 16 5 3 2 7 3 2" xfId="20860"/>
    <cellStyle name="Normal 16 5 3 2 7 4" xfId="20861"/>
    <cellStyle name="Normal 16 5 3 2 8" xfId="20862"/>
    <cellStyle name="Normal 16 5 3 2 8 2" xfId="20863"/>
    <cellStyle name="Normal 16 5 3 2 8 2 2" xfId="20864"/>
    <cellStyle name="Normal 16 5 3 2 8 3" xfId="20865"/>
    <cellStyle name="Normal 16 5 3 2 9" xfId="20866"/>
    <cellStyle name="Normal 16 5 3 2 9 2" xfId="20867"/>
    <cellStyle name="Normal 16 5 3 2 9 2 2" xfId="20868"/>
    <cellStyle name="Normal 16 5 3 2 9 3" xfId="20869"/>
    <cellStyle name="Normal 16 5 3 3" xfId="20870"/>
    <cellStyle name="Normal 16 5 3 3 10" xfId="20871"/>
    <cellStyle name="Normal 16 5 3 3 10 2" xfId="20872"/>
    <cellStyle name="Normal 16 5 3 3 11" xfId="20873"/>
    <cellStyle name="Normal 16 5 3 3 2" xfId="20874"/>
    <cellStyle name="Normal 16 5 3 3 2 10" xfId="20875"/>
    <cellStyle name="Normal 16 5 3 3 2 2" xfId="20876"/>
    <cellStyle name="Normal 16 5 3 3 2 2 2" xfId="20877"/>
    <cellStyle name="Normal 16 5 3 3 2 2 2 2" xfId="20878"/>
    <cellStyle name="Normal 16 5 3 3 2 2 2 2 2" xfId="20879"/>
    <cellStyle name="Normal 16 5 3 3 2 2 2 2 2 2" xfId="20880"/>
    <cellStyle name="Normal 16 5 3 3 2 2 2 2 3" xfId="20881"/>
    <cellStyle name="Normal 16 5 3 3 2 2 2 3" xfId="20882"/>
    <cellStyle name="Normal 16 5 3 3 2 2 2 3 2" xfId="20883"/>
    <cellStyle name="Normal 16 5 3 3 2 2 2 4" xfId="20884"/>
    <cellStyle name="Normal 16 5 3 3 2 2 3" xfId="20885"/>
    <cellStyle name="Normal 16 5 3 3 2 2 3 2" xfId="20886"/>
    <cellStyle name="Normal 16 5 3 3 2 2 3 2 2" xfId="20887"/>
    <cellStyle name="Normal 16 5 3 3 2 2 3 2 2 2" xfId="20888"/>
    <cellStyle name="Normal 16 5 3 3 2 2 3 2 3" xfId="20889"/>
    <cellStyle name="Normal 16 5 3 3 2 2 3 3" xfId="20890"/>
    <cellStyle name="Normal 16 5 3 3 2 2 3 3 2" xfId="20891"/>
    <cellStyle name="Normal 16 5 3 3 2 2 3 4" xfId="20892"/>
    <cellStyle name="Normal 16 5 3 3 2 2 4" xfId="20893"/>
    <cellStyle name="Normal 16 5 3 3 2 2 4 2" xfId="20894"/>
    <cellStyle name="Normal 16 5 3 3 2 2 4 2 2" xfId="20895"/>
    <cellStyle name="Normal 16 5 3 3 2 2 4 2 2 2" xfId="20896"/>
    <cellStyle name="Normal 16 5 3 3 2 2 4 2 3" xfId="20897"/>
    <cellStyle name="Normal 16 5 3 3 2 2 4 3" xfId="20898"/>
    <cellStyle name="Normal 16 5 3 3 2 2 4 3 2" xfId="20899"/>
    <cellStyle name="Normal 16 5 3 3 2 2 4 4" xfId="20900"/>
    <cellStyle name="Normal 16 5 3 3 2 2 5" xfId="20901"/>
    <cellStyle name="Normal 16 5 3 3 2 2 5 2" xfId="20902"/>
    <cellStyle name="Normal 16 5 3 3 2 2 5 2 2" xfId="20903"/>
    <cellStyle name="Normal 16 5 3 3 2 2 5 3" xfId="20904"/>
    <cellStyle name="Normal 16 5 3 3 2 2 6" xfId="20905"/>
    <cellStyle name="Normal 16 5 3 3 2 2 6 2" xfId="20906"/>
    <cellStyle name="Normal 16 5 3 3 2 2 7" xfId="20907"/>
    <cellStyle name="Normal 16 5 3 3 2 3" xfId="20908"/>
    <cellStyle name="Normal 16 5 3 3 2 3 2" xfId="20909"/>
    <cellStyle name="Normal 16 5 3 3 2 3 2 2" xfId="20910"/>
    <cellStyle name="Normal 16 5 3 3 2 3 2 2 2" xfId="20911"/>
    <cellStyle name="Normal 16 5 3 3 2 3 2 2 2 2" xfId="20912"/>
    <cellStyle name="Normal 16 5 3 3 2 3 2 2 3" xfId="20913"/>
    <cellStyle name="Normal 16 5 3 3 2 3 2 3" xfId="20914"/>
    <cellStyle name="Normal 16 5 3 3 2 3 2 3 2" xfId="20915"/>
    <cellStyle name="Normal 16 5 3 3 2 3 2 4" xfId="20916"/>
    <cellStyle name="Normal 16 5 3 3 2 3 3" xfId="20917"/>
    <cellStyle name="Normal 16 5 3 3 2 3 3 2" xfId="20918"/>
    <cellStyle name="Normal 16 5 3 3 2 3 3 2 2" xfId="20919"/>
    <cellStyle name="Normal 16 5 3 3 2 3 3 2 2 2" xfId="20920"/>
    <cellStyle name="Normal 16 5 3 3 2 3 3 2 3" xfId="20921"/>
    <cellStyle name="Normal 16 5 3 3 2 3 3 3" xfId="20922"/>
    <cellStyle name="Normal 16 5 3 3 2 3 3 3 2" xfId="20923"/>
    <cellStyle name="Normal 16 5 3 3 2 3 3 4" xfId="20924"/>
    <cellStyle name="Normal 16 5 3 3 2 3 4" xfId="20925"/>
    <cellStyle name="Normal 16 5 3 3 2 3 4 2" xfId="20926"/>
    <cellStyle name="Normal 16 5 3 3 2 3 4 2 2" xfId="20927"/>
    <cellStyle name="Normal 16 5 3 3 2 3 4 3" xfId="20928"/>
    <cellStyle name="Normal 16 5 3 3 2 3 5" xfId="20929"/>
    <cellStyle name="Normal 16 5 3 3 2 3 5 2" xfId="20930"/>
    <cellStyle name="Normal 16 5 3 3 2 3 6" xfId="20931"/>
    <cellStyle name="Normal 16 5 3 3 2 4" xfId="20932"/>
    <cellStyle name="Normal 16 5 3 3 2 4 2" xfId="20933"/>
    <cellStyle name="Normal 16 5 3 3 2 4 2 2" xfId="20934"/>
    <cellStyle name="Normal 16 5 3 3 2 4 2 2 2" xfId="20935"/>
    <cellStyle name="Normal 16 5 3 3 2 4 2 3" xfId="20936"/>
    <cellStyle name="Normal 16 5 3 3 2 4 3" xfId="20937"/>
    <cellStyle name="Normal 16 5 3 3 2 4 3 2" xfId="20938"/>
    <cellStyle name="Normal 16 5 3 3 2 4 4" xfId="20939"/>
    <cellStyle name="Normal 16 5 3 3 2 5" xfId="20940"/>
    <cellStyle name="Normal 16 5 3 3 2 5 2" xfId="20941"/>
    <cellStyle name="Normal 16 5 3 3 2 5 2 2" xfId="20942"/>
    <cellStyle name="Normal 16 5 3 3 2 5 2 2 2" xfId="20943"/>
    <cellStyle name="Normal 16 5 3 3 2 5 2 3" xfId="20944"/>
    <cellStyle name="Normal 16 5 3 3 2 5 3" xfId="20945"/>
    <cellStyle name="Normal 16 5 3 3 2 5 3 2" xfId="20946"/>
    <cellStyle name="Normal 16 5 3 3 2 5 4" xfId="20947"/>
    <cellStyle name="Normal 16 5 3 3 2 6" xfId="20948"/>
    <cellStyle name="Normal 16 5 3 3 2 6 2" xfId="20949"/>
    <cellStyle name="Normal 16 5 3 3 2 6 2 2" xfId="20950"/>
    <cellStyle name="Normal 16 5 3 3 2 6 2 2 2" xfId="20951"/>
    <cellStyle name="Normal 16 5 3 3 2 6 2 3" xfId="20952"/>
    <cellStyle name="Normal 16 5 3 3 2 6 3" xfId="20953"/>
    <cellStyle name="Normal 16 5 3 3 2 6 3 2" xfId="20954"/>
    <cellStyle name="Normal 16 5 3 3 2 6 4" xfId="20955"/>
    <cellStyle name="Normal 16 5 3 3 2 7" xfId="20956"/>
    <cellStyle name="Normal 16 5 3 3 2 7 2" xfId="20957"/>
    <cellStyle name="Normal 16 5 3 3 2 7 2 2" xfId="20958"/>
    <cellStyle name="Normal 16 5 3 3 2 7 3" xfId="20959"/>
    <cellStyle name="Normal 16 5 3 3 2 8" xfId="20960"/>
    <cellStyle name="Normal 16 5 3 3 2 8 2" xfId="20961"/>
    <cellStyle name="Normal 16 5 3 3 2 8 2 2" xfId="20962"/>
    <cellStyle name="Normal 16 5 3 3 2 8 3" xfId="20963"/>
    <cellStyle name="Normal 16 5 3 3 2 9" xfId="20964"/>
    <cellStyle name="Normal 16 5 3 3 2 9 2" xfId="20965"/>
    <cellStyle name="Normal 16 5 3 3 3" xfId="20966"/>
    <cellStyle name="Normal 16 5 3 3 3 2" xfId="20967"/>
    <cellStyle name="Normal 16 5 3 3 3 2 2" xfId="20968"/>
    <cellStyle name="Normal 16 5 3 3 3 2 2 2" xfId="20969"/>
    <cellStyle name="Normal 16 5 3 3 3 2 2 2 2" xfId="20970"/>
    <cellStyle name="Normal 16 5 3 3 3 2 2 3" xfId="20971"/>
    <cellStyle name="Normal 16 5 3 3 3 2 3" xfId="20972"/>
    <cellStyle name="Normal 16 5 3 3 3 2 3 2" xfId="20973"/>
    <cellStyle name="Normal 16 5 3 3 3 2 4" xfId="20974"/>
    <cellStyle name="Normal 16 5 3 3 3 3" xfId="20975"/>
    <cellStyle name="Normal 16 5 3 3 3 3 2" xfId="20976"/>
    <cellStyle name="Normal 16 5 3 3 3 3 2 2" xfId="20977"/>
    <cellStyle name="Normal 16 5 3 3 3 3 2 2 2" xfId="20978"/>
    <cellStyle name="Normal 16 5 3 3 3 3 2 3" xfId="20979"/>
    <cellStyle name="Normal 16 5 3 3 3 3 3" xfId="20980"/>
    <cellStyle name="Normal 16 5 3 3 3 3 3 2" xfId="20981"/>
    <cellStyle name="Normal 16 5 3 3 3 3 4" xfId="20982"/>
    <cellStyle name="Normal 16 5 3 3 3 4" xfId="20983"/>
    <cellStyle name="Normal 16 5 3 3 3 4 2" xfId="20984"/>
    <cellStyle name="Normal 16 5 3 3 3 4 2 2" xfId="20985"/>
    <cellStyle name="Normal 16 5 3 3 3 4 2 2 2" xfId="20986"/>
    <cellStyle name="Normal 16 5 3 3 3 4 2 3" xfId="20987"/>
    <cellStyle name="Normal 16 5 3 3 3 4 3" xfId="20988"/>
    <cellStyle name="Normal 16 5 3 3 3 4 3 2" xfId="20989"/>
    <cellStyle name="Normal 16 5 3 3 3 4 4" xfId="20990"/>
    <cellStyle name="Normal 16 5 3 3 3 5" xfId="20991"/>
    <cellStyle name="Normal 16 5 3 3 3 5 2" xfId="20992"/>
    <cellStyle name="Normal 16 5 3 3 3 5 2 2" xfId="20993"/>
    <cellStyle name="Normal 16 5 3 3 3 5 3" xfId="20994"/>
    <cellStyle name="Normal 16 5 3 3 3 6" xfId="20995"/>
    <cellStyle name="Normal 16 5 3 3 3 6 2" xfId="20996"/>
    <cellStyle name="Normal 16 5 3 3 3 7" xfId="20997"/>
    <cellStyle name="Normal 16 5 3 3 4" xfId="20998"/>
    <cellStyle name="Normal 16 5 3 3 4 2" xfId="20999"/>
    <cellStyle name="Normal 16 5 3 3 4 2 2" xfId="21000"/>
    <cellStyle name="Normal 16 5 3 3 4 2 2 2" xfId="21001"/>
    <cellStyle name="Normal 16 5 3 3 4 2 2 2 2" xfId="21002"/>
    <cellStyle name="Normal 16 5 3 3 4 2 2 3" xfId="21003"/>
    <cellStyle name="Normal 16 5 3 3 4 2 3" xfId="21004"/>
    <cellStyle name="Normal 16 5 3 3 4 2 3 2" xfId="21005"/>
    <cellStyle name="Normal 16 5 3 3 4 2 4" xfId="21006"/>
    <cellStyle name="Normal 16 5 3 3 4 3" xfId="21007"/>
    <cellStyle name="Normal 16 5 3 3 4 3 2" xfId="21008"/>
    <cellStyle name="Normal 16 5 3 3 4 3 2 2" xfId="21009"/>
    <cellStyle name="Normal 16 5 3 3 4 3 2 2 2" xfId="21010"/>
    <cellStyle name="Normal 16 5 3 3 4 3 2 3" xfId="21011"/>
    <cellStyle name="Normal 16 5 3 3 4 3 3" xfId="21012"/>
    <cellStyle name="Normal 16 5 3 3 4 3 3 2" xfId="21013"/>
    <cellStyle name="Normal 16 5 3 3 4 3 4" xfId="21014"/>
    <cellStyle name="Normal 16 5 3 3 4 4" xfId="21015"/>
    <cellStyle name="Normal 16 5 3 3 4 4 2" xfId="21016"/>
    <cellStyle name="Normal 16 5 3 3 4 4 2 2" xfId="21017"/>
    <cellStyle name="Normal 16 5 3 3 4 4 3" xfId="21018"/>
    <cellStyle name="Normal 16 5 3 3 4 5" xfId="21019"/>
    <cellStyle name="Normal 16 5 3 3 4 5 2" xfId="21020"/>
    <cellStyle name="Normal 16 5 3 3 4 6" xfId="21021"/>
    <cellStyle name="Normal 16 5 3 3 5" xfId="21022"/>
    <cellStyle name="Normal 16 5 3 3 5 2" xfId="21023"/>
    <cellStyle name="Normal 16 5 3 3 5 2 2" xfId="21024"/>
    <cellStyle name="Normal 16 5 3 3 5 2 2 2" xfId="21025"/>
    <cellStyle name="Normal 16 5 3 3 5 2 3" xfId="21026"/>
    <cellStyle name="Normal 16 5 3 3 5 3" xfId="21027"/>
    <cellStyle name="Normal 16 5 3 3 5 3 2" xfId="21028"/>
    <cellStyle name="Normal 16 5 3 3 5 4" xfId="21029"/>
    <cellStyle name="Normal 16 5 3 3 6" xfId="21030"/>
    <cellStyle name="Normal 16 5 3 3 6 2" xfId="21031"/>
    <cellStyle name="Normal 16 5 3 3 6 2 2" xfId="21032"/>
    <cellStyle name="Normal 16 5 3 3 6 2 2 2" xfId="21033"/>
    <cellStyle name="Normal 16 5 3 3 6 2 3" xfId="21034"/>
    <cellStyle name="Normal 16 5 3 3 6 3" xfId="21035"/>
    <cellStyle name="Normal 16 5 3 3 6 3 2" xfId="21036"/>
    <cellStyle name="Normal 16 5 3 3 6 4" xfId="21037"/>
    <cellStyle name="Normal 16 5 3 3 7" xfId="21038"/>
    <cellStyle name="Normal 16 5 3 3 7 2" xfId="21039"/>
    <cellStyle name="Normal 16 5 3 3 7 2 2" xfId="21040"/>
    <cellStyle name="Normal 16 5 3 3 7 2 2 2" xfId="21041"/>
    <cellStyle name="Normal 16 5 3 3 7 2 3" xfId="21042"/>
    <cellStyle name="Normal 16 5 3 3 7 3" xfId="21043"/>
    <cellStyle name="Normal 16 5 3 3 7 3 2" xfId="21044"/>
    <cellStyle name="Normal 16 5 3 3 7 4" xfId="21045"/>
    <cellStyle name="Normal 16 5 3 3 8" xfId="21046"/>
    <cellStyle name="Normal 16 5 3 3 8 2" xfId="21047"/>
    <cellStyle name="Normal 16 5 3 3 8 2 2" xfId="21048"/>
    <cellStyle name="Normal 16 5 3 3 8 3" xfId="21049"/>
    <cellStyle name="Normal 16 5 3 3 9" xfId="21050"/>
    <cellStyle name="Normal 16 5 3 3 9 2" xfId="21051"/>
    <cellStyle name="Normal 16 5 3 3 9 2 2" xfId="21052"/>
    <cellStyle name="Normal 16 5 3 3 9 3" xfId="21053"/>
    <cellStyle name="Normal 16 5 3 4" xfId="21054"/>
    <cellStyle name="Normal 16 5 3 4 10" xfId="21055"/>
    <cellStyle name="Normal 16 5 3 4 10 2" xfId="21056"/>
    <cellStyle name="Normal 16 5 3 4 11" xfId="21057"/>
    <cellStyle name="Normal 16 5 3 4 2" xfId="21058"/>
    <cellStyle name="Normal 16 5 3 4 2 10" xfId="21059"/>
    <cellStyle name="Normal 16 5 3 4 2 2" xfId="21060"/>
    <cellStyle name="Normal 16 5 3 4 2 2 2" xfId="21061"/>
    <cellStyle name="Normal 16 5 3 4 2 2 2 2" xfId="21062"/>
    <cellStyle name="Normal 16 5 3 4 2 2 2 2 2" xfId="21063"/>
    <cellStyle name="Normal 16 5 3 4 2 2 2 2 2 2" xfId="21064"/>
    <cellStyle name="Normal 16 5 3 4 2 2 2 2 3" xfId="21065"/>
    <cellStyle name="Normal 16 5 3 4 2 2 2 3" xfId="21066"/>
    <cellStyle name="Normal 16 5 3 4 2 2 2 3 2" xfId="21067"/>
    <cellStyle name="Normal 16 5 3 4 2 2 2 4" xfId="21068"/>
    <cellStyle name="Normal 16 5 3 4 2 2 3" xfId="21069"/>
    <cellStyle name="Normal 16 5 3 4 2 2 3 2" xfId="21070"/>
    <cellStyle name="Normal 16 5 3 4 2 2 3 2 2" xfId="21071"/>
    <cellStyle name="Normal 16 5 3 4 2 2 3 2 2 2" xfId="21072"/>
    <cellStyle name="Normal 16 5 3 4 2 2 3 2 3" xfId="21073"/>
    <cellStyle name="Normal 16 5 3 4 2 2 3 3" xfId="21074"/>
    <cellStyle name="Normal 16 5 3 4 2 2 3 3 2" xfId="21075"/>
    <cellStyle name="Normal 16 5 3 4 2 2 3 4" xfId="21076"/>
    <cellStyle name="Normal 16 5 3 4 2 2 4" xfId="21077"/>
    <cellStyle name="Normal 16 5 3 4 2 2 4 2" xfId="21078"/>
    <cellStyle name="Normal 16 5 3 4 2 2 4 2 2" xfId="21079"/>
    <cellStyle name="Normal 16 5 3 4 2 2 4 2 2 2" xfId="21080"/>
    <cellStyle name="Normal 16 5 3 4 2 2 4 2 3" xfId="21081"/>
    <cellStyle name="Normal 16 5 3 4 2 2 4 3" xfId="21082"/>
    <cellStyle name="Normal 16 5 3 4 2 2 4 3 2" xfId="21083"/>
    <cellStyle name="Normal 16 5 3 4 2 2 4 4" xfId="21084"/>
    <cellStyle name="Normal 16 5 3 4 2 2 5" xfId="21085"/>
    <cellStyle name="Normal 16 5 3 4 2 2 5 2" xfId="21086"/>
    <cellStyle name="Normal 16 5 3 4 2 2 5 2 2" xfId="21087"/>
    <cellStyle name="Normal 16 5 3 4 2 2 5 3" xfId="21088"/>
    <cellStyle name="Normal 16 5 3 4 2 2 6" xfId="21089"/>
    <cellStyle name="Normal 16 5 3 4 2 2 6 2" xfId="21090"/>
    <cellStyle name="Normal 16 5 3 4 2 2 7" xfId="21091"/>
    <cellStyle name="Normal 16 5 3 4 2 3" xfId="21092"/>
    <cellStyle name="Normal 16 5 3 4 2 3 2" xfId="21093"/>
    <cellStyle name="Normal 16 5 3 4 2 3 2 2" xfId="21094"/>
    <cellStyle name="Normal 16 5 3 4 2 3 2 2 2" xfId="21095"/>
    <cellStyle name="Normal 16 5 3 4 2 3 2 2 2 2" xfId="21096"/>
    <cellStyle name="Normal 16 5 3 4 2 3 2 2 3" xfId="21097"/>
    <cellStyle name="Normal 16 5 3 4 2 3 2 3" xfId="21098"/>
    <cellStyle name="Normal 16 5 3 4 2 3 2 3 2" xfId="21099"/>
    <cellStyle name="Normal 16 5 3 4 2 3 2 4" xfId="21100"/>
    <cellStyle name="Normal 16 5 3 4 2 3 3" xfId="21101"/>
    <cellStyle name="Normal 16 5 3 4 2 3 3 2" xfId="21102"/>
    <cellStyle name="Normal 16 5 3 4 2 3 3 2 2" xfId="21103"/>
    <cellStyle name="Normal 16 5 3 4 2 3 3 2 2 2" xfId="21104"/>
    <cellStyle name="Normal 16 5 3 4 2 3 3 2 3" xfId="21105"/>
    <cellStyle name="Normal 16 5 3 4 2 3 3 3" xfId="21106"/>
    <cellStyle name="Normal 16 5 3 4 2 3 3 3 2" xfId="21107"/>
    <cellStyle name="Normal 16 5 3 4 2 3 3 4" xfId="21108"/>
    <cellStyle name="Normal 16 5 3 4 2 3 4" xfId="21109"/>
    <cellStyle name="Normal 16 5 3 4 2 3 4 2" xfId="21110"/>
    <cellStyle name="Normal 16 5 3 4 2 3 4 2 2" xfId="21111"/>
    <cellStyle name="Normal 16 5 3 4 2 3 4 3" xfId="21112"/>
    <cellStyle name="Normal 16 5 3 4 2 3 5" xfId="21113"/>
    <cellStyle name="Normal 16 5 3 4 2 3 5 2" xfId="21114"/>
    <cellStyle name="Normal 16 5 3 4 2 3 6" xfId="21115"/>
    <cellStyle name="Normal 16 5 3 4 2 4" xfId="21116"/>
    <cellStyle name="Normal 16 5 3 4 2 4 2" xfId="21117"/>
    <cellStyle name="Normal 16 5 3 4 2 4 2 2" xfId="21118"/>
    <cellStyle name="Normal 16 5 3 4 2 4 2 2 2" xfId="21119"/>
    <cellStyle name="Normal 16 5 3 4 2 4 2 3" xfId="21120"/>
    <cellStyle name="Normal 16 5 3 4 2 4 3" xfId="21121"/>
    <cellStyle name="Normal 16 5 3 4 2 4 3 2" xfId="21122"/>
    <cellStyle name="Normal 16 5 3 4 2 4 4" xfId="21123"/>
    <cellStyle name="Normal 16 5 3 4 2 5" xfId="21124"/>
    <cellStyle name="Normal 16 5 3 4 2 5 2" xfId="21125"/>
    <cellStyle name="Normal 16 5 3 4 2 5 2 2" xfId="21126"/>
    <cellStyle name="Normal 16 5 3 4 2 5 2 2 2" xfId="21127"/>
    <cellStyle name="Normal 16 5 3 4 2 5 2 3" xfId="21128"/>
    <cellStyle name="Normal 16 5 3 4 2 5 3" xfId="21129"/>
    <cellStyle name="Normal 16 5 3 4 2 5 3 2" xfId="21130"/>
    <cellStyle name="Normal 16 5 3 4 2 5 4" xfId="21131"/>
    <cellStyle name="Normal 16 5 3 4 2 6" xfId="21132"/>
    <cellStyle name="Normal 16 5 3 4 2 6 2" xfId="21133"/>
    <cellStyle name="Normal 16 5 3 4 2 6 2 2" xfId="21134"/>
    <cellStyle name="Normal 16 5 3 4 2 6 2 2 2" xfId="21135"/>
    <cellStyle name="Normal 16 5 3 4 2 6 2 3" xfId="21136"/>
    <cellStyle name="Normal 16 5 3 4 2 6 3" xfId="21137"/>
    <cellStyle name="Normal 16 5 3 4 2 6 3 2" xfId="21138"/>
    <cellStyle name="Normal 16 5 3 4 2 6 4" xfId="21139"/>
    <cellStyle name="Normal 16 5 3 4 2 7" xfId="21140"/>
    <cellStyle name="Normal 16 5 3 4 2 7 2" xfId="21141"/>
    <cellStyle name="Normal 16 5 3 4 2 7 2 2" xfId="21142"/>
    <cellStyle name="Normal 16 5 3 4 2 7 3" xfId="21143"/>
    <cellStyle name="Normal 16 5 3 4 2 8" xfId="21144"/>
    <cellStyle name="Normal 16 5 3 4 2 8 2" xfId="21145"/>
    <cellStyle name="Normal 16 5 3 4 2 8 2 2" xfId="21146"/>
    <cellStyle name="Normal 16 5 3 4 2 8 3" xfId="21147"/>
    <cellStyle name="Normal 16 5 3 4 2 9" xfId="21148"/>
    <cellStyle name="Normal 16 5 3 4 2 9 2" xfId="21149"/>
    <cellStyle name="Normal 16 5 3 4 3" xfId="21150"/>
    <cellStyle name="Normal 16 5 3 4 3 2" xfId="21151"/>
    <cellStyle name="Normal 16 5 3 4 3 2 2" xfId="21152"/>
    <cellStyle name="Normal 16 5 3 4 3 2 2 2" xfId="21153"/>
    <cellStyle name="Normal 16 5 3 4 3 2 2 2 2" xfId="21154"/>
    <cellStyle name="Normal 16 5 3 4 3 2 2 3" xfId="21155"/>
    <cellStyle name="Normal 16 5 3 4 3 2 3" xfId="21156"/>
    <cellStyle name="Normal 16 5 3 4 3 2 3 2" xfId="21157"/>
    <cellStyle name="Normal 16 5 3 4 3 2 4" xfId="21158"/>
    <cellStyle name="Normal 16 5 3 4 3 3" xfId="21159"/>
    <cellStyle name="Normal 16 5 3 4 3 3 2" xfId="21160"/>
    <cellStyle name="Normal 16 5 3 4 3 3 2 2" xfId="21161"/>
    <cellStyle name="Normal 16 5 3 4 3 3 2 2 2" xfId="21162"/>
    <cellStyle name="Normal 16 5 3 4 3 3 2 3" xfId="21163"/>
    <cellStyle name="Normal 16 5 3 4 3 3 3" xfId="21164"/>
    <cellStyle name="Normal 16 5 3 4 3 3 3 2" xfId="21165"/>
    <cellStyle name="Normal 16 5 3 4 3 3 4" xfId="21166"/>
    <cellStyle name="Normal 16 5 3 4 3 4" xfId="21167"/>
    <cellStyle name="Normal 16 5 3 4 3 4 2" xfId="21168"/>
    <cellStyle name="Normal 16 5 3 4 3 4 2 2" xfId="21169"/>
    <cellStyle name="Normal 16 5 3 4 3 4 2 2 2" xfId="21170"/>
    <cellStyle name="Normal 16 5 3 4 3 4 2 3" xfId="21171"/>
    <cellStyle name="Normal 16 5 3 4 3 4 3" xfId="21172"/>
    <cellStyle name="Normal 16 5 3 4 3 4 3 2" xfId="21173"/>
    <cellStyle name="Normal 16 5 3 4 3 4 4" xfId="21174"/>
    <cellStyle name="Normal 16 5 3 4 3 5" xfId="21175"/>
    <cellStyle name="Normal 16 5 3 4 3 5 2" xfId="21176"/>
    <cellStyle name="Normal 16 5 3 4 3 5 2 2" xfId="21177"/>
    <cellStyle name="Normal 16 5 3 4 3 5 3" xfId="21178"/>
    <cellStyle name="Normal 16 5 3 4 3 6" xfId="21179"/>
    <cellStyle name="Normal 16 5 3 4 3 6 2" xfId="21180"/>
    <cellStyle name="Normal 16 5 3 4 3 7" xfId="21181"/>
    <cellStyle name="Normal 16 5 3 4 4" xfId="21182"/>
    <cellStyle name="Normal 16 5 3 4 4 2" xfId="21183"/>
    <cellStyle name="Normal 16 5 3 4 4 2 2" xfId="21184"/>
    <cellStyle name="Normal 16 5 3 4 4 2 2 2" xfId="21185"/>
    <cellStyle name="Normal 16 5 3 4 4 2 2 2 2" xfId="21186"/>
    <cellStyle name="Normal 16 5 3 4 4 2 2 3" xfId="21187"/>
    <cellStyle name="Normal 16 5 3 4 4 2 3" xfId="21188"/>
    <cellStyle name="Normal 16 5 3 4 4 2 3 2" xfId="21189"/>
    <cellStyle name="Normal 16 5 3 4 4 2 4" xfId="21190"/>
    <cellStyle name="Normal 16 5 3 4 4 3" xfId="21191"/>
    <cellStyle name="Normal 16 5 3 4 4 3 2" xfId="21192"/>
    <cellStyle name="Normal 16 5 3 4 4 3 2 2" xfId="21193"/>
    <cellStyle name="Normal 16 5 3 4 4 3 2 2 2" xfId="21194"/>
    <cellStyle name="Normal 16 5 3 4 4 3 2 3" xfId="21195"/>
    <cellStyle name="Normal 16 5 3 4 4 3 3" xfId="21196"/>
    <cellStyle name="Normal 16 5 3 4 4 3 3 2" xfId="21197"/>
    <cellStyle name="Normal 16 5 3 4 4 3 4" xfId="21198"/>
    <cellStyle name="Normal 16 5 3 4 4 4" xfId="21199"/>
    <cellStyle name="Normal 16 5 3 4 4 4 2" xfId="21200"/>
    <cellStyle name="Normal 16 5 3 4 4 4 2 2" xfId="21201"/>
    <cellStyle name="Normal 16 5 3 4 4 4 3" xfId="21202"/>
    <cellStyle name="Normal 16 5 3 4 4 5" xfId="21203"/>
    <cellStyle name="Normal 16 5 3 4 4 5 2" xfId="21204"/>
    <cellStyle name="Normal 16 5 3 4 4 6" xfId="21205"/>
    <cellStyle name="Normal 16 5 3 4 5" xfId="21206"/>
    <cellStyle name="Normal 16 5 3 4 5 2" xfId="21207"/>
    <cellStyle name="Normal 16 5 3 4 5 2 2" xfId="21208"/>
    <cellStyle name="Normal 16 5 3 4 5 2 2 2" xfId="21209"/>
    <cellStyle name="Normal 16 5 3 4 5 2 3" xfId="21210"/>
    <cellStyle name="Normal 16 5 3 4 5 3" xfId="21211"/>
    <cellStyle name="Normal 16 5 3 4 5 3 2" xfId="21212"/>
    <cellStyle name="Normal 16 5 3 4 5 4" xfId="21213"/>
    <cellStyle name="Normal 16 5 3 4 6" xfId="21214"/>
    <cellStyle name="Normal 16 5 3 4 6 2" xfId="21215"/>
    <cellStyle name="Normal 16 5 3 4 6 2 2" xfId="21216"/>
    <cellStyle name="Normal 16 5 3 4 6 2 2 2" xfId="21217"/>
    <cellStyle name="Normal 16 5 3 4 6 2 3" xfId="21218"/>
    <cellStyle name="Normal 16 5 3 4 6 3" xfId="21219"/>
    <cellStyle name="Normal 16 5 3 4 6 3 2" xfId="21220"/>
    <cellStyle name="Normal 16 5 3 4 6 4" xfId="21221"/>
    <cellStyle name="Normal 16 5 3 4 7" xfId="21222"/>
    <cellStyle name="Normal 16 5 3 4 7 2" xfId="21223"/>
    <cellStyle name="Normal 16 5 3 4 7 2 2" xfId="21224"/>
    <cellStyle name="Normal 16 5 3 4 7 2 2 2" xfId="21225"/>
    <cellStyle name="Normal 16 5 3 4 7 2 3" xfId="21226"/>
    <cellStyle name="Normal 16 5 3 4 7 3" xfId="21227"/>
    <cellStyle name="Normal 16 5 3 4 7 3 2" xfId="21228"/>
    <cellStyle name="Normal 16 5 3 4 7 4" xfId="21229"/>
    <cellStyle name="Normal 16 5 3 4 8" xfId="21230"/>
    <cellStyle name="Normal 16 5 3 4 8 2" xfId="21231"/>
    <cellStyle name="Normal 16 5 3 4 8 2 2" xfId="21232"/>
    <cellStyle name="Normal 16 5 3 4 8 3" xfId="21233"/>
    <cellStyle name="Normal 16 5 3 4 9" xfId="21234"/>
    <cellStyle name="Normal 16 5 3 4 9 2" xfId="21235"/>
    <cellStyle name="Normal 16 5 3 4 9 2 2" xfId="21236"/>
    <cellStyle name="Normal 16 5 3 4 9 3" xfId="21237"/>
    <cellStyle name="Normal 16 5 3 5" xfId="21238"/>
    <cellStyle name="Normal 16 5 3 5 10" xfId="21239"/>
    <cellStyle name="Normal 16 5 3 5 2" xfId="21240"/>
    <cellStyle name="Normal 16 5 3 5 2 2" xfId="21241"/>
    <cellStyle name="Normal 16 5 3 5 2 2 2" xfId="21242"/>
    <cellStyle name="Normal 16 5 3 5 2 2 2 2" xfId="21243"/>
    <cellStyle name="Normal 16 5 3 5 2 2 2 2 2" xfId="21244"/>
    <cellStyle name="Normal 16 5 3 5 2 2 2 3" xfId="21245"/>
    <cellStyle name="Normal 16 5 3 5 2 2 3" xfId="21246"/>
    <cellStyle name="Normal 16 5 3 5 2 2 3 2" xfId="21247"/>
    <cellStyle name="Normal 16 5 3 5 2 2 4" xfId="21248"/>
    <cellStyle name="Normal 16 5 3 5 2 3" xfId="21249"/>
    <cellStyle name="Normal 16 5 3 5 2 3 2" xfId="21250"/>
    <cellStyle name="Normal 16 5 3 5 2 3 2 2" xfId="21251"/>
    <cellStyle name="Normal 16 5 3 5 2 3 2 2 2" xfId="21252"/>
    <cellStyle name="Normal 16 5 3 5 2 3 2 3" xfId="21253"/>
    <cellStyle name="Normal 16 5 3 5 2 3 3" xfId="21254"/>
    <cellStyle name="Normal 16 5 3 5 2 3 3 2" xfId="21255"/>
    <cellStyle name="Normal 16 5 3 5 2 3 4" xfId="21256"/>
    <cellStyle name="Normal 16 5 3 5 2 4" xfId="21257"/>
    <cellStyle name="Normal 16 5 3 5 2 4 2" xfId="21258"/>
    <cellStyle name="Normal 16 5 3 5 2 4 2 2" xfId="21259"/>
    <cellStyle name="Normal 16 5 3 5 2 4 2 2 2" xfId="21260"/>
    <cellStyle name="Normal 16 5 3 5 2 4 2 3" xfId="21261"/>
    <cellStyle name="Normal 16 5 3 5 2 4 3" xfId="21262"/>
    <cellStyle name="Normal 16 5 3 5 2 4 3 2" xfId="21263"/>
    <cellStyle name="Normal 16 5 3 5 2 4 4" xfId="21264"/>
    <cellStyle name="Normal 16 5 3 5 2 5" xfId="21265"/>
    <cellStyle name="Normal 16 5 3 5 2 5 2" xfId="21266"/>
    <cellStyle name="Normal 16 5 3 5 2 5 2 2" xfId="21267"/>
    <cellStyle name="Normal 16 5 3 5 2 5 3" xfId="21268"/>
    <cellStyle name="Normal 16 5 3 5 2 6" xfId="21269"/>
    <cellStyle name="Normal 16 5 3 5 2 6 2" xfId="21270"/>
    <cellStyle name="Normal 16 5 3 5 2 7" xfId="21271"/>
    <cellStyle name="Normal 16 5 3 5 3" xfId="21272"/>
    <cellStyle name="Normal 16 5 3 5 3 2" xfId="21273"/>
    <cellStyle name="Normal 16 5 3 5 3 2 2" xfId="21274"/>
    <cellStyle name="Normal 16 5 3 5 3 2 2 2" xfId="21275"/>
    <cellStyle name="Normal 16 5 3 5 3 2 2 2 2" xfId="21276"/>
    <cellStyle name="Normal 16 5 3 5 3 2 2 3" xfId="21277"/>
    <cellStyle name="Normal 16 5 3 5 3 2 3" xfId="21278"/>
    <cellStyle name="Normal 16 5 3 5 3 2 3 2" xfId="21279"/>
    <cellStyle name="Normal 16 5 3 5 3 2 4" xfId="21280"/>
    <cellStyle name="Normal 16 5 3 5 3 3" xfId="21281"/>
    <cellStyle name="Normal 16 5 3 5 3 3 2" xfId="21282"/>
    <cellStyle name="Normal 16 5 3 5 3 3 2 2" xfId="21283"/>
    <cellStyle name="Normal 16 5 3 5 3 3 2 2 2" xfId="21284"/>
    <cellStyle name="Normal 16 5 3 5 3 3 2 3" xfId="21285"/>
    <cellStyle name="Normal 16 5 3 5 3 3 3" xfId="21286"/>
    <cellStyle name="Normal 16 5 3 5 3 3 3 2" xfId="21287"/>
    <cellStyle name="Normal 16 5 3 5 3 3 4" xfId="21288"/>
    <cellStyle name="Normal 16 5 3 5 3 4" xfId="21289"/>
    <cellStyle name="Normal 16 5 3 5 3 4 2" xfId="21290"/>
    <cellStyle name="Normal 16 5 3 5 3 4 2 2" xfId="21291"/>
    <cellStyle name="Normal 16 5 3 5 3 4 3" xfId="21292"/>
    <cellStyle name="Normal 16 5 3 5 3 5" xfId="21293"/>
    <cellStyle name="Normal 16 5 3 5 3 5 2" xfId="21294"/>
    <cellStyle name="Normal 16 5 3 5 3 6" xfId="21295"/>
    <cellStyle name="Normal 16 5 3 5 4" xfId="21296"/>
    <cellStyle name="Normal 16 5 3 5 4 2" xfId="21297"/>
    <cellStyle name="Normal 16 5 3 5 4 2 2" xfId="21298"/>
    <cellStyle name="Normal 16 5 3 5 4 2 2 2" xfId="21299"/>
    <cellStyle name="Normal 16 5 3 5 4 2 3" xfId="21300"/>
    <cellStyle name="Normal 16 5 3 5 4 3" xfId="21301"/>
    <cellStyle name="Normal 16 5 3 5 4 3 2" xfId="21302"/>
    <cellStyle name="Normal 16 5 3 5 4 4" xfId="21303"/>
    <cellStyle name="Normal 16 5 3 5 5" xfId="21304"/>
    <cellStyle name="Normal 16 5 3 5 5 2" xfId="21305"/>
    <cellStyle name="Normal 16 5 3 5 5 2 2" xfId="21306"/>
    <cellStyle name="Normal 16 5 3 5 5 2 2 2" xfId="21307"/>
    <cellStyle name="Normal 16 5 3 5 5 2 3" xfId="21308"/>
    <cellStyle name="Normal 16 5 3 5 5 3" xfId="21309"/>
    <cellStyle name="Normal 16 5 3 5 5 3 2" xfId="21310"/>
    <cellStyle name="Normal 16 5 3 5 5 4" xfId="21311"/>
    <cellStyle name="Normal 16 5 3 5 6" xfId="21312"/>
    <cellStyle name="Normal 16 5 3 5 6 2" xfId="21313"/>
    <cellStyle name="Normal 16 5 3 5 6 2 2" xfId="21314"/>
    <cellStyle name="Normal 16 5 3 5 6 2 2 2" xfId="21315"/>
    <cellStyle name="Normal 16 5 3 5 6 2 3" xfId="21316"/>
    <cellStyle name="Normal 16 5 3 5 6 3" xfId="21317"/>
    <cellStyle name="Normal 16 5 3 5 6 3 2" xfId="21318"/>
    <cellStyle name="Normal 16 5 3 5 6 4" xfId="21319"/>
    <cellStyle name="Normal 16 5 3 5 7" xfId="21320"/>
    <cellStyle name="Normal 16 5 3 5 7 2" xfId="21321"/>
    <cellStyle name="Normal 16 5 3 5 7 2 2" xfId="21322"/>
    <cellStyle name="Normal 16 5 3 5 7 3" xfId="21323"/>
    <cellStyle name="Normal 16 5 3 5 8" xfId="21324"/>
    <cellStyle name="Normal 16 5 3 5 8 2" xfId="21325"/>
    <cellStyle name="Normal 16 5 3 5 8 2 2" xfId="21326"/>
    <cellStyle name="Normal 16 5 3 5 8 3" xfId="21327"/>
    <cellStyle name="Normal 16 5 3 5 9" xfId="21328"/>
    <cellStyle name="Normal 16 5 3 5 9 2" xfId="21329"/>
    <cellStyle name="Normal 16 5 3 6" xfId="21330"/>
    <cellStyle name="Normal 16 5 3 6 2" xfId="21331"/>
    <cellStyle name="Normal 16 5 3 6 2 2" xfId="21332"/>
    <cellStyle name="Normal 16 5 3 6 2 2 2" xfId="21333"/>
    <cellStyle name="Normal 16 5 3 6 2 2 2 2" xfId="21334"/>
    <cellStyle name="Normal 16 5 3 6 2 2 3" xfId="21335"/>
    <cellStyle name="Normal 16 5 3 6 2 3" xfId="21336"/>
    <cellStyle name="Normal 16 5 3 6 2 3 2" xfId="21337"/>
    <cellStyle name="Normal 16 5 3 6 2 4" xfId="21338"/>
    <cellStyle name="Normal 16 5 3 6 3" xfId="21339"/>
    <cellStyle name="Normal 16 5 3 6 3 2" xfId="21340"/>
    <cellStyle name="Normal 16 5 3 6 3 2 2" xfId="21341"/>
    <cellStyle name="Normal 16 5 3 6 3 2 2 2" xfId="21342"/>
    <cellStyle name="Normal 16 5 3 6 3 2 3" xfId="21343"/>
    <cellStyle name="Normal 16 5 3 6 3 3" xfId="21344"/>
    <cellStyle name="Normal 16 5 3 6 3 3 2" xfId="21345"/>
    <cellStyle name="Normal 16 5 3 6 3 4" xfId="21346"/>
    <cellStyle name="Normal 16 5 3 6 4" xfId="21347"/>
    <cellStyle name="Normal 16 5 3 6 4 2" xfId="21348"/>
    <cellStyle name="Normal 16 5 3 6 4 2 2" xfId="21349"/>
    <cellStyle name="Normal 16 5 3 6 4 2 2 2" xfId="21350"/>
    <cellStyle name="Normal 16 5 3 6 4 2 3" xfId="21351"/>
    <cellStyle name="Normal 16 5 3 6 4 3" xfId="21352"/>
    <cellStyle name="Normal 16 5 3 6 4 3 2" xfId="21353"/>
    <cellStyle name="Normal 16 5 3 6 4 4" xfId="21354"/>
    <cellStyle name="Normal 16 5 3 6 5" xfId="21355"/>
    <cellStyle name="Normal 16 5 3 6 5 2" xfId="21356"/>
    <cellStyle name="Normal 16 5 3 6 5 2 2" xfId="21357"/>
    <cellStyle name="Normal 16 5 3 6 5 3" xfId="21358"/>
    <cellStyle name="Normal 16 5 3 6 6" xfId="21359"/>
    <cellStyle name="Normal 16 5 3 6 6 2" xfId="21360"/>
    <cellStyle name="Normal 16 5 3 6 7" xfId="21361"/>
    <cellStyle name="Normal 16 5 3 7" xfId="21362"/>
    <cellStyle name="Normal 16 5 3 7 2" xfId="21363"/>
    <cellStyle name="Normal 16 5 3 7 2 2" xfId="21364"/>
    <cellStyle name="Normal 16 5 3 7 2 2 2" xfId="21365"/>
    <cellStyle name="Normal 16 5 3 7 2 2 2 2" xfId="21366"/>
    <cellStyle name="Normal 16 5 3 7 2 2 3" xfId="21367"/>
    <cellStyle name="Normal 16 5 3 7 2 3" xfId="21368"/>
    <cellStyle name="Normal 16 5 3 7 2 3 2" xfId="21369"/>
    <cellStyle name="Normal 16 5 3 7 2 4" xfId="21370"/>
    <cellStyle name="Normal 16 5 3 7 3" xfId="21371"/>
    <cellStyle name="Normal 16 5 3 7 3 2" xfId="21372"/>
    <cellStyle name="Normal 16 5 3 7 3 2 2" xfId="21373"/>
    <cellStyle name="Normal 16 5 3 7 3 2 2 2" xfId="21374"/>
    <cellStyle name="Normal 16 5 3 7 3 2 3" xfId="21375"/>
    <cellStyle name="Normal 16 5 3 7 3 3" xfId="21376"/>
    <cellStyle name="Normal 16 5 3 7 3 3 2" xfId="21377"/>
    <cellStyle name="Normal 16 5 3 7 3 4" xfId="21378"/>
    <cellStyle name="Normal 16 5 3 7 4" xfId="21379"/>
    <cellStyle name="Normal 16 5 3 7 4 2" xfId="21380"/>
    <cellStyle name="Normal 16 5 3 7 4 2 2" xfId="21381"/>
    <cellStyle name="Normal 16 5 3 7 4 3" xfId="21382"/>
    <cellStyle name="Normal 16 5 3 7 5" xfId="21383"/>
    <cellStyle name="Normal 16 5 3 7 5 2" xfId="21384"/>
    <cellStyle name="Normal 16 5 3 7 6" xfId="21385"/>
    <cellStyle name="Normal 16 5 3 8" xfId="21386"/>
    <cellStyle name="Normal 16 5 3 8 2" xfId="21387"/>
    <cellStyle name="Normal 16 5 3 8 2 2" xfId="21388"/>
    <cellStyle name="Normal 16 5 3 8 2 2 2" xfId="21389"/>
    <cellStyle name="Normal 16 5 3 8 2 3" xfId="21390"/>
    <cellStyle name="Normal 16 5 3 8 3" xfId="21391"/>
    <cellStyle name="Normal 16 5 3 8 3 2" xfId="21392"/>
    <cellStyle name="Normal 16 5 3 8 4" xfId="21393"/>
    <cellStyle name="Normal 16 5 3 9" xfId="21394"/>
    <cellStyle name="Normal 16 5 3 9 2" xfId="21395"/>
    <cellStyle name="Normal 16 5 3 9 2 2" xfId="21396"/>
    <cellStyle name="Normal 16 5 3 9 2 2 2" xfId="21397"/>
    <cellStyle name="Normal 16 5 3 9 2 3" xfId="21398"/>
    <cellStyle name="Normal 16 5 3 9 3" xfId="21399"/>
    <cellStyle name="Normal 16 5 3 9 3 2" xfId="21400"/>
    <cellStyle name="Normal 16 5 3 9 4" xfId="21401"/>
    <cellStyle name="Normal 16 5 4" xfId="1376"/>
    <cellStyle name="Normal 16 5 4 10" xfId="21402"/>
    <cellStyle name="Normal 16 5 4 10 2" xfId="21403"/>
    <cellStyle name="Normal 16 5 4 10 2 2" xfId="21404"/>
    <cellStyle name="Normal 16 5 4 10 2 2 2" xfId="21405"/>
    <cellStyle name="Normal 16 5 4 10 2 3" xfId="21406"/>
    <cellStyle name="Normal 16 5 4 10 3" xfId="21407"/>
    <cellStyle name="Normal 16 5 4 10 3 2" xfId="21408"/>
    <cellStyle name="Normal 16 5 4 10 4" xfId="21409"/>
    <cellStyle name="Normal 16 5 4 11" xfId="21410"/>
    <cellStyle name="Normal 16 5 4 11 2" xfId="21411"/>
    <cellStyle name="Normal 16 5 4 11 2 2" xfId="21412"/>
    <cellStyle name="Normal 16 5 4 11 3" xfId="21413"/>
    <cellStyle name="Normal 16 5 4 12" xfId="21414"/>
    <cellStyle name="Normal 16 5 4 12 2" xfId="21415"/>
    <cellStyle name="Normal 16 5 4 12 2 2" xfId="21416"/>
    <cellStyle name="Normal 16 5 4 12 3" xfId="21417"/>
    <cellStyle name="Normal 16 5 4 13" xfId="21418"/>
    <cellStyle name="Normal 16 5 4 13 2" xfId="21419"/>
    <cellStyle name="Normal 16 5 4 14" xfId="21420"/>
    <cellStyle name="Normal 16 5 4 2" xfId="21421"/>
    <cellStyle name="Normal 16 5 4 2 10" xfId="21422"/>
    <cellStyle name="Normal 16 5 4 2 10 2" xfId="21423"/>
    <cellStyle name="Normal 16 5 4 2 11" xfId="21424"/>
    <cellStyle name="Normal 16 5 4 2 2" xfId="21425"/>
    <cellStyle name="Normal 16 5 4 2 2 10" xfId="21426"/>
    <cellStyle name="Normal 16 5 4 2 2 2" xfId="21427"/>
    <cellStyle name="Normal 16 5 4 2 2 2 2" xfId="21428"/>
    <cellStyle name="Normal 16 5 4 2 2 2 2 2" xfId="21429"/>
    <cellStyle name="Normal 16 5 4 2 2 2 2 2 2" xfId="21430"/>
    <cellStyle name="Normal 16 5 4 2 2 2 2 2 2 2" xfId="21431"/>
    <cellStyle name="Normal 16 5 4 2 2 2 2 2 3" xfId="21432"/>
    <cellStyle name="Normal 16 5 4 2 2 2 2 3" xfId="21433"/>
    <cellStyle name="Normal 16 5 4 2 2 2 2 3 2" xfId="21434"/>
    <cellStyle name="Normal 16 5 4 2 2 2 2 4" xfId="21435"/>
    <cellStyle name="Normal 16 5 4 2 2 2 3" xfId="21436"/>
    <cellStyle name="Normal 16 5 4 2 2 2 3 2" xfId="21437"/>
    <cellStyle name="Normal 16 5 4 2 2 2 3 2 2" xfId="21438"/>
    <cellStyle name="Normal 16 5 4 2 2 2 3 2 2 2" xfId="21439"/>
    <cellStyle name="Normal 16 5 4 2 2 2 3 2 3" xfId="21440"/>
    <cellStyle name="Normal 16 5 4 2 2 2 3 3" xfId="21441"/>
    <cellStyle name="Normal 16 5 4 2 2 2 3 3 2" xfId="21442"/>
    <cellStyle name="Normal 16 5 4 2 2 2 3 4" xfId="21443"/>
    <cellStyle name="Normal 16 5 4 2 2 2 4" xfId="21444"/>
    <cellStyle name="Normal 16 5 4 2 2 2 4 2" xfId="21445"/>
    <cellStyle name="Normal 16 5 4 2 2 2 4 2 2" xfId="21446"/>
    <cellStyle name="Normal 16 5 4 2 2 2 4 2 2 2" xfId="21447"/>
    <cellStyle name="Normal 16 5 4 2 2 2 4 2 3" xfId="21448"/>
    <cellStyle name="Normal 16 5 4 2 2 2 4 3" xfId="21449"/>
    <cellStyle name="Normal 16 5 4 2 2 2 4 3 2" xfId="21450"/>
    <cellStyle name="Normal 16 5 4 2 2 2 4 4" xfId="21451"/>
    <cellStyle name="Normal 16 5 4 2 2 2 5" xfId="21452"/>
    <cellStyle name="Normal 16 5 4 2 2 2 5 2" xfId="21453"/>
    <cellStyle name="Normal 16 5 4 2 2 2 5 2 2" xfId="21454"/>
    <cellStyle name="Normal 16 5 4 2 2 2 5 3" xfId="21455"/>
    <cellStyle name="Normal 16 5 4 2 2 2 6" xfId="21456"/>
    <cellStyle name="Normal 16 5 4 2 2 2 6 2" xfId="21457"/>
    <cellStyle name="Normal 16 5 4 2 2 2 7" xfId="21458"/>
    <cellStyle name="Normal 16 5 4 2 2 3" xfId="21459"/>
    <cellStyle name="Normal 16 5 4 2 2 3 2" xfId="21460"/>
    <cellStyle name="Normal 16 5 4 2 2 3 2 2" xfId="21461"/>
    <cellStyle name="Normal 16 5 4 2 2 3 2 2 2" xfId="21462"/>
    <cellStyle name="Normal 16 5 4 2 2 3 2 2 2 2" xfId="21463"/>
    <cellStyle name="Normal 16 5 4 2 2 3 2 2 3" xfId="21464"/>
    <cellStyle name="Normal 16 5 4 2 2 3 2 3" xfId="21465"/>
    <cellStyle name="Normal 16 5 4 2 2 3 2 3 2" xfId="21466"/>
    <cellStyle name="Normal 16 5 4 2 2 3 2 4" xfId="21467"/>
    <cellStyle name="Normal 16 5 4 2 2 3 3" xfId="21468"/>
    <cellStyle name="Normal 16 5 4 2 2 3 3 2" xfId="21469"/>
    <cellStyle name="Normal 16 5 4 2 2 3 3 2 2" xfId="21470"/>
    <cellStyle name="Normal 16 5 4 2 2 3 3 2 2 2" xfId="21471"/>
    <cellStyle name="Normal 16 5 4 2 2 3 3 2 3" xfId="21472"/>
    <cellStyle name="Normal 16 5 4 2 2 3 3 3" xfId="21473"/>
    <cellStyle name="Normal 16 5 4 2 2 3 3 3 2" xfId="21474"/>
    <cellStyle name="Normal 16 5 4 2 2 3 3 4" xfId="21475"/>
    <cellStyle name="Normal 16 5 4 2 2 3 4" xfId="21476"/>
    <cellStyle name="Normal 16 5 4 2 2 3 4 2" xfId="21477"/>
    <cellStyle name="Normal 16 5 4 2 2 3 4 2 2" xfId="21478"/>
    <cellStyle name="Normal 16 5 4 2 2 3 4 3" xfId="21479"/>
    <cellStyle name="Normal 16 5 4 2 2 3 5" xfId="21480"/>
    <cellStyle name="Normal 16 5 4 2 2 3 5 2" xfId="21481"/>
    <cellStyle name="Normal 16 5 4 2 2 3 6" xfId="21482"/>
    <cellStyle name="Normal 16 5 4 2 2 4" xfId="21483"/>
    <cellStyle name="Normal 16 5 4 2 2 4 2" xfId="21484"/>
    <cellStyle name="Normal 16 5 4 2 2 4 2 2" xfId="21485"/>
    <cellStyle name="Normal 16 5 4 2 2 4 2 2 2" xfId="21486"/>
    <cellStyle name="Normal 16 5 4 2 2 4 2 3" xfId="21487"/>
    <cellStyle name="Normal 16 5 4 2 2 4 3" xfId="21488"/>
    <cellStyle name="Normal 16 5 4 2 2 4 3 2" xfId="21489"/>
    <cellStyle name="Normal 16 5 4 2 2 4 4" xfId="21490"/>
    <cellStyle name="Normal 16 5 4 2 2 5" xfId="21491"/>
    <cellStyle name="Normal 16 5 4 2 2 5 2" xfId="21492"/>
    <cellStyle name="Normal 16 5 4 2 2 5 2 2" xfId="21493"/>
    <cellStyle name="Normal 16 5 4 2 2 5 2 2 2" xfId="21494"/>
    <cellStyle name="Normal 16 5 4 2 2 5 2 3" xfId="21495"/>
    <cellStyle name="Normal 16 5 4 2 2 5 3" xfId="21496"/>
    <cellStyle name="Normal 16 5 4 2 2 5 3 2" xfId="21497"/>
    <cellStyle name="Normal 16 5 4 2 2 5 4" xfId="21498"/>
    <cellStyle name="Normal 16 5 4 2 2 6" xfId="21499"/>
    <cellStyle name="Normal 16 5 4 2 2 6 2" xfId="21500"/>
    <cellStyle name="Normal 16 5 4 2 2 6 2 2" xfId="21501"/>
    <cellStyle name="Normal 16 5 4 2 2 6 2 2 2" xfId="21502"/>
    <cellStyle name="Normal 16 5 4 2 2 6 2 3" xfId="21503"/>
    <cellStyle name="Normal 16 5 4 2 2 6 3" xfId="21504"/>
    <cellStyle name="Normal 16 5 4 2 2 6 3 2" xfId="21505"/>
    <cellStyle name="Normal 16 5 4 2 2 6 4" xfId="21506"/>
    <cellStyle name="Normal 16 5 4 2 2 7" xfId="21507"/>
    <cellStyle name="Normal 16 5 4 2 2 7 2" xfId="21508"/>
    <cellStyle name="Normal 16 5 4 2 2 7 2 2" xfId="21509"/>
    <cellStyle name="Normal 16 5 4 2 2 7 3" xfId="21510"/>
    <cellStyle name="Normal 16 5 4 2 2 8" xfId="21511"/>
    <cellStyle name="Normal 16 5 4 2 2 8 2" xfId="21512"/>
    <cellStyle name="Normal 16 5 4 2 2 8 2 2" xfId="21513"/>
    <cellStyle name="Normal 16 5 4 2 2 8 3" xfId="21514"/>
    <cellStyle name="Normal 16 5 4 2 2 9" xfId="21515"/>
    <cellStyle name="Normal 16 5 4 2 2 9 2" xfId="21516"/>
    <cellStyle name="Normal 16 5 4 2 3" xfId="21517"/>
    <cellStyle name="Normal 16 5 4 2 3 2" xfId="21518"/>
    <cellStyle name="Normal 16 5 4 2 3 2 2" xfId="21519"/>
    <cellStyle name="Normal 16 5 4 2 3 2 2 2" xfId="21520"/>
    <cellStyle name="Normal 16 5 4 2 3 2 2 2 2" xfId="21521"/>
    <cellStyle name="Normal 16 5 4 2 3 2 2 3" xfId="21522"/>
    <cellStyle name="Normal 16 5 4 2 3 2 3" xfId="21523"/>
    <cellStyle name="Normal 16 5 4 2 3 2 3 2" xfId="21524"/>
    <cellStyle name="Normal 16 5 4 2 3 2 4" xfId="21525"/>
    <cellStyle name="Normal 16 5 4 2 3 3" xfId="21526"/>
    <cellStyle name="Normal 16 5 4 2 3 3 2" xfId="21527"/>
    <cellStyle name="Normal 16 5 4 2 3 3 2 2" xfId="21528"/>
    <cellStyle name="Normal 16 5 4 2 3 3 2 2 2" xfId="21529"/>
    <cellStyle name="Normal 16 5 4 2 3 3 2 3" xfId="21530"/>
    <cellStyle name="Normal 16 5 4 2 3 3 3" xfId="21531"/>
    <cellStyle name="Normal 16 5 4 2 3 3 3 2" xfId="21532"/>
    <cellStyle name="Normal 16 5 4 2 3 3 4" xfId="21533"/>
    <cellStyle name="Normal 16 5 4 2 3 4" xfId="21534"/>
    <cellStyle name="Normal 16 5 4 2 3 4 2" xfId="21535"/>
    <cellStyle name="Normal 16 5 4 2 3 4 2 2" xfId="21536"/>
    <cellStyle name="Normal 16 5 4 2 3 4 2 2 2" xfId="21537"/>
    <cellStyle name="Normal 16 5 4 2 3 4 2 3" xfId="21538"/>
    <cellStyle name="Normal 16 5 4 2 3 4 3" xfId="21539"/>
    <cellStyle name="Normal 16 5 4 2 3 4 3 2" xfId="21540"/>
    <cellStyle name="Normal 16 5 4 2 3 4 4" xfId="21541"/>
    <cellStyle name="Normal 16 5 4 2 3 5" xfId="21542"/>
    <cellStyle name="Normal 16 5 4 2 3 5 2" xfId="21543"/>
    <cellStyle name="Normal 16 5 4 2 3 5 2 2" xfId="21544"/>
    <cellStyle name="Normal 16 5 4 2 3 5 3" xfId="21545"/>
    <cellStyle name="Normal 16 5 4 2 3 6" xfId="21546"/>
    <cellStyle name="Normal 16 5 4 2 3 6 2" xfId="21547"/>
    <cellStyle name="Normal 16 5 4 2 3 7" xfId="21548"/>
    <cellStyle name="Normal 16 5 4 2 4" xfId="21549"/>
    <cellStyle name="Normal 16 5 4 2 4 2" xfId="21550"/>
    <cellStyle name="Normal 16 5 4 2 4 2 2" xfId="21551"/>
    <cellStyle name="Normal 16 5 4 2 4 2 2 2" xfId="21552"/>
    <cellStyle name="Normal 16 5 4 2 4 2 2 2 2" xfId="21553"/>
    <cellStyle name="Normal 16 5 4 2 4 2 2 3" xfId="21554"/>
    <cellStyle name="Normal 16 5 4 2 4 2 3" xfId="21555"/>
    <cellStyle name="Normal 16 5 4 2 4 2 3 2" xfId="21556"/>
    <cellStyle name="Normal 16 5 4 2 4 2 4" xfId="21557"/>
    <cellStyle name="Normal 16 5 4 2 4 3" xfId="21558"/>
    <cellStyle name="Normal 16 5 4 2 4 3 2" xfId="21559"/>
    <cellStyle name="Normal 16 5 4 2 4 3 2 2" xfId="21560"/>
    <cellStyle name="Normal 16 5 4 2 4 3 2 2 2" xfId="21561"/>
    <cellStyle name="Normal 16 5 4 2 4 3 2 3" xfId="21562"/>
    <cellStyle name="Normal 16 5 4 2 4 3 3" xfId="21563"/>
    <cellStyle name="Normal 16 5 4 2 4 3 3 2" xfId="21564"/>
    <cellStyle name="Normal 16 5 4 2 4 3 4" xfId="21565"/>
    <cellStyle name="Normal 16 5 4 2 4 4" xfId="21566"/>
    <cellStyle name="Normal 16 5 4 2 4 4 2" xfId="21567"/>
    <cellStyle name="Normal 16 5 4 2 4 4 2 2" xfId="21568"/>
    <cellStyle name="Normal 16 5 4 2 4 4 3" xfId="21569"/>
    <cellStyle name="Normal 16 5 4 2 4 5" xfId="21570"/>
    <cellStyle name="Normal 16 5 4 2 4 5 2" xfId="21571"/>
    <cellStyle name="Normal 16 5 4 2 4 6" xfId="21572"/>
    <cellStyle name="Normal 16 5 4 2 5" xfId="21573"/>
    <cellStyle name="Normal 16 5 4 2 5 2" xfId="21574"/>
    <cellStyle name="Normal 16 5 4 2 5 2 2" xfId="21575"/>
    <cellStyle name="Normal 16 5 4 2 5 2 2 2" xfId="21576"/>
    <cellStyle name="Normal 16 5 4 2 5 2 3" xfId="21577"/>
    <cellStyle name="Normal 16 5 4 2 5 3" xfId="21578"/>
    <cellStyle name="Normal 16 5 4 2 5 3 2" xfId="21579"/>
    <cellStyle name="Normal 16 5 4 2 5 4" xfId="21580"/>
    <cellStyle name="Normal 16 5 4 2 6" xfId="21581"/>
    <cellStyle name="Normal 16 5 4 2 6 2" xfId="21582"/>
    <cellStyle name="Normal 16 5 4 2 6 2 2" xfId="21583"/>
    <cellStyle name="Normal 16 5 4 2 6 2 2 2" xfId="21584"/>
    <cellStyle name="Normal 16 5 4 2 6 2 3" xfId="21585"/>
    <cellStyle name="Normal 16 5 4 2 6 3" xfId="21586"/>
    <cellStyle name="Normal 16 5 4 2 6 3 2" xfId="21587"/>
    <cellStyle name="Normal 16 5 4 2 6 4" xfId="21588"/>
    <cellStyle name="Normal 16 5 4 2 7" xfId="21589"/>
    <cellStyle name="Normal 16 5 4 2 7 2" xfId="21590"/>
    <cellStyle name="Normal 16 5 4 2 7 2 2" xfId="21591"/>
    <cellStyle name="Normal 16 5 4 2 7 2 2 2" xfId="21592"/>
    <cellStyle name="Normal 16 5 4 2 7 2 3" xfId="21593"/>
    <cellStyle name="Normal 16 5 4 2 7 3" xfId="21594"/>
    <cellStyle name="Normal 16 5 4 2 7 3 2" xfId="21595"/>
    <cellStyle name="Normal 16 5 4 2 7 4" xfId="21596"/>
    <cellStyle name="Normal 16 5 4 2 8" xfId="21597"/>
    <cellStyle name="Normal 16 5 4 2 8 2" xfId="21598"/>
    <cellStyle name="Normal 16 5 4 2 8 2 2" xfId="21599"/>
    <cellStyle name="Normal 16 5 4 2 8 3" xfId="21600"/>
    <cellStyle name="Normal 16 5 4 2 9" xfId="21601"/>
    <cellStyle name="Normal 16 5 4 2 9 2" xfId="21602"/>
    <cellStyle name="Normal 16 5 4 2 9 2 2" xfId="21603"/>
    <cellStyle name="Normal 16 5 4 2 9 3" xfId="21604"/>
    <cellStyle name="Normal 16 5 4 3" xfId="21605"/>
    <cellStyle name="Normal 16 5 4 3 10" xfId="21606"/>
    <cellStyle name="Normal 16 5 4 3 10 2" xfId="21607"/>
    <cellStyle name="Normal 16 5 4 3 11" xfId="21608"/>
    <cellStyle name="Normal 16 5 4 3 2" xfId="21609"/>
    <cellStyle name="Normal 16 5 4 3 2 10" xfId="21610"/>
    <cellStyle name="Normal 16 5 4 3 2 2" xfId="21611"/>
    <cellStyle name="Normal 16 5 4 3 2 2 2" xfId="21612"/>
    <cellStyle name="Normal 16 5 4 3 2 2 2 2" xfId="21613"/>
    <cellStyle name="Normal 16 5 4 3 2 2 2 2 2" xfId="21614"/>
    <cellStyle name="Normal 16 5 4 3 2 2 2 2 2 2" xfId="21615"/>
    <cellStyle name="Normal 16 5 4 3 2 2 2 2 3" xfId="21616"/>
    <cellStyle name="Normal 16 5 4 3 2 2 2 3" xfId="21617"/>
    <cellStyle name="Normal 16 5 4 3 2 2 2 3 2" xfId="21618"/>
    <cellStyle name="Normal 16 5 4 3 2 2 2 4" xfId="21619"/>
    <cellStyle name="Normal 16 5 4 3 2 2 3" xfId="21620"/>
    <cellStyle name="Normal 16 5 4 3 2 2 3 2" xfId="21621"/>
    <cellStyle name="Normal 16 5 4 3 2 2 3 2 2" xfId="21622"/>
    <cellStyle name="Normal 16 5 4 3 2 2 3 2 2 2" xfId="21623"/>
    <cellStyle name="Normal 16 5 4 3 2 2 3 2 3" xfId="21624"/>
    <cellStyle name="Normal 16 5 4 3 2 2 3 3" xfId="21625"/>
    <cellStyle name="Normal 16 5 4 3 2 2 3 3 2" xfId="21626"/>
    <cellStyle name="Normal 16 5 4 3 2 2 3 4" xfId="21627"/>
    <cellStyle name="Normal 16 5 4 3 2 2 4" xfId="21628"/>
    <cellStyle name="Normal 16 5 4 3 2 2 4 2" xfId="21629"/>
    <cellStyle name="Normal 16 5 4 3 2 2 4 2 2" xfId="21630"/>
    <cellStyle name="Normal 16 5 4 3 2 2 4 2 2 2" xfId="21631"/>
    <cellStyle name="Normal 16 5 4 3 2 2 4 2 3" xfId="21632"/>
    <cellStyle name="Normal 16 5 4 3 2 2 4 3" xfId="21633"/>
    <cellStyle name="Normal 16 5 4 3 2 2 4 3 2" xfId="21634"/>
    <cellStyle name="Normal 16 5 4 3 2 2 4 4" xfId="21635"/>
    <cellStyle name="Normal 16 5 4 3 2 2 5" xfId="21636"/>
    <cellStyle name="Normal 16 5 4 3 2 2 5 2" xfId="21637"/>
    <cellStyle name="Normal 16 5 4 3 2 2 5 2 2" xfId="21638"/>
    <cellStyle name="Normal 16 5 4 3 2 2 5 3" xfId="21639"/>
    <cellStyle name="Normal 16 5 4 3 2 2 6" xfId="21640"/>
    <cellStyle name="Normal 16 5 4 3 2 2 6 2" xfId="21641"/>
    <cellStyle name="Normal 16 5 4 3 2 2 7" xfId="21642"/>
    <cellStyle name="Normal 16 5 4 3 2 3" xfId="21643"/>
    <cellStyle name="Normal 16 5 4 3 2 3 2" xfId="21644"/>
    <cellStyle name="Normal 16 5 4 3 2 3 2 2" xfId="21645"/>
    <cellStyle name="Normal 16 5 4 3 2 3 2 2 2" xfId="21646"/>
    <cellStyle name="Normal 16 5 4 3 2 3 2 2 2 2" xfId="21647"/>
    <cellStyle name="Normal 16 5 4 3 2 3 2 2 3" xfId="21648"/>
    <cellStyle name="Normal 16 5 4 3 2 3 2 3" xfId="21649"/>
    <cellStyle name="Normal 16 5 4 3 2 3 2 3 2" xfId="21650"/>
    <cellStyle name="Normal 16 5 4 3 2 3 2 4" xfId="21651"/>
    <cellStyle name="Normal 16 5 4 3 2 3 3" xfId="21652"/>
    <cellStyle name="Normal 16 5 4 3 2 3 3 2" xfId="21653"/>
    <cellStyle name="Normal 16 5 4 3 2 3 3 2 2" xfId="21654"/>
    <cellStyle name="Normal 16 5 4 3 2 3 3 2 2 2" xfId="21655"/>
    <cellStyle name="Normal 16 5 4 3 2 3 3 2 3" xfId="21656"/>
    <cellStyle name="Normal 16 5 4 3 2 3 3 3" xfId="21657"/>
    <cellStyle name="Normal 16 5 4 3 2 3 3 3 2" xfId="21658"/>
    <cellStyle name="Normal 16 5 4 3 2 3 3 4" xfId="21659"/>
    <cellStyle name="Normal 16 5 4 3 2 3 4" xfId="21660"/>
    <cellStyle name="Normal 16 5 4 3 2 3 4 2" xfId="21661"/>
    <cellStyle name="Normal 16 5 4 3 2 3 4 2 2" xfId="21662"/>
    <cellStyle name="Normal 16 5 4 3 2 3 4 3" xfId="21663"/>
    <cellStyle name="Normal 16 5 4 3 2 3 5" xfId="21664"/>
    <cellStyle name="Normal 16 5 4 3 2 3 5 2" xfId="21665"/>
    <cellStyle name="Normal 16 5 4 3 2 3 6" xfId="21666"/>
    <cellStyle name="Normal 16 5 4 3 2 4" xfId="21667"/>
    <cellStyle name="Normal 16 5 4 3 2 4 2" xfId="21668"/>
    <cellStyle name="Normal 16 5 4 3 2 4 2 2" xfId="21669"/>
    <cellStyle name="Normal 16 5 4 3 2 4 2 2 2" xfId="21670"/>
    <cellStyle name="Normal 16 5 4 3 2 4 2 3" xfId="21671"/>
    <cellStyle name="Normal 16 5 4 3 2 4 3" xfId="21672"/>
    <cellStyle name="Normal 16 5 4 3 2 4 3 2" xfId="21673"/>
    <cellStyle name="Normal 16 5 4 3 2 4 4" xfId="21674"/>
    <cellStyle name="Normal 16 5 4 3 2 5" xfId="21675"/>
    <cellStyle name="Normal 16 5 4 3 2 5 2" xfId="21676"/>
    <cellStyle name="Normal 16 5 4 3 2 5 2 2" xfId="21677"/>
    <cellStyle name="Normal 16 5 4 3 2 5 2 2 2" xfId="21678"/>
    <cellStyle name="Normal 16 5 4 3 2 5 2 3" xfId="21679"/>
    <cellStyle name="Normal 16 5 4 3 2 5 3" xfId="21680"/>
    <cellStyle name="Normal 16 5 4 3 2 5 3 2" xfId="21681"/>
    <cellStyle name="Normal 16 5 4 3 2 5 4" xfId="21682"/>
    <cellStyle name="Normal 16 5 4 3 2 6" xfId="21683"/>
    <cellStyle name="Normal 16 5 4 3 2 6 2" xfId="21684"/>
    <cellStyle name="Normal 16 5 4 3 2 6 2 2" xfId="21685"/>
    <cellStyle name="Normal 16 5 4 3 2 6 2 2 2" xfId="21686"/>
    <cellStyle name="Normal 16 5 4 3 2 6 2 3" xfId="21687"/>
    <cellStyle name="Normal 16 5 4 3 2 6 3" xfId="21688"/>
    <cellStyle name="Normal 16 5 4 3 2 6 3 2" xfId="21689"/>
    <cellStyle name="Normal 16 5 4 3 2 6 4" xfId="21690"/>
    <cellStyle name="Normal 16 5 4 3 2 7" xfId="21691"/>
    <cellStyle name="Normal 16 5 4 3 2 7 2" xfId="21692"/>
    <cellStyle name="Normal 16 5 4 3 2 7 2 2" xfId="21693"/>
    <cellStyle name="Normal 16 5 4 3 2 7 3" xfId="21694"/>
    <cellStyle name="Normal 16 5 4 3 2 8" xfId="21695"/>
    <cellStyle name="Normal 16 5 4 3 2 8 2" xfId="21696"/>
    <cellStyle name="Normal 16 5 4 3 2 8 2 2" xfId="21697"/>
    <cellStyle name="Normal 16 5 4 3 2 8 3" xfId="21698"/>
    <cellStyle name="Normal 16 5 4 3 2 9" xfId="21699"/>
    <cellStyle name="Normal 16 5 4 3 2 9 2" xfId="21700"/>
    <cellStyle name="Normal 16 5 4 3 3" xfId="21701"/>
    <cellStyle name="Normal 16 5 4 3 3 2" xfId="21702"/>
    <cellStyle name="Normal 16 5 4 3 3 2 2" xfId="21703"/>
    <cellStyle name="Normal 16 5 4 3 3 2 2 2" xfId="21704"/>
    <cellStyle name="Normal 16 5 4 3 3 2 2 2 2" xfId="21705"/>
    <cellStyle name="Normal 16 5 4 3 3 2 2 3" xfId="21706"/>
    <cellStyle name="Normal 16 5 4 3 3 2 3" xfId="21707"/>
    <cellStyle name="Normal 16 5 4 3 3 2 3 2" xfId="21708"/>
    <cellStyle name="Normal 16 5 4 3 3 2 4" xfId="21709"/>
    <cellStyle name="Normal 16 5 4 3 3 3" xfId="21710"/>
    <cellStyle name="Normal 16 5 4 3 3 3 2" xfId="21711"/>
    <cellStyle name="Normal 16 5 4 3 3 3 2 2" xfId="21712"/>
    <cellStyle name="Normal 16 5 4 3 3 3 2 2 2" xfId="21713"/>
    <cellStyle name="Normal 16 5 4 3 3 3 2 3" xfId="21714"/>
    <cellStyle name="Normal 16 5 4 3 3 3 3" xfId="21715"/>
    <cellStyle name="Normal 16 5 4 3 3 3 3 2" xfId="21716"/>
    <cellStyle name="Normal 16 5 4 3 3 3 4" xfId="21717"/>
    <cellStyle name="Normal 16 5 4 3 3 4" xfId="21718"/>
    <cellStyle name="Normal 16 5 4 3 3 4 2" xfId="21719"/>
    <cellStyle name="Normal 16 5 4 3 3 4 2 2" xfId="21720"/>
    <cellStyle name="Normal 16 5 4 3 3 4 2 2 2" xfId="21721"/>
    <cellStyle name="Normal 16 5 4 3 3 4 2 3" xfId="21722"/>
    <cellStyle name="Normal 16 5 4 3 3 4 3" xfId="21723"/>
    <cellStyle name="Normal 16 5 4 3 3 4 3 2" xfId="21724"/>
    <cellStyle name="Normal 16 5 4 3 3 4 4" xfId="21725"/>
    <cellStyle name="Normal 16 5 4 3 3 5" xfId="21726"/>
    <cellStyle name="Normal 16 5 4 3 3 5 2" xfId="21727"/>
    <cellStyle name="Normal 16 5 4 3 3 5 2 2" xfId="21728"/>
    <cellStyle name="Normal 16 5 4 3 3 5 3" xfId="21729"/>
    <cellStyle name="Normal 16 5 4 3 3 6" xfId="21730"/>
    <cellStyle name="Normal 16 5 4 3 3 6 2" xfId="21731"/>
    <cellStyle name="Normal 16 5 4 3 3 7" xfId="21732"/>
    <cellStyle name="Normal 16 5 4 3 4" xfId="21733"/>
    <cellStyle name="Normal 16 5 4 3 4 2" xfId="21734"/>
    <cellStyle name="Normal 16 5 4 3 4 2 2" xfId="21735"/>
    <cellStyle name="Normal 16 5 4 3 4 2 2 2" xfId="21736"/>
    <cellStyle name="Normal 16 5 4 3 4 2 2 2 2" xfId="21737"/>
    <cellStyle name="Normal 16 5 4 3 4 2 2 3" xfId="21738"/>
    <cellStyle name="Normal 16 5 4 3 4 2 3" xfId="21739"/>
    <cellStyle name="Normal 16 5 4 3 4 2 3 2" xfId="21740"/>
    <cellStyle name="Normal 16 5 4 3 4 2 4" xfId="21741"/>
    <cellStyle name="Normal 16 5 4 3 4 3" xfId="21742"/>
    <cellStyle name="Normal 16 5 4 3 4 3 2" xfId="21743"/>
    <cellStyle name="Normal 16 5 4 3 4 3 2 2" xfId="21744"/>
    <cellStyle name="Normal 16 5 4 3 4 3 2 2 2" xfId="21745"/>
    <cellStyle name="Normal 16 5 4 3 4 3 2 3" xfId="21746"/>
    <cellStyle name="Normal 16 5 4 3 4 3 3" xfId="21747"/>
    <cellStyle name="Normal 16 5 4 3 4 3 3 2" xfId="21748"/>
    <cellStyle name="Normal 16 5 4 3 4 3 4" xfId="21749"/>
    <cellStyle name="Normal 16 5 4 3 4 4" xfId="21750"/>
    <cellStyle name="Normal 16 5 4 3 4 4 2" xfId="21751"/>
    <cellStyle name="Normal 16 5 4 3 4 4 2 2" xfId="21752"/>
    <cellStyle name="Normal 16 5 4 3 4 4 3" xfId="21753"/>
    <cellStyle name="Normal 16 5 4 3 4 5" xfId="21754"/>
    <cellStyle name="Normal 16 5 4 3 4 5 2" xfId="21755"/>
    <cellStyle name="Normal 16 5 4 3 4 6" xfId="21756"/>
    <cellStyle name="Normal 16 5 4 3 5" xfId="21757"/>
    <cellStyle name="Normal 16 5 4 3 5 2" xfId="21758"/>
    <cellStyle name="Normal 16 5 4 3 5 2 2" xfId="21759"/>
    <cellStyle name="Normal 16 5 4 3 5 2 2 2" xfId="21760"/>
    <cellStyle name="Normal 16 5 4 3 5 2 3" xfId="21761"/>
    <cellStyle name="Normal 16 5 4 3 5 3" xfId="21762"/>
    <cellStyle name="Normal 16 5 4 3 5 3 2" xfId="21763"/>
    <cellStyle name="Normal 16 5 4 3 5 4" xfId="21764"/>
    <cellStyle name="Normal 16 5 4 3 6" xfId="21765"/>
    <cellStyle name="Normal 16 5 4 3 6 2" xfId="21766"/>
    <cellStyle name="Normal 16 5 4 3 6 2 2" xfId="21767"/>
    <cellStyle name="Normal 16 5 4 3 6 2 2 2" xfId="21768"/>
    <cellStyle name="Normal 16 5 4 3 6 2 3" xfId="21769"/>
    <cellStyle name="Normal 16 5 4 3 6 3" xfId="21770"/>
    <cellStyle name="Normal 16 5 4 3 6 3 2" xfId="21771"/>
    <cellStyle name="Normal 16 5 4 3 6 4" xfId="21772"/>
    <cellStyle name="Normal 16 5 4 3 7" xfId="21773"/>
    <cellStyle name="Normal 16 5 4 3 7 2" xfId="21774"/>
    <cellStyle name="Normal 16 5 4 3 7 2 2" xfId="21775"/>
    <cellStyle name="Normal 16 5 4 3 7 2 2 2" xfId="21776"/>
    <cellStyle name="Normal 16 5 4 3 7 2 3" xfId="21777"/>
    <cellStyle name="Normal 16 5 4 3 7 3" xfId="21778"/>
    <cellStyle name="Normal 16 5 4 3 7 3 2" xfId="21779"/>
    <cellStyle name="Normal 16 5 4 3 7 4" xfId="21780"/>
    <cellStyle name="Normal 16 5 4 3 8" xfId="21781"/>
    <cellStyle name="Normal 16 5 4 3 8 2" xfId="21782"/>
    <cellStyle name="Normal 16 5 4 3 8 2 2" xfId="21783"/>
    <cellStyle name="Normal 16 5 4 3 8 3" xfId="21784"/>
    <cellStyle name="Normal 16 5 4 3 9" xfId="21785"/>
    <cellStyle name="Normal 16 5 4 3 9 2" xfId="21786"/>
    <cellStyle name="Normal 16 5 4 3 9 2 2" xfId="21787"/>
    <cellStyle name="Normal 16 5 4 3 9 3" xfId="21788"/>
    <cellStyle name="Normal 16 5 4 4" xfId="21789"/>
    <cellStyle name="Normal 16 5 4 4 10" xfId="21790"/>
    <cellStyle name="Normal 16 5 4 4 10 2" xfId="21791"/>
    <cellStyle name="Normal 16 5 4 4 11" xfId="21792"/>
    <cellStyle name="Normal 16 5 4 4 2" xfId="21793"/>
    <cellStyle name="Normal 16 5 4 4 2 10" xfId="21794"/>
    <cellStyle name="Normal 16 5 4 4 2 2" xfId="21795"/>
    <cellStyle name="Normal 16 5 4 4 2 2 2" xfId="21796"/>
    <cellStyle name="Normal 16 5 4 4 2 2 2 2" xfId="21797"/>
    <cellStyle name="Normal 16 5 4 4 2 2 2 2 2" xfId="21798"/>
    <cellStyle name="Normal 16 5 4 4 2 2 2 2 2 2" xfId="21799"/>
    <cellStyle name="Normal 16 5 4 4 2 2 2 2 3" xfId="21800"/>
    <cellStyle name="Normal 16 5 4 4 2 2 2 3" xfId="21801"/>
    <cellStyle name="Normal 16 5 4 4 2 2 2 3 2" xfId="21802"/>
    <cellStyle name="Normal 16 5 4 4 2 2 2 4" xfId="21803"/>
    <cellStyle name="Normal 16 5 4 4 2 2 3" xfId="21804"/>
    <cellStyle name="Normal 16 5 4 4 2 2 3 2" xfId="21805"/>
    <cellStyle name="Normal 16 5 4 4 2 2 3 2 2" xfId="21806"/>
    <cellStyle name="Normal 16 5 4 4 2 2 3 2 2 2" xfId="21807"/>
    <cellStyle name="Normal 16 5 4 4 2 2 3 2 3" xfId="21808"/>
    <cellStyle name="Normal 16 5 4 4 2 2 3 3" xfId="21809"/>
    <cellStyle name="Normal 16 5 4 4 2 2 3 3 2" xfId="21810"/>
    <cellStyle name="Normal 16 5 4 4 2 2 3 4" xfId="21811"/>
    <cellStyle name="Normal 16 5 4 4 2 2 4" xfId="21812"/>
    <cellStyle name="Normal 16 5 4 4 2 2 4 2" xfId="21813"/>
    <cellStyle name="Normal 16 5 4 4 2 2 4 2 2" xfId="21814"/>
    <cellStyle name="Normal 16 5 4 4 2 2 4 2 2 2" xfId="21815"/>
    <cellStyle name="Normal 16 5 4 4 2 2 4 2 3" xfId="21816"/>
    <cellStyle name="Normal 16 5 4 4 2 2 4 3" xfId="21817"/>
    <cellStyle name="Normal 16 5 4 4 2 2 4 3 2" xfId="21818"/>
    <cellStyle name="Normal 16 5 4 4 2 2 4 4" xfId="21819"/>
    <cellStyle name="Normal 16 5 4 4 2 2 5" xfId="21820"/>
    <cellStyle name="Normal 16 5 4 4 2 2 5 2" xfId="21821"/>
    <cellStyle name="Normal 16 5 4 4 2 2 5 2 2" xfId="21822"/>
    <cellStyle name="Normal 16 5 4 4 2 2 5 3" xfId="21823"/>
    <cellStyle name="Normal 16 5 4 4 2 2 6" xfId="21824"/>
    <cellStyle name="Normal 16 5 4 4 2 2 6 2" xfId="21825"/>
    <cellStyle name="Normal 16 5 4 4 2 2 7" xfId="21826"/>
    <cellStyle name="Normal 16 5 4 4 2 3" xfId="21827"/>
    <cellStyle name="Normal 16 5 4 4 2 3 2" xfId="21828"/>
    <cellStyle name="Normal 16 5 4 4 2 3 2 2" xfId="21829"/>
    <cellStyle name="Normal 16 5 4 4 2 3 2 2 2" xfId="21830"/>
    <cellStyle name="Normal 16 5 4 4 2 3 2 2 2 2" xfId="21831"/>
    <cellStyle name="Normal 16 5 4 4 2 3 2 2 3" xfId="21832"/>
    <cellStyle name="Normal 16 5 4 4 2 3 2 3" xfId="21833"/>
    <cellStyle name="Normal 16 5 4 4 2 3 2 3 2" xfId="21834"/>
    <cellStyle name="Normal 16 5 4 4 2 3 2 4" xfId="21835"/>
    <cellStyle name="Normal 16 5 4 4 2 3 3" xfId="21836"/>
    <cellStyle name="Normal 16 5 4 4 2 3 3 2" xfId="21837"/>
    <cellStyle name="Normal 16 5 4 4 2 3 3 2 2" xfId="21838"/>
    <cellStyle name="Normal 16 5 4 4 2 3 3 2 2 2" xfId="21839"/>
    <cellStyle name="Normal 16 5 4 4 2 3 3 2 3" xfId="21840"/>
    <cellStyle name="Normal 16 5 4 4 2 3 3 3" xfId="21841"/>
    <cellStyle name="Normal 16 5 4 4 2 3 3 3 2" xfId="21842"/>
    <cellStyle name="Normal 16 5 4 4 2 3 3 4" xfId="21843"/>
    <cellStyle name="Normal 16 5 4 4 2 3 4" xfId="21844"/>
    <cellStyle name="Normal 16 5 4 4 2 3 4 2" xfId="21845"/>
    <cellStyle name="Normal 16 5 4 4 2 3 4 2 2" xfId="21846"/>
    <cellStyle name="Normal 16 5 4 4 2 3 4 3" xfId="21847"/>
    <cellStyle name="Normal 16 5 4 4 2 3 5" xfId="21848"/>
    <cellStyle name="Normal 16 5 4 4 2 3 5 2" xfId="21849"/>
    <cellStyle name="Normal 16 5 4 4 2 3 6" xfId="21850"/>
    <cellStyle name="Normal 16 5 4 4 2 4" xfId="21851"/>
    <cellStyle name="Normal 16 5 4 4 2 4 2" xfId="21852"/>
    <cellStyle name="Normal 16 5 4 4 2 4 2 2" xfId="21853"/>
    <cellStyle name="Normal 16 5 4 4 2 4 2 2 2" xfId="21854"/>
    <cellStyle name="Normal 16 5 4 4 2 4 2 3" xfId="21855"/>
    <cellStyle name="Normal 16 5 4 4 2 4 3" xfId="21856"/>
    <cellStyle name="Normal 16 5 4 4 2 4 3 2" xfId="21857"/>
    <cellStyle name="Normal 16 5 4 4 2 4 4" xfId="21858"/>
    <cellStyle name="Normal 16 5 4 4 2 5" xfId="21859"/>
    <cellStyle name="Normal 16 5 4 4 2 5 2" xfId="21860"/>
    <cellStyle name="Normal 16 5 4 4 2 5 2 2" xfId="21861"/>
    <cellStyle name="Normal 16 5 4 4 2 5 2 2 2" xfId="21862"/>
    <cellStyle name="Normal 16 5 4 4 2 5 2 3" xfId="21863"/>
    <cellStyle name="Normal 16 5 4 4 2 5 3" xfId="21864"/>
    <cellStyle name="Normal 16 5 4 4 2 5 3 2" xfId="21865"/>
    <cellStyle name="Normal 16 5 4 4 2 5 4" xfId="21866"/>
    <cellStyle name="Normal 16 5 4 4 2 6" xfId="21867"/>
    <cellStyle name="Normal 16 5 4 4 2 6 2" xfId="21868"/>
    <cellStyle name="Normal 16 5 4 4 2 6 2 2" xfId="21869"/>
    <cellStyle name="Normal 16 5 4 4 2 6 2 2 2" xfId="21870"/>
    <cellStyle name="Normal 16 5 4 4 2 6 2 3" xfId="21871"/>
    <cellStyle name="Normal 16 5 4 4 2 6 3" xfId="21872"/>
    <cellStyle name="Normal 16 5 4 4 2 6 3 2" xfId="21873"/>
    <cellStyle name="Normal 16 5 4 4 2 6 4" xfId="21874"/>
    <cellStyle name="Normal 16 5 4 4 2 7" xfId="21875"/>
    <cellStyle name="Normal 16 5 4 4 2 7 2" xfId="21876"/>
    <cellStyle name="Normal 16 5 4 4 2 7 2 2" xfId="21877"/>
    <cellStyle name="Normal 16 5 4 4 2 7 3" xfId="21878"/>
    <cellStyle name="Normal 16 5 4 4 2 8" xfId="21879"/>
    <cellStyle name="Normal 16 5 4 4 2 8 2" xfId="21880"/>
    <cellStyle name="Normal 16 5 4 4 2 8 2 2" xfId="21881"/>
    <cellStyle name="Normal 16 5 4 4 2 8 3" xfId="21882"/>
    <cellStyle name="Normal 16 5 4 4 2 9" xfId="21883"/>
    <cellStyle name="Normal 16 5 4 4 2 9 2" xfId="21884"/>
    <cellStyle name="Normal 16 5 4 4 3" xfId="21885"/>
    <cellStyle name="Normal 16 5 4 4 3 2" xfId="21886"/>
    <cellStyle name="Normal 16 5 4 4 3 2 2" xfId="21887"/>
    <cellStyle name="Normal 16 5 4 4 3 2 2 2" xfId="21888"/>
    <cellStyle name="Normal 16 5 4 4 3 2 2 2 2" xfId="21889"/>
    <cellStyle name="Normal 16 5 4 4 3 2 2 3" xfId="21890"/>
    <cellStyle name="Normal 16 5 4 4 3 2 3" xfId="21891"/>
    <cellStyle name="Normal 16 5 4 4 3 2 3 2" xfId="21892"/>
    <cellStyle name="Normal 16 5 4 4 3 2 4" xfId="21893"/>
    <cellStyle name="Normal 16 5 4 4 3 3" xfId="21894"/>
    <cellStyle name="Normal 16 5 4 4 3 3 2" xfId="21895"/>
    <cellStyle name="Normal 16 5 4 4 3 3 2 2" xfId="21896"/>
    <cellStyle name="Normal 16 5 4 4 3 3 2 2 2" xfId="21897"/>
    <cellStyle name="Normal 16 5 4 4 3 3 2 3" xfId="21898"/>
    <cellStyle name="Normal 16 5 4 4 3 3 3" xfId="21899"/>
    <cellStyle name="Normal 16 5 4 4 3 3 3 2" xfId="21900"/>
    <cellStyle name="Normal 16 5 4 4 3 3 4" xfId="21901"/>
    <cellStyle name="Normal 16 5 4 4 3 4" xfId="21902"/>
    <cellStyle name="Normal 16 5 4 4 3 4 2" xfId="21903"/>
    <cellStyle name="Normal 16 5 4 4 3 4 2 2" xfId="21904"/>
    <cellStyle name="Normal 16 5 4 4 3 4 2 2 2" xfId="21905"/>
    <cellStyle name="Normal 16 5 4 4 3 4 2 3" xfId="21906"/>
    <cellStyle name="Normal 16 5 4 4 3 4 3" xfId="21907"/>
    <cellStyle name="Normal 16 5 4 4 3 4 3 2" xfId="21908"/>
    <cellStyle name="Normal 16 5 4 4 3 4 4" xfId="21909"/>
    <cellStyle name="Normal 16 5 4 4 3 5" xfId="21910"/>
    <cellStyle name="Normal 16 5 4 4 3 5 2" xfId="21911"/>
    <cellStyle name="Normal 16 5 4 4 3 5 2 2" xfId="21912"/>
    <cellStyle name="Normal 16 5 4 4 3 5 3" xfId="21913"/>
    <cellStyle name="Normal 16 5 4 4 3 6" xfId="21914"/>
    <cellStyle name="Normal 16 5 4 4 3 6 2" xfId="21915"/>
    <cellStyle name="Normal 16 5 4 4 3 7" xfId="21916"/>
    <cellStyle name="Normal 16 5 4 4 4" xfId="21917"/>
    <cellStyle name="Normal 16 5 4 4 4 2" xfId="21918"/>
    <cellStyle name="Normal 16 5 4 4 4 2 2" xfId="21919"/>
    <cellStyle name="Normal 16 5 4 4 4 2 2 2" xfId="21920"/>
    <cellStyle name="Normal 16 5 4 4 4 2 2 2 2" xfId="21921"/>
    <cellStyle name="Normal 16 5 4 4 4 2 2 3" xfId="21922"/>
    <cellStyle name="Normal 16 5 4 4 4 2 3" xfId="21923"/>
    <cellStyle name="Normal 16 5 4 4 4 2 3 2" xfId="21924"/>
    <cellStyle name="Normal 16 5 4 4 4 2 4" xfId="21925"/>
    <cellStyle name="Normal 16 5 4 4 4 3" xfId="21926"/>
    <cellStyle name="Normal 16 5 4 4 4 3 2" xfId="21927"/>
    <cellStyle name="Normal 16 5 4 4 4 3 2 2" xfId="21928"/>
    <cellStyle name="Normal 16 5 4 4 4 3 2 2 2" xfId="21929"/>
    <cellStyle name="Normal 16 5 4 4 4 3 2 3" xfId="21930"/>
    <cellStyle name="Normal 16 5 4 4 4 3 3" xfId="21931"/>
    <cellStyle name="Normal 16 5 4 4 4 3 3 2" xfId="21932"/>
    <cellStyle name="Normal 16 5 4 4 4 3 4" xfId="21933"/>
    <cellStyle name="Normal 16 5 4 4 4 4" xfId="21934"/>
    <cellStyle name="Normal 16 5 4 4 4 4 2" xfId="21935"/>
    <cellStyle name="Normal 16 5 4 4 4 4 2 2" xfId="21936"/>
    <cellStyle name="Normal 16 5 4 4 4 4 3" xfId="21937"/>
    <cellStyle name="Normal 16 5 4 4 4 5" xfId="21938"/>
    <cellStyle name="Normal 16 5 4 4 4 5 2" xfId="21939"/>
    <cellStyle name="Normal 16 5 4 4 4 6" xfId="21940"/>
    <cellStyle name="Normal 16 5 4 4 5" xfId="21941"/>
    <cellStyle name="Normal 16 5 4 4 5 2" xfId="21942"/>
    <cellStyle name="Normal 16 5 4 4 5 2 2" xfId="21943"/>
    <cellStyle name="Normal 16 5 4 4 5 2 2 2" xfId="21944"/>
    <cellStyle name="Normal 16 5 4 4 5 2 3" xfId="21945"/>
    <cellStyle name="Normal 16 5 4 4 5 3" xfId="21946"/>
    <cellStyle name="Normal 16 5 4 4 5 3 2" xfId="21947"/>
    <cellStyle name="Normal 16 5 4 4 5 4" xfId="21948"/>
    <cellStyle name="Normal 16 5 4 4 6" xfId="21949"/>
    <cellStyle name="Normal 16 5 4 4 6 2" xfId="21950"/>
    <cellStyle name="Normal 16 5 4 4 6 2 2" xfId="21951"/>
    <cellStyle name="Normal 16 5 4 4 6 2 2 2" xfId="21952"/>
    <cellStyle name="Normal 16 5 4 4 6 2 3" xfId="21953"/>
    <cellStyle name="Normal 16 5 4 4 6 3" xfId="21954"/>
    <cellStyle name="Normal 16 5 4 4 6 3 2" xfId="21955"/>
    <cellStyle name="Normal 16 5 4 4 6 4" xfId="21956"/>
    <cellStyle name="Normal 16 5 4 4 7" xfId="21957"/>
    <cellStyle name="Normal 16 5 4 4 7 2" xfId="21958"/>
    <cellStyle name="Normal 16 5 4 4 7 2 2" xfId="21959"/>
    <cellStyle name="Normal 16 5 4 4 7 2 2 2" xfId="21960"/>
    <cellStyle name="Normal 16 5 4 4 7 2 3" xfId="21961"/>
    <cellStyle name="Normal 16 5 4 4 7 3" xfId="21962"/>
    <cellStyle name="Normal 16 5 4 4 7 3 2" xfId="21963"/>
    <cellStyle name="Normal 16 5 4 4 7 4" xfId="21964"/>
    <cellStyle name="Normal 16 5 4 4 8" xfId="21965"/>
    <cellStyle name="Normal 16 5 4 4 8 2" xfId="21966"/>
    <cellStyle name="Normal 16 5 4 4 8 2 2" xfId="21967"/>
    <cellStyle name="Normal 16 5 4 4 8 3" xfId="21968"/>
    <cellStyle name="Normal 16 5 4 4 9" xfId="21969"/>
    <cellStyle name="Normal 16 5 4 4 9 2" xfId="21970"/>
    <cellStyle name="Normal 16 5 4 4 9 2 2" xfId="21971"/>
    <cellStyle name="Normal 16 5 4 4 9 3" xfId="21972"/>
    <cellStyle name="Normal 16 5 4 5" xfId="21973"/>
    <cellStyle name="Normal 16 5 4 5 10" xfId="21974"/>
    <cellStyle name="Normal 16 5 4 5 2" xfId="21975"/>
    <cellStyle name="Normal 16 5 4 5 2 2" xfId="21976"/>
    <cellStyle name="Normal 16 5 4 5 2 2 2" xfId="21977"/>
    <cellStyle name="Normal 16 5 4 5 2 2 2 2" xfId="21978"/>
    <cellStyle name="Normal 16 5 4 5 2 2 2 2 2" xfId="21979"/>
    <cellStyle name="Normal 16 5 4 5 2 2 2 3" xfId="21980"/>
    <cellStyle name="Normal 16 5 4 5 2 2 3" xfId="21981"/>
    <cellStyle name="Normal 16 5 4 5 2 2 3 2" xfId="21982"/>
    <cellStyle name="Normal 16 5 4 5 2 2 4" xfId="21983"/>
    <cellStyle name="Normal 16 5 4 5 2 3" xfId="21984"/>
    <cellStyle name="Normal 16 5 4 5 2 3 2" xfId="21985"/>
    <cellStyle name="Normal 16 5 4 5 2 3 2 2" xfId="21986"/>
    <cellStyle name="Normal 16 5 4 5 2 3 2 2 2" xfId="21987"/>
    <cellStyle name="Normal 16 5 4 5 2 3 2 3" xfId="21988"/>
    <cellStyle name="Normal 16 5 4 5 2 3 3" xfId="21989"/>
    <cellStyle name="Normal 16 5 4 5 2 3 3 2" xfId="21990"/>
    <cellStyle name="Normal 16 5 4 5 2 3 4" xfId="21991"/>
    <cellStyle name="Normal 16 5 4 5 2 4" xfId="21992"/>
    <cellStyle name="Normal 16 5 4 5 2 4 2" xfId="21993"/>
    <cellStyle name="Normal 16 5 4 5 2 4 2 2" xfId="21994"/>
    <cellStyle name="Normal 16 5 4 5 2 4 2 2 2" xfId="21995"/>
    <cellStyle name="Normal 16 5 4 5 2 4 2 3" xfId="21996"/>
    <cellStyle name="Normal 16 5 4 5 2 4 3" xfId="21997"/>
    <cellStyle name="Normal 16 5 4 5 2 4 3 2" xfId="21998"/>
    <cellStyle name="Normal 16 5 4 5 2 4 4" xfId="21999"/>
    <cellStyle name="Normal 16 5 4 5 2 5" xfId="22000"/>
    <cellStyle name="Normal 16 5 4 5 2 5 2" xfId="22001"/>
    <cellStyle name="Normal 16 5 4 5 2 5 2 2" xfId="22002"/>
    <cellStyle name="Normal 16 5 4 5 2 5 3" xfId="22003"/>
    <cellStyle name="Normal 16 5 4 5 2 6" xfId="22004"/>
    <cellStyle name="Normal 16 5 4 5 2 6 2" xfId="22005"/>
    <cellStyle name="Normal 16 5 4 5 2 7" xfId="22006"/>
    <cellStyle name="Normal 16 5 4 5 3" xfId="22007"/>
    <cellStyle name="Normal 16 5 4 5 3 2" xfId="22008"/>
    <cellStyle name="Normal 16 5 4 5 3 2 2" xfId="22009"/>
    <cellStyle name="Normal 16 5 4 5 3 2 2 2" xfId="22010"/>
    <cellStyle name="Normal 16 5 4 5 3 2 2 2 2" xfId="22011"/>
    <cellStyle name="Normal 16 5 4 5 3 2 2 3" xfId="22012"/>
    <cellStyle name="Normal 16 5 4 5 3 2 3" xfId="22013"/>
    <cellStyle name="Normal 16 5 4 5 3 2 3 2" xfId="22014"/>
    <cellStyle name="Normal 16 5 4 5 3 2 4" xfId="22015"/>
    <cellStyle name="Normal 16 5 4 5 3 3" xfId="22016"/>
    <cellStyle name="Normal 16 5 4 5 3 3 2" xfId="22017"/>
    <cellStyle name="Normal 16 5 4 5 3 3 2 2" xfId="22018"/>
    <cellStyle name="Normal 16 5 4 5 3 3 2 2 2" xfId="22019"/>
    <cellStyle name="Normal 16 5 4 5 3 3 2 3" xfId="22020"/>
    <cellStyle name="Normal 16 5 4 5 3 3 3" xfId="22021"/>
    <cellStyle name="Normal 16 5 4 5 3 3 3 2" xfId="22022"/>
    <cellStyle name="Normal 16 5 4 5 3 3 4" xfId="22023"/>
    <cellStyle name="Normal 16 5 4 5 3 4" xfId="22024"/>
    <cellStyle name="Normal 16 5 4 5 3 4 2" xfId="22025"/>
    <cellStyle name="Normal 16 5 4 5 3 4 2 2" xfId="22026"/>
    <cellStyle name="Normal 16 5 4 5 3 4 3" xfId="22027"/>
    <cellStyle name="Normal 16 5 4 5 3 5" xfId="22028"/>
    <cellStyle name="Normal 16 5 4 5 3 5 2" xfId="22029"/>
    <cellStyle name="Normal 16 5 4 5 3 6" xfId="22030"/>
    <cellStyle name="Normal 16 5 4 5 4" xfId="22031"/>
    <cellStyle name="Normal 16 5 4 5 4 2" xfId="22032"/>
    <cellStyle name="Normal 16 5 4 5 4 2 2" xfId="22033"/>
    <cellStyle name="Normal 16 5 4 5 4 2 2 2" xfId="22034"/>
    <cellStyle name="Normal 16 5 4 5 4 2 3" xfId="22035"/>
    <cellStyle name="Normal 16 5 4 5 4 3" xfId="22036"/>
    <cellStyle name="Normal 16 5 4 5 4 3 2" xfId="22037"/>
    <cellStyle name="Normal 16 5 4 5 4 4" xfId="22038"/>
    <cellStyle name="Normal 16 5 4 5 5" xfId="22039"/>
    <cellStyle name="Normal 16 5 4 5 5 2" xfId="22040"/>
    <cellStyle name="Normal 16 5 4 5 5 2 2" xfId="22041"/>
    <cellStyle name="Normal 16 5 4 5 5 2 2 2" xfId="22042"/>
    <cellStyle name="Normal 16 5 4 5 5 2 3" xfId="22043"/>
    <cellStyle name="Normal 16 5 4 5 5 3" xfId="22044"/>
    <cellStyle name="Normal 16 5 4 5 5 3 2" xfId="22045"/>
    <cellStyle name="Normal 16 5 4 5 5 4" xfId="22046"/>
    <cellStyle name="Normal 16 5 4 5 6" xfId="22047"/>
    <cellStyle name="Normal 16 5 4 5 6 2" xfId="22048"/>
    <cellStyle name="Normal 16 5 4 5 6 2 2" xfId="22049"/>
    <cellStyle name="Normal 16 5 4 5 6 2 2 2" xfId="22050"/>
    <cellStyle name="Normal 16 5 4 5 6 2 3" xfId="22051"/>
    <cellStyle name="Normal 16 5 4 5 6 3" xfId="22052"/>
    <cellStyle name="Normal 16 5 4 5 6 3 2" xfId="22053"/>
    <cellStyle name="Normal 16 5 4 5 6 4" xfId="22054"/>
    <cellStyle name="Normal 16 5 4 5 7" xfId="22055"/>
    <cellStyle name="Normal 16 5 4 5 7 2" xfId="22056"/>
    <cellStyle name="Normal 16 5 4 5 7 2 2" xfId="22057"/>
    <cellStyle name="Normal 16 5 4 5 7 3" xfId="22058"/>
    <cellStyle name="Normal 16 5 4 5 8" xfId="22059"/>
    <cellStyle name="Normal 16 5 4 5 8 2" xfId="22060"/>
    <cellStyle name="Normal 16 5 4 5 8 2 2" xfId="22061"/>
    <cellStyle name="Normal 16 5 4 5 8 3" xfId="22062"/>
    <cellStyle name="Normal 16 5 4 5 9" xfId="22063"/>
    <cellStyle name="Normal 16 5 4 5 9 2" xfId="22064"/>
    <cellStyle name="Normal 16 5 4 6" xfId="22065"/>
    <cellStyle name="Normal 16 5 4 6 2" xfId="22066"/>
    <cellStyle name="Normal 16 5 4 6 2 2" xfId="22067"/>
    <cellStyle name="Normal 16 5 4 6 2 2 2" xfId="22068"/>
    <cellStyle name="Normal 16 5 4 6 2 2 2 2" xfId="22069"/>
    <cellStyle name="Normal 16 5 4 6 2 2 3" xfId="22070"/>
    <cellStyle name="Normal 16 5 4 6 2 3" xfId="22071"/>
    <cellStyle name="Normal 16 5 4 6 2 3 2" xfId="22072"/>
    <cellStyle name="Normal 16 5 4 6 2 4" xfId="22073"/>
    <cellStyle name="Normal 16 5 4 6 3" xfId="22074"/>
    <cellStyle name="Normal 16 5 4 6 3 2" xfId="22075"/>
    <cellStyle name="Normal 16 5 4 6 3 2 2" xfId="22076"/>
    <cellStyle name="Normal 16 5 4 6 3 2 2 2" xfId="22077"/>
    <cellStyle name="Normal 16 5 4 6 3 2 3" xfId="22078"/>
    <cellStyle name="Normal 16 5 4 6 3 3" xfId="22079"/>
    <cellStyle name="Normal 16 5 4 6 3 3 2" xfId="22080"/>
    <cellStyle name="Normal 16 5 4 6 3 4" xfId="22081"/>
    <cellStyle name="Normal 16 5 4 6 4" xfId="22082"/>
    <cellStyle name="Normal 16 5 4 6 4 2" xfId="22083"/>
    <cellStyle name="Normal 16 5 4 6 4 2 2" xfId="22084"/>
    <cellStyle name="Normal 16 5 4 6 4 2 2 2" xfId="22085"/>
    <cellStyle name="Normal 16 5 4 6 4 2 3" xfId="22086"/>
    <cellStyle name="Normal 16 5 4 6 4 3" xfId="22087"/>
    <cellStyle name="Normal 16 5 4 6 4 3 2" xfId="22088"/>
    <cellStyle name="Normal 16 5 4 6 4 4" xfId="22089"/>
    <cellStyle name="Normal 16 5 4 6 5" xfId="22090"/>
    <cellStyle name="Normal 16 5 4 6 5 2" xfId="22091"/>
    <cellStyle name="Normal 16 5 4 6 5 2 2" xfId="22092"/>
    <cellStyle name="Normal 16 5 4 6 5 3" xfId="22093"/>
    <cellStyle name="Normal 16 5 4 6 6" xfId="22094"/>
    <cellStyle name="Normal 16 5 4 6 6 2" xfId="22095"/>
    <cellStyle name="Normal 16 5 4 6 7" xfId="22096"/>
    <cellStyle name="Normal 16 5 4 7" xfId="22097"/>
    <cellStyle name="Normal 16 5 4 7 2" xfId="22098"/>
    <cellStyle name="Normal 16 5 4 7 2 2" xfId="22099"/>
    <cellStyle name="Normal 16 5 4 7 2 2 2" xfId="22100"/>
    <cellStyle name="Normal 16 5 4 7 2 2 2 2" xfId="22101"/>
    <cellStyle name="Normal 16 5 4 7 2 2 3" xfId="22102"/>
    <cellStyle name="Normal 16 5 4 7 2 3" xfId="22103"/>
    <cellStyle name="Normal 16 5 4 7 2 3 2" xfId="22104"/>
    <cellStyle name="Normal 16 5 4 7 2 4" xfId="22105"/>
    <cellStyle name="Normal 16 5 4 7 3" xfId="22106"/>
    <cellStyle name="Normal 16 5 4 7 3 2" xfId="22107"/>
    <cellStyle name="Normal 16 5 4 7 3 2 2" xfId="22108"/>
    <cellStyle name="Normal 16 5 4 7 3 2 2 2" xfId="22109"/>
    <cellStyle name="Normal 16 5 4 7 3 2 3" xfId="22110"/>
    <cellStyle name="Normal 16 5 4 7 3 3" xfId="22111"/>
    <cellStyle name="Normal 16 5 4 7 3 3 2" xfId="22112"/>
    <cellStyle name="Normal 16 5 4 7 3 4" xfId="22113"/>
    <cellStyle name="Normal 16 5 4 7 4" xfId="22114"/>
    <cellStyle name="Normal 16 5 4 7 4 2" xfId="22115"/>
    <cellStyle name="Normal 16 5 4 7 4 2 2" xfId="22116"/>
    <cellStyle name="Normal 16 5 4 7 4 3" xfId="22117"/>
    <cellStyle name="Normal 16 5 4 7 5" xfId="22118"/>
    <cellStyle name="Normal 16 5 4 7 5 2" xfId="22119"/>
    <cellStyle name="Normal 16 5 4 7 6" xfId="22120"/>
    <cellStyle name="Normal 16 5 4 8" xfId="22121"/>
    <cellStyle name="Normal 16 5 4 8 2" xfId="22122"/>
    <cellStyle name="Normal 16 5 4 8 2 2" xfId="22123"/>
    <cellStyle name="Normal 16 5 4 8 2 2 2" xfId="22124"/>
    <cellStyle name="Normal 16 5 4 8 2 3" xfId="22125"/>
    <cellStyle name="Normal 16 5 4 8 3" xfId="22126"/>
    <cellStyle name="Normal 16 5 4 8 3 2" xfId="22127"/>
    <cellStyle name="Normal 16 5 4 8 4" xfId="22128"/>
    <cellStyle name="Normal 16 5 4 9" xfId="22129"/>
    <cellStyle name="Normal 16 5 4 9 2" xfId="22130"/>
    <cellStyle name="Normal 16 5 4 9 2 2" xfId="22131"/>
    <cellStyle name="Normal 16 5 4 9 2 2 2" xfId="22132"/>
    <cellStyle name="Normal 16 5 4 9 2 3" xfId="22133"/>
    <cellStyle name="Normal 16 5 4 9 3" xfId="22134"/>
    <cellStyle name="Normal 16 5 4 9 3 2" xfId="22135"/>
    <cellStyle name="Normal 16 5 4 9 4" xfId="22136"/>
    <cellStyle name="Normal 16 5 5" xfId="1377"/>
    <cellStyle name="Normal 16 5 5 10" xfId="22137"/>
    <cellStyle name="Normal 16 5 5 10 2" xfId="22138"/>
    <cellStyle name="Normal 16 5 5 10 2 2" xfId="22139"/>
    <cellStyle name="Normal 16 5 5 10 2 2 2" xfId="22140"/>
    <cellStyle name="Normal 16 5 5 10 2 3" xfId="22141"/>
    <cellStyle name="Normal 16 5 5 10 3" xfId="22142"/>
    <cellStyle name="Normal 16 5 5 10 3 2" xfId="22143"/>
    <cellStyle name="Normal 16 5 5 10 4" xfId="22144"/>
    <cellStyle name="Normal 16 5 5 11" xfId="22145"/>
    <cellStyle name="Normal 16 5 5 11 2" xfId="22146"/>
    <cellStyle name="Normal 16 5 5 11 2 2" xfId="22147"/>
    <cellStyle name="Normal 16 5 5 11 3" xfId="22148"/>
    <cellStyle name="Normal 16 5 5 12" xfId="22149"/>
    <cellStyle name="Normal 16 5 5 12 2" xfId="22150"/>
    <cellStyle name="Normal 16 5 5 12 2 2" xfId="22151"/>
    <cellStyle name="Normal 16 5 5 12 3" xfId="22152"/>
    <cellStyle name="Normal 16 5 5 13" xfId="22153"/>
    <cellStyle name="Normal 16 5 5 13 2" xfId="22154"/>
    <cellStyle name="Normal 16 5 5 14" xfId="22155"/>
    <cellStyle name="Normal 16 5 5 2" xfId="22156"/>
    <cellStyle name="Normal 16 5 5 2 10" xfId="22157"/>
    <cellStyle name="Normal 16 5 5 2 10 2" xfId="22158"/>
    <cellStyle name="Normal 16 5 5 2 11" xfId="22159"/>
    <cellStyle name="Normal 16 5 5 2 2" xfId="22160"/>
    <cellStyle name="Normal 16 5 5 2 2 10" xfId="22161"/>
    <cellStyle name="Normal 16 5 5 2 2 2" xfId="22162"/>
    <cellStyle name="Normal 16 5 5 2 2 2 2" xfId="22163"/>
    <cellStyle name="Normal 16 5 5 2 2 2 2 2" xfId="22164"/>
    <cellStyle name="Normal 16 5 5 2 2 2 2 2 2" xfId="22165"/>
    <cellStyle name="Normal 16 5 5 2 2 2 2 2 2 2" xfId="22166"/>
    <cellStyle name="Normal 16 5 5 2 2 2 2 2 3" xfId="22167"/>
    <cellStyle name="Normal 16 5 5 2 2 2 2 3" xfId="22168"/>
    <cellStyle name="Normal 16 5 5 2 2 2 2 3 2" xfId="22169"/>
    <cellStyle name="Normal 16 5 5 2 2 2 2 4" xfId="22170"/>
    <cellStyle name="Normal 16 5 5 2 2 2 3" xfId="22171"/>
    <cellStyle name="Normal 16 5 5 2 2 2 3 2" xfId="22172"/>
    <cellStyle name="Normal 16 5 5 2 2 2 3 2 2" xfId="22173"/>
    <cellStyle name="Normal 16 5 5 2 2 2 3 2 2 2" xfId="22174"/>
    <cellStyle name="Normal 16 5 5 2 2 2 3 2 3" xfId="22175"/>
    <cellStyle name="Normal 16 5 5 2 2 2 3 3" xfId="22176"/>
    <cellStyle name="Normal 16 5 5 2 2 2 3 3 2" xfId="22177"/>
    <cellStyle name="Normal 16 5 5 2 2 2 3 4" xfId="22178"/>
    <cellStyle name="Normal 16 5 5 2 2 2 4" xfId="22179"/>
    <cellStyle name="Normal 16 5 5 2 2 2 4 2" xfId="22180"/>
    <cellStyle name="Normal 16 5 5 2 2 2 4 2 2" xfId="22181"/>
    <cellStyle name="Normal 16 5 5 2 2 2 4 2 2 2" xfId="22182"/>
    <cellStyle name="Normal 16 5 5 2 2 2 4 2 3" xfId="22183"/>
    <cellStyle name="Normal 16 5 5 2 2 2 4 3" xfId="22184"/>
    <cellStyle name="Normal 16 5 5 2 2 2 4 3 2" xfId="22185"/>
    <cellStyle name="Normal 16 5 5 2 2 2 4 4" xfId="22186"/>
    <cellStyle name="Normal 16 5 5 2 2 2 5" xfId="22187"/>
    <cellStyle name="Normal 16 5 5 2 2 2 5 2" xfId="22188"/>
    <cellStyle name="Normal 16 5 5 2 2 2 5 2 2" xfId="22189"/>
    <cellStyle name="Normal 16 5 5 2 2 2 5 3" xfId="22190"/>
    <cellStyle name="Normal 16 5 5 2 2 2 6" xfId="22191"/>
    <cellStyle name="Normal 16 5 5 2 2 2 6 2" xfId="22192"/>
    <cellStyle name="Normal 16 5 5 2 2 2 7" xfId="22193"/>
    <cellStyle name="Normal 16 5 5 2 2 3" xfId="22194"/>
    <cellStyle name="Normal 16 5 5 2 2 3 2" xfId="22195"/>
    <cellStyle name="Normal 16 5 5 2 2 3 2 2" xfId="22196"/>
    <cellStyle name="Normal 16 5 5 2 2 3 2 2 2" xfId="22197"/>
    <cellStyle name="Normal 16 5 5 2 2 3 2 2 2 2" xfId="22198"/>
    <cellStyle name="Normal 16 5 5 2 2 3 2 2 3" xfId="22199"/>
    <cellStyle name="Normal 16 5 5 2 2 3 2 3" xfId="22200"/>
    <cellStyle name="Normal 16 5 5 2 2 3 2 3 2" xfId="22201"/>
    <cellStyle name="Normal 16 5 5 2 2 3 2 4" xfId="22202"/>
    <cellStyle name="Normal 16 5 5 2 2 3 3" xfId="22203"/>
    <cellStyle name="Normal 16 5 5 2 2 3 3 2" xfId="22204"/>
    <cellStyle name="Normal 16 5 5 2 2 3 3 2 2" xfId="22205"/>
    <cellStyle name="Normal 16 5 5 2 2 3 3 2 2 2" xfId="22206"/>
    <cellStyle name="Normal 16 5 5 2 2 3 3 2 3" xfId="22207"/>
    <cellStyle name="Normal 16 5 5 2 2 3 3 3" xfId="22208"/>
    <cellStyle name="Normal 16 5 5 2 2 3 3 3 2" xfId="22209"/>
    <cellStyle name="Normal 16 5 5 2 2 3 3 4" xfId="22210"/>
    <cellStyle name="Normal 16 5 5 2 2 3 4" xfId="22211"/>
    <cellStyle name="Normal 16 5 5 2 2 3 4 2" xfId="22212"/>
    <cellStyle name="Normal 16 5 5 2 2 3 4 2 2" xfId="22213"/>
    <cellStyle name="Normal 16 5 5 2 2 3 4 3" xfId="22214"/>
    <cellStyle name="Normal 16 5 5 2 2 3 5" xfId="22215"/>
    <cellStyle name="Normal 16 5 5 2 2 3 5 2" xfId="22216"/>
    <cellStyle name="Normal 16 5 5 2 2 3 6" xfId="22217"/>
    <cellStyle name="Normal 16 5 5 2 2 4" xfId="22218"/>
    <cellStyle name="Normal 16 5 5 2 2 4 2" xfId="22219"/>
    <cellStyle name="Normal 16 5 5 2 2 4 2 2" xfId="22220"/>
    <cellStyle name="Normal 16 5 5 2 2 4 2 2 2" xfId="22221"/>
    <cellStyle name="Normal 16 5 5 2 2 4 2 3" xfId="22222"/>
    <cellStyle name="Normal 16 5 5 2 2 4 3" xfId="22223"/>
    <cellStyle name="Normal 16 5 5 2 2 4 3 2" xfId="22224"/>
    <cellStyle name="Normal 16 5 5 2 2 4 4" xfId="22225"/>
    <cellStyle name="Normal 16 5 5 2 2 5" xfId="22226"/>
    <cellStyle name="Normal 16 5 5 2 2 5 2" xfId="22227"/>
    <cellStyle name="Normal 16 5 5 2 2 5 2 2" xfId="22228"/>
    <cellStyle name="Normal 16 5 5 2 2 5 2 2 2" xfId="22229"/>
    <cellStyle name="Normal 16 5 5 2 2 5 2 3" xfId="22230"/>
    <cellStyle name="Normal 16 5 5 2 2 5 3" xfId="22231"/>
    <cellStyle name="Normal 16 5 5 2 2 5 3 2" xfId="22232"/>
    <cellStyle name="Normal 16 5 5 2 2 5 4" xfId="22233"/>
    <cellStyle name="Normal 16 5 5 2 2 6" xfId="22234"/>
    <cellStyle name="Normal 16 5 5 2 2 6 2" xfId="22235"/>
    <cellStyle name="Normal 16 5 5 2 2 6 2 2" xfId="22236"/>
    <cellStyle name="Normal 16 5 5 2 2 6 2 2 2" xfId="22237"/>
    <cellStyle name="Normal 16 5 5 2 2 6 2 3" xfId="22238"/>
    <cellStyle name="Normal 16 5 5 2 2 6 3" xfId="22239"/>
    <cellStyle name="Normal 16 5 5 2 2 6 3 2" xfId="22240"/>
    <cellStyle name="Normal 16 5 5 2 2 6 4" xfId="22241"/>
    <cellStyle name="Normal 16 5 5 2 2 7" xfId="22242"/>
    <cellStyle name="Normal 16 5 5 2 2 7 2" xfId="22243"/>
    <cellStyle name="Normal 16 5 5 2 2 7 2 2" xfId="22244"/>
    <cellStyle name="Normal 16 5 5 2 2 7 3" xfId="22245"/>
    <cellStyle name="Normal 16 5 5 2 2 8" xfId="22246"/>
    <cellStyle name="Normal 16 5 5 2 2 8 2" xfId="22247"/>
    <cellStyle name="Normal 16 5 5 2 2 8 2 2" xfId="22248"/>
    <cellStyle name="Normal 16 5 5 2 2 8 3" xfId="22249"/>
    <cellStyle name="Normal 16 5 5 2 2 9" xfId="22250"/>
    <cellStyle name="Normal 16 5 5 2 2 9 2" xfId="22251"/>
    <cellStyle name="Normal 16 5 5 2 3" xfId="22252"/>
    <cellStyle name="Normal 16 5 5 2 3 2" xfId="22253"/>
    <cellStyle name="Normal 16 5 5 2 3 2 2" xfId="22254"/>
    <cellStyle name="Normal 16 5 5 2 3 2 2 2" xfId="22255"/>
    <cellStyle name="Normal 16 5 5 2 3 2 2 2 2" xfId="22256"/>
    <cellStyle name="Normal 16 5 5 2 3 2 2 3" xfId="22257"/>
    <cellStyle name="Normal 16 5 5 2 3 2 3" xfId="22258"/>
    <cellStyle name="Normal 16 5 5 2 3 2 3 2" xfId="22259"/>
    <cellStyle name="Normal 16 5 5 2 3 2 4" xfId="22260"/>
    <cellStyle name="Normal 16 5 5 2 3 3" xfId="22261"/>
    <cellStyle name="Normal 16 5 5 2 3 3 2" xfId="22262"/>
    <cellStyle name="Normal 16 5 5 2 3 3 2 2" xfId="22263"/>
    <cellStyle name="Normal 16 5 5 2 3 3 2 2 2" xfId="22264"/>
    <cellStyle name="Normal 16 5 5 2 3 3 2 3" xfId="22265"/>
    <cellStyle name="Normal 16 5 5 2 3 3 3" xfId="22266"/>
    <cellStyle name="Normal 16 5 5 2 3 3 3 2" xfId="22267"/>
    <cellStyle name="Normal 16 5 5 2 3 3 4" xfId="22268"/>
    <cellStyle name="Normal 16 5 5 2 3 4" xfId="22269"/>
    <cellStyle name="Normal 16 5 5 2 3 4 2" xfId="22270"/>
    <cellStyle name="Normal 16 5 5 2 3 4 2 2" xfId="22271"/>
    <cellStyle name="Normal 16 5 5 2 3 4 2 2 2" xfId="22272"/>
    <cellStyle name="Normal 16 5 5 2 3 4 2 3" xfId="22273"/>
    <cellStyle name="Normal 16 5 5 2 3 4 3" xfId="22274"/>
    <cellStyle name="Normal 16 5 5 2 3 4 3 2" xfId="22275"/>
    <cellStyle name="Normal 16 5 5 2 3 4 4" xfId="22276"/>
    <cellStyle name="Normal 16 5 5 2 3 5" xfId="22277"/>
    <cellStyle name="Normal 16 5 5 2 3 5 2" xfId="22278"/>
    <cellStyle name="Normal 16 5 5 2 3 5 2 2" xfId="22279"/>
    <cellStyle name="Normal 16 5 5 2 3 5 3" xfId="22280"/>
    <cellStyle name="Normal 16 5 5 2 3 6" xfId="22281"/>
    <cellStyle name="Normal 16 5 5 2 3 6 2" xfId="22282"/>
    <cellStyle name="Normal 16 5 5 2 3 7" xfId="22283"/>
    <cellStyle name="Normal 16 5 5 2 4" xfId="22284"/>
    <cellStyle name="Normal 16 5 5 2 4 2" xfId="22285"/>
    <cellStyle name="Normal 16 5 5 2 4 2 2" xfId="22286"/>
    <cellStyle name="Normal 16 5 5 2 4 2 2 2" xfId="22287"/>
    <cellStyle name="Normal 16 5 5 2 4 2 2 2 2" xfId="22288"/>
    <cellStyle name="Normal 16 5 5 2 4 2 2 3" xfId="22289"/>
    <cellStyle name="Normal 16 5 5 2 4 2 3" xfId="22290"/>
    <cellStyle name="Normal 16 5 5 2 4 2 3 2" xfId="22291"/>
    <cellStyle name="Normal 16 5 5 2 4 2 4" xfId="22292"/>
    <cellStyle name="Normal 16 5 5 2 4 3" xfId="22293"/>
    <cellStyle name="Normal 16 5 5 2 4 3 2" xfId="22294"/>
    <cellStyle name="Normal 16 5 5 2 4 3 2 2" xfId="22295"/>
    <cellStyle name="Normal 16 5 5 2 4 3 2 2 2" xfId="22296"/>
    <cellStyle name="Normal 16 5 5 2 4 3 2 3" xfId="22297"/>
    <cellStyle name="Normal 16 5 5 2 4 3 3" xfId="22298"/>
    <cellStyle name="Normal 16 5 5 2 4 3 3 2" xfId="22299"/>
    <cellStyle name="Normal 16 5 5 2 4 3 4" xfId="22300"/>
    <cellStyle name="Normal 16 5 5 2 4 4" xfId="22301"/>
    <cellStyle name="Normal 16 5 5 2 4 4 2" xfId="22302"/>
    <cellStyle name="Normal 16 5 5 2 4 4 2 2" xfId="22303"/>
    <cellStyle name="Normal 16 5 5 2 4 4 3" xfId="22304"/>
    <cellStyle name="Normal 16 5 5 2 4 5" xfId="22305"/>
    <cellStyle name="Normal 16 5 5 2 4 5 2" xfId="22306"/>
    <cellStyle name="Normal 16 5 5 2 4 6" xfId="22307"/>
    <cellStyle name="Normal 16 5 5 2 5" xfId="22308"/>
    <cellStyle name="Normal 16 5 5 2 5 2" xfId="22309"/>
    <cellStyle name="Normal 16 5 5 2 5 2 2" xfId="22310"/>
    <cellStyle name="Normal 16 5 5 2 5 2 2 2" xfId="22311"/>
    <cellStyle name="Normal 16 5 5 2 5 2 3" xfId="22312"/>
    <cellStyle name="Normal 16 5 5 2 5 3" xfId="22313"/>
    <cellStyle name="Normal 16 5 5 2 5 3 2" xfId="22314"/>
    <cellStyle name="Normal 16 5 5 2 5 4" xfId="22315"/>
    <cellStyle name="Normal 16 5 5 2 6" xfId="22316"/>
    <cellStyle name="Normal 16 5 5 2 6 2" xfId="22317"/>
    <cellStyle name="Normal 16 5 5 2 6 2 2" xfId="22318"/>
    <cellStyle name="Normal 16 5 5 2 6 2 2 2" xfId="22319"/>
    <cellStyle name="Normal 16 5 5 2 6 2 3" xfId="22320"/>
    <cellStyle name="Normal 16 5 5 2 6 3" xfId="22321"/>
    <cellStyle name="Normal 16 5 5 2 6 3 2" xfId="22322"/>
    <cellStyle name="Normal 16 5 5 2 6 4" xfId="22323"/>
    <cellStyle name="Normal 16 5 5 2 7" xfId="22324"/>
    <cellStyle name="Normal 16 5 5 2 7 2" xfId="22325"/>
    <cellStyle name="Normal 16 5 5 2 7 2 2" xfId="22326"/>
    <cellStyle name="Normal 16 5 5 2 7 2 2 2" xfId="22327"/>
    <cellStyle name="Normal 16 5 5 2 7 2 3" xfId="22328"/>
    <cellStyle name="Normal 16 5 5 2 7 3" xfId="22329"/>
    <cellStyle name="Normal 16 5 5 2 7 3 2" xfId="22330"/>
    <cellStyle name="Normal 16 5 5 2 7 4" xfId="22331"/>
    <cellStyle name="Normal 16 5 5 2 8" xfId="22332"/>
    <cellStyle name="Normal 16 5 5 2 8 2" xfId="22333"/>
    <cellStyle name="Normal 16 5 5 2 8 2 2" xfId="22334"/>
    <cellStyle name="Normal 16 5 5 2 8 3" xfId="22335"/>
    <cellStyle name="Normal 16 5 5 2 9" xfId="22336"/>
    <cellStyle name="Normal 16 5 5 2 9 2" xfId="22337"/>
    <cellStyle name="Normal 16 5 5 2 9 2 2" xfId="22338"/>
    <cellStyle name="Normal 16 5 5 2 9 3" xfId="22339"/>
    <cellStyle name="Normal 16 5 5 3" xfId="22340"/>
    <cellStyle name="Normal 16 5 5 3 10" xfId="22341"/>
    <cellStyle name="Normal 16 5 5 3 10 2" xfId="22342"/>
    <cellStyle name="Normal 16 5 5 3 11" xfId="22343"/>
    <cellStyle name="Normal 16 5 5 3 2" xfId="22344"/>
    <cellStyle name="Normal 16 5 5 3 2 10" xfId="22345"/>
    <cellStyle name="Normal 16 5 5 3 2 2" xfId="22346"/>
    <cellStyle name="Normal 16 5 5 3 2 2 2" xfId="22347"/>
    <cellStyle name="Normal 16 5 5 3 2 2 2 2" xfId="22348"/>
    <cellStyle name="Normal 16 5 5 3 2 2 2 2 2" xfId="22349"/>
    <cellStyle name="Normal 16 5 5 3 2 2 2 2 2 2" xfId="22350"/>
    <cellStyle name="Normal 16 5 5 3 2 2 2 2 3" xfId="22351"/>
    <cellStyle name="Normal 16 5 5 3 2 2 2 3" xfId="22352"/>
    <cellStyle name="Normal 16 5 5 3 2 2 2 3 2" xfId="22353"/>
    <cellStyle name="Normal 16 5 5 3 2 2 2 4" xfId="22354"/>
    <cellStyle name="Normal 16 5 5 3 2 2 3" xfId="22355"/>
    <cellStyle name="Normal 16 5 5 3 2 2 3 2" xfId="22356"/>
    <cellStyle name="Normal 16 5 5 3 2 2 3 2 2" xfId="22357"/>
    <cellStyle name="Normal 16 5 5 3 2 2 3 2 2 2" xfId="22358"/>
    <cellStyle name="Normal 16 5 5 3 2 2 3 2 3" xfId="22359"/>
    <cellStyle name="Normal 16 5 5 3 2 2 3 3" xfId="22360"/>
    <cellStyle name="Normal 16 5 5 3 2 2 3 3 2" xfId="22361"/>
    <cellStyle name="Normal 16 5 5 3 2 2 3 4" xfId="22362"/>
    <cellStyle name="Normal 16 5 5 3 2 2 4" xfId="22363"/>
    <cellStyle name="Normal 16 5 5 3 2 2 4 2" xfId="22364"/>
    <cellStyle name="Normal 16 5 5 3 2 2 4 2 2" xfId="22365"/>
    <cellStyle name="Normal 16 5 5 3 2 2 4 2 2 2" xfId="22366"/>
    <cellStyle name="Normal 16 5 5 3 2 2 4 2 3" xfId="22367"/>
    <cellStyle name="Normal 16 5 5 3 2 2 4 3" xfId="22368"/>
    <cellStyle name="Normal 16 5 5 3 2 2 4 3 2" xfId="22369"/>
    <cellStyle name="Normal 16 5 5 3 2 2 4 4" xfId="22370"/>
    <cellStyle name="Normal 16 5 5 3 2 2 5" xfId="22371"/>
    <cellStyle name="Normal 16 5 5 3 2 2 5 2" xfId="22372"/>
    <cellStyle name="Normal 16 5 5 3 2 2 5 2 2" xfId="22373"/>
    <cellStyle name="Normal 16 5 5 3 2 2 5 3" xfId="22374"/>
    <cellStyle name="Normal 16 5 5 3 2 2 6" xfId="22375"/>
    <cellStyle name="Normal 16 5 5 3 2 2 6 2" xfId="22376"/>
    <cellStyle name="Normal 16 5 5 3 2 2 7" xfId="22377"/>
    <cellStyle name="Normal 16 5 5 3 2 3" xfId="22378"/>
    <cellStyle name="Normal 16 5 5 3 2 3 2" xfId="22379"/>
    <cellStyle name="Normal 16 5 5 3 2 3 2 2" xfId="22380"/>
    <cellStyle name="Normal 16 5 5 3 2 3 2 2 2" xfId="22381"/>
    <cellStyle name="Normal 16 5 5 3 2 3 2 2 2 2" xfId="22382"/>
    <cellStyle name="Normal 16 5 5 3 2 3 2 2 3" xfId="22383"/>
    <cellStyle name="Normal 16 5 5 3 2 3 2 3" xfId="22384"/>
    <cellStyle name="Normal 16 5 5 3 2 3 2 3 2" xfId="22385"/>
    <cellStyle name="Normal 16 5 5 3 2 3 2 4" xfId="22386"/>
    <cellStyle name="Normal 16 5 5 3 2 3 3" xfId="22387"/>
    <cellStyle name="Normal 16 5 5 3 2 3 3 2" xfId="22388"/>
    <cellStyle name="Normal 16 5 5 3 2 3 3 2 2" xfId="22389"/>
    <cellStyle name="Normal 16 5 5 3 2 3 3 2 2 2" xfId="22390"/>
    <cellStyle name="Normal 16 5 5 3 2 3 3 2 3" xfId="22391"/>
    <cellStyle name="Normal 16 5 5 3 2 3 3 3" xfId="22392"/>
    <cellStyle name="Normal 16 5 5 3 2 3 3 3 2" xfId="22393"/>
    <cellStyle name="Normal 16 5 5 3 2 3 3 4" xfId="22394"/>
    <cellStyle name="Normal 16 5 5 3 2 3 4" xfId="22395"/>
    <cellStyle name="Normal 16 5 5 3 2 3 4 2" xfId="22396"/>
    <cellStyle name="Normal 16 5 5 3 2 3 4 2 2" xfId="22397"/>
    <cellStyle name="Normal 16 5 5 3 2 3 4 3" xfId="22398"/>
    <cellStyle name="Normal 16 5 5 3 2 3 5" xfId="22399"/>
    <cellStyle name="Normal 16 5 5 3 2 3 5 2" xfId="22400"/>
    <cellStyle name="Normal 16 5 5 3 2 3 6" xfId="22401"/>
    <cellStyle name="Normal 16 5 5 3 2 4" xfId="22402"/>
    <cellStyle name="Normal 16 5 5 3 2 4 2" xfId="22403"/>
    <cellStyle name="Normal 16 5 5 3 2 4 2 2" xfId="22404"/>
    <cellStyle name="Normal 16 5 5 3 2 4 2 2 2" xfId="22405"/>
    <cellStyle name="Normal 16 5 5 3 2 4 2 3" xfId="22406"/>
    <cellStyle name="Normal 16 5 5 3 2 4 3" xfId="22407"/>
    <cellStyle name="Normal 16 5 5 3 2 4 3 2" xfId="22408"/>
    <cellStyle name="Normal 16 5 5 3 2 4 4" xfId="22409"/>
    <cellStyle name="Normal 16 5 5 3 2 5" xfId="22410"/>
    <cellStyle name="Normal 16 5 5 3 2 5 2" xfId="22411"/>
    <cellStyle name="Normal 16 5 5 3 2 5 2 2" xfId="22412"/>
    <cellStyle name="Normal 16 5 5 3 2 5 2 2 2" xfId="22413"/>
    <cellStyle name="Normal 16 5 5 3 2 5 2 3" xfId="22414"/>
    <cellStyle name="Normal 16 5 5 3 2 5 3" xfId="22415"/>
    <cellStyle name="Normal 16 5 5 3 2 5 3 2" xfId="22416"/>
    <cellStyle name="Normal 16 5 5 3 2 5 4" xfId="22417"/>
    <cellStyle name="Normal 16 5 5 3 2 6" xfId="22418"/>
    <cellStyle name="Normal 16 5 5 3 2 6 2" xfId="22419"/>
    <cellStyle name="Normal 16 5 5 3 2 6 2 2" xfId="22420"/>
    <cellStyle name="Normal 16 5 5 3 2 6 2 2 2" xfId="22421"/>
    <cellStyle name="Normal 16 5 5 3 2 6 2 3" xfId="22422"/>
    <cellStyle name="Normal 16 5 5 3 2 6 3" xfId="22423"/>
    <cellStyle name="Normal 16 5 5 3 2 6 3 2" xfId="22424"/>
    <cellStyle name="Normal 16 5 5 3 2 6 4" xfId="22425"/>
    <cellStyle name="Normal 16 5 5 3 2 7" xfId="22426"/>
    <cellStyle name="Normal 16 5 5 3 2 7 2" xfId="22427"/>
    <cellStyle name="Normal 16 5 5 3 2 7 2 2" xfId="22428"/>
    <cellStyle name="Normal 16 5 5 3 2 7 3" xfId="22429"/>
    <cellStyle name="Normal 16 5 5 3 2 8" xfId="22430"/>
    <cellStyle name="Normal 16 5 5 3 2 8 2" xfId="22431"/>
    <cellStyle name="Normal 16 5 5 3 2 8 2 2" xfId="22432"/>
    <cellStyle name="Normal 16 5 5 3 2 8 3" xfId="22433"/>
    <cellStyle name="Normal 16 5 5 3 2 9" xfId="22434"/>
    <cellStyle name="Normal 16 5 5 3 2 9 2" xfId="22435"/>
    <cellStyle name="Normal 16 5 5 3 3" xfId="22436"/>
    <cellStyle name="Normal 16 5 5 3 3 2" xfId="22437"/>
    <cellStyle name="Normal 16 5 5 3 3 2 2" xfId="22438"/>
    <cellStyle name="Normal 16 5 5 3 3 2 2 2" xfId="22439"/>
    <cellStyle name="Normal 16 5 5 3 3 2 2 2 2" xfId="22440"/>
    <cellStyle name="Normal 16 5 5 3 3 2 2 3" xfId="22441"/>
    <cellStyle name="Normal 16 5 5 3 3 2 3" xfId="22442"/>
    <cellStyle name="Normal 16 5 5 3 3 2 3 2" xfId="22443"/>
    <cellStyle name="Normal 16 5 5 3 3 2 4" xfId="22444"/>
    <cellStyle name="Normal 16 5 5 3 3 3" xfId="22445"/>
    <cellStyle name="Normal 16 5 5 3 3 3 2" xfId="22446"/>
    <cellStyle name="Normal 16 5 5 3 3 3 2 2" xfId="22447"/>
    <cellStyle name="Normal 16 5 5 3 3 3 2 2 2" xfId="22448"/>
    <cellStyle name="Normal 16 5 5 3 3 3 2 3" xfId="22449"/>
    <cellStyle name="Normal 16 5 5 3 3 3 3" xfId="22450"/>
    <cellStyle name="Normal 16 5 5 3 3 3 3 2" xfId="22451"/>
    <cellStyle name="Normal 16 5 5 3 3 3 4" xfId="22452"/>
    <cellStyle name="Normal 16 5 5 3 3 4" xfId="22453"/>
    <cellStyle name="Normal 16 5 5 3 3 4 2" xfId="22454"/>
    <cellStyle name="Normal 16 5 5 3 3 4 2 2" xfId="22455"/>
    <cellStyle name="Normal 16 5 5 3 3 4 2 2 2" xfId="22456"/>
    <cellStyle name="Normal 16 5 5 3 3 4 2 3" xfId="22457"/>
    <cellStyle name="Normal 16 5 5 3 3 4 3" xfId="22458"/>
    <cellStyle name="Normal 16 5 5 3 3 4 3 2" xfId="22459"/>
    <cellStyle name="Normal 16 5 5 3 3 4 4" xfId="22460"/>
    <cellStyle name="Normal 16 5 5 3 3 5" xfId="22461"/>
    <cellStyle name="Normal 16 5 5 3 3 5 2" xfId="22462"/>
    <cellStyle name="Normal 16 5 5 3 3 5 2 2" xfId="22463"/>
    <cellStyle name="Normal 16 5 5 3 3 5 3" xfId="22464"/>
    <cellStyle name="Normal 16 5 5 3 3 6" xfId="22465"/>
    <cellStyle name="Normal 16 5 5 3 3 6 2" xfId="22466"/>
    <cellStyle name="Normal 16 5 5 3 3 7" xfId="22467"/>
    <cellStyle name="Normal 16 5 5 3 4" xfId="22468"/>
    <cellStyle name="Normal 16 5 5 3 4 2" xfId="22469"/>
    <cellStyle name="Normal 16 5 5 3 4 2 2" xfId="22470"/>
    <cellStyle name="Normal 16 5 5 3 4 2 2 2" xfId="22471"/>
    <cellStyle name="Normal 16 5 5 3 4 2 2 2 2" xfId="22472"/>
    <cellStyle name="Normal 16 5 5 3 4 2 2 3" xfId="22473"/>
    <cellStyle name="Normal 16 5 5 3 4 2 3" xfId="22474"/>
    <cellStyle name="Normal 16 5 5 3 4 2 3 2" xfId="22475"/>
    <cellStyle name="Normal 16 5 5 3 4 2 4" xfId="22476"/>
    <cellStyle name="Normal 16 5 5 3 4 3" xfId="22477"/>
    <cellStyle name="Normal 16 5 5 3 4 3 2" xfId="22478"/>
    <cellStyle name="Normal 16 5 5 3 4 3 2 2" xfId="22479"/>
    <cellStyle name="Normal 16 5 5 3 4 3 2 2 2" xfId="22480"/>
    <cellStyle name="Normal 16 5 5 3 4 3 2 3" xfId="22481"/>
    <cellStyle name="Normal 16 5 5 3 4 3 3" xfId="22482"/>
    <cellStyle name="Normal 16 5 5 3 4 3 3 2" xfId="22483"/>
    <cellStyle name="Normal 16 5 5 3 4 3 4" xfId="22484"/>
    <cellStyle name="Normal 16 5 5 3 4 4" xfId="22485"/>
    <cellStyle name="Normal 16 5 5 3 4 4 2" xfId="22486"/>
    <cellStyle name="Normal 16 5 5 3 4 4 2 2" xfId="22487"/>
    <cellStyle name="Normal 16 5 5 3 4 4 3" xfId="22488"/>
    <cellStyle name="Normal 16 5 5 3 4 5" xfId="22489"/>
    <cellStyle name="Normal 16 5 5 3 4 5 2" xfId="22490"/>
    <cellStyle name="Normal 16 5 5 3 4 6" xfId="22491"/>
    <cellStyle name="Normal 16 5 5 3 5" xfId="22492"/>
    <cellStyle name="Normal 16 5 5 3 5 2" xfId="22493"/>
    <cellStyle name="Normal 16 5 5 3 5 2 2" xfId="22494"/>
    <cellStyle name="Normal 16 5 5 3 5 2 2 2" xfId="22495"/>
    <cellStyle name="Normal 16 5 5 3 5 2 3" xfId="22496"/>
    <cellStyle name="Normal 16 5 5 3 5 3" xfId="22497"/>
    <cellStyle name="Normal 16 5 5 3 5 3 2" xfId="22498"/>
    <cellStyle name="Normal 16 5 5 3 5 4" xfId="22499"/>
    <cellStyle name="Normal 16 5 5 3 6" xfId="22500"/>
    <cellStyle name="Normal 16 5 5 3 6 2" xfId="22501"/>
    <cellStyle name="Normal 16 5 5 3 6 2 2" xfId="22502"/>
    <cellStyle name="Normal 16 5 5 3 6 2 2 2" xfId="22503"/>
    <cellStyle name="Normal 16 5 5 3 6 2 3" xfId="22504"/>
    <cellStyle name="Normal 16 5 5 3 6 3" xfId="22505"/>
    <cellStyle name="Normal 16 5 5 3 6 3 2" xfId="22506"/>
    <cellStyle name="Normal 16 5 5 3 6 4" xfId="22507"/>
    <cellStyle name="Normal 16 5 5 3 7" xfId="22508"/>
    <cellStyle name="Normal 16 5 5 3 7 2" xfId="22509"/>
    <cellStyle name="Normal 16 5 5 3 7 2 2" xfId="22510"/>
    <cellStyle name="Normal 16 5 5 3 7 2 2 2" xfId="22511"/>
    <cellStyle name="Normal 16 5 5 3 7 2 3" xfId="22512"/>
    <cellStyle name="Normal 16 5 5 3 7 3" xfId="22513"/>
    <cellStyle name="Normal 16 5 5 3 7 3 2" xfId="22514"/>
    <cellStyle name="Normal 16 5 5 3 7 4" xfId="22515"/>
    <cellStyle name="Normal 16 5 5 3 8" xfId="22516"/>
    <cellStyle name="Normal 16 5 5 3 8 2" xfId="22517"/>
    <cellStyle name="Normal 16 5 5 3 8 2 2" xfId="22518"/>
    <cellStyle name="Normal 16 5 5 3 8 3" xfId="22519"/>
    <cellStyle name="Normal 16 5 5 3 9" xfId="22520"/>
    <cellStyle name="Normal 16 5 5 3 9 2" xfId="22521"/>
    <cellStyle name="Normal 16 5 5 3 9 2 2" xfId="22522"/>
    <cellStyle name="Normal 16 5 5 3 9 3" xfId="22523"/>
    <cellStyle name="Normal 16 5 5 4" xfId="22524"/>
    <cellStyle name="Normal 16 5 5 4 10" xfId="22525"/>
    <cellStyle name="Normal 16 5 5 4 10 2" xfId="22526"/>
    <cellStyle name="Normal 16 5 5 4 11" xfId="22527"/>
    <cellStyle name="Normal 16 5 5 4 2" xfId="22528"/>
    <cellStyle name="Normal 16 5 5 4 2 10" xfId="22529"/>
    <cellStyle name="Normal 16 5 5 4 2 2" xfId="22530"/>
    <cellStyle name="Normal 16 5 5 4 2 2 2" xfId="22531"/>
    <cellStyle name="Normal 16 5 5 4 2 2 2 2" xfId="22532"/>
    <cellStyle name="Normal 16 5 5 4 2 2 2 2 2" xfId="22533"/>
    <cellStyle name="Normal 16 5 5 4 2 2 2 2 2 2" xfId="22534"/>
    <cellStyle name="Normal 16 5 5 4 2 2 2 2 3" xfId="22535"/>
    <cellStyle name="Normal 16 5 5 4 2 2 2 3" xfId="22536"/>
    <cellStyle name="Normal 16 5 5 4 2 2 2 3 2" xfId="22537"/>
    <cellStyle name="Normal 16 5 5 4 2 2 2 4" xfId="22538"/>
    <cellStyle name="Normal 16 5 5 4 2 2 3" xfId="22539"/>
    <cellStyle name="Normal 16 5 5 4 2 2 3 2" xfId="22540"/>
    <cellStyle name="Normal 16 5 5 4 2 2 3 2 2" xfId="22541"/>
    <cellStyle name="Normal 16 5 5 4 2 2 3 2 2 2" xfId="22542"/>
    <cellStyle name="Normal 16 5 5 4 2 2 3 2 3" xfId="22543"/>
    <cellStyle name="Normal 16 5 5 4 2 2 3 3" xfId="22544"/>
    <cellStyle name="Normal 16 5 5 4 2 2 3 3 2" xfId="22545"/>
    <cellStyle name="Normal 16 5 5 4 2 2 3 4" xfId="22546"/>
    <cellStyle name="Normal 16 5 5 4 2 2 4" xfId="22547"/>
    <cellStyle name="Normal 16 5 5 4 2 2 4 2" xfId="22548"/>
    <cellStyle name="Normal 16 5 5 4 2 2 4 2 2" xfId="22549"/>
    <cellStyle name="Normal 16 5 5 4 2 2 4 2 2 2" xfId="22550"/>
    <cellStyle name="Normal 16 5 5 4 2 2 4 2 3" xfId="22551"/>
    <cellStyle name="Normal 16 5 5 4 2 2 4 3" xfId="22552"/>
    <cellStyle name="Normal 16 5 5 4 2 2 4 3 2" xfId="22553"/>
    <cellStyle name="Normal 16 5 5 4 2 2 4 4" xfId="22554"/>
    <cellStyle name="Normal 16 5 5 4 2 2 5" xfId="22555"/>
    <cellStyle name="Normal 16 5 5 4 2 2 5 2" xfId="22556"/>
    <cellStyle name="Normal 16 5 5 4 2 2 5 2 2" xfId="22557"/>
    <cellStyle name="Normal 16 5 5 4 2 2 5 3" xfId="22558"/>
    <cellStyle name="Normal 16 5 5 4 2 2 6" xfId="22559"/>
    <cellStyle name="Normal 16 5 5 4 2 2 6 2" xfId="22560"/>
    <cellStyle name="Normal 16 5 5 4 2 2 7" xfId="22561"/>
    <cellStyle name="Normal 16 5 5 4 2 3" xfId="22562"/>
    <cellStyle name="Normal 16 5 5 4 2 3 2" xfId="22563"/>
    <cellStyle name="Normal 16 5 5 4 2 3 2 2" xfId="22564"/>
    <cellStyle name="Normal 16 5 5 4 2 3 2 2 2" xfId="22565"/>
    <cellStyle name="Normal 16 5 5 4 2 3 2 2 2 2" xfId="22566"/>
    <cellStyle name="Normal 16 5 5 4 2 3 2 2 3" xfId="22567"/>
    <cellStyle name="Normal 16 5 5 4 2 3 2 3" xfId="22568"/>
    <cellStyle name="Normal 16 5 5 4 2 3 2 3 2" xfId="22569"/>
    <cellStyle name="Normal 16 5 5 4 2 3 2 4" xfId="22570"/>
    <cellStyle name="Normal 16 5 5 4 2 3 3" xfId="22571"/>
    <cellStyle name="Normal 16 5 5 4 2 3 3 2" xfId="22572"/>
    <cellStyle name="Normal 16 5 5 4 2 3 3 2 2" xfId="22573"/>
    <cellStyle name="Normal 16 5 5 4 2 3 3 2 2 2" xfId="22574"/>
    <cellStyle name="Normal 16 5 5 4 2 3 3 2 3" xfId="22575"/>
    <cellStyle name="Normal 16 5 5 4 2 3 3 3" xfId="22576"/>
    <cellStyle name="Normal 16 5 5 4 2 3 3 3 2" xfId="22577"/>
    <cellStyle name="Normal 16 5 5 4 2 3 3 4" xfId="22578"/>
    <cellStyle name="Normal 16 5 5 4 2 3 4" xfId="22579"/>
    <cellStyle name="Normal 16 5 5 4 2 3 4 2" xfId="22580"/>
    <cellStyle name="Normal 16 5 5 4 2 3 4 2 2" xfId="22581"/>
    <cellStyle name="Normal 16 5 5 4 2 3 4 3" xfId="22582"/>
    <cellStyle name="Normal 16 5 5 4 2 3 5" xfId="22583"/>
    <cellStyle name="Normal 16 5 5 4 2 3 5 2" xfId="22584"/>
    <cellStyle name="Normal 16 5 5 4 2 3 6" xfId="22585"/>
    <cellStyle name="Normal 16 5 5 4 2 4" xfId="22586"/>
    <cellStyle name="Normal 16 5 5 4 2 4 2" xfId="22587"/>
    <cellStyle name="Normal 16 5 5 4 2 4 2 2" xfId="22588"/>
    <cellStyle name="Normal 16 5 5 4 2 4 2 2 2" xfId="22589"/>
    <cellStyle name="Normal 16 5 5 4 2 4 2 3" xfId="22590"/>
    <cellStyle name="Normal 16 5 5 4 2 4 3" xfId="22591"/>
    <cellStyle name="Normal 16 5 5 4 2 4 3 2" xfId="22592"/>
    <cellStyle name="Normal 16 5 5 4 2 4 4" xfId="22593"/>
    <cellStyle name="Normal 16 5 5 4 2 5" xfId="22594"/>
    <cellStyle name="Normal 16 5 5 4 2 5 2" xfId="22595"/>
    <cellStyle name="Normal 16 5 5 4 2 5 2 2" xfId="22596"/>
    <cellStyle name="Normal 16 5 5 4 2 5 2 2 2" xfId="22597"/>
    <cellStyle name="Normal 16 5 5 4 2 5 2 3" xfId="22598"/>
    <cellStyle name="Normal 16 5 5 4 2 5 3" xfId="22599"/>
    <cellStyle name="Normal 16 5 5 4 2 5 3 2" xfId="22600"/>
    <cellStyle name="Normal 16 5 5 4 2 5 4" xfId="22601"/>
    <cellStyle name="Normal 16 5 5 4 2 6" xfId="22602"/>
    <cellStyle name="Normal 16 5 5 4 2 6 2" xfId="22603"/>
    <cellStyle name="Normal 16 5 5 4 2 6 2 2" xfId="22604"/>
    <cellStyle name="Normal 16 5 5 4 2 6 2 2 2" xfId="22605"/>
    <cellStyle name="Normal 16 5 5 4 2 6 2 3" xfId="22606"/>
    <cellStyle name="Normal 16 5 5 4 2 6 3" xfId="22607"/>
    <cellStyle name="Normal 16 5 5 4 2 6 3 2" xfId="22608"/>
    <cellStyle name="Normal 16 5 5 4 2 6 4" xfId="22609"/>
    <cellStyle name="Normal 16 5 5 4 2 7" xfId="22610"/>
    <cellStyle name="Normal 16 5 5 4 2 7 2" xfId="22611"/>
    <cellStyle name="Normal 16 5 5 4 2 7 2 2" xfId="22612"/>
    <cellStyle name="Normal 16 5 5 4 2 7 3" xfId="22613"/>
    <cellStyle name="Normal 16 5 5 4 2 8" xfId="22614"/>
    <cellStyle name="Normal 16 5 5 4 2 8 2" xfId="22615"/>
    <cellStyle name="Normal 16 5 5 4 2 8 2 2" xfId="22616"/>
    <cellStyle name="Normal 16 5 5 4 2 8 3" xfId="22617"/>
    <cellStyle name="Normal 16 5 5 4 2 9" xfId="22618"/>
    <cellStyle name="Normal 16 5 5 4 2 9 2" xfId="22619"/>
    <cellStyle name="Normal 16 5 5 4 3" xfId="22620"/>
    <cellStyle name="Normal 16 5 5 4 3 2" xfId="22621"/>
    <cellStyle name="Normal 16 5 5 4 3 2 2" xfId="22622"/>
    <cellStyle name="Normal 16 5 5 4 3 2 2 2" xfId="22623"/>
    <cellStyle name="Normal 16 5 5 4 3 2 2 2 2" xfId="22624"/>
    <cellStyle name="Normal 16 5 5 4 3 2 2 3" xfId="22625"/>
    <cellStyle name="Normal 16 5 5 4 3 2 3" xfId="22626"/>
    <cellStyle name="Normal 16 5 5 4 3 2 3 2" xfId="22627"/>
    <cellStyle name="Normal 16 5 5 4 3 2 4" xfId="22628"/>
    <cellStyle name="Normal 16 5 5 4 3 3" xfId="22629"/>
    <cellStyle name="Normal 16 5 5 4 3 3 2" xfId="22630"/>
    <cellStyle name="Normal 16 5 5 4 3 3 2 2" xfId="22631"/>
    <cellStyle name="Normal 16 5 5 4 3 3 2 2 2" xfId="22632"/>
    <cellStyle name="Normal 16 5 5 4 3 3 2 3" xfId="22633"/>
    <cellStyle name="Normal 16 5 5 4 3 3 3" xfId="22634"/>
    <cellStyle name="Normal 16 5 5 4 3 3 3 2" xfId="22635"/>
    <cellStyle name="Normal 16 5 5 4 3 3 4" xfId="22636"/>
    <cellStyle name="Normal 16 5 5 4 3 4" xfId="22637"/>
    <cellStyle name="Normal 16 5 5 4 3 4 2" xfId="22638"/>
    <cellStyle name="Normal 16 5 5 4 3 4 2 2" xfId="22639"/>
    <cellStyle name="Normal 16 5 5 4 3 4 2 2 2" xfId="22640"/>
    <cellStyle name="Normal 16 5 5 4 3 4 2 3" xfId="22641"/>
    <cellStyle name="Normal 16 5 5 4 3 4 3" xfId="22642"/>
    <cellStyle name="Normal 16 5 5 4 3 4 3 2" xfId="22643"/>
    <cellStyle name="Normal 16 5 5 4 3 4 4" xfId="22644"/>
    <cellStyle name="Normal 16 5 5 4 3 5" xfId="22645"/>
    <cellStyle name="Normal 16 5 5 4 3 5 2" xfId="22646"/>
    <cellStyle name="Normal 16 5 5 4 3 5 2 2" xfId="22647"/>
    <cellStyle name="Normal 16 5 5 4 3 5 3" xfId="22648"/>
    <cellStyle name="Normal 16 5 5 4 3 6" xfId="22649"/>
    <cellStyle name="Normal 16 5 5 4 3 6 2" xfId="22650"/>
    <cellStyle name="Normal 16 5 5 4 3 7" xfId="22651"/>
    <cellStyle name="Normal 16 5 5 4 4" xfId="22652"/>
    <cellStyle name="Normal 16 5 5 4 4 2" xfId="22653"/>
    <cellStyle name="Normal 16 5 5 4 4 2 2" xfId="22654"/>
    <cellStyle name="Normal 16 5 5 4 4 2 2 2" xfId="22655"/>
    <cellStyle name="Normal 16 5 5 4 4 2 2 2 2" xfId="22656"/>
    <cellStyle name="Normal 16 5 5 4 4 2 2 3" xfId="22657"/>
    <cellStyle name="Normal 16 5 5 4 4 2 3" xfId="22658"/>
    <cellStyle name="Normal 16 5 5 4 4 2 3 2" xfId="22659"/>
    <cellStyle name="Normal 16 5 5 4 4 2 4" xfId="22660"/>
    <cellStyle name="Normal 16 5 5 4 4 3" xfId="22661"/>
    <cellStyle name="Normal 16 5 5 4 4 3 2" xfId="22662"/>
    <cellStyle name="Normal 16 5 5 4 4 3 2 2" xfId="22663"/>
    <cellStyle name="Normal 16 5 5 4 4 3 2 2 2" xfId="22664"/>
    <cellStyle name="Normal 16 5 5 4 4 3 2 3" xfId="22665"/>
    <cellStyle name="Normal 16 5 5 4 4 3 3" xfId="22666"/>
    <cellStyle name="Normal 16 5 5 4 4 3 3 2" xfId="22667"/>
    <cellStyle name="Normal 16 5 5 4 4 3 4" xfId="22668"/>
    <cellStyle name="Normal 16 5 5 4 4 4" xfId="22669"/>
    <cellStyle name="Normal 16 5 5 4 4 4 2" xfId="22670"/>
    <cellStyle name="Normal 16 5 5 4 4 4 2 2" xfId="22671"/>
    <cellStyle name="Normal 16 5 5 4 4 4 3" xfId="22672"/>
    <cellStyle name="Normal 16 5 5 4 4 5" xfId="22673"/>
    <cellStyle name="Normal 16 5 5 4 4 5 2" xfId="22674"/>
    <cellStyle name="Normal 16 5 5 4 4 6" xfId="22675"/>
    <cellStyle name="Normal 16 5 5 4 5" xfId="22676"/>
    <cellStyle name="Normal 16 5 5 4 5 2" xfId="22677"/>
    <cellStyle name="Normal 16 5 5 4 5 2 2" xfId="22678"/>
    <cellStyle name="Normal 16 5 5 4 5 2 2 2" xfId="22679"/>
    <cellStyle name="Normal 16 5 5 4 5 2 3" xfId="22680"/>
    <cellStyle name="Normal 16 5 5 4 5 3" xfId="22681"/>
    <cellStyle name="Normal 16 5 5 4 5 3 2" xfId="22682"/>
    <cellStyle name="Normal 16 5 5 4 5 4" xfId="22683"/>
    <cellStyle name="Normal 16 5 5 4 6" xfId="22684"/>
    <cellStyle name="Normal 16 5 5 4 6 2" xfId="22685"/>
    <cellStyle name="Normal 16 5 5 4 6 2 2" xfId="22686"/>
    <cellStyle name="Normal 16 5 5 4 6 2 2 2" xfId="22687"/>
    <cellStyle name="Normal 16 5 5 4 6 2 3" xfId="22688"/>
    <cellStyle name="Normal 16 5 5 4 6 3" xfId="22689"/>
    <cellStyle name="Normal 16 5 5 4 6 3 2" xfId="22690"/>
    <cellStyle name="Normal 16 5 5 4 6 4" xfId="22691"/>
    <cellStyle name="Normal 16 5 5 4 7" xfId="22692"/>
    <cellStyle name="Normal 16 5 5 4 7 2" xfId="22693"/>
    <cellStyle name="Normal 16 5 5 4 7 2 2" xfId="22694"/>
    <cellStyle name="Normal 16 5 5 4 7 2 2 2" xfId="22695"/>
    <cellStyle name="Normal 16 5 5 4 7 2 3" xfId="22696"/>
    <cellStyle name="Normal 16 5 5 4 7 3" xfId="22697"/>
    <cellStyle name="Normal 16 5 5 4 7 3 2" xfId="22698"/>
    <cellStyle name="Normal 16 5 5 4 7 4" xfId="22699"/>
    <cellStyle name="Normal 16 5 5 4 8" xfId="22700"/>
    <cellStyle name="Normal 16 5 5 4 8 2" xfId="22701"/>
    <cellStyle name="Normal 16 5 5 4 8 2 2" xfId="22702"/>
    <cellStyle name="Normal 16 5 5 4 8 3" xfId="22703"/>
    <cellStyle name="Normal 16 5 5 4 9" xfId="22704"/>
    <cellStyle name="Normal 16 5 5 4 9 2" xfId="22705"/>
    <cellStyle name="Normal 16 5 5 4 9 2 2" xfId="22706"/>
    <cellStyle name="Normal 16 5 5 4 9 3" xfId="22707"/>
    <cellStyle name="Normal 16 5 5 5" xfId="22708"/>
    <cellStyle name="Normal 16 5 5 5 10" xfId="22709"/>
    <cellStyle name="Normal 16 5 5 5 2" xfId="22710"/>
    <cellStyle name="Normal 16 5 5 5 2 2" xfId="22711"/>
    <cellStyle name="Normal 16 5 5 5 2 2 2" xfId="22712"/>
    <cellStyle name="Normal 16 5 5 5 2 2 2 2" xfId="22713"/>
    <cellStyle name="Normal 16 5 5 5 2 2 2 2 2" xfId="22714"/>
    <cellStyle name="Normal 16 5 5 5 2 2 2 3" xfId="22715"/>
    <cellStyle name="Normal 16 5 5 5 2 2 3" xfId="22716"/>
    <cellStyle name="Normal 16 5 5 5 2 2 3 2" xfId="22717"/>
    <cellStyle name="Normal 16 5 5 5 2 2 4" xfId="22718"/>
    <cellStyle name="Normal 16 5 5 5 2 3" xfId="22719"/>
    <cellStyle name="Normal 16 5 5 5 2 3 2" xfId="22720"/>
    <cellStyle name="Normal 16 5 5 5 2 3 2 2" xfId="22721"/>
    <cellStyle name="Normal 16 5 5 5 2 3 2 2 2" xfId="22722"/>
    <cellStyle name="Normal 16 5 5 5 2 3 2 3" xfId="22723"/>
    <cellStyle name="Normal 16 5 5 5 2 3 3" xfId="22724"/>
    <cellStyle name="Normal 16 5 5 5 2 3 3 2" xfId="22725"/>
    <cellStyle name="Normal 16 5 5 5 2 3 4" xfId="22726"/>
    <cellStyle name="Normal 16 5 5 5 2 4" xfId="22727"/>
    <cellStyle name="Normal 16 5 5 5 2 4 2" xfId="22728"/>
    <cellStyle name="Normal 16 5 5 5 2 4 2 2" xfId="22729"/>
    <cellStyle name="Normal 16 5 5 5 2 4 2 2 2" xfId="22730"/>
    <cellStyle name="Normal 16 5 5 5 2 4 2 3" xfId="22731"/>
    <cellStyle name="Normal 16 5 5 5 2 4 3" xfId="22732"/>
    <cellStyle name="Normal 16 5 5 5 2 4 3 2" xfId="22733"/>
    <cellStyle name="Normal 16 5 5 5 2 4 4" xfId="22734"/>
    <cellStyle name="Normal 16 5 5 5 2 5" xfId="22735"/>
    <cellStyle name="Normal 16 5 5 5 2 5 2" xfId="22736"/>
    <cellStyle name="Normal 16 5 5 5 2 5 2 2" xfId="22737"/>
    <cellStyle name="Normal 16 5 5 5 2 5 3" xfId="22738"/>
    <cellStyle name="Normal 16 5 5 5 2 6" xfId="22739"/>
    <cellStyle name="Normal 16 5 5 5 2 6 2" xfId="22740"/>
    <cellStyle name="Normal 16 5 5 5 2 7" xfId="22741"/>
    <cellStyle name="Normal 16 5 5 5 3" xfId="22742"/>
    <cellStyle name="Normal 16 5 5 5 3 2" xfId="22743"/>
    <cellStyle name="Normal 16 5 5 5 3 2 2" xfId="22744"/>
    <cellStyle name="Normal 16 5 5 5 3 2 2 2" xfId="22745"/>
    <cellStyle name="Normal 16 5 5 5 3 2 2 2 2" xfId="22746"/>
    <cellStyle name="Normal 16 5 5 5 3 2 2 3" xfId="22747"/>
    <cellStyle name="Normal 16 5 5 5 3 2 3" xfId="22748"/>
    <cellStyle name="Normal 16 5 5 5 3 2 3 2" xfId="22749"/>
    <cellStyle name="Normal 16 5 5 5 3 2 4" xfId="22750"/>
    <cellStyle name="Normal 16 5 5 5 3 3" xfId="22751"/>
    <cellStyle name="Normal 16 5 5 5 3 3 2" xfId="22752"/>
    <cellStyle name="Normal 16 5 5 5 3 3 2 2" xfId="22753"/>
    <cellStyle name="Normal 16 5 5 5 3 3 2 2 2" xfId="22754"/>
    <cellStyle name="Normal 16 5 5 5 3 3 2 3" xfId="22755"/>
    <cellStyle name="Normal 16 5 5 5 3 3 3" xfId="22756"/>
    <cellStyle name="Normal 16 5 5 5 3 3 3 2" xfId="22757"/>
    <cellStyle name="Normal 16 5 5 5 3 3 4" xfId="22758"/>
    <cellStyle name="Normal 16 5 5 5 3 4" xfId="22759"/>
    <cellStyle name="Normal 16 5 5 5 3 4 2" xfId="22760"/>
    <cellStyle name="Normal 16 5 5 5 3 4 2 2" xfId="22761"/>
    <cellStyle name="Normal 16 5 5 5 3 4 3" xfId="22762"/>
    <cellStyle name="Normal 16 5 5 5 3 5" xfId="22763"/>
    <cellStyle name="Normal 16 5 5 5 3 5 2" xfId="22764"/>
    <cellStyle name="Normal 16 5 5 5 3 6" xfId="22765"/>
    <cellStyle name="Normal 16 5 5 5 4" xfId="22766"/>
    <cellStyle name="Normal 16 5 5 5 4 2" xfId="22767"/>
    <cellStyle name="Normal 16 5 5 5 4 2 2" xfId="22768"/>
    <cellStyle name="Normal 16 5 5 5 4 2 2 2" xfId="22769"/>
    <cellStyle name="Normal 16 5 5 5 4 2 3" xfId="22770"/>
    <cellStyle name="Normal 16 5 5 5 4 3" xfId="22771"/>
    <cellStyle name="Normal 16 5 5 5 4 3 2" xfId="22772"/>
    <cellStyle name="Normal 16 5 5 5 4 4" xfId="22773"/>
    <cellStyle name="Normal 16 5 5 5 5" xfId="22774"/>
    <cellStyle name="Normal 16 5 5 5 5 2" xfId="22775"/>
    <cellStyle name="Normal 16 5 5 5 5 2 2" xfId="22776"/>
    <cellStyle name="Normal 16 5 5 5 5 2 2 2" xfId="22777"/>
    <cellStyle name="Normal 16 5 5 5 5 2 3" xfId="22778"/>
    <cellStyle name="Normal 16 5 5 5 5 3" xfId="22779"/>
    <cellStyle name="Normal 16 5 5 5 5 3 2" xfId="22780"/>
    <cellStyle name="Normal 16 5 5 5 5 4" xfId="22781"/>
    <cellStyle name="Normal 16 5 5 5 6" xfId="22782"/>
    <cellStyle name="Normal 16 5 5 5 6 2" xfId="22783"/>
    <cellStyle name="Normal 16 5 5 5 6 2 2" xfId="22784"/>
    <cellStyle name="Normal 16 5 5 5 6 2 2 2" xfId="22785"/>
    <cellStyle name="Normal 16 5 5 5 6 2 3" xfId="22786"/>
    <cellStyle name="Normal 16 5 5 5 6 3" xfId="22787"/>
    <cellStyle name="Normal 16 5 5 5 6 3 2" xfId="22788"/>
    <cellStyle name="Normal 16 5 5 5 6 4" xfId="22789"/>
    <cellStyle name="Normal 16 5 5 5 7" xfId="22790"/>
    <cellStyle name="Normal 16 5 5 5 7 2" xfId="22791"/>
    <cellStyle name="Normal 16 5 5 5 7 2 2" xfId="22792"/>
    <cellStyle name="Normal 16 5 5 5 7 3" xfId="22793"/>
    <cellStyle name="Normal 16 5 5 5 8" xfId="22794"/>
    <cellStyle name="Normal 16 5 5 5 8 2" xfId="22795"/>
    <cellStyle name="Normal 16 5 5 5 8 2 2" xfId="22796"/>
    <cellStyle name="Normal 16 5 5 5 8 3" xfId="22797"/>
    <cellStyle name="Normal 16 5 5 5 9" xfId="22798"/>
    <cellStyle name="Normal 16 5 5 5 9 2" xfId="22799"/>
    <cellStyle name="Normal 16 5 5 6" xfId="22800"/>
    <cellStyle name="Normal 16 5 5 6 2" xfId="22801"/>
    <cellStyle name="Normal 16 5 5 6 2 2" xfId="22802"/>
    <cellStyle name="Normal 16 5 5 6 2 2 2" xfId="22803"/>
    <cellStyle name="Normal 16 5 5 6 2 2 2 2" xfId="22804"/>
    <cellStyle name="Normal 16 5 5 6 2 2 3" xfId="22805"/>
    <cellStyle name="Normal 16 5 5 6 2 3" xfId="22806"/>
    <cellStyle name="Normal 16 5 5 6 2 3 2" xfId="22807"/>
    <cellStyle name="Normal 16 5 5 6 2 4" xfId="22808"/>
    <cellStyle name="Normal 16 5 5 6 3" xfId="22809"/>
    <cellStyle name="Normal 16 5 5 6 3 2" xfId="22810"/>
    <cellStyle name="Normal 16 5 5 6 3 2 2" xfId="22811"/>
    <cellStyle name="Normal 16 5 5 6 3 2 2 2" xfId="22812"/>
    <cellStyle name="Normal 16 5 5 6 3 2 3" xfId="22813"/>
    <cellStyle name="Normal 16 5 5 6 3 3" xfId="22814"/>
    <cellStyle name="Normal 16 5 5 6 3 3 2" xfId="22815"/>
    <cellStyle name="Normal 16 5 5 6 3 4" xfId="22816"/>
    <cellStyle name="Normal 16 5 5 6 4" xfId="22817"/>
    <cellStyle name="Normal 16 5 5 6 4 2" xfId="22818"/>
    <cellStyle name="Normal 16 5 5 6 4 2 2" xfId="22819"/>
    <cellStyle name="Normal 16 5 5 6 4 2 2 2" xfId="22820"/>
    <cellStyle name="Normal 16 5 5 6 4 2 3" xfId="22821"/>
    <cellStyle name="Normal 16 5 5 6 4 3" xfId="22822"/>
    <cellStyle name="Normal 16 5 5 6 4 3 2" xfId="22823"/>
    <cellStyle name="Normal 16 5 5 6 4 4" xfId="22824"/>
    <cellStyle name="Normal 16 5 5 6 5" xfId="22825"/>
    <cellStyle name="Normal 16 5 5 6 5 2" xfId="22826"/>
    <cellStyle name="Normal 16 5 5 6 5 2 2" xfId="22827"/>
    <cellStyle name="Normal 16 5 5 6 5 3" xfId="22828"/>
    <cellStyle name="Normal 16 5 5 6 6" xfId="22829"/>
    <cellStyle name="Normal 16 5 5 6 6 2" xfId="22830"/>
    <cellStyle name="Normal 16 5 5 6 7" xfId="22831"/>
    <cellStyle name="Normal 16 5 5 7" xfId="22832"/>
    <cellStyle name="Normal 16 5 5 7 2" xfId="22833"/>
    <cellStyle name="Normal 16 5 5 7 2 2" xfId="22834"/>
    <cellStyle name="Normal 16 5 5 7 2 2 2" xfId="22835"/>
    <cellStyle name="Normal 16 5 5 7 2 2 2 2" xfId="22836"/>
    <cellStyle name="Normal 16 5 5 7 2 2 3" xfId="22837"/>
    <cellStyle name="Normal 16 5 5 7 2 3" xfId="22838"/>
    <cellStyle name="Normal 16 5 5 7 2 3 2" xfId="22839"/>
    <cellStyle name="Normal 16 5 5 7 2 4" xfId="22840"/>
    <cellStyle name="Normal 16 5 5 7 3" xfId="22841"/>
    <cellStyle name="Normal 16 5 5 7 3 2" xfId="22842"/>
    <cellStyle name="Normal 16 5 5 7 3 2 2" xfId="22843"/>
    <cellStyle name="Normal 16 5 5 7 3 2 2 2" xfId="22844"/>
    <cellStyle name="Normal 16 5 5 7 3 2 3" xfId="22845"/>
    <cellStyle name="Normal 16 5 5 7 3 3" xfId="22846"/>
    <cellStyle name="Normal 16 5 5 7 3 3 2" xfId="22847"/>
    <cellStyle name="Normal 16 5 5 7 3 4" xfId="22848"/>
    <cellStyle name="Normal 16 5 5 7 4" xfId="22849"/>
    <cellStyle name="Normal 16 5 5 7 4 2" xfId="22850"/>
    <cellStyle name="Normal 16 5 5 7 4 2 2" xfId="22851"/>
    <cellStyle name="Normal 16 5 5 7 4 3" xfId="22852"/>
    <cellStyle name="Normal 16 5 5 7 5" xfId="22853"/>
    <cellStyle name="Normal 16 5 5 7 5 2" xfId="22854"/>
    <cellStyle name="Normal 16 5 5 7 6" xfId="22855"/>
    <cellStyle name="Normal 16 5 5 8" xfId="22856"/>
    <cellStyle name="Normal 16 5 5 8 2" xfId="22857"/>
    <cellStyle name="Normal 16 5 5 8 2 2" xfId="22858"/>
    <cellStyle name="Normal 16 5 5 8 2 2 2" xfId="22859"/>
    <cellStyle name="Normal 16 5 5 8 2 3" xfId="22860"/>
    <cellStyle name="Normal 16 5 5 8 3" xfId="22861"/>
    <cellStyle name="Normal 16 5 5 8 3 2" xfId="22862"/>
    <cellStyle name="Normal 16 5 5 8 4" xfId="22863"/>
    <cellStyle name="Normal 16 5 5 9" xfId="22864"/>
    <cellStyle name="Normal 16 5 5 9 2" xfId="22865"/>
    <cellStyle name="Normal 16 5 5 9 2 2" xfId="22866"/>
    <cellStyle name="Normal 16 5 5 9 2 2 2" xfId="22867"/>
    <cellStyle name="Normal 16 5 5 9 2 3" xfId="22868"/>
    <cellStyle name="Normal 16 5 5 9 3" xfId="22869"/>
    <cellStyle name="Normal 16 5 5 9 3 2" xfId="22870"/>
    <cellStyle name="Normal 16 5 5 9 4" xfId="22871"/>
    <cellStyle name="Normal 16 5 6" xfId="22872"/>
    <cellStyle name="Normal 16 5 6 10" xfId="22873"/>
    <cellStyle name="Normal 16 5 6 10 2" xfId="22874"/>
    <cellStyle name="Normal 16 5 6 11" xfId="22875"/>
    <cellStyle name="Normal 16 5 6 2" xfId="22876"/>
    <cellStyle name="Normal 16 5 6 2 10" xfId="22877"/>
    <cellStyle name="Normal 16 5 6 2 2" xfId="22878"/>
    <cellStyle name="Normal 16 5 6 2 2 2" xfId="22879"/>
    <cellStyle name="Normal 16 5 6 2 2 2 2" xfId="22880"/>
    <cellStyle name="Normal 16 5 6 2 2 2 2 2" xfId="22881"/>
    <cellStyle name="Normal 16 5 6 2 2 2 2 2 2" xfId="22882"/>
    <cellStyle name="Normal 16 5 6 2 2 2 2 3" xfId="22883"/>
    <cellStyle name="Normal 16 5 6 2 2 2 3" xfId="22884"/>
    <cellStyle name="Normal 16 5 6 2 2 2 3 2" xfId="22885"/>
    <cellStyle name="Normal 16 5 6 2 2 2 4" xfId="22886"/>
    <cellStyle name="Normal 16 5 6 2 2 3" xfId="22887"/>
    <cellStyle name="Normal 16 5 6 2 2 3 2" xfId="22888"/>
    <cellStyle name="Normal 16 5 6 2 2 3 2 2" xfId="22889"/>
    <cellStyle name="Normal 16 5 6 2 2 3 2 2 2" xfId="22890"/>
    <cellStyle name="Normal 16 5 6 2 2 3 2 3" xfId="22891"/>
    <cellStyle name="Normal 16 5 6 2 2 3 3" xfId="22892"/>
    <cellStyle name="Normal 16 5 6 2 2 3 3 2" xfId="22893"/>
    <cellStyle name="Normal 16 5 6 2 2 3 4" xfId="22894"/>
    <cellStyle name="Normal 16 5 6 2 2 4" xfId="22895"/>
    <cellStyle name="Normal 16 5 6 2 2 4 2" xfId="22896"/>
    <cellStyle name="Normal 16 5 6 2 2 4 2 2" xfId="22897"/>
    <cellStyle name="Normal 16 5 6 2 2 4 2 2 2" xfId="22898"/>
    <cellStyle name="Normal 16 5 6 2 2 4 2 3" xfId="22899"/>
    <cellStyle name="Normal 16 5 6 2 2 4 3" xfId="22900"/>
    <cellStyle name="Normal 16 5 6 2 2 4 3 2" xfId="22901"/>
    <cellStyle name="Normal 16 5 6 2 2 4 4" xfId="22902"/>
    <cellStyle name="Normal 16 5 6 2 2 5" xfId="22903"/>
    <cellStyle name="Normal 16 5 6 2 2 5 2" xfId="22904"/>
    <cellStyle name="Normal 16 5 6 2 2 5 2 2" xfId="22905"/>
    <cellStyle name="Normal 16 5 6 2 2 5 3" xfId="22906"/>
    <cellStyle name="Normal 16 5 6 2 2 6" xfId="22907"/>
    <cellStyle name="Normal 16 5 6 2 2 6 2" xfId="22908"/>
    <cellStyle name="Normal 16 5 6 2 2 7" xfId="22909"/>
    <cellStyle name="Normal 16 5 6 2 3" xfId="22910"/>
    <cellStyle name="Normal 16 5 6 2 3 2" xfId="22911"/>
    <cellStyle name="Normal 16 5 6 2 3 2 2" xfId="22912"/>
    <cellStyle name="Normal 16 5 6 2 3 2 2 2" xfId="22913"/>
    <cellStyle name="Normal 16 5 6 2 3 2 2 2 2" xfId="22914"/>
    <cellStyle name="Normal 16 5 6 2 3 2 2 3" xfId="22915"/>
    <cellStyle name="Normal 16 5 6 2 3 2 3" xfId="22916"/>
    <cellStyle name="Normal 16 5 6 2 3 2 3 2" xfId="22917"/>
    <cellStyle name="Normal 16 5 6 2 3 2 4" xfId="22918"/>
    <cellStyle name="Normal 16 5 6 2 3 3" xfId="22919"/>
    <cellStyle name="Normal 16 5 6 2 3 3 2" xfId="22920"/>
    <cellStyle name="Normal 16 5 6 2 3 3 2 2" xfId="22921"/>
    <cellStyle name="Normal 16 5 6 2 3 3 2 2 2" xfId="22922"/>
    <cellStyle name="Normal 16 5 6 2 3 3 2 3" xfId="22923"/>
    <cellStyle name="Normal 16 5 6 2 3 3 3" xfId="22924"/>
    <cellStyle name="Normal 16 5 6 2 3 3 3 2" xfId="22925"/>
    <cellStyle name="Normal 16 5 6 2 3 3 4" xfId="22926"/>
    <cellStyle name="Normal 16 5 6 2 3 4" xfId="22927"/>
    <cellStyle name="Normal 16 5 6 2 3 4 2" xfId="22928"/>
    <cellStyle name="Normal 16 5 6 2 3 4 2 2" xfId="22929"/>
    <cellStyle name="Normal 16 5 6 2 3 4 3" xfId="22930"/>
    <cellStyle name="Normal 16 5 6 2 3 5" xfId="22931"/>
    <cellStyle name="Normal 16 5 6 2 3 5 2" xfId="22932"/>
    <cellStyle name="Normal 16 5 6 2 3 6" xfId="22933"/>
    <cellStyle name="Normal 16 5 6 2 4" xfId="22934"/>
    <cellStyle name="Normal 16 5 6 2 4 2" xfId="22935"/>
    <cellStyle name="Normal 16 5 6 2 4 2 2" xfId="22936"/>
    <cellStyle name="Normal 16 5 6 2 4 2 2 2" xfId="22937"/>
    <cellStyle name="Normal 16 5 6 2 4 2 3" xfId="22938"/>
    <cellStyle name="Normal 16 5 6 2 4 3" xfId="22939"/>
    <cellStyle name="Normal 16 5 6 2 4 3 2" xfId="22940"/>
    <cellStyle name="Normal 16 5 6 2 4 4" xfId="22941"/>
    <cellStyle name="Normal 16 5 6 2 5" xfId="22942"/>
    <cellStyle name="Normal 16 5 6 2 5 2" xfId="22943"/>
    <cellStyle name="Normal 16 5 6 2 5 2 2" xfId="22944"/>
    <cellStyle name="Normal 16 5 6 2 5 2 2 2" xfId="22945"/>
    <cellStyle name="Normal 16 5 6 2 5 2 3" xfId="22946"/>
    <cellStyle name="Normal 16 5 6 2 5 3" xfId="22947"/>
    <cellStyle name="Normal 16 5 6 2 5 3 2" xfId="22948"/>
    <cellStyle name="Normal 16 5 6 2 5 4" xfId="22949"/>
    <cellStyle name="Normal 16 5 6 2 6" xfId="22950"/>
    <cellStyle name="Normal 16 5 6 2 6 2" xfId="22951"/>
    <cellStyle name="Normal 16 5 6 2 6 2 2" xfId="22952"/>
    <cellStyle name="Normal 16 5 6 2 6 2 2 2" xfId="22953"/>
    <cellStyle name="Normal 16 5 6 2 6 2 3" xfId="22954"/>
    <cellStyle name="Normal 16 5 6 2 6 3" xfId="22955"/>
    <cellStyle name="Normal 16 5 6 2 6 3 2" xfId="22956"/>
    <cellStyle name="Normal 16 5 6 2 6 4" xfId="22957"/>
    <cellStyle name="Normal 16 5 6 2 7" xfId="22958"/>
    <cellStyle name="Normal 16 5 6 2 7 2" xfId="22959"/>
    <cellStyle name="Normal 16 5 6 2 7 2 2" xfId="22960"/>
    <cellStyle name="Normal 16 5 6 2 7 3" xfId="22961"/>
    <cellStyle name="Normal 16 5 6 2 8" xfId="22962"/>
    <cellStyle name="Normal 16 5 6 2 8 2" xfId="22963"/>
    <cellStyle name="Normal 16 5 6 2 8 2 2" xfId="22964"/>
    <cellStyle name="Normal 16 5 6 2 8 3" xfId="22965"/>
    <cellStyle name="Normal 16 5 6 2 9" xfId="22966"/>
    <cellStyle name="Normal 16 5 6 2 9 2" xfId="22967"/>
    <cellStyle name="Normal 16 5 6 3" xfId="22968"/>
    <cellStyle name="Normal 16 5 6 3 2" xfId="22969"/>
    <cellStyle name="Normal 16 5 6 3 2 2" xfId="22970"/>
    <cellStyle name="Normal 16 5 6 3 2 2 2" xfId="22971"/>
    <cellStyle name="Normal 16 5 6 3 2 2 2 2" xfId="22972"/>
    <cellStyle name="Normal 16 5 6 3 2 2 3" xfId="22973"/>
    <cellStyle name="Normal 16 5 6 3 2 3" xfId="22974"/>
    <cellStyle name="Normal 16 5 6 3 2 3 2" xfId="22975"/>
    <cellStyle name="Normal 16 5 6 3 2 4" xfId="22976"/>
    <cellStyle name="Normal 16 5 6 3 3" xfId="22977"/>
    <cellStyle name="Normal 16 5 6 3 3 2" xfId="22978"/>
    <cellStyle name="Normal 16 5 6 3 3 2 2" xfId="22979"/>
    <cellStyle name="Normal 16 5 6 3 3 2 2 2" xfId="22980"/>
    <cellStyle name="Normal 16 5 6 3 3 2 3" xfId="22981"/>
    <cellStyle name="Normal 16 5 6 3 3 3" xfId="22982"/>
    <cellStyle name="Normal 16 5 6 3 3 3 2" xfId="22983"/>
    <cellStyle name="Normal 16 5 6 3 3 4" xfId="22984"/>
    <cellStyle name="Normal 16 5 6 3 4" xfId="22985"/>
    <cellStyle name="Normal 16 5 6 3 4 2" xfId="22986"/>
    <cellStyle name="Normal 16 5 6 3 4 2 2" xfId="22987"/>
    <cellStyle name="Normal 16 5 6 3 4 2 2 2" xfId="22988"/>
    <cellStyle name="Normal 16 5 6 3 4 2 3" xfId="22989"/>
    <cellStyle name="Normal 16 5 6 3 4 3" xfId="22990"/>
    <cellStyle name="Normal 16 5 6 3 4 3 2" xfId="22991"/>
    <cellStyle name="Normal 16 5 6 3 4 4" xfId="22992"/>
    <cellStyle name="Normal 16 5 6 3 5" xfId="22993"/>
    <cellStyle name="Normal 16 5 6 3 5 2" xfId="22994"/>
    <cellStyle name="Normal 16 5 6 3 5 2 2" xfId="22995"/>
    <cellStyle name="Normal 16 5 6 3 5 3" xfId="22996"/>
    <cellStyle name="Normal 16 5 6 3 6" xfId="22997"/>
    <cellStyle name="Normal 16 5 6 3 6 2" xfId="22998"/>
    <cellStyle name="Normal 16 5 6 3 7" xfId="22999"/>
    <cellStyle name="Normal 16 5 6 4" xfId="23000"/>
    <cellStyle name="Normal 16 5 6 4 2" xfId="23001"/>
    <cellStyle name="Normal 16 5 6 4 2 2" xfId="23002"/>
    <cellStyle name="Normal 16 5 6 4 2 2 2" xfId="23003"/>
    <cellStyle name="Normal 16 5 6 4 2 2 2 2" xfId="23004"/>
    <cellStyle name="Normal 16 5 6 4 2 2 3" xfId="23005"/>
    <cellStyle name="Normal 16 5 6 4 2 3" xfId="23006"/>
    <cellStyle name="Normal 16 5 6 4 2 3 2" xfId="23007"/>
    <cellStyle name="Normal 16 5 6 4 2 4" xfId="23008"/>
    <cellStyle name="Normal 16 5 6 4 3" xfId="23009"/>
    <cellStyle name="Normal 16 5 6 4 3 2" xfId="23010"/>
    <cellStyle name="Normal 16 5 6 4 3 2 2" xfId="23011"/>
    <cellStyle name="Normal 16 5 6 4 3 2 2 2" xfId="23012"/>
    <cellStyle name="Normal 16 5 6 4 3 2 3" xfId="23013"/>
    <cellStyle name="Normal 16 5 6 4 3 3" xfId="23014"/>
    <cellStyle name="Normal 16 5 6 4 3 3 2" xfId="23015"/>
    <cellStyle name="Normal 16 5 6 4 3 4" xfId="23016"/>
    <cellStyle name="Normal 16 5 6 4 4" xfId="23017"/>
    <cellStyle name="Normal 16 5 6 4 4 2" xfId="23018"/>
    <cellStyle name="Normal 16 5 6 4 4 2 2" xfId="23019"/>
    <cellStyle name="Normal 16 5 6 4 4 3" xfId="23020"/>
    <cellStyle name="Normal 16 5 6 4 5" xfId="23021"/>
    <cellStyle name="Normal 16 5 6 4 5 2" xfId="23022"/>
    <cellStyle name="Normal 16 5 6 4 6" xfId="23023"/>
    <cellStyle name="Normal 16 5 6 5" xfId="23024"/>
    <cellStyle name="Normal 16 5 6 5 2" xfId="23025"/>
    <cellStyle name="Normal 16 5 6 5 2 2" xfId="23026"/>
    <cellStyle name="Normal 16 5 6 5 2 2 2" xfId="23027"/>
    <cellStyle name="Normal 16 5 6 5 2 3" xfId="23028"/>
    <cellStyle name="Normal 16 5 6 5 3" xfId="23029"/>
    <cellStyle name="Normal 16 5 6 5 3 2" xfId="23030"/>
    <cellStyle name="Normal 16 5 6 5 4" xfId="23031"/>
    <cellStyle name="Normal 16 5 6 6" xfId="23032"/>
    <cellStyle name="Normal 16 5 6 6 2" xfId="23033"/>
    <cellStyle name="Normal 16 5 6 6 2 2" xfId="23034"/>
    <cellStyle name="Normal 16 5 6 6 2 2 2" xfId="23035"/>
    <cellStyle name="Normal 16 5 6 6 2 3" xfId="23036"/>
    <cellStyle name="Normal 16 5 6 6 3" xfId="23037"/>
    <cellStyle name="Normal 16 5 6 6 3 2" xfId="23038"/>
    <cellStyle name="Normal 16 5 6 6 4" xfId="23039"/>
    <cellStyle name="Normal 16 5 6 7" xfId="23040"/>
    <cellStyle name="Normal 16 5 6 7 2" xfId="23041"/>
    <cellStyle name="Normal 16 5 6 7 2 2" xfId="23042"/>
    <cellStyle name="Normal 16 5 6 7 2 2 2" xfId="23043"/>
    <cellStyle name="Normal 16 5 6 7 2 3" xfId="23044"/>
    <cellStyle name="Normal 16 5 6 7 3" xfId="23045"/>
    <cellStyle name="Normal 16 5 6 7 3 2" xfId="23046"/>
    <cellStyle name="Normal 16 5 6 7 4" xfId="23047"/>
    <cellStyle name="Normal 16 5 6 8" xfId="23048"/>
    <cellStyle name="Normal 16 5 6 8 2" xfId="23049"/>
    <cellStyle name="Normal 16 5 6 8 2 2" xfId="23050"/>
    <cellStyle name="Normal 16 5 6 8 3" xfId="23051"/>
    <cellStyle name="Normal 16 5 6 9" xfId="23052"/>
    <cellStyle name="Normal 16 5 6 9 2" xfId="23053"/>
    <cellStyle name="Normal 16 5 6 9 2 2" xfId="23054"/>
    <cellStyle name="Normal 16 5 6 9 3" xfId="23055"/>
    <cellStyle name="Normal 16 5 7" xfId="23056"/>
    <cellStyle name="Normal 16 5 7 10" xfId="23057"/>
    <cellStyle name="Normal 16 5 7 10 2" xfId="23058"/>
    <cellStyle name="Normal 16 5 7 11" xfId="23059"/>
    <cellStyle name="Normal 16 5 7 2" xfId="23060"/>
    <cellStyle name="Normal 16 5 7 2 10" xfId="23061"/>
    <cellStyle name="Normal 16 5 7 2 2" xfId="23062"/>
    <cellStyle name="Normal 16 5 7 2 2 2" xfId="23063"/>
    <cellStyle name="Normal 16 5 7 2 2 2 2" xfId="23064"/>
    <cellStyle name="Normal 16 5 7 2 2 2 2 2" xfId="23065"/>
    <cellStyle name="Normal 16 5 7 2 2 2 2 2 2" xfId="23066"/>
    <cellStyle name="Normal 16 5 7 2 2 2 2 3" xfId="23067"/>
    <cellStyle name="Normal 16 5 7 2 2 2 3" xfId="23068"/>
    <cellStyle name="Normal 16 5 7 2 2 2 3 2" xfId="23069"/>
    <cellStyle name="Normal 16 5 7 2 2 2 4" xfId="23070"/>
    <cellStyle name="Normal 16 5 7 2 2 3" xfId="23071"/>
    <cellStyle name="Normal 16 5 7 2 2 3 2" xfId="23072"/>
    <cellStyle name="Normal 16 5 7 2 2 3 2 2" xfId="23073"/>
    <cellStyle name="Normal 16 5 7 2 2 3 2 2 2" xfId="23074"/>
    <cellStyle name="Normal 16 5 7 2 2 3 2 3" xfId="23075"/>
    <cellStyle name="Normal 16 5 7 2 2 3 3" xfId="23076"/>
    <cellStyle name="Normal 16 5 7 2 2 3 3 2" xfId="23077"/>
    <cellStyle name="Normal 16 5 7 2 2 3 4" xfId="23078"/>
    <cellStyle name="Normal 16 5 7 2 2 4" xfId="23079"/>
    <cellStyle name="Normal 16 5 7 2 2 4 2" xfId="23080"/>
    <cellStyle name="Normal 16 5 7 2 2 4 2 2" xfId="23081"/>
    <cellStyle name="Normal 16 5 7 2 2 4 2 2 2" xfId="23082"/>
    <cellStyle name="Normal 16 5 7 2 2 4 2 3" xfId="23083"/>
    <cellStyle name="Normal 16 5 7 2 2 4 3" xfId="23084"/>
    <cellStyle name="Normal 16 5 7 2 2 4 3 2" xfId="23085"/>
    <cellStyle name="Normal 16 5 7 2 2 4 4" xfId="23086"/>
    <cellStyle name="Normal 16 5 7 2 2 5" xfId="23087"/>
    <cellStyle name="Normal 16 5 7 2 2 5 2" xfId="23088"/>
    <cellStyle name="Normal 16 5 7 2 2 5 2 2" xfId="23089"/>
    <cellStyle name="Normal 16 5 7 2 2 5 3" xfId="23090"/>
    <cellStyle name="Normal 16 5 7 2 2 6" xfId="23091"/>
    <cellStyle name="Normal 16 5 7 2 2 6 2" xfId="23092"/>
    <cellStyle name="Normal 16 5 7 2 2 7" xfId="23093"/>
    <cellStyle name="Normal 16 5 7 2 3" xfId="23094"/>
    <cellStyle name="Normal 16 5 7 2 3 2" xfId="23095"/>
    <cellStyle name="Normal 16 5 7 2 3 2 2" xfId="23096"/>
    <cellStyle name="Normal 16 5 7 2 3 2 2 2" xfId="23097"/>
    <cellStyle name="Normal 16 5 7 2 3 2 2 2 2" xfId="23098"/>
    <cellStyle name="Normal 16 5 7 2 3 2 2 3" xfId="23099"/>
    <cellStyle name="Normal 16 5 7 2 3 2 3" xfId="23100"/>
    <cellStyle name="Normal 16 5 7 2 3 2 3 2" xfId="23101"/>
    <cellStyle name="Normal 16 5 7 2 3 2 4" xfId="23102"/>
    <cellStyle name="Normal 16 5 7 2 3 3" xfId="23103"/>
    <cellStyle name="Normal 16 5 7 2 3 3 2" xfId="23104"/>
    <cellStyle name="Normal 16 5 7 2 3 3 2 2" xfId="23105"/>
    <cellStyle name="Normal 16 5 7 2 3 3 2 2 2" xfId="23106"/>
    <cellStyle name="Normal 16 5 7 2 3 3 2 3" xfId="23107"/>
    <cellStyle name="Normal 16 5 7 2 3 3 3" xfId="23108"/>
    <cellStyle name="Normal 16 5 7 2 3 3 3 2" xfId="23109"/>
    <cellStyle name="Normal 16 5 7 2 3 3 4" xfId="23110"/>
    <cellStyle name="Normal 16 5 7 2 3 4" xfId="23111"/>
    <cellStyle name="Normal 16 5 7 2 3 4 2" xfId="23112"/>
    <cellStyle name="Normal 16 5 7 2 3 4 2 2" xfId="23113"/>
    <cellStyle name="Normal 16 5 7 2 3 4 3" xfId="23114"/>
    <cellStyle name="Normal 16 5 7 2 3 5" xfId="23115"/>
    <cellStyle name="Normal 16 5 7 2 3 5 2" xfId="23116"/>
    <cellStyle name="Normal 16 5 7 2 3 6" xfId="23117"/>
    <cellStyle name="Normal 16 5 7 2 4" xfId="23118"/>
    <cellStyle name="Normal 16 5 7 2 4 2" xfId="23119"/>
    <cellStyle name="Normal 16 5 7 2 4 2 2" xfId="23120"/>
    <cellStyle name="Normal 16 5 7 2 4 2 2 2" xfId="23121"/>
    <cellStyle name="Normal 16 5 7 2 4 2 3" xfId="23122"/>
    <cellStyle name="Normal 16 5 7 2 4 3" xfId="23123"/>
    <cellStyle name="Normal 16 5 7 2 4 3 2" xfId="23124"/>
    <cellStyle name="Normal 16 5 7 2 4 4" xfId="23125"/>
    <cellStyle name="Normal 16 5 7 2 5" xfId="23126"/>
    <cellStyle name="Normal 16 5 7 2 5 2" xfId="23127"/>
    <cellStyle name="Normal 16 5 7 2 5 2 2" xfId="23128"/>
    <cellStyle name="Normal 16 5 7 2 5 2 2 2" xfId="23129"/>
    <cellStyle name="Normal 16 5 7 2 5 2 3" xfId="23130"/>
    <cellStyle name="Normal 16 5 7 2 5 3" xfId="23131"/>
    <cellStyle name="Normal 16 5 7 2 5 3 2" xfId="23132"/>
    <cellStyle name="Normal 16 5 7 2 5 4" xfId="23133"/>
    <cellStyle name="Normal 16 5 7 2 6" xfId="23134"/>
    <cellStyle name="Normal 16 5 7 2 6 2" xfId="23135"/>
    <cellStyle name="Normal 16 5 7 2 6 2 2" xfId="23136"/>
    <cellStyle name="Normal 16 5 7 2 6 2 2 2" xfId="23137"/>
    <cellStyle name="Normal 16 5 7 2 6 2 3" xfId="23138"/>
    <cellStyle name="Normal 16 5 7 2 6 3" xfId="23139"/>
    <cellStyle name="Normal 16 5 7 2 6 3 2" xfId="23140"/>
    <cellStyle name="Normal 16 5 7 2 6 4" xfId="23141"/>
    <cellStyle name="Normal 16 5 7 2 7" xfId="23142"/>
    <cellStyle name="Normal 16 5 7 2 7 2" xfId="23143"/>
    <cellStyle name="Normal 16 5 7 2 7 2 2" xfId="23144"/>
    <cellStyle name="Normal 16 5 7 2 7 3" xfId="23145"/>
    <cellStyle name="Normal 16 5 7 2 8" xfId="23146"/>
    <cellStyle name="Normal 16 5 7 2 8 2" xfId="23147"/>
    <cellStyle name="Normal 16 5 7 2 8 2 2" xfId="23148"/>
    <cellStyle name="Normal 16 5 7 2 8 3" xfId="23149"/>
    <cellStyle name="Normal 16 5 7 2 9" xfId="23150"/>
    <cellStyle name="Normal 16 5 7 2 9 2" xfId="23151"/>
    <cellStyle name="Normal 16 5 7 3" xfId="23152"/>
    <cellStyle name="Normal 16 5 7 3 2" xfId="23153"/>
    <cellStyle name="Normal 16 5 7 3 2 2" xfId="23154"/>
    <cellStyle name="Normal 16 5 7 3 2 2 2" xfId="23155"/>
    <cellStyle name="Normal 16 5 7 3 2 2 2 2" xfId="23156"/>
    <cellStyle name="Normal 16 5 7 3 2 2 3" xfId="23157"/>
    <cellStyle name="Normal 16 5 7 3 2 3" xfId="23158"/>
    <cellStyle name="Normal 16 5 7 3 2 3 2" xfId="23159"/>
    <cellStyle name="Normal 16 5 7 3 2 4" xfId="23160"/>
    <cellStyle name="Normal 16 5 7 3 3" xfId="23161"/>
    <cellStyle name="Normal 16 5 7 3 3 2" xfId="23162"/>
    <cellStyle name="Normal 16 5 7 3 3 2 2" xfId="23163"/>
    <cellStyle name="Normal 16 5 7 3 3 2 2 2" xfId="23164"/>
    <cellStyle name="Normal 16 5 7 3 3 2 3" xfId="23165"/>
    <cellStyle name="Normal 16 5 7 3 3 3" xfId="23166"/>
    <cellStyle name="Normal 16 5 7 3 3 3 2" xfId="23167"/>
    <cellStyle name="Normal 16 5 7 3 3 4" xfId="23168"/>
    <cellStyle name="Normal 16 5 7 3 4" xfId="23169"/>
    <cellStyle name="Normal 16 5 7 3 4 2" xfId="23170"/>
    <cellStyle name="Normal 16 5 7 3 4 2 2" xfId="23171"/>
    <cellStyle name="Normal 16 5 7 3 4 2 2 2" xfId="23172"/>
    <cellStyle name="Normal 16 5 7 3 4 2 3" xfId="23173"/>
    <cellStyle name="Normal 16 5 7 3 4 3" xfId="23174"/>
    <cellStyle name="Normal 16 5 7 3 4 3 2" xfId="23175"/>
    <cellStyle name="Normal 16 5 7 3 4 4" xfId="23176"/>
    <cellStyle name="Normal 16 5 7 3 5" xfId="23177"/>
    <cellStyle name="Normal 16 5 7 3 5 2" xfId="23178"/>
    <cellStyle name="Normal 16 5 7 3 5 2 2" xfId="23179"/>
    <cellStyle name="Normal 16 5 7 3 5 3" xfId="23180"/>
    <cellStyle name="Normal 16 5 7 3 6" xfId="23181"/>
    <cellStyle name="Normal 16 5 7 3 6 2" xfId="23182"/>
    <cellStyle name="Normal 16 5 7 3 7" xfId="23183"/>
    <cellStyle name="Normal 16 5 7 4" xfId="23184"/>
    <cellStyle name="Normal 16 5 7 4 2" xfId="23185"/>
    <cellStyle name="Normal 16 5 7 4 2 2" xfId="23186"/>
    <cellStyle name="Normal 16 5 7 4 2 2 2" xfId="23187"/>
    <cellStyle name="Normal 16 5 7 4 2 2 2 2" xfId="23188"/>
    <cellStyle name="Normal 16 5 7 4 2 2 3" xfId="23189"/>
    <cellStyle name="Normal 16 5 7 4 2 3" xfId="23190"/>
    <cellStyle name="Normal 16 5 7 4 2 3 2" xfId="23191"/>
    <cellStyle name="Normal 16 5 7 4 2 4" xfId="23192"/>
    <cellStyle name="Normal 16 5 7 4 3" xfId="23193"/>
    <cellStyle name="Normal 16 5 7 4 3 2" xfId="23194"/>
    <cellStyle name="Normal 16 5 7 4 3 2 2" xfId="23195"/>
    <cellStyle name="Normal 16 5 7 4 3 2 2 2" xfId="23196"/>
    <cellStyle name="Normal 16 5 7 4 3 2 3" xfId="23197"/>
    <cellStyle name="Normal 16 5 7 4 3 3" xfId="23198"/>
    <cellStyle name="Normal 16 5 7 4 3 3 2" xfId="23199"/>
    <cellStyle name="Normal 16 5 7 4 3 4" xfId="23200"/>
    <cellStyle name="Normal 16 5 7 4 4" xfId="23201"/>
    <cellStyle name="Normal 16 5 7 4 4 2" xfId="23202"/>
    <cellStyle name="Normal 16 5 7 4 4 2 2" xfId="23203"/>
    <cellStyle name="Normal 16 5 7 4 4 3" xfId="23204"/>
    <cellStyle name="Normal 16 5 7 4 5" xfId="23205"/>
    <cellStyle name="Normal 16 5 7 4 5 2" xfId="23206"/>
    <cellStyle name="Normal 16 5 7 4 6" xfId="23207"/>
    <cellStyle name="Normal 16 5 7 5" xfId="23208"/>
    <cellStyle name="Normal 16 5 7 5 2" xfId="23209"/>
    <cellStyle name="Normal 16 5 7 5 2 2" xfId="23210"/>
    <cellStyle name="Normal 16 5 7 5 2 2 2" xfId="23211"/>
    <cellStyle name="Normal 16 5 7 5 2 3" xfId="23212"/>
    <cellStyle name="Normal 16 5 7 5 3" xfId="23213"/>
    <cellStyle name="Normal 16 5 7 5 3 2" xfId="23214"/>
    <cellStyle name="Normal 16 5 7 5 4" xfId="23215"/>
    <cellStyle name="Normal 16 5 7 6" xfId="23216"/>
    <cellStyle name="Normal 16 5 7 6 2" xfId="23217"/>
    <cellStyle name="Normal 16 5 7 6 2 2" xfId="23218"/>
    <cellStyle name="Normal 16 5 7 6 2 2 2" xfId="23219"/>
    <cellStyle name="Normal 16 5 7 6 2 3" xfId="23220"/>
    <cellStyle name="Normal 16 5 7 6 3" xfId="23221"/>
    <cellStyle name="Normal 16 5 7 6 3 2" xfId="23222"/>
    <cellStyle name="Normal 16 5 7 6 4" xfId="23223"/>
    <cellStyle name="Normal 16 5 7 7" xfId="23224"/>
    <cellStyle name="Normal 16 5 7 7 2" xfId="23225"/>
    <cellStyle name="Normal 16 5 7 7 2 2" xfId="23226"/>
    <cellStyle name="Normal 16 5 7 7 2 2 2" xfId="23227"/>
    <cellStyle name="Normal 16 5 7 7 2 3" xfId="23228"/>
    <cellStyle name="Normal 16 5 7 7 3" xfId="23229"/>
    <cellStyle name="Normal 16 5 7 7 3 2" xfId="23230"/>
    <cellStyle name="Normal 16 5 7 7 4" xfId="23231"/>
    <cellStyle name="Normal 16 5 7 8" xfId="23232"/>
    <cellStyle name="Normal 16 5 7 8 2" xfId="23233"/>
    <cellStyle name="Normal 16 5 7 8 2 2" xfId="23234"/>
    <cellStyle name="Normal 16 5 7 8 3" xfId="23235"/>
    <cellStyle name="Normal 16 5 7 9" xfId="23236"/>
    <cellStyle name="Normal 16 5 7 9 2" xfId="23237"/>
    <cellStyle name="Normal 16 5 7 9 2 2" xfId="23238"/>
    <cellStyle name="Normal 16 5 7 9 3" xfId="23239"/>
    <cellStyle name="Normal 16 5 8" xfId="23240"/>
    <cellStyle name="Normal 16 5 8 10" xfId="23241"/>
    <cellStyle name="Normal 16 5 8 10 2" xfId="23242"/>
    <cellStyle name="Normal 16 5 8 11" xfId="23243"/>
    <cellStyle name="Normal 16 5 8 2" xfId="23244"/>
    <cellStyle name="Normal 16 5 8 2 10" xfId="23245"/>
    <cellStyle name="Normal 16 5 8 2 2" xfId="23246"/>
    <cellStyle name="Normal 16 5 8 2 2 2" xfId="23247"/>
    <cellStyle name="Normal 16 5 8 2 2 2 2" xfId="23248"/>
    <cellStyle name="Normal 16 5 8 2 2 2 2 2" xfId="23249"/>
    <cellStyle name="Normal 16 5 8 2 2 2 2 2 2" xfId="23250"/>
    <cellStyle name="Normal 16 5 8 2 2 2 2 3" xfId="23251"/>
    <cellStyle name="Normal 16 5 8 2 2 2 3" xfId="23252"/>
    <cellStyle name="Normal 16 5 8 2 2 2 3 2" xfId="23253"/>
    <cellStyle name="Normal 16 5 8 2 2 2 4" xfId="23254"/>
    <cellStyle name="Normal 16 5 8 2 2 3" xfId="23255"/>
    <cellStyle name="Normal 16 5 8 2 2 3 2" xfId="23256"/>
    <cellStyle name="Normal 16 5 8 2 2 3 2 2" xfId="23257"/>
    <cellStyle name="Normal 16 5 8 2 2 3 2 2 2" xfId="23258"/>
    <cellStyle name="Normal 16 5 8 2 2 3 2 3" xfId="23259"/>
    <cellStyle name="Normal 16 5 8 2 2 3 3" xfId="23260"/>
    <cellStyle name="Normal 16 5 8 2 2 3 3 2" xfId="23261"/>
    <cellStyle name="Normal 16 5 8 2 2 3 4" xfId="23262"/>
    <cellStyle name="Normal 16 5 8 2 2 4" xfId="23263"/>
    <cellStyle name="Normal 16 5 8 2 2 4 2" xfId="23264"/>
    <cellStyle name="Normal 16 5 8 2 2 4 2 2" xfId="23265"/>
    <cellStyle name="Normal 16 5 8 2 2 4 2 2 2" xfId="23266"/>
    <cellStyle name="Normal 16 5 8 2 2 4 2 3" xfId="23267"/>
    <cellStyle name="Normal 16 5 8 2 2 4 3" xfId="23268"/>
    <cellStyle name="Normal 16 5 8 2 2 4 3 2" xfId="23269"/>
    <cellStyle name="Normal 16 5 8 2 2 4 4" xfId="23270"/>
    <cellStyle name="Normal 16 5 8 2 2 5" xfId="23271"/>
    <cellStyle name="Normal 16 5 8 2 2 5 2" xfId="23272"/>
    <cellStyle name="Normal 16 5 8 2 2 5 2 2" xfId="23273"/>
    <cellStyle name="Normal 16 5 8 2 2 5 3" xfId="23274"/>
    <cellStyle name="Normal 16 5 8 2 2 6" xfId="23275"/>
    <cellStyle name="Normal 16 5 8 2 2 6 2" xfId="23276"/>
    <cellStyle name="Normal 16 5 8 2 2 7" xfId="23277"/>
    <cellStyle name="Normal 16 5 8 2 3" xfId="23278"/>
    <cellStyle name="Normal 16 5 8 2 3 2" xfId="23279"/>
    <cellStyle name="Normal 16 5 8 2 3 2 2" xfId="23280"/>
    <cellStyle name="Normal 16 5 8 2 3 2 2 2" xfId="23281"/>
    <cellStyle name="Normal 16 5 8 2 3 2 2 2 2" xfId="23282"/>
    <cellStyle name="Normal 16 5 8 2 3 2 2 3" xfId="23283"/>
    <cellStyle name="Normal 16 5 8 2 3 2 3" xfId="23284"/>
    <cellStyle name="Normal 16 5 8 2 3 2 3 2" xfId="23285"/>
    <cellStyle name="Normal 16 5 8 2 3 2 4" xfId="23286"/>
    <cellStyle name="Normal 16 5 8 2 3 3" xfId="23287"/>
    <cellStyle name="Normal 16 5 8 2 3 3 2" xfId="23288"/>
    <cellStyle name="Normal 16 5 8 2 3 3 2 2" xfId="23289"/>
    <cellStyle name="Normal 16 5 8 2 3 3 2 2 2" xfId="23290"/>
    <cellStyle name="Normal 16 5 8 2 3 3 2 3" xfId="23291"/>
    <cellStyle name="Normal 16 5 8 2 3 3 3" xfId="23292"/>
    <cellStyle name="Normal 16 5 8 2 3 3 3 2" xfId="23293"/>
    <cellStyle name="Normal 16 5 8 2 3 3 4" xfId="23294"/>
    <cellStyle name="Normal 16 5 8 2 3 4" xfId="23295"/>
    <cellStyle name="Normal 16 5 8 2 3 4 2" xfId="23296"/>
    <cellStyle name="Normal 16 5 8 2 3 4 2 2" xfId="23297"/>
    <cellStyle name="Normal 16 5 8 2 3 4 3" xfId="23298"/>
    <cellStyle name="Normal 16 5 8 2 3 5" xfId="23299"/>
    <cellStyle name="Normal 16 5 8 2 3 5 2" xfId="23300"/>
    <cellStyle name="Normal 16 5 8 2 3 6" xfId="23301"/>
    <cellStyle name="Normal 16 5 8 2 4" xfId="23302"/>
    <cellStyle name="Normal 16 5 8 2 4 2" xfId="23303"/>
    <cellStyle name="Normal 16 5 8 2 4 2 2" xfId="23304"/>
    <cellStyle name="Normal 16 5 8 2 4 2 2 2" xfId="23305"/>
    <cellStyle name="Normal 16 5 8 2 4 2 3" xfId="23306"/>
    <cellStyle name="Normal 16 5 8 2 4 3" xfId="23307"/>
    <cellStyle name="Normal 16 5 8 2 4 3 2" xfId="23308"/>
    <cellStyle name="Normal 16 5 8 2 4 4" xfId="23309"/>
    <cellStyle name="Normal 16 5 8 2 5" xfId="23310"/>
    <cellStyle name="Normal 16 5 8 2 5 2" xfId="23311"/>
    <cellStyle name="Normal 16 5 8 2 5 2 2" xfId="23312"/>
    <cellStyle name="Normal 16 5 8 2 5 2 2 2" xfId="23313"/>
    <cellStyle name="Normal 16 5 8 2 5 2 3" xfId="23314"/>
    <cellStyle name="Normal 16 5 8 2 5 3" xfId="23315"/>
    <cellStyle name="Normal 16 5 8 2 5 3 2" xfId="23316"/>
    <cellStyle name="Normal 16 5 8 2 5 4" xfId="23317"/>
    <cellStyle name="Normal 16 5 8 2 6" xfId="23318"/>
    <cellStyle name="Normal 16 5 8 2 6 2" xfId="23319"/>
    <cellStyle name="Normal 16 5 8 2 6 2 2" xfId="23320"/>
    <cellStyle name="Normal 16 5 8 2 6 2 2 2" xfId="23321"/>
    <cellStyle name="Normal 16 5 8 2 6 2 3" xfId="23322"/>
    <cellStyle name="Normal 16 5 8 2 6 3" xfId="23323"/>
    <cellStyle name="Normal 16 5 8 2 6 3 2" xfId="23324"/>
    <cellStyle name="Normal 16 5 8 2 6 4" xfId="23325"/>
    <cellStyle name="Normal 16 5 8 2 7" xfId="23326"/>
    <cellStyle name="Normal 16 5 8 2 7 2" xfId="23327"/>
    <cellStyle name="Normal 16 5 8 2 7 2 2" xfId="23328"/>
    <cellStyle name="Normal 16 5 8 2 7 3" xfId="23329"/>
    <cellStyle name="Normal 16 5 8 2 8" xfId="23330"/>
    <cellStyle name="Normal 16 5 8 2 8 2" xfId="23331"/>
    <cellStyle name="Normal 16 5 8 2 8 2 2" xfId="23332"/>
    <cellStyle name="Normal 16 5 8 2 8 3" xfId="23333"/>
    <cellStyle name="Normal 16 5 8 2 9" xfId="23334"/>
    <cellStyle name="Normal 16 5 8 2 9 2" xfId="23335"/>
    <cellStyle name="Normal 16 5 8 3" xfId="23336"/>
    <cellStyle name="Normal 16 5 8 3 2" xfId="23337"/>
    <cellStyle name="Normal 16 5 8 3 2 2" xfId="23338"/>
    <cellStyle name="Normal 16 5 8 3 2 2 2" xfId="23339"/>
    <cellStyle name="Normal 16 5 8 3 2 2 2 2" xfId="23340"/>
    <cellStyle name="Normal 16 5 8 3 2 2 3" xfId="23341"/>
    <cellStyle name="Normal 16 5 8 3 2 3" xfId="23342"/>
    <cellStyle name="Normal 16 5 8 3 2 3 2" xfId="23343"/>
    <cellStyle name="Normal 16 5 8 3 2 4" xfId="23344"/>
    <cellStyle name="Normal 16 5 8 3 3" xfId="23345"/>
    <cellStyle name="Normal 16 5 8 3 3 2" xfId="23346"/>
    <cellStyle name="Normal 16 5 8 3 3 2 2" xfId="23347"/>
    <cellStyle name="Normal 16 5 8 3 3 2 2 2" xfId="23348"/>
    <cellStyle name="Normal 16 5 8 3 3 2 3" xfId="23349"/>
    <cellStyle name="Normal 16 5 8 3 3 3" xfId="23350"/>
    <cellStyle name="Normal 16 5 8 3 3 3 2" xfId="23351"/>
    <cellStyle name="Normal 16 5 8 3 3 4" xfId="23352"/>
    <cellStyle name="Normal 16 5 8 3 4" xfId="23353"/>
    <cellStyle name="Normal 16 5 8 3 4 2" xfId="23354"/>
    <cellStyle name="Normal 16 5 8 3 4 2 2" xfId="23355"/>
    <cellStyle name="Normal 16 5 8 3 4 2 2 2" xfId="23356"/>
    <cellStyle name="Normal 16 5 8 3 4 2 3" xfId="23357"/>
    <cellStyle name="Normal 16 5 8 3 4 3" xfId="23358"/>
    <cellStyle name="Normal 16 5 8 3 4 3 2" xfId="23359"/>
    <cellStyle name="Normal 16 5 8 3 4 4" xfId="23360"/>
    <cellStyle name="Normal 16 5 8 3 5" xfId="23361"/>
    <cellStyle name="Normal 16 5 8 3 5 2" xfId="23362"/>
    <cellStyle name="Normal 16 5 8 3 5 2 2" xfId="23363"/>
    <cellStyle name="Normal 16 5 8 3 5 3" xfId="23364"/>
    <cellStyle name="Normal 16 5 8 3 6" xfId="23365"/>
    <cellStyle name="Normal 16 5 8 3 6 2" xfId="23366"/>
    <cellStyle name="Normal 16 5 8 3 7" xfId="23367"/>
    <cellStyle name="Normal 16 5 8 4" xfId="23368"/>
    <cellStyle name="Normal 16 5 8 4 2" xfId="23369"/>
    <cellStyle name="Normal 16 5 8 4 2 2" xfId="23370"/>
    <cellStyle name="Normal 16 5 8 4 2 2 2" xfId="23371"/>
    <cellStyle name="Normal 16 5 8 4 2 2 2 2" xfId="23372"/>
    <cellStyle name="Normal 16 5 8 4 2 2 3" xfId="23373"/>
    <cellStyle name="Normal 16 5 8 4 2 3" xfId="23374"/>
    <cellStyle name="Normal 16 5 8 4 2 3 2" xfId="23375"/>
    <cellStyle name="Normal 16 5 8 4 2 4" xfId="23376"/>
    <cellStyle name="Normal 16 5 8 4 3" xfId="23377"/>
    <cellStyle name="Normal 16 5 8 4 3 2" xfId="23378"/>
    <cellStyle name="Normal 16 5 8 4 3 2 2" xfId="23379"/>
    <cellStyle name="Normal 16 5 8 4 3 2 2 2" xfId="23380"/>
    <cellStyle name="Normal 16 5 8 4 3 2 3" xfId="23381"/>
    <cellStyle name="Normal 16 5 8 4 3 3" xfId="23382"/>
    <cellStyle name="Normal 16 5 8 4 3 3 2" xfId="23383"/>
    <cellStyle name="Normal 16 5 8 4 3 4" xfId="23384"/>
    <cellStyle name="Normal 16 5 8 4 4" xfId="23385"/>
    <cellStyle name="Normal 16 5 8 4 4 2" xfId="23386"/>
    <cellStyle name="Normal 16 5 8 4 4 2 2" xfId="23387"/>
    <cellStyle name="Normal 16 5 8 4 4 3" xfId="23388"/>
    <cellStyle name="Normal 16 5 8 4 5" xfId="23389"/>
    <cellStyle name="Normal 16 5 8 4 5 2" xfId="23390"/>
    <cellStyle name="Normal 16 5 8 4 6" xfId="23391"/>
    <cellStyle name="Normal 16 5 8 5" xfId="23392"/>
    <cellStyle name="Normal 16 5 8 5 2" xfId="23393"/>
    <cellStyle name="Normal 16 5 8 5 2 2" xfId="23394"/>
    <cellStyle name="Normal 16 5 8 5 2 2 2" xfId="23395"/>
    <cellStyle name="Normal 16 5 8 5 2 3" xfId="23396"/>
    <cellStyle name="Normal 16 5 8 5 3" xfId="23397"/>
    <cellStyle name="Normal 16 5 8 5 3 2" xfId="23398"/>
    <cellStyle name="Normal 16 5 8 5 4" xfId="23399"/>
    <cellStyle name="Normal 16 5 8 6" xfId="23400"/>
    <cellStyle name="Normal 16 5 8 6 2" xfId="23401"/>
    <cellStyle name="Normal 16 5 8 6 2 2" xfId="23402"/>
    <cellStyle name="Normal 16 5 8 6 2 2 2" xfId="23403"/>
    <cellStyle name="Normal 16 5 8 6 2 3" xfId="23404"/>
    <cellStyle name="Normal 16 5 8 6 3" xfId="23405"/>
    <cellStyle name="Normal 16 5 8 6 3 2" xfId="23406"/>
    <cellStyle name="Normal 16 5 8 6 4" xfId="23407"/>
    <cellStyle name="Normal 16 5 8 7" xfId="23408"/>
    <cellStyle name="Normal 16 5 8 7 2" xfId="23409"/>
    <cellStyle name="Normal 16 5 8 7 2 2" xfId="23410"/>
    <cellStyle name="Normal 16 5 8 7 2 2 2" xfId="23411"/>
    <cellStyle name="Normal 16 5 8 7 2 3" xfId="23412"/>
    <cellStyle name="Normal 16 5 8 7 3" xfId="23413"/>
    <cellStyle name="Normal 16 5 8 7 3 2" xfId="23414"/>
    <cellStyle name="Normal 16 5 8 7 4" xfId="23415"/>
    <cellStyle name="Normal 16 5 8 8" xfId="23416"/>
    <cellStyle name="Normal 16 5 8 8 2" xfId="23417"/>
    <cellStyle name="Normal 16 5 8 8 2 2" xfId="23418"/>
    <cellStyle name="Normal 16 5 8 8 3" xfId="23419"/>
    <cellStyle name="Normal 16 5 8 9" xfId="23420"/>
    <cellStyle name="Normal 16 5 8 9 2" xfId="23421"/>
    <cellStyle name="Normal 16 5 8 9 2 2" xfId="23422"/>
    <cellStyle name="Normal 16 5 8 9 3" xfId="23423"/>
    <cellStyle name="Normal 16 5 9" xfId="23424"/>
    <cellStyle name="Normal 16 5 9 10" xfId="23425"/>
    <cellStyle name="Normal 16 5 9 2" xfId="23426"/>
    <cellStyle name="Normal 16 5 9 2 2" xfId="23427"/>
    <cellStyle name="Normal 16 5 9 2 2 2" xfId="23428"/>
    <cellStyle name="Normal 16 5 9 2 2 2 2" xfId="23429"/>
    <cellStyle name="Normal 16 5 9 2 2 2 2 2" xfId="23430"/>
    <cellStyle name="Normal 16 5 9 2 2 2 3" xfId="23431"/>
    <cellStyle name="Normal 16 5 9 2 2 3" xfId="23432"/>
    <cellStyle name="Normal 16 5 9 2 2 3 2" xfId="23433"/>
    <cellStyle name="Normal 16 5 9 2 2 4" xfId="23434"/>
    <cellStyle name="Normal 16 5 9 2 3" xfId="23435"/>
    <cellStyle name="Normal 16 5 9 2 3 2" xfId="23436"/>
    <cellStyle name="Normal 16 5 9 2 3 2 2" xfId="23437"/>
    <cellStyle name="Normal 16 5 9 2 3 2 2 2" xfId="23438"/>
    <cellStyle name="Normal 16 5 9 2 3 2 3" xfId="23439"/>
    <cellStyle name="Normal 16 5 9 2 3 3" xfId="23440"/>
    <cellStyle name="Normal 16 5 9 2 3 3 2" xfId="23441"/>
    <cellStyle name="Normal 16 5 9 2 3 4" xfId="23442"/>
    <cellStyle name="Normal 16 5 9 2 4" xfId="23443"/>
    <cellStyle name="Normal 16 5 9 2 4 2" xfId="23444"/>
    <cellStyle name="Normal 16 5 9 2 4 2 2" xfId="23445"/>
    <cellStyle name="Normal 16 5 9 2 4 2 2 2" xfId="23446"/>
    <cellStyle name="Normal 16 5 9 2 4 2 3" xfId="23447"/>
    <cellStyle name="Normal 16 5 9 2 4 3" xfId="23448"/>
    <cellStyle name="Normal 16 5 9 2 4 3 2" xfId="23449"/>
    <cellStyle name="Normal 16 5 9 2 4 4" xfId="23450"/>
    <cellStyle name="Normal 16 5 9 2 5" xfId="23451"/>
    <cellStyle name="Normal 16 5 9 2 5 2" xfId="23452"/>
    <cellStyle name="Normal 16 5 9 2 5 2 2" xfId="23453"/>
    <cellStyle name="Normal 16 5 9 2 5 3" xfId="23454"/>
    <cellStyle name="Normal 16 5 9 2 6" xfId="23455"/>
    <cellStyle name="Normal 16 5 9 2 6 2" xfId="23456"/>
    <cellStyle name="Normal 16 5 9 2 7" xfId="23457"/>
    <cellStyle name="Normal 16 5 9 3" xfId="23458"/>
    <cellStyle name="Normal 16 5 9 3 2" xfId="23459"/>
    <cellStyle name="Normal 16 5 9 3 2 2" xfId="23460"/>
    <cellStyle name="Normal 16 5 9 3 2 2 2" xfId="23461"/>
    <cellStyle name="Normal 16 5 9 3 2 2 2 2" xfId="23462"/>
    <cellStyle name="Normal 16 5 9 3 2 2 3" xfId="23463"/>
    <cellStyle name="Normal 16 5 9 3 2 3" xfId="23464"/>
    <cellStyle name="Normal 16 5 9 3 2 3 2" xfId="23465"/>
    <cellStyle name="Normal 16 5 9 3 2 4" xfId="23466"/>
    <cellStyle name="Normal 16 5 9 3 3" xfId="23467"/>
    <cellStyle name="Normal 16 5 9 3 3 2" xfId="23468"/>
    <cellStyle name="Normal 16 5 9 3 3 2 2" xfId="23469"/>
    <cellStyle name="Normal 16 5 9 3 3 2 2 2" xfId="23470"/>
    <cellStyle name="Normal 16 5 9 3 3 2 3" xfId="23471"/>
    <cellStyle name="Normal 16 5 9 3 3 3" xfId="23472"/>
    <cellStyle name="Normal 16 5 9 3 3 3 2" xfId="23473"/>
    <cellStyle name="Normal 16 5 9 3 3 4" xfId="23474"/>
    <cellStyle name="Normal 16 5 9 3 4" xfId="23475"/>
    <cellStyle name="Normal 16 5 9 3 4 2" xfId="23476"/>
    <cellStyle name="Normal 16 5 9 3 4 2 2" xfId="23477"/>
    <cellStyle name="Normal 16 5 9 3 4 3" xfId="23478"/>
    <cellStyle name="Normal 16 5 9 3 5" xfId="23479"/>
    <cellStyle name="Normal 16 5 9 3 5 2" xfId="23480"/>
    <cellStyle name="Normal 16 5 9 3 6" xfId="23481"/>
    <cellStyle name="Normal 16 5 9 4" xfId="23482"/>
    <cellStyle name="Normal 16 5 9 4 2" xfId="23483"/>
    <cellStyle name="Normal 16 5 9 4 2 2" xfId="23484"/>
    <cellStyle name="Normal 16 5 9 4 2 2 2" xfId="23485"/>
    <cellStyle name="Normal 16 5 9 4 2 3" xfId="23486"/>
    <cellStyle name="Normal 16 5 9 4 3" xfId="23487"/>
    <cellStyle name="Normal 16 5 9 4 3 2" xfId="23488"/>
    <cellStyle name="Normal 16 5 9 4 4" xfId="23489"/>
    <cellStyle name="Normal 16 5 9 5" xfId="23490"/>
    <cellStyle name="Normal 16 5 9 5 2" xfId="23491"/>
    <cellStyle name="Normal 16 5 9 5 2 2" xfId="23492"/>
    <cellStyle name="Normal 16 5 9 5 2 2 2" xfId="23493"/>
    <cellStyle name="Normal 16 5 9 5 2 3" xfId="23494"/>
    <cellStyle name="Normal 16 5 9 5 3" xfId="23495"/>
    <cellStyle name="Normal 16 5 9 5 3 2" xfId="23496"/>
    <cellStyle name="Normal 16 5 9 5 4" xfId="23497"/>
    <cellStyle name="Normal 16 5 9 6" xfId="23498"/>
    <cellStyle name="Normal 16 5 9 6 2" xfId="23499"/>
    <cellStyle name="Normal 16 5 9 6 2 2" xfId="23500"/>
    <cellStyle name="Normal 16 5 9 6 2 2 2" xfId="23501"/>
    <cellStyle name="Normal 16 5 9 6 2 3" xfId="23502"/>
    <cellStyle name="Normal 16 5 9 6 3" xfId="23503"/>
    <cellStyle name="Normal 16 5 9 6 3 2" xfId="23504"/>
    <cellStyle name="Normal 16 5 9 6 4" xfId="23505"/>
    <cellStyle name="Normal 16 5 9 7" xfId="23506"/>
    <cellStyle name="Normal 16 5 9 7 2" xfId="23507"/>
    <cellStyle name="Normal 16 5 9 7 2 2" xfId="23508"/>
    <cellStyle name="Normal 16 5 9 7 3" xfId="23509"/>
    <cellStyle name="Normal 16 5 9 8" xfId="23510"/>
    <cellStyle name="Normal 16 5 9 8 2" xfId="23511"/>
    <cellStyle name="Normal 16 5 9 8 2 2" xfId="23512"/>
    <cellStyle name="Normal 16 5 9 8 3" xfId="23513"/>
    <cellStyle name="Normal 16 5 9 9" xfId="23514"/>
    <cellStyle name="Normal 16 5 9 9 2" xfId="23515"/>
    <cellStyle name="Normal 16 6" xfId="1378"/>
    <cellStyle name="Normal 16 6 10" xfId="23516"/>
    <cellStyle name="Normal 16 6 10 2" xfId="23517"/>
    <cellStyle name="Normal 16 6 10 2 2" xfId="23518"/>
    <cellStyle name="Normal 16 6 10 2 2 2" xfId="23519"/>
    <cellStyle name="Normal 16 6 10 2 2 2 2" xfId="23520"/>
    <cellStyle name="Normal 16 6 10 2 2 3" xfId="23521"/>
    <cellStyle name="Normal 16 6 10 2 3" xfId="23522"/>
    <cellStyle name="Normal 16 6 10 2 3 2" xfId="23523"/>
    <cellStyle name="Normal 16 6 10 2 4" xfId="23524"/>
    <cellStyle name="Normal 16 6 10 3" xfId="23525"/>
    <cellStyle name="Normal 16 6 10 3 2" xfId="23526"/>
    <cellStyle name="Normal 16 6 10 3 2 2" xfId="23527"/>
    <cellStyle name="Normal 16 6 10 3 2 2 2" xfId="23528"/>
    <cellStyle name="Normal 16 6 10 3 2 3" xfId="23529"/>
    <cellStyle name="Normal 16 6 10 3 3" xfId="23530"/>
    <cellStyle name="Normal 16 6 10 3 3 2" xfId="23531"/>
    <cellStyle name="Normal 16 6 10 3 4" xfId="23532"/>
    <cellStyle name="Normal 16 6 10 4" xfId="23533"/>
    <cellStyle name="Normal 16 6 10 4 2" xfId="23534"/>
    <cellStyle name="Normal 16 6 10 4 2 2" xfId="23535"/>
    <cellStyle name="Normal 16 6 10 4 2 2 2" xfId="23536"/>
    <cellStyle name="Normal 16 6 10 4 2 3" xfId="23537"/>
    <cellStyle name="Normal 16 6 10 4 3" xfId="23538"/>
    <cellStyle name="Normal 16 6 10 4 3 2" xfId="23539"/>
    <cellStyle name="Normal 16 6 10 4 4" xfId="23540"/>
    <cellStyle name="Normal 16 6 10 5" xfId="23541"/>
    <cellStyle name="Normal 16 6 10 5 2" xfId="23542"/>
    <cellStyle name="Normal 16 6 10 5 2 2" xfId="23543"/>
    <cellStyle name="Normal 16 6 10 5 3" xfId="23544"/>
    <cellStyle name="Normal 16 6 10 6" xfId="23545"/>
    <cellStyle name="Normal 16 6 10 6 2" xfId="23546"/>
    <cellStyle name="Normal 16 6 10 7" xfId="23547"/>
    <cellStyle name="Normal 16 6 11" xfId="23548"/>
    <cellStyle name="Normal 16 6 11 2" xfId="23549"/>
    <cellStyle name="Normal 16 6 11 2 2" xfId="23550"/>
    <cellStyle name="Normal 16 6 11 2 2 2" xfId="23551"/>
    <cellStyle name="Normal 16 6 11 2 2 2 2" xfId="23552"/>
    <cellStyle name="Normal 16 6 11 2 2 3" xfId="23553"/>
    <cellStyle name="Normal 16 6 11 2 3" xfId="23554"/>
    <cellStyle name="Normal 16 6 11 2 3 2" xfId="23555"/>
    <cellStyle name="Normal 16 6 11 2 4" xfId="23556"/>
    <cellStyle name="Normal 16 6 11 3" xfId="23557"/>
    <cellStyle name="Normal 16 6 11 3 2" xfId="23558"/>
    <cellStyle name="Normal 16 6 11 3 2 2" xfId="23559"/>
    <cellStyle name="Normal 16 6 11 3 2 2 2" xfId="23560"/>
    <cellStyle name="Normal 16 6 11 3 2 3" xfId="23561"/>
    <cellStyle name="Normal 16 6 11 3 3" xfId="23562"/>
    <cellStyle name="Normal 16 6 11 3 3 2" xfId="23563"/>
    <cellStyle name="Normal 16 6 11 3 4" xfId="23564"/>
    <cellStyle name="Normal 16 6 11 4" xfId="23565"/>
    <cellStyle name="Normal 16 6 11 4 2" xfId="23566"/>
    <cellStyle name="Normal 16 6 11 4 2 2" xfId="23567"/>
    <cellStyle name="Normal 16 6 11 4 3" xfId="23568"/>
    <cellStyle name="Normal 16 6 11 5" xfId="23569"/>
    <cellStyle name="Normal 16 6 11 5 2" xfId="23570"/>
    <cellStyle name="Normal 16 6 11 6" xfId="23571"/>
    <cellStyle name="Normal 16 6 12" xfId="23572"/>
    <cellStyle name="Normal 16 6 12 2" xfId="23573"/>
    <cellStyle name="Normal 16 6 12 2 2" xfId="23574"/>
    <cellStyle name="Normal 16 6 12 2 2 2" xfId="23575"/>
    <cellStyle name="Normal 16 6 12 2 3" xfId="23576"/>
    <cellStyle name="Normal 16 6 12 3" xfId="23577"/>
    <cellStyle name="Normal 16 6 12 3 2" xfId="23578"/>
    <cellStyle name="Normal 16 6 12 4" xfId="23579"/>
    <cellStyle name="Normal 16 6 13" xfId="23580"/>
    <cellStyle name="Normal 16 6 13 2" xfId="23581"/>
    <cellStyle name="Normal 16 6 13 2 2" xfId="23582"/>
    <cellStyle name="Normal 16 6 13 2 2 2" xfId="23583"/>
    <cellStyle name="Normal 16 6 13 2 3" xfId="23584"/>
    <cellStyle name="Normal 16 6 13 3" xfId="23585"/>
    <cellStyle name="Normal 16 6 13 3 2" xfId="23586"/>
    <cellStyle name="Normal 16 6 13 4" xfId="23587"/>
    <cellStyle name="Normal 16 6 14" xfId="23588"/>
    <cellStyle name="Normal 16 6 14 2" xfId="23589"/>
    <cellStyle name="Normal 16 6 14 2 2" xfId="23590"/>
    <cellStyle name="Normal 16 6 14 2 2 2" xfId="23591"/>
    <cellStyle name="Normal 16 6 14 2 3" xfId="23592"/>
    <cellStyle name="Normal 16 6 14 3" xfId="23593"/>
    <cellStyle name="Normal 16 6 14 3 2" xfId="23594"/>
    <cellStyle name="Normal 16 6 14 4" xfId="23595"/>
    <cellStyle name="Normal 16 6 15" xfId="23596"/>
    <cellStyle name="Normal 16 6 15 2" xfId="23597"/>
    <cellStyle name="Normal 16 6 15 2 2" xfId="23598"/>
    <cellStyle name="Normal 16 6 15 3" xfId="23599"/>
    <cellStyle name="Normal 16 6 16" xfId="23600"/>
    <cellStyle name="Normal 16 6 16 2" xfId="23601"/>
    <cellStyle name="Normal 16 6 16 2 2" xfId="23602"/>
    <cellStyle name="Normal 16 6 16 3" xfId="23603"/>
    <cellStyle name="Normal 16 6 17" xfId="23604"/>
    <cellStyle name="Normal 16 6 17 2" xfId="23605"/>
    <cellStyle name="Normal 16 6 18" xfId="23606"/>
    <cellStyle name="Normal 16 6 2" xfId="1379"/>
    <cellStyle name="Normal 16 6 2 10" xfId="23607"/>
    <cellStyle name="Normal 16 6 2 10 2" xfId="23608"/>
    <cellStyle name="Normal 16 6 2 10 2 2" xfId="23609"/>
    <cellStyle name="Normal 16 6 2 10 2 2 2" xfId="23610"/>
    <cellStyle name="Normal 16 6 2 10 2 3" xfId="23611"/>
    <cellStyle name="Normal 16 6 2 10 3" xfId="23612"/>
    <cellStyle name="Normal 16 6 2 10 3 2" xfId="23613"/>
    <cellStyle name="Normal 16 6 2 10 4" xfId="23614"/>
    <cellStyle name="Normal 16 6 2 11" xfId="23615"/>
    <cellStyle name="Normal 16 6 2 11 2" xfId="23616"/>
    <cellStyle name="Normal 16 6 2 11 2 2" xfId="23617"/>
    <cellStyle name="Normal 16 6 2 11 3" xfId="23618"/>
    <cellStyle name="Normal 16 6 2 12" xfId="23619"/>
    <cellStyle name="Normal 16 6 2 12 2" xfId="23620"/>
    <cellStyle name="Normal 16 6 2 12 2 2" xfId="23621"/>
    <cellStyle name="Normal 16 6 2 12 3" xfId="23622"/>
    <cellStyle name="Normal 16 6 2 13" xfId="23623"/>
    <cellStyle name="Normal 16 6 2 13 2" xfId="23624"/>
    <cellStyle name="Normal 16 6 2 14" xfId="23625"/>
    <cellStyle name="Normal 16 6 2 2" xfId="23626"/>
    <cellStyle name="Normal 16 6 2 2 10" xfId="23627"/>
    <cellStyle name="Normal 16 6 2 2 10 2" xfId="23628"/>
    <cellStyle name="Normal 16 6 2 2 11" xfId="23629"/>
    <cellStyle name="Normal 16 6 2 2 2" xfId="23630"/>
    <cellStyle name="Normal 16 6 2 2 2 10" xfId="23631"/>
    <cellStyle name="Normal 16 6 2 2 2 2" xfId="23632"/>
    <cellStyle name="Normal 16 6 2 2 2 2 2" xfId="23633"/>
    <cellStyle name="Normal 16 6 2 2 2 2 2 2" xfId="23634"/>
    <cellStyle name="Normal 16 6 2 2 2 2 2 2 2" xfId="23635"/>
    <cellStyle name="Normal 16 6 2 2 2 2 2 2 2 2" xfId="23636"/>
    <cellStyle name="Normal 16 6 2 2 2 2 2 2 3" xfId="23637"/>
    <cellStyle name="Normal 16 6 2 2 2 2 2 3" xfId="23638"/>
    <cellStyle name="Normal 16 6 2 2 2 2 2 3 2" xfId="23639"/>
    <cellStyle name="Normal 16 6 2 2 2 2 2 4" xfId="23640"/>
    <cellStyle name="Normal 16 6 2 2 2 2 3" xfId="23641"/>
    <cellStyle name="Normal 16 6 2 2 2 2 3 2" xfId="23642"/>
    <cellStyle name="Normal 16 6 2 2 2 2 3 2 2" xfId="23643"/>
    <cellStyle name="Normal 16 6 2 2 2 2 3 2 2 2" xfId="23644"/>
    <cellStyle name="Normal 16 6 2 2 2 2 3 2 3" xfId="23645"/>
    <cellStyle name="Normal 16 6 2 2 2 2 3 3" xfId="23646"/>
    <cellStyle name="Normal 16 6 2 2 2 2 3 3 2" xfId="23647"/>
    <cellStyle name="Normal 16 6 2 2 2 2 3 4" xfId="23648"/>
    <cellStyle name="Normal 16 6 2 2 2 2 4" xfId="23649"/>
    <cellStyle name="Normal 16 6 2 2 2 2 4 2" xfId="23650"/>
    <cellStyle name="Normal 16 6 2 2 2 2 4 2 2" xfId="23651"/>
    <cellStyle name="Normal 16 6 2 2 2 2 4 2 2 2" xfId="23652"/>
    <cellStyle name="Normal 16 6 2 2 2 2 4 2 3" xfId="23653"/>
    <cellStyle name="Normal 16 6 2 2 2 2 4 3" xfId="23654"/>
    <cellStyle name="Normal 16 6 2 2 2 2 4 3 2" xfId="23655"/>
    <cellStyle name="Normal 16 6 2 2 2 2 4 4" xfId="23656"/>
    <cellStyle name="Normal 16 6 2 2 2 2 5" xfId="23657"/>
    <cellStyle name="Normal 16 6 2 2 2 2 5 2" xfId="23658"/>
    <cellStyle name="Normal 16 6 2 2 2 2 5 2 2" xfId="23659"/>
    <cellStyle name="Normal 16 6 2 2 2 2 5 3" xfId="23660"/>
    <cellStyle name="Normal 16 6 2 2 2 2 6" xfId="23661"/>
    <cellStyle name="Normal 16 6 2 2 2 2 6 2" xfId="23662"/>
    <cellStyle name="Normal 16 6 2 2 2 2 7" xfId="23663"/>
    <cellStyle name="Normal 16 6 2 2 2 3" xfId="23664"/>
    <cellStyle name="Normal 16 6 2 2 2 3 2" xfId="23665"/>
    <cellStyle name="Normal 16 6 2 2 2 3 2 2" xfId="23666"/>
    <cellStyle name="Normal 16 6 2 2 2 3 2 2 2" xfId="23667"/>
    <cellStyle name="Normal 16 6 2 2 2 3 2 2 2 2" xfId="23668"/>
    <cellStyle name="Normal 16 6 2 2 2 3 2 2 3" xfId="23669"/>
    <cellStyle name="Normal 16 6 2 2 2 3 2 3" xfId="23670"/>
    <cellStyle name="Normal 16 6 2 2 2 3 2 3 2" xfId="23671"/>
    <cellStyle name="Normal 16 6 2 2 2 3 2 4" xfId="23672"/>
    <cellStyle name="Normal 16 6 2 2 2 3 3" xfId="23673"/>
    <cellStyle name="Normal 16 6 2 2 2 3 3 2" xfId="23674"/>
    <cellStyle name="Normal 16 6 2 2 2 3 3 2 2" xfId="23675"/>
    <cellStyle name="Normal 16 6 2 2 2 3 3 2 2 2" xfId="23676"/>
    <cellStyle name="Normal 16 6 2 2 2 3 3 2 3" xfId="23677"/>
    <cellStyle name="Normal 16 6 2 2 2 3 3 3" xfId="23678"/>
    <cellStyle name="Normal 16 6 2 2 2 3 3 3 2" xfId="23679"/>
    <cellStyle name="Normal 16 6 2 2 2 3 3 4" xfId="23680"/>
    <cellStyle name="Normal 16 6 2 2 2 3 4" xfId="23681"/>
    <cellStyle name="Normal 16 6 2 2 2 3 4 2" xfId="23682"/>
    <cellStyle name="Normal 16 6 2 2 2 3 4 2 2" xfId="23683"/>
    <cellStyle name="Normal 16 6 2 2 2 3 4 3" xfId="23684"/>
    <cellStyle name="Normal 16 6 2 2 2 3 5" xfId="23685"/>
    <cellStyle name="Normal 16 6 2 2 2 3 5 2" xfId="23686"/>
    <cellStyle name="Normal 16 6 2 2 2 3 6" xfId="23687"/>
    <cellStyle name="Normal 16 6 2 2 2 4" xfId="23688"/>
    <cellStyle name="Normal 16 6 2 2 2 4 2" xfId="23689"/>
    <cellStyle name="Normal 16 6 2 2 2 4 2 2" xfId="23690"/>
    <cellStyle name="Normal 16 6 2 2 2 4 2 2 2" xfId="23691"/>
    <cellStyle name="Normal 16 6 2 2 2 4 2 3" xfId="23692"/>
    <cellStyle name="Normal 16 6 2 2 2 4 3" xfId="23693"/>
    <cellStyle name="Normal 16 6 2 2 2 4 3 2" xfId="23694"/>
    <cellStyle name="Normal 16 6 2 2 2 4 4" xfId="23695"/>
    <cellStyle name="Normal 16 6 2 2 2 5" xfId="23696"/>
    <cellStyle name="Normal 16 6 2 2 2 5 2" xfId="23697"/>
    <cellStyle name="Normal 16 6 2 2 2 5 2 2" xfId="23698"/>
    <cellStyle name="Normal 16 6 2 2 2 5 2 2 2" xfId="23699"/>
    <cellStyle name="Normal 16 6 2 2 2 5 2 3" xfId="23700"/>
    <cellStyle name="Normal 16 6 2 2 2 5 3" xfId="23701"/>
    <cellStyle name="Normal 16 6 2 2 2 5 3 2" xfId="23702"/>
    <cellStyle name="Normal 16 6 2 2 2 5 4" xfId="23703"/>
    <cellStyle name="Normal 16 6 2 2 2 6" xfId="23704"/>
    <cellStyle name="Normal 16 6 2 2 2 6 2" xfId="23705"/>
    <cellStyle name="Normal 16 6 2 2 2 6 2 2" xfId="23706"/>
    <cellStyle name="Normal 16 6 2 2 2 6 2 2 2" xfId="23707"/>
    <cellStyle name="Normal 16 6 2 2 2 6 2 3" xfId="23708"/>
    <cellStyle name="Normal 16 6 2 2 2 6 3" xfId="23709"/>
    <cellStyle name="Normal 16 6 2 2 2 6 3 2" xfId="23710"/>
    <cellStyle name="Normal 16 6 2 2 2 6 4" xfId="23711"/>
    <cellStyle name="Normal 16 6 2 2 2 7" xfId="23712"/>
    <cellStyle name="Normal 16 6 2 2 2 7 2" xfId="23713"/>
    <cellStyle name="Normal 16 6 2 2 2 7 2 2" xfId="23714"/>
    <cellStyle name="Normal 16 6 2 2 2 7 3" xfId="23715"/>
    <cellStyle name="Normal 16 6 2 2 2 8" xfId="23716"/>
    <cellStyle name="Normal 16 6 2 2 2 8 2" xfId="23717"/>
    <cellStyle name="Normal 16 6 2 2 2 8 2 2" xfId="23718"/>
    <cellStyle name="Normal 16 6 2 2 2 8 3" xfId="23719"/>
    <cellStyle name="Normal 16 6 2 2 2 9" xfId="23720"/>
    <cellStyle name="Normal 16 6 2 2 2 9 2" xfId="23721"/>
    <cellStyle name="Normal 16 6 2 2 3" xfId="23722"/>
    <cellStyle name="Normal 16 6 2 2 3 2" xfId="23723"/>
    <cellStyle name="Normal 16 6 2 2 3 2 2" xfId="23724"/>
    <cellStyle name="Normal 16 6 2 2 3 2 2 2" xfId="23725"/>
    <cellStyle name="Normal 16 6 2 2 3 2 2 2 2" xfId="23726"/>
    <cellStyle name="Normal 16 6 2 2 3 2 2 3" xfId="23727"/>
    <cellStyle name="Normal 16 6 2 2 3 2 3" xfId="23728"/>
    <cellStyle name="Normal 16 6 2 2 3 2 3 2" xfId="23729"/>
    <cellStyle name="Normal 16 6 2 2 3 2 4" xfId="23730"/>
    <cellStyle name="Normal 16 6 2 2 3 3" xfId="23731"/>
    <cellStyle name="Normal 16 6 2 2 3 3 2" xfId="23732"/>
    <cellStyle name="Normal 16 6 2 2 3 3 2 2" xfId="23733"/>
    <cellStyle name="Normal 16 6 2 2 3 3 2 2 2" xfId="23734"/>
    <cellStyle name="Normal 16 6 2 2 3 3 2 3" xfId="23735"/>
    <cellStyle name="Normal 16 6 2 2 3 3 3" xfId="23736"/>
    <cellStyle name="Normal 16 6 2 2 3 3 3 2" xfId="23737"/>
    <cellStyle name="Normal 16 6 2 2 3 3 4" xfId="23738"/>
    <cellStyle name="Normal 16 6 2 2 3 4" xfId="23739"/>
    <cellStyle name="Normal 16 6 2 2 3 4 2" xfId="23740"/>
    <cellStyle name="Normal 16 6 2 2 3 4 2 2" xfId="23741"/>
    <cellStyle name="Normal 16 6 2 2 3 4 2 2 2" xfId="23742"/>
    <cellStyle name="Normal 16 6 2 2 3 4 2 3" xfId="23743"/>
    <cellStyle name="Normal 16 6 2 2 3 4 3" xfId="23744"/>
    <cellStyle name="Normal 16 6 2 2 3 4 3 2" xfId="23745"/>
    <cellStyle name="Normal 16 6 2 2 3 4 4" xfId="23746"/>
    <cellStyle name="Normal 16 6 2 2 3 5" xfId="23747"/>
    <cellStyle name="Normal 16 6 2 2 3 5 2" xfId="23748"/>
    <cellStyle name="Normal 16 6 2 2 3 5 2 2" xfId="23749"/>
    <cellStyle name="Normal 16 6 2 2 3 5 3" xfId="23750"/>
    <cellStyle name="Normal 16 6 2 2 3 6" xfId="23751"/>
    <cellStyle name="Normal 16 6 2 2 3 6 2" xfId="23752"/>
    <cellStyle name="Normal 16 6 2 2 3 7" xfId="23753"/>
    <cellStyle name="Normal 16 6 2 2 4" xfId="23754"/>
    <cellStyle name="Normal 16 6 2 2 4 2" xfId="23755"/>
    <cellStyle name="Normal 16 6 2 2 4 2 2" xfId="23756"/>
    <cellStyle name="Normal 16 6 2 2 4 2 2 2" xfId="23757"/>
    <cellStyle name="Normal 16 6 2 2 4 2 2 2 2" xfId="23758"/>
    <cellStyle name="Normal 16 6 2 2 4 2 2 3" xfId="23759"/>
    <cellStyle name="Normal 16 6 2 2 4 2 3" xfId="23760"/>
    <cellStyle name="Normal 16 6 2 2 4 2 3 2" xfId="23761"/>
    <cellStyle name="Normal 16 6 2 2 4 2 4" xfId="23762"/>
    <cellStyle name="Normal 16 6 2 2 4 3" xfId="23763"/>
    <cellStyle name="Normal 16 6 2 2 4 3 2" xfId="23764"/>
    <cellStyle name="Normal 16 6 2 2 4 3 2 2" xfId="23765"/>
    <cellStyle name="Normal 16 6 2 2 4 3 2 2 2" xfId="23766"/>
    <cellStyle name="Normal 16 6 2 2 4 3 2 3" xfId="23767"/>
    <cellStyle name="Normal 16 6 2 2 4 3 3" xfId="23768"/>
    <cellStyle name="Normal 16 6 2 2 4 3 3 2" xfId="23769"/>
    <cellStyle name="Normal 16 6 2 2 4 3 4" xfId="23770"/>
    <cellStyle name="Normal 16 6 2 2 4 4" xfId="23771"/>
    <cellStyle name="Normal 16 6 2 2 4 4 2" xfId="23772"/>
    <cellStyle name="Normal 16 6 2 2 4 4 2 2" xfId="23773"/>
    <cellStyle name="Normal 16 6 2 2 4 4 3" xfId="23774"/>
    <cellStyle name="Normal 16 6 2 2 4 5" xfId="23775"/>
    <cellStyle name="Normal 16 6 2 2 4 5 2" xfId="23776"/>
    <cellStyle name="Normal 16 6 2 2 4 6" xfId="23777"/>
    <cellStyle name="Normal 16 6 2 2 5" xfId="23778"/>
    <cellStyle name="Normal 16 6 2 2 5 2" xfId="23779"/>
    <cellStyle name="Normal 16 6 2 2 5 2 2" xfId="23780"/>
    <cellStyle name="Normal 16 6 2 2 5 2 2 2" xfId="23781"/>
    <cellStyle name="Normal 16 6 2 2 5 2 3" xfId="23782"/>
    <cellStyle name="Normal 16 6 2 2 5 3" xfId="23783"/>
    <cellStyle name="Normal 16 6 2 2 5 3 2" xfId="23784"/>
    <cellStyle name="Normal 16 6 2 2 5 4" xfId="23785"/>
    <cellStyle name="Normal 16 6 2 2 6" xfId="23786"/>
    <cellStyle name="Normal 16 6 2 2 6 2" xfId="23787"/>
    <cellStyle name="Normal 16 6 2 2 6 2 2" xfId="23788"/>
    <cellStyle name="Normal 16 6 2 2 6 2 2 2" xfId="23789"/>
    <cellStyle name="Normal 16 6 2 2 6 2 3" xfId="23790"/>
    <cellStyle name="Normal 16 6 2 2 6 3" xfId="23791"/>
    <cellStyle name="Normal 16 6 2 2 6 3 2" xfId="23792"/>
    <cellStyle name="Normal 16 6 2 2 6 4" xfId="23793"/>
    <cellStyle name="Normal 16 6 2 2 7" xfId="23794"/>
    <cellStyle name="Normal 16 6 2 2 7 2" xfId="23795"/>
    <cellStyle name="Normal 16 6 2 2 7 2 2" xfId="23796"/>
    <cellStyle name="Normal 16 6 2 2 7 2 2 2" xfId="23797"/>
    <cellStyle name="Normal 16 6 2 2 7 2 3" xfId="23798"/>
    <cellStyle name="Normal 16 6 2 2 7 3" xfId="23799"/>
    <cellStyle name="Normal 16 6 2 2 7 3 2" xfId="23800"/>
    <cellStyle name="Normal 16 6 2 2 7 4" xfId="23801"/>
    <cellStyle name="Normal 16 6 2 2 8" xfId="23802"/>
    <cellStyle name="Normal 16 6 2 2 8 2" xfId="23803"/>
    <cellStyle name="Normal 16 6 2 2 8 2 2" xfId="23804"/>
    <cellStyle name="Normal 16 6 2 2 8 3" xfId="23805"/>
    <cellStyle name="Normal 16 6 2 2 9" xfId="23806"/>
    <cellStyle name="Normal 16 6 2 2 9 2" xfId="23807"/>
    <cellStyle name="Normal 16 6 2 2 9 2 2" xfId="23808"/>
    <cellStyle name="Normal 16 6 2 2 9 3" xfId="23809"/>
    <cellStyle name="Normal 16 6 2 3" xfId="23810"/>
    <cellStyle name="Normal 16 6 2 3 10" xfId="23811"/>
    <cellStyle name="Normal 16 6 2 3 10 2" xfId="23812"/>
    <cellStyle name="Normal 16 6 2 3 11" xfId="23813"/>
    <cellStyle name="Normal 16 6 2 3 2" xfId="23814"/>
    <cellStyle name="Normal 16 6 2 3 2 10" xfId="23815"/>
    <cellStyle name="Normal 16 6 2 3 2 2" xfId="23816"/>
    <cellStyle name="Normal 16 6 2 3 2 2 2" xfId="23817"/>
    <cellStyle name="Normal 16 6 2 3 2 2 2 2" xfId="23818"/>
    <cellStyle name="Normal 16 6 2 3 2 2 2 2 2" xfId="23819"/>
    <cellStyle name="Normal 16 6 2 3 2 2 2 2 2 2" xfId="23820"/>
    <cellStyle name="Normal 16 6 2 3 2 2 2 2 3" xfId="23821"/>
    <cellStyle name="Normal 16 6 2 3 2 2 2 3" xfId="23822"/>
    <cellStyle name="Normal 16 6 2 3 2 2 2 3 2" xfId="23823"/>
    <cellStyle name="Normal 16 6 2 3 2 2 2 4" xfId="23824"/>
    <cellStyle name="Normal 16 6 2 3 2 2 3" xfId="23825"/>
    <cellStyle name="Normal 16 6 2 3 2 2 3 2" xfId="23826"/>
    <cellStyle name="Normal 16 6 2 3 2 2 3 2 2" xfId="23827"/>
    <cellStyle name="Normal 16 6 2 3 2 2 3 2 2 2" xfId="23828"/>
    <cellStyle name="Normal 16 6 2 3 2 2 3 2 3" xfId="23829"/>
    <cellStyle name="Normal 16 6 2 3 2 2 3 3" xfId="23830"/>
    <cellStyle name="Normal 16 6 2 3 2 2 3 3 2" xfId="23831"/>
    <cellStyle name="Normal 16 6 2 3 2 2 3 4" xfId="23832"/>
    <cellStyle name="Normal 16 6 2 3 2 2 4" xfId="23833"/>
    <cellStyle name="Normal 16 6 2 3 2 2 4 2" xfId="23834"/>
    <cellStyle name="Normal 16 6 2 3 2 2 4 2 2" xfId="23835"/>
    <cellStyle name="Normal 16 6 2 3 2 2 4 2 2 2" xfId="23836"/>
    <cellStyle name="Normal 16 6 2 3 2 2 4 2 3" xfId="23837"/>
    <cellStyle name="Normal 16 6 2 3 2 2 4 3" xfId="23838"/>
    <cellStyle name="Normal 16 6 2 3 2 2 4 3 2" xfId="23839"/>
    <cellStyle name="Normal 16 6 2 3 2 2 4 4" xfId="23840"/>
    <cellStyle name="Normal 16 6 2 3 2 2 5" xfId="23841"/>
    <cellStyle name="Normal 16 6 2 3 2 2 5 2" xfId="23842"/>
    <cellStyle name="Normal 16 6 2 3 2 2 5 2 2" xfId="23843"/>
    <cellStyle name="Normal 16 6 2 3 2 2 5 3" xfId="23844"/>
    <cellStyle name="Normal 16 6 2 3 2 2 6" xfId="23845"/>
    <cellStyle name="Normal 16 6 2 3 2 2 6 2" xfId="23846"/>
    <cellStyle name="Normal 16 6 2 3 2 2 7" xfId="23847"/>
    <cellStyle name="Normal 16 6 2 3 2 3" xfId="23848"/>
    <cellStyle name="Normal 16 6 2 3 2 3 2" xfId="23849"/>
    <cellStyle name="Normal 16 6 2 3 2 3 2 2" xfId="23850"/>
    <cellStyle name="Normal 16 6 2 3 2 3 2 2 2" xfId="23851"/>
    <cellStyle name="Normal 16 6 2 3 2 3 2 2 2 2" xfId="23852"/>
    <cellStyle name="Normal 16 6 2 3 2 3 2 2 3" xfId="23853"/>
    <cellStyle name="Normal 16 6 2 3 2 3 2 3" xfId="23854"/>
    <cellStyle name="Normal 16 6 2 3 2 3 2 3 2" xfId="23855"/>
    <cellStyle name="Normal 16 6 2 3 2 3 2 4" xfId="23856"/>
    <cellStyle name="Normal 16 6 2 3 2 3 3" xfId="23857"/>
    <cellStyle name="Normal 16 6 2 3 2 3 3 2" xfId="23858"/>
    <cellStyle name="Normal 16 6 2 3 2 3 3 2 2" xfId="23859"/>
    <cellStyle name="Normal 16 6 2 3 2 3 3 2 2 2" xfId="23860"/>
    <cellStyle name="Normal 16 6 2 3 2 3 3 2 3" xfId="23861"/>
    <cellStyle name="Normal 16 6 2 3 2 3 3 3" xfId="23862"/>
    <cellStyle name="Normal 16 6 2 3 2 3 3 3 2" xfId="23863"/>
    <cellStyle name="Normal 16 6 2 3 2 3 3 4" xfId="23864"/>
    <cellStyle name="Normal 16 6 2 3 2 3 4" xfId="23865"/>
    <cellStyle name="Normal 16 6 2 3 2 3 4 2" xfId="23866"/>
    <cellStyle name="Normal 16 6 2 3 2 3 4 2 2" xfId="23867"/>
    <cellStyle name="Normal 16 6 2 3 2 3 4 3" xfId="23868"/>
    <cellStyle name="Normal 16 6 2 3 2 3 5" xfId="23869"/>
    <cellStyle name="Normal 16 6 2 3 2 3 5 2" xfId="23870"/>
    <cellStyle name="Normal 16 6 2 3 2 3 6" xfId="23871"/>
    <cellStyle name="Normal 16 6 2 3 2 4" xfId="23872"/>
    <cellStyle name="Normal 16 6 2 3 2 4 2" xfId="23873"/>
    <cellStyle name="Normal 16 6 2 3 2 4 2 2" xfId="23874"/>
    <cellStyle name="Normal 16 6 2 3 2 4 2 2 2" xfId="23875"/>
    <cellStyle name="Normal 16 6 2 3 2 4 2 3" xfId="23876"/>
    <cellStyle name="Normal 16 6 2 3 2 4 3" xfId="23877"/>
    <cellStyle name="Normal 16 6 2 3 2 4 3 2" xfId="23878"/>
    <cellStyle name="Normal 16 6 2 3 2 4 4" xfId="23879"/>
    <cellStyle name="Normal 16 6 2 3 2 5" xfId="23880"/>
    <cellStyle name="Normal 16 6 2 3 2 5 2" xfId="23881"/>
    <cellStyle name="Normal 16 6 2 3 2 5 2 2" xfId="23882"/>
    <cellStyle name="Normal 16 6 2 3 2 5 2 2 2" xfId="23883"/>
    <cellStyle name="Normal 16 6 2 3 2 5 2 3" xfId="23884"/>
    <cellStyle name="Normal 16 6 2 3 2 5 3" xfId="23885"/>
    <cellStyle name="Normal 16 6 2 3 2 5 3 2" xfId="23886"/>
    <cellStyle name="Normal 16 6 2 3 2 5 4" xfId="23887"/>
    <cellStyle name="Normal 16 6 2 3 2 6" xfId="23888"/>
    <cellStyle name="Normal 16 6 2 3 2 6 2" xfId="23889"/>
    <cellStyle name="Normal 16 6 2 3 2 6 2 2" xfId="23890"/>
    <cellStyle name="Normal 16 6 2 3 2 6 2 2 2" xfId="23891"/>
    <cellStyle name="Normal 16 6 2 3 2 6 2 3" xfId="23892"/>
    <cellStyle name="Normal 16 6 2 3 2 6 3" xfId="23893"/>
    <cellStyle name="Normal 16 6 2 3 2 6 3 2" xfId="23894"/>
    <cellStyle name="Normal 16 6 2 3 2 6 4" xfId="23895"/>
    <cellStyle name="Normal 16 6 2 3 2 7" xfId="23896"/>
    <cellStyle name="Normal 16 6 2 3 2 7 2" xfId="23897"/>
    <cellStyle name="Normal 16 6 2 3 2 7 2 2" xfId="23898"/>
    <cellStyle name="Normal 16 6 2 3 2 7 3" xfId="23899"/>
    <cellStyle name="Normal 16 6 2 3 2 8" xfId="23900"/>
    <cellStyle name="Normal 16 6 2 3 2 8 2" xfId="23901"/>
    <cellStyle name="Normal 16 6 2 3 2 8 2 2" xfId="23902"/>
    <cellStyle name="Normal 16 6 2 3 2 8 3" xfId="23903"/>
    <cellStyle name="Normal 16 6 2 3 2 9" xfId="23904"/>
    <cellStyle name="Normal 16 6 2 3 2 9 2" xfId="23905"/>
    <cellStyle name="Normal 16 6 2 3 3" xfId="23906"/>
    <cellStyle name="Normal 16 6 2 3 3 2" xfId="23907"/>
    <cellStyle name="Normal 16 6 2 3 3 2 2" xfId="23908"/>
    <cellStyle name="Normal 16 6 2 3 3 2 2 2" xfId="23909"/>
    <cellStyle name="Normal 16 6 2 3 3 2 2 2 2" xfId="23910"/>
    <cellStyle name="Normal 16 6 2 3 3 2 2 3" xfId="23911"/>
    <cellStyle name="Normal 16 6 2 3 3 2 3" xfId="23912"/>
    <cellStyle name="Normal 16 6 2 3 3 2 3 2" xfId="23913"/>
    <cellStyle name="Normal 16 6 2 3 3 2 4" xfId="23914"/>
    <cellStyle name="Normal 16 6 2 3 3 3" xfId="23915"/>
    <cellStyle name="Normal 16 6 2 3 3 3 2" xfId="23916"/>
    <cellStyle name="Normal 16 6 2 3 3 3 2 2" xfId="23917"/>
    <cellStyle name="Normal 16 6 2 3 3 3 2 2 2" xfId="23918"/>
    <cellStyle name="Normal 16 6 2 3 3 3 2 3" xfId="23919"/>
    <cellStyle name="Normal 16 6 2 3 3 3 3" xfId="23920"/>
    <cellStyle name="Normal 16 6 2 3 3 3 3 2" xfId="23921"/>
    <cellStyle name="Normal 16 6 2 3 3 3 4" xfId="23922"/>
    <cellStyle name="Normal 16 6 2 3 3 4" xfId="23923"/>
    <cellStyle name="Normal 16 6 2 3 3 4 2" xfId="23924"/>
    <cellStyle name="Normal 16 6 2 3 3 4 2 2" xfId="23925"/>
    <cellStyle name="Normal 16 6 2 3 3 4 2 2 2" xfId="23926"/>
    <cellStyle name="Normal 16 6 2 3 3 4 2 3" xfId="23927"/>
    <cellStyle name="Normal 16 6 2 3 3 4 3" xfId="23928"/>
    <cellStyle name="Normal 16 6 2 3 3 4 3 2" xfId="23929"/>
    <cellStyle name="Normal 16 6 2 3 3 4 4" xfId="23930"/>
    <cellStyle name="Normal 16 6 2 3 3 5" xfId="23931"/>
    <cellStyle name="Normal 16 6 2 3 3 5 2" xfId="23932"/>
    <cellStyle name="Normal 16 6 2 3 3 5 2 2" xfId="23933"/>
    <cellStyle name="Normal 16 6 2 3 3 5 3" xfId="23934"/>
    <cellStyle name="Normal 16 6 2 3 3 6" xfId="23935"/>
    <cellStyle name="Normal 16 6 2 3 3 6 2" xfId="23936"/>
    <cellStyle name="Normal 16 6 2 3 3 7" xfId="23937"/>
    <cellStyle name="Normal 16 6 2 3 4" xfId="23938"/>
    <cellStyle name="Normal 16 6 2 3 4 2" xfId="23939"/>
    <cellStyle name="Normal 16 6 2 3 4 2 2" xfId="23940"/>
    <cellStyle name="Normal 16 6 2 3 4 2 2 2" xfId="23941"/>
    <cellStyle name="Normal 16 6 2 3 4 2 2 2 2" xfId="23942"/>
    <cellStyle name="Normal 16 6 2 3 4 2 2 3" xfId="23943"/>
    <cellStyle name="Normal 16 6 2 3 4 2 3" xfId="23944"/>
    <cellStyle name="Normal 16 6 2 3 4 2 3 2" xfId="23945"/>
    <cellStyle name="Normal 16 6 2 3 4 2 4" xfId="23946"/>
    <cellStyle name="Normal 16 6 2 3 4 3" xfId="23947"/>
    <cellStyle name="Normal 16 6 2 3 4 3 2" xfId="23948"/>
    <cellStyle name="Normal 16 6 2 3 4 3 2 2" xfId="23949"/>
    <cellStyle name="Normal 16 6 2 3 4 3 2 2 2" xfId="23950"/>
    <cellStyle name="Normal 16 6 2 3 4 3 2 3" xfId="23951"/>
    <cellStyle name="Normal 16 6 2 3 4 3 3" xfId="23952"/>
    <cellStyle name="Normal 16 6 2 3 4 3 3 2" xfId="23953"/>
    <cellStyle name="Normal 16 6 2 3 4 3 4" xfId="23954"/>
    <cellStyle name="Normal 16 6 2 3 4 4" xfId="23955"/>
    <cellStyle name="Normal 16 6 2 3 4 4 2" xfId="23956"/>
    <cellStyle name="Normal 16 6 2 3 4 4 2 2" xfId="23957"/>
    <cellStyle name="Normal 16 6 2 3 4 4 3" xfId="23958"/>
    <cellStyle name="Normal 16 6 2 3 4 5" xfId="23959"/>
    <cellStyle name="Normal 16 6 2 3 4 5 2" xfId="23960"/>
    <cellStyle name="Normal 16 6 2 3 4 6" xfId="23961"/>
    <cellStyle name="Normal 16 6 2 3 5" xfId="23962"/>
    <cellStyle name="Normal 16 6 2 3 5 2" xfId="23963"/>
    <cellStyle name="Normal 16 6 2 3 5 2 2" xfId="23964"/>
    <cellStyle name="Normal 16 6 2 3 5 2 2 2" xfId="23965"/>
    <cellStyle name="Normal 16 6 2 3 5 2 3" xfId="23966"/>
    <cellStyle name="Normal 16 6 2 3 5 3" xfId="23967"/>
    <cellStyle name="Normal 16 6 2 3 5 3 2" xfId="23968"/>
    <cellStyle name="Normal 16 6 2 3 5 4" xfId="23969"/>
    <cellStyle name="Normal 16 6 2 3 6" xfId="23970"/>
    <cellStyle name="Normal 16 6 2 3 6 2" xfId="23971"/>
    <cellStyle name="Normal 16 6 2 3 6 2 2" xfId="23972"/>
    <cellStyle name="Normal 16 6 2 3 6 2 2 2" xfId="23973"/>
    <cellStyle name="Normal 16 6 2 3 6 2 3" xfId="23974"/>
    <cellStyle name="Normal 16 6 2 3 6 3" xfId="23975"/>
    <cellStyle name="Normal 16 6 2 3 6 3 2" xfId="23976"/>
    <cellStyle name="Normal 16 6 2 3 6 4" xfId="23977"/>
    <cellStyle name="Normal 16 6 2 3 7" xfId="23978"/>
    <cellStyle name="Normal 16 6 2 3 7 2" xfId="23979"/>
    <cellStyle name="Normal 16 6 2 3 7 2 2" xfId="23980"/>
    <cellStyle name="Normal 16 6 2 3 7 2 2 2" xfId="23981"/>
    <cellStyle name="Normal 16 6 2 3 7 2 3" xfId="23982"/>
    <cellStyle name="Normal 16 6 2 3 7 3" xfId="23983"/>
    <cellStyle name="Normal 16 6 2 3 7 3 2" xfId="23984"/>
    <cellStyle name="Normal 16 6 2 3 7 4" xfId="23985"/>
    <cellStyle name="Normal 16 6 2 3 8" xfId="23986"/>
    <cellStyle name="Normal 16 6 2 3 8 2" xfId="23987"/>
    <cellStyle name="Normal 16 6 2 3 8 2 2" xfId="23988"/>
    <cellStyle name="Normal 16 6 2 3 8 3" xfId="23989"/>
    <cellStyle name="Normal 16 6 2 3 9" xfId="23990"/>
    <cellStyle name="Normal 16 6 2 3 9 2" xfId="23991"/>
    <cellStyle name="Normal 16 6 2 3 9 2 2" xfId="23992"/>
    <cellStyle name="Normal 16 6 2 3 9 3" xfId="23993"/>
    <cellStyle name="Normal 16 6 2 4" xfId="23994"/>
    <cellStyle name="Normal 16 6 2 4 10" xfId="23995"/>
    <cellStyle name="Normal 16 6 2 4 10 2" xfId="23996"/>
    <cellStyle name="Normal 16 6 2 4 11" xfId="23997"/>
    <cellStyle name="Normal 16 6 2 4 2" xfId="23998"/>
    <cellStyle name="Normal 16 6 2 4 2 10" xfId="23999"/>
    <cellStyle name="Normal 16 6 2 4 2 2" xfId="24000"/>
    <cellStyle name="Normal 16 6 2 4 2 2 2" xfId="24001"/>
    <cellStyle name="Normal 16 6 2 4 2 2 2 2" xfId="24002"/>
    <cellStyle name="Normal 16 6 2 4 2 2 2 2 2" xfId="24003"/>
    <cellStyle name="Normal 16 6 2 4 2 2 2 2 2 2" xfId="24004"/>
    <cellStyle name="Normal 16 6 2 4 2 2 2 2 3" xfId="24005"/>
    <cellStyle name="Normal 16 6 2 4 2 2 2 3" xfId="24006"/>
    <cellStyle name="Normal 16 6 2 4 2 2 2 3 2" xfId="24007"/>
    <cellStyle name="Normal 16 6 2 4 2 2 2 4" xfId="24008"/>
    <cellStyle name="Normal 16 6 2 4 2 2 3" xfId="24009"/>
    <cellStyle name="Normal 16 6 2 4 2 2 3 2" xfId="24010"/>
    <cellStyle name="Normal 16 6 2 4 2 2 3 2 2" xfId="24011"/>
    <cellStyle name="Normal 16 6 2 4 2 2 3 2 2 2" xfId="24012"/>
    <cellStyle name="Normal 16 6 2 4 2 2 3 2 3" xfId="24013"/>
    <cellStyle name="Normal 16 6 2 4 2 2 3 3" xfId="24014"/>
    <cellStyle name="Normal 16 6 2 4 2 2 3 3 2" xfId="24015"/>
    <cellStyle name="Normal 16 6 2 4 2 2 3 4" xfId="24016"/>
    <cellStyle name="Normal 16 6 2 4 2 2 4" xfId="24017"/>
    <cellStyle name="Normal 16 6 2 4 2 2 4 2" xfId="24018"/>
    <cellStyle name="Normal 16 6 2 4 2 2 4 2 2" xfId="24019"/>
    <cellStyle name="Normal 16 6 2 4 2 2 4 2 2 2" xfId="24020"/>
    <cellStyle name="Normal 16 6 2 4 2 2 4 2 3" xfId="24021"/>
    <cellStyle name="Normal 16 6 2 4 2 2 4 3" xfId="24022"/>
    <cellStyle name="Normal 16 6 2 4 2 2 4 3 2" xfId="24023"/>
    <cellStyle name="Normal 16 6 2 4 2 2 4 4" xfId="24024"/>
    <cellStyle name="Normal 16 6 2 4 2 2 5" xfId="24025"/>
    <cellStyle name="Normal 16 6 2 4 2 2 5 2" xfId="24026"/>
    <cellStyle name="Normal 16 6 2 4 2 2 5 2 2" xfId="24027"/>
    <cellStyle name="Normal 16 6 2 4 2 2 5 3" xfId="24028"/>
    <cellStyle name="Normal 16 6 2 4 2 2 6" xfId="24029"/>
    <cellStyle name="Normal 16 6 2 4 2 2 6 2" xfId="24030"/>
    <cellStyle name="Normal 16 6 2 4 2 2 7" xfId="24031"/>
    <cellStyle name="Normal 16 6 2 4 2 3" xfId="24032"/>
    <cellStyle name="Normal 16 6 2 4 2 3 2" xfId="24033"/>
    <cellStyle name="Normal 16 6 2 4 2 3 2 2" xfId="24034"/>
    <cellStyle name="Normal 16 6 2 4 2 3 2 2 2" xfId="24035"/>
    <cellStyle name="Normal 16 6 2 4 2 3 2 2 2 2" xfId="24036"/>
    <cellStyle name="Normal 16 6 2 4 2 3 2 2 3" xfId="24037"/>
    <cellStyle name="Normal 16 6 2 4 2 3 2 3" xfId="24038"/>
    <cellStyle name="Normal 16 6 2 4 2 3 2 3 2" xfId="24039"/>
    <cellStyle name="Normal 16 6 2 4 2 3 2 4" xfId="24040"/>
    <cellStyle name="Normal 16 6 2 4 2 3 3" xfId="24041"/>
    <cellStyle name="Normal 16 6 2 4 2 3 3 2" xfId="24042"/>
    <cellStyle name="Normal 16 6 2 4 2 3 3 2 2" xfId="24043"/>
    <cellStyle name="Normal 16 6 2 4 2 3 3 2 2 2" xfId="24044"/>
    <cellStyle name="Normal 16 6 2 4 2 3 3 2 3" xfId="24045"/>
    <cellStyle name="Normal 16 6 2 4 2 3 3 3" xfId="24046"/>
    <cellStyle name="Normal 16 6 2 4 2 3 3 3 2" xfId="24047"/>
    <cellStyle name="Normal 16 6 2 4 2 3 3 4" xfId="24048"/>
    <cellStyle name="Normal 16 6 2 4 2 3 4" xfId="24049"/>
    <cellStyle name="Normal 16 6 2 4 2 3 4 2" xfId="24050"/>
    <cellStyle name="Normal 16 6 2 4 2 3 4 2 2" xfId="24051"/>
    <cellStyle name="Normal 16 6 2 4 2 3 4 3" xfId="24052"/>
    <cellStyle name="Normal 16 6 2 4 2 3 5" xfId="24053"/>
    <cellStyle name="Normal 16 6 2 4 2 3 5 2" xfId="24054"/>
    <cellStyle name="Normal 16 6 2 4 2 3 6" xfId="24055"/>
    <cellStyle name="Normal 16 6 2 4 2 4" xfId="24056"/>
    <cellStyle name="Normal 16 6 2 4 2 4 2" xfId="24057"/>
    <cellStyle name="Normal 16 6 2 4 2 4 2 2" xfId="24058"/>
    <cellStyle name="Normal 16 6 2 4 2 4 2 2 2" xfId="24059"/>
    <cellStyle name="Normal 16 6 2 4 2 4 2 3" xfId="24060"/>
    <cellStyle name="Normal 16 6 2 4 2 4 3" xfId="24061"/>
    <cellStyle name="Normal 16 6 2 4 2 4 3 2" xfId="24062"/>
    <cellStyle name="Normal 16 6 2 4 2 4 4" xfId="24063"/>
    <cellStyle name="Normal 16 6 2 4 2 5" xfId="24064"/>
    <cellStyle name="Normal 16 6 2 4 2 5 2" xfId="24065"/>
    <cellStyle name="Normal 16 6 2 4 2 5 2 2" xfId="24066"/>
    <cellStyle name="Normal 16 6 2 4 2 5 2 2 2" xfId="24067"/>
    <cellStyle name="Normal 16 6 2 4 2 5 2 3" xfId="24068"/>
    <cellStyle name="Normal 16 6 2 4 2 5 3" xfId="24069"/>
    <cellStyle name="Normal 16 6 2 4 2 5 3 2" xfId="24070"/>
    <cellStyle name="Normal 16 6 2 4 2 5 4" xfId="24071"/>
    <cellStyle name="Normal 16 6 2 4 2 6" xfId="24072"/>
    <cellStyle name="Normal 16 6 2 4 2 6 2" xfId="24073"/>
    <cellStyle name="Normal 16 6 2 4 2 6 2 2" xfId="24074"/>
    <cellStyle name="Normal 16 6 2 4 2 6 2 2 2" xfId="24075"/>
    <cellStyle name="Normal 16 6 2 4 2 6 2 3" xfId="24076"/>
    <cellStyle name="Normal 16 6 2 4 2 6 3" xfId="24077"/>
    <cellStyle name="Normal 16 6 2 4 2 6 3 2" xfId="24078"/>
    <cellStyle name="Normal 16 6 2 4 2 6 4" xfId="24079"/>
    <cellStyle name="Normal 16 6 2 4 2 7" xfId="24080"/>
    <cellStyle name="Normal 16 6 2 4 2 7 2" xfId="24081"/>
    <cellStyle name="Normal 16 6 2 4 2 7 2 2" xfId="24082"/>
    <cellStyle name="Normal 16 6 2 4 2 7 3" xfId="24083"/>
    <cellStyle name="Normal 16 6 2 4 2 8" xfId="24084"/>
    <cellStyle name="Normal 16 6 2 4 2 8 2" xfId="24085"/>
    <cellStyle name="Normal 16 6 2 4 2 8 2 2" xfId="24086"/>
    <cellStyle name="Normal 16 6 2 4 2 8 3" xfId="24087"/>
    <cellStyle name="Normal 16 6 2 4 2 9" xfId="24088"/>
    <cellStyle name="Normal 16 6 2 4 2 9 2" xfId="24089"/>
    <cellStyle name="Normal 16 6 2 4 3" xfId="24090"/>
    <cellStyle name="Normal 16 6 2 4 3 2" xfId="24091"/>
    <cellStyle name="Normal 16 6 2 4 3 2 2" xfId="24092"/>
    <cellStyle name="Normal 16 6 2 4 3 2 2 2" xfId="24093"/>
    <cellStyle name="Normal 16 6 2 4 3 2 2 2 2" xfId="24094"/>
    <cellStyle name="Normal 16 6 2 4 3 2 2 3" xfId="24095"/>
    <cellStyle name="Normal 16 6 2 4 3 2 3" xfId="24096"/>
    <cellStyle name="Normal 16 6 2 4 3 2 3 2" xfId="24097"/>
    <cellStyle name="Normal 16 6 2 4 3 2 4" xfId="24098"/>
    <cellStyle name="Normal 16 6 2 4 3 3" xfId="24099"/>
    <cellStyle name="Normal 16 6 2 4 3 3 2" xfId="24100"/>
    <cellStyle name="Normal 16 6 2 4 3 3 2 2" xfId="24101"/>
    <cellStyle name="Normal 16 6 2 4 3 3 2 2 2" xfId="24102"/>
    <cellStyle name="Normal 16 6 2 4 3 3 2 3" xfId="24103"/>
    <cellStyle name="Normal 16 6 2 4 3 3 3" xfId="24104"/>
    <cellStyle name="Normal 16 6 2 4 3 3 3 2" xfId="24105"/>
    <cellStyle name="Normal 16 6 2 4 3 3 4" xfId="24106"/>
    <cellStyle name="Normal 16 6 2 4 3 4" xfId="24107"/>
    <cellStyle name="Normal 16 6 2 4 3 4 2" xfId="24108"/>
    <cellStyle name="Normal 16 6 2 4 3 4 2 2" xfId="24109"/>
    <cellStyle name="Normal 16 6 2 4 3 4 2 2 2" xfId="24110"/>
    <cellStyle name="Normal 16 6 2 4 3 4 2 3" xfId="24111"/>
    <cellStyle name="Normal 16 6 2 4 3 4 3" xfId="24112"/>
    <cellStyle name="Normal 16 6 2 4 3 4 3 2" xfId="24113"/>
    <cellStyle name="Normal 16 6 2 4 3 4 4" xfId="24114"/>
    <cellStyle name="Normal 16 6 2 4 3 5" xfId="24115"/>
    <cellStyle name="Normal 16 6 2 4 3 5 2" xfId="24116"/>
    <cellStyle name="Normal 16 6 2 4 3 5 2 2" xfId="24117"/>
    <cellStyle name="Normal 16 6 2 4 3 5 3" xfId="24118"/>
    <cellStyle name="Normal 16 6 2 4 3 6" xfId="24119"/>
    <cellStyle name="Normal 16 6 2 4 3 6 2" xfId="24120"/>
    <cellStyle name="Normal 16 6 2 4 3 7" xfId="24121"/>
    <cellStyle name="Normal 16 6 2 4 4" xfId="24122"/>
    <cellStyle name="Normal 16 6 2 4 4 2" xfId="24123"/>
    <cellStyle name="Normal 16 6 2 4 4 2 2" xfId="24124"/>
    <cellStyle name="Normal 16 6 2 4 4 2 2 2" xfId="24125"/>
    <cellStyle name="Normal 16 6 2 4 4 2 2 2 2" xfId="24126"/>
    <cellStyle name="Normal 16 6 2 4 4 2 2 3" xfId="24127"/>
    <cellStyle name="Normal 16 6 2 4 4 2 3" xfId="24128"/>
    <cellStyle name="Normal 16 6 2 4 4 2 3 2" xfId="24129"/>
    <cellStyle name="Normal 16 6 2 4 4 2 4" xfId="24130"/>
    <cellStyle name="Normal 16 6 2 4 4 3" xfId="24131"/>
    <cellStyle name="Normal 16 6 2 4 4 3 2" xfId="24132"/>
    <cellStyle name="Normal 16 6 2 4 4 3 2 2" xfId="24133"/>
    <cellStyle name="Normal 16 6 2 4 4 3 2 2 2" xfId="24134"/>
    <cellStyle name="Normal 16 6 2 4 4 3 2 3" xfId="24135"/>
    <cellStyle name="Normal 16 6 2 4 4 3 3" xfId="24136"/>
    <cellStyle name="Normal 16 6 2 4 4 3 3 2" xfId="24137"/>
    <cellStyle name="Normal 16 6 2 4 4 3 4" xfId="24138"/>
    <cellStyle name="Normal 16 6 2 4 4 4" xfId="24139"/>
    <cellStyle name="Normal 16 6 2 4 4 4 2" xfId="24140"/>
    <cellStyle name="Normal 16 6 2 4 4 4 2 2" xfId="24141"/>
    <cellStyle name="Normal 16 6 2 4 4 4 3" xfId="24142"/>
    <cellStyle name="Normal 16 6 2 4 4 5" xfId="24143"/>
    <cellStyle name="Normal 16 6 2 4 4 5 2" xfId="24144"/>
    <cellStyle name="Normal 16 6 2 4 4 6" xfId="24145"/>
    <cellStyle name="Normal 16 6 2 4 5" xfId="24146"/>
    <cellStyle name="Normal 16 6 2 4 5 2" xfId="24147"/>
    <cellStyle name="Normal 16 6 2 4 5 2 2" xfId="24148"/>
    <cellStyle name="Normal 16 6 2 4 5 2 2 2" xfId="24149"/>
    <cellStyle name="Normal 16 6 2 4 5 2 3" xfId="24150"/>
    <cellStyle name="Normal 16 6 2 4 5 3" xfId="24151"/>
    <cellStyle name="Normal 16 6 2 4 5 3 2" xfId="24152"/>
    <cellStyle name="Normal 16 6 2 4 5 4" xfId="24153"/>
    <cellStyle name="Normal 16 6 2 4 6" xfId="24154"/>
    <cellStyle name="Normal 16 6 2 4 6 2" xfId="24155"/>
    <cellStyle name="Normal 16 6 2 4 6 2 2" xfId="24156"/>
    <cellStyle name="Normal 16 6 2 4 6 2 2 2" xfId="24157"/>
    <cellStyle name="Normal 16 6 2 4 6 2 3" xfId="24158"/>
    <cellStyle name="Normal 16 6 2 4 6 3" xfId="24159"/>
    <cellStyle name="Normal 16 6 2 4 6 3 2" xfId="24160"/>
    <cellStyle name="Normal 16 6 2 4 6 4" xfId="24161"/>
    <cellStyle name="Normal 16 6 2 4 7" xfId="24162"/>
    <cellStyle name="Normal 16 6 2 4 7 2" xfId="24163"/>
    <cellStyle name="Normal 16 6 2 4 7 2 2" xfId="24164"/>
    <cellStyle name="Normal 16 6 2 4 7 2 2 2" xfId="24165"/>
    <cellStyle name="Normal 16 6 2 4 7 2 3" xfId="24166"/>
    <cellStyle name="Normal 16 6 2 4 7 3" xfId="24167"/>
    <cellStyle name="Normal 16 6 2 4 7 3 2" xfId="24168"/>
    <cellStyle name="Normal 16 6 2 4 7 4" xfId="24169"/>
    <cellStyle name="Normal 16 6 2 4 8" xfId="24170"/>
    <cellStyle name="Normal 16 6 2 4 8 2" xfId="24171"/>
    <cellStyle name="Normal 16 6 2 4 8 2 2" xfId="24172"/>
    <cellStyle name="Normal 16 6 2 4 8 3" xfId="24173"/>
    <cellStyle name="Normal 16 6 2 4 9" xfId="24174"/>
    <cellStyle name="Normal 16 6 2 4 9 2" xfId="24175"/>
    <cellStyle name="Normal 16 6 2 4 9 2 2" xfId="24176"/>
    <cellStyle name="Normal 16 6 2 4 9 3" xfId="24177"/>
    <cellStyle name="Normal 16 6 2 5" xfId="24178"/>
    <cellStyle name="Normal 16 6 2 5 10" xfId="24179"/>
    <cellStyle name="Normal 16 6 2 5 2" xfId="24180"/>
    <cellStyle name="Normal 16 6 2 5 2 2" xfId="24181"/>
    <cellStyle name="Normal 16 6 2 5 2 2 2" xfId="24182"/>
    <cellStyle name="Normal 16 6 2 5 2 2 2 2" xfId="24183"/>
    <cellStyle name="Normal 16 6 2 5 2 2 2 2 2" xfId="24184"/>
    <cellStyle name="Normal 16 6 2 5 2 2 2 3" xfId="24185"/>
    <cellStyle name="Normal 16 6 2 5 2 2 3" xfId="24186"/>
    <cellStyle name="Normal 16 6 2 5 2 2 3 2" xfId="24187"/>
    <cellStyle name="Normal 16 6 2 5 2 2 4" xfId="24188"/>
    <cellStyle name="Normal 16 6 2 5 2 3" xfId="24189"/>
    <cellStyle name="Normal 16 6 2 5 2 3 2" xfId="24190"/>
    <cellStyle name="Normal 16 6 2 5 2 3 2 2" xfId="24191"/>
    <cellStyle name="Normal 16 6 2 5 2 3 2 2 2" xfId="24192"/>
    <cellStyle name="Normal 16 6 2 5 2 3 2 3" xfId="24193"/>
    <cellStyle name="Normal 16 6 2 5 2 3 3" xfId="24194"/>
    <cellStyle name="Normal 16 6 2 5 2 3 3 2" xfId="24195"/>
    <cellStyle name="Normal 16 6 2 5 2 3 4" xfId="24196"/>
    <cellStyle name="Normal 16 6 2 5 2 4" xfId="24197"/>
    <cellStyle name="Normal 16 6 2 5 2 4 2" xfId="24198"/>
    <cellStyle name="Normal 16 6 2 5 2 4 2 2" xfId="24199"/>
    <cellStyle name="Normal 16 6 2 5 2 4 2 2 2" xfId="24200"/>
    <cellStyle name="Normal 16 6 2 5 2 4 2 3" xfId="24201"/>
    <cellStyle name="Normal 16 6 2 5 2 4 3" xfId="24202"/>
    <cellStyle name="Normal 16 6 2 5 2 4 3 2" xfId="24203"/>
    <cellStyle name="Normal 16 6 2 5 2 4 4" xfId="24204"/>
    <cellStyle name="Normal 16 6 2 5 2 5" xfId="24205"/>
    <cellStyle name="Normal 16 6 2 5 2 5 2" xfId="24206"/>
    <cellStyle name="Normal 16 6 2 5 2 5 2 2" xfId="24207"/>
    <cellStyle name="Normal 16 6 2 5 2 5 3" xfId="24208"/>
    <cellStyle name="Normal 16 6 2 5 2 6" xfId="24209"/>
    <cellStyle name="Normal 16 6 2 5 2 6 2" xfId="24210"/>
    <cellStyle name="Normal 16 6 2 5 2 7" xfId="24211"/>
    <cellStyle name="Normal 16 6 2 5 3" xfId="24212"/>
    <cellStyle name="Normal 16 6 2 5 3 2" xfId="24213"/>
    <cellStyle name="Normal 16 6 2 5 3 2 2" xfId="24214"/>
    <cellStyle name="Normal 16 6 2 5 3 2 2 2" xfId="24215"/>
    <cellStyle name="Normal 16 6 2 5 3 2 2 2 2" xfId="24216"/>
    <cellStyle name="Normal 16 6 2 5 3 2 2 3" xfId="24217"/>
    <cellStyle name="Normal 16 6 2 5 3 2 3" xfId="24218"/>
    <cellStyle name="Normal 16 6 2 5 3 2 3 2" xfId="24219"/>
    <cellStyle name="Normal 16 6 2 5 3 2 4" xfId="24220"/>
    <cellStyle name="Normal 16 6 2 5 3 3" xfId="24221"/>
    <cellStyle name="Normal 16 6 2 5 3 3 2" xfId="24222"/>
    <cellStyle name="Normal 16 6 2 5 3 3 2 2" xfId="24223"/>
    <cellStyle name="Normal 16 6 2 5 3 3 2 2 2" xfId="24224"/>
    <cellStyle name="Normal 16 6 2 5 3 3 2 3" xfId="24225"/>
    <cellStyle name="Normal 16 6 2 5 3 3 3" xfId="24226"/>
    <cellStyle name="Normal 16 6 2 5 3 3 3 2" xfId="24227"/>
    <cellStyle name="Normal 16 6 2 5 3 3 4" xfId="24228"/>
    <cellStyle name="Normal 16 6 2 5 3 4" xfId="24229"/>
    <cellStyle name="Normal 16 6 2 5 3 4 2" xfId="24230"/>
    <cellStyle name="Normal 16 6 2 5 3 4 2 2" xfId="24231"/>
    <cellStyle name="Normal 16 6 2 5 3 4 3" xfId="24232"/>
    <cellStyle name="Normal 16 6 2 5 3 5" xfId="24233"/>
    <cellStyle name="Normal 16 6 2 5 3 5 2" xfId="24234"/>
    <cellStyle name="Normal 16 6 2 5 3 6" xfId="24235"/>
    <cellStyle name="Normal 16 6 2 5 4" xfId="24236"/>
    <cellStyle name="Normal 16 6 2 5 4 2" xfId="24237"/>
    <cellStyle name="Normal 16 6 2 5 4 2 2" xfId="24238"/>
    <cellStyle name="Normal 16 6 2 5 4 2 2 2" xfId="24239"/>
    <cellStyle name="Normal 16 6 2 5 4 2 3" xfId="24240"/>
    <cellStyle name="Normal 16 6 2 5 4 3" xfId="24241"/>
    <cellStyle name="Normal 16 6 2 5 4 3 2" xfId="24242"/>
    <cellStyle name="Normal 16 6 2 5 4 4" xfId="24243"/>
    <cellStyle name="Normal 16 6 2 5 5" xfId="24244"/>
    <cellStyle name="Normal 16 6 2 5 5 2" xfId="24245"/>
    <cellStyle name="Normal 16 6 2 5 5 2 2" xfId="24246"/>
    <cellStyle name="Normal 16 6 2 5 5 2 2 2" xfId="24247"/>
    <cellStyle name="Normal 16 6 2 5 5 2 3" xfId="24248"/>
    <cellStyle name="Normal 16 6 2 5 5 3" xfId="24249"/>
    <cellStyle name="Normal 16 6 2 5 5 3 2" xfId="24250"/>
    <cellStyle name="Normal 16 6 2 5 5 4" xfId="24251"/>
    <cellStyle name="Normal 16 6 2 5 6" xfId="24252"/>
    <cellStyle name="Normal 16 6 2 5 6 2" xfId="24253"/>
    <cellStyle name="Normal 16 6 2 5 6 2 2" xfId="24254"/>
    <cellStyle name="Normal 16 6 2 5 6 2 2 2" xfId="24255"/>
    <cellStyle name="Normal 16 6 2 5 6 2 3" xfId="24256"/>
    <cellStyle name="Normal 16 6 2 5 6 3" xfId="24257"/>
    <cellStyle name="Normal 16 6 2 5 6 3 2" xfId="24258"/>
    <cellStyle name="Normal 16 6 2 5 6 4" xfId="24259"/>
    <cellStyle name="Normal 16 6 2 5 7" xfId="24260"/>
    <cellStyle name="Normal 16 6 2 5 7 2" xfId="24261"/>
    <cellStyle name="Normal 16 6 2 5 7 2 2" xfId="24262"/>
    <cellStyle name="Normal 16 6 2 5 7 3" xfId="24263"/>
    <cellStyle name="Normal 16 6 2 5 8" xfId="24264"/>
    <cellStyle name="Normal 16 6 2 5 8 2" xfId="24265"/>
    <cellStyle name="Normal 16 6 2 5 8 2 2" xfId="24266"/>
    <cellStyle name="Normal 16 6 2 5 8 3" xfId="24267"/>
    <cellStyle name="Normal 16 6 2 5 9" xfId="24268"/>
    <cellStyle name="Normal 16 6 2 5 9 2" xfId="24269"/>
    <cellStyle name="Normal 16 6 2 6" xfId="24270"/>
    <cellStyle name="Normal 16 6 2 6 2" xfId="24271"/>
    <cellStyle name="Normal 16 6 2 6 2 2" xfId="24272"/>
    <cellStyle name="Normal 16 6 2 6 2 2 2" xfId="24273"/>
    <cellStyle name="Normal 16 6 2 6 2 2 2 2" xfId="24274"/>
    <cellStyle name="Normal 16 6 2 6 2 2 3" xfId="24275"/>
    <cellStyle name="Normal 16 6 2 6 2 3" xfId="24276"/>
    <cellStyle name="Normal 16 6 2 6 2 3 2" xfId="24277"/>
    <cellStyle name="Normal 16 6 2 6 2 4" xfId="24278"/>
    <cellStyle name="Normal 16 6 2 6 3" xfId="24279"/>
    <cellStyle name="Normal 16 6 2 6 3 2" xfId="24280"/>
    <cellStyle name="Normal 16 6 2 6 3 2 2" xfId="24281"/>
    <cellStyle name="Normal 16 6 2 6 3 2 2 2" xfId="24282"/>
    <cellStyle name="Normal 16 6 2 6 3 2 3" xfId="24283"/>
    <cellStyle name="Normal 16 6 2 6 3 3" xfId="24284"/>
    <cellStyle name="Normal 16 6 2 6 3 3 2" xfId="24285"/>
    <cellStyle name="Normal 16 6 2 6 3 4" xfId="24286"/>
    <cellStyle name="Normal 16 6 2 6 4" xfId="24287"/>
    <cellStyle name="Normal 16 6 2 6 4 2" xfId="24288"/>
    <cellStyle name="Normal 16 6 2 6 4 2 2" xfId="24289"/>
    <cellStyle name="Normal 16 6 2 6 4 2 2 2" xfId="24290"/>
    <cellStyle name="Normal 16 6 2 6 4 2 3" xfId="24291"/>
    <cellStyle name="Normal 16 6 2 6 4 3" xfId="24292"/>
    <cellStyle name="Normal 16 6 2 6 4 3 2" xfId="24293"/>
    <cellStyle name="Normal 16 6 2 6 4 4" xfId="24294"/>
    <cellStyle name="Normal 16 6 2 6 5" xfId="24295"/>
    <cellStyle name="Normal 16 6 2 6 5 2" xfId="24296"/>
    <cellStyle name="Normal 16 6 2 6 5 2 2" xfId="24297"/>
    <cellStyle name="Normal 16 6 2 6 5 3" xfId="24298"/>
    <cellStyle name="Normal 16 6 2 6 6" xfId="24299"/>
    <cellStyle name="Normal 16 6 2 6 6 2" xfId="24300"/>
    <cellStyle name="Normal 16 6 2 6 7" xfId="24301"/>
    <cellStyle name="Normal 16 6 2 7" xfId="24302"/>
    <cellStyle name="Normal 16 6 2 7 2" xfId="24303"/>
    <cellStyle name="Normal 16 6 2 7 2 2" xfId="24304"/>
    <cellStyle name="Normal 16 6 2 7 2 2 2" xfId="24305"/>
    <cellStyle name="Normal 16 6 2 7 2 2 2 2" xfId="24306"/>
    <cellStyle name="Normal 16 6 2 7 2 2 3" xfId="24307"/>
    <cellStyle name="Normal 16 6 2 7 2 3" xfId="24308"/>
    <cellStyle name="Normal 16 6 2 7 2 3 2" xfId="24309"/>
    <cellStyle name="Normal 16 6 2 7 2 4" xfId="24310"/>
    <cellStyle name="Normal 16 6 2 7 3" xfId="24311"/>
    <cellStyle name="Normal 16 6 2 7 3 2" xfId="24312"/>
    <cellStyle name="Normal 16 6 2 7 3 2 2" xfId="24313"/>
    <cellStyle name="Normal 16 6 2 7 3 2 2 2" xfId="24314"/>
    <cellStyle name="Normal 16 6 2 7 3 2 3" xfId="24315"/>
    <cellStyle name="Normal 16 6 2 7 3 3" xfId="24316"/>
    <cellStyle name="Normal 16 6 2 7 3 3 2" xfId="24317"/>
    <cellStyle name="Normal 16 6 2 7 3 4" xfId="24318"/>
    <cellStyle name="Normal 16 6 2 7 4" xfId="24319"/>
    <cellStyle name="Normal 16 6 2 7 4 2" xfId="24320"/>
    <cellStyle name="Normal 16 6 2 7 4 2 2" xfId="24321"/>
    <cellStyle name="Normal 16 6 2 7 4 3" xfId="24322"/>
    <cellStyle name="Normal 16 6 2 7 5" xfId="24323"/>
    <cellStyle name="Normal 16 6 2 7 5 2" xfId="24324"/>
    <cellStyle name="Normal 16 6 2 7 6" xfId="24325"/>
    <cellStyle name="Normal 16 6 2 8" xfId="24326"/>
    <cellStyle name="Normal 16 6 2 8 2" xfId="24327"/>
    <cellStyle name="Normal 16 6 2 8 2 2" xfId="24328"/>
    <cellStyle name="Normal 16 6 2 8 2 2 2" xfId="24329"/>
    <cellStyle name="Normal 16 6 2 8 2 3" xfId="24330"/>
    <cellStyle name="Normal 16 6 2 8 3" xfId="24331"/>
    <cellStyle name="Normal 16 6 2 8 3 2" xfId="24332"/>
    <cellStyle name="Normal 16 6 2 8 4" xfId="24333"/>
    <cellStyle name="Normal 16 6 2 9" xfId="24334"/>
    <cellStyle name="Normal 16 6 2 9 2" xfId="24335"/>
    <cellStyle name="Normal 16 6 2 9 2 2" xfId="24336"/>
    <cellStyle name="Normal 16 6 2 9 2 2 2" xfId="24337"/>
    <cellStyle name="Normal 16 6 2 9 2 3" xfId="24338"/>
    <cellStyle name="Normal 16 6 2 9 3" xfId="24339"/>
    <cellStyle name="Normal 16 6 2 9 3 2" xfId="24340"/>
    <cellStyle name="Normal 16 6 2 9 4" xfId="24341"/>
    <cellStyle name="Normal 16 6 3" xfId="1380"/>
    <cellStyle name="Normal 16 6 3 10" xfId="24342"/>
    <cellStyle name="Normal 16 6 3 10 2" xfId="24343"/>
    <cellStyle name="Normal 16 6 3 10 2 2" xfId="24344"/>
    <cellStyle name="Normal 16 6 3 10 2 2 2" xfId="24345"/>
    <cellStyle name="Normal 16 6 3 10 2 3" xfId="24346"/>
    <cellStyle name="Normal 16 6 3 10 3" xfId="24347"/>
    <cellStyle name="Normal 16 6 3 10 3 2" xfId="24348"/>
    <cellStyle name="Normal 16 6 3 10 4" xfId="24349"/>
    <cellStyle name="Normal 16 6 3 11" xfId="24350"/>
    <cellStyle name="Normal 16 6 3 11 2" xfId="24351"/>
    <cellStyle name="Normal 16 6 3 11 2 2" xfId="24352"/>
    <cellStyle name="Normal 16 6 3 11 3" xfId="24353"/>
    <cellStyle name="Normal 16 6 3 12" xfId="24354"/>
    <cellStyle name="Normal 16 6 3 12 2" xfId="24355"/>
    <cellStyle name="Normal 16 6 3 12 2 2" xfId="24356"/>
    <cellStyle name="Normal 16 6 3 12 3" xfId="24357"/>
    <cellStyle name="Normal 16 6 3 13" xfId="24358"/>
    <cellStyle name="Normal 16 6 3 13 2" xfId="24359"/>
    <cellStyle name="Normal 16 6 3 14" xfId="24360"/>
    <cellStyle name="Normal 16 6 3 2" xfId="24361"/>
    <cellStyle name="Normal 16 6 3 2 10" xfId="24362"/>
    <cellStyle name="Normal 16 6 3 2 10 2" xfId="24363"/>
    <cellStyle name="Normal 16 6 3 2 11" xfId="24364"/>
    <cellStyle name="Normal 16 6 3 2 2" xfId="24365"/>
    <cellStyle name="Normal 16 6 3 2 2 10" xfId="24366"/>
    <cellStyle name="Normal 16 6 3 2 2 2" xfId="24367"/>
    <cellStyle name="Normal 16 6 3 2 2 2 2" xfId="24368"/>
    <cellStyle name="Normal 16 6 3 2 2 2 2 2" xfId="24369"/>
    <cellStyle name="Normal 16 6 3 2 2 2 2 2 2" xfId="24370"/>
    <cellStyle name="Normal 16 6 3 2 2 2 2 2 2 2" xfId="24371"/>
    <cellStyle name="Normal 16 6 3 2 2 2 2 2 3" xfId="24372"/>
    <cellStyle name="Normal 16 6 3 2 2 2 2 3" xfId="24373"/>
    <cellStyle name="Normal 16 6 3 2 2 2 2 3 2" xfId="24374"/>
    <cellStyle name="Normal 16 6 3 2 2 2 2 4" xfId="24375"/>
    <cellStyle name="Normal 16 6 3 2 2 2 3" xfId="24376"/>
    <cellStyle name="Normal 16 6 3 2 2 2 3 2" xfId="24377"/>
    <cellStyle name="Normal 16 6 3 2 2 2 3 2 2" xfId="24378"/>
    <cellStyle name="Normal 16 6 3 2 2 2 3 2 2 2" xfId="24379"/>
    <cellStyle name="Normal 16 6 3 2 2 2 3 2 3" xfId="24380"/>
    <cellStyle name="Normal 16 6 3 2 2 2 3 3" xfId="24381"/>
    <cellStyle name="Normal 16 6 3 2 2 2 3 3 2" xfId="24382"/>
    <cellStyle name="Normal 16 6 3 2 2 2 3 4" xfId="24383"/>
    <cellStyle name="Normal 16 6 3 2 2 2 4" xfId="24384"/>
    <cellStyle name="Normal 16 6 3 2 2 2 4 2" xfId="24385"/>
    <cellStyle name="Normal 16 6 3 2 2 2 4 2 2" xfId="24386"/>
    <cellStyle name="Normal 16 6 3 2 2 2 4 2 2 2" xfId="24387"/>
    <cellStyle name="Normal 16 6 3 2 2 2 4 2 3" xfId="24388"/>
    <cellStyle name="Normal 16 6 3 2 2 2 4 3" xfId="24389"/>
    <cellStyle name="Normal 16 6 3 2 2 2 4 3 2" xfId="24390"/>
    <cellStyle name="Normal 16 6 3 2 2 2 4 4" xfId="24391"/>
    <cellStyle name="Normal 16 6 3 2 2 2 5" xfId="24392"/>
    <cellStyle name="Normal 16 6 3 2 2 2 5 2" xfId="24393"/>
    <cellStyle name="Normal 16 6 3 2 2 2 5 2 2" xfId="24394"/>
    <cellStyle name="Normal 16 6 3 2 2 2 5 3" xfId="24395"/>
    <cellStyle name="Normal 16 6 3 2 2 2 6" xfId="24396"/>
    <cellStyle name="Normal 16 6 3 2 2 2 6 2" xfId="24397"/>
    <cellStyle name="Normal 16 6 3 2 2 2 7" xfId="24398"/>
    <cellStyle name="Normal 16 6 3 2 2 3" xfId="24399"/>
    <cellStyle name="Normal 16 6 3 2 2 3 2" xfId="24400"/>
    <cellStyle name="Normal 16 6 3 2 2 3 2 2" xfId="24401"/>
    <cellStyle name="Normal 16 6 3 2 2 3 2 2 2" xfId="24402"/>
    <cellStyle name="Normal 16 6 3 2 2 3 2 2 2 2" xfId="24403"/>
    <cellStyle name="Normal 16 6 3 2 2 3 2 2 3" xfId="24404"/>
    <cellStyle name="Normal 16 6 3 2 2 3 2 3" xfId="24405"/>
    <cellStyle name="Normal 16 6 3 2 2 3 2 3 2" xfId="24406"/>
    <cellStyle name="Normal 16 6 3 2 2 3 2 4" xfId="24407"/>
    <cellStyle name="Normal 16 6 3 2 2 3 3" xfId="24408"/>
    <cellStyle name="Normal 16 6 3 2 2 3 3 2" xfId="24409"/>
    <cellStyle name="Normal 16 6 3 2 2 3 3 2 2" xfId="24410"/>
    <cellStyle name="Normal 16 6 3 2 2 3 3 2 2 2" xfId="24411"/>
    <cellStyle name="Normal 16 6 3 2 2 3 3 2 3" xfId="24412"/>
    <cellStyle name="Normal 16 6 3 2 2 3 3 3" xfId="24413"/>
    <cellStyle name="Normal 16 6 3 2 2 3 3 3 2" xfId="24414"/>
    <cellStyle name="Normal 16 6 3 2 2 3 3 4" xfId="24415"/>
    <cellStyle name="Normal 16 6 3 2 2 3 4" xfId="24416"/>
    <cellStyle name="Normal 16 6 3 2 2 3 4 2" xfId="24417"/>
    <cellStyle name="Normal 16 6 3 2 2 3 4 2 2" xfId="24418"/>
    <cellStyle name="Normal 16 6 3 2 2 3 4 3" xfId="24419"/>
    <cellStyle name="Normal 16 6 3 2 2 3 5" xfId="24420"/>
    <cellStyle name="Normal 16 6 3 2 2 3 5 2" xfId="24421"/>
    <cellStyle name="Normal 16 6 3 2 2 3 6" xfId="24422"/>
    <cellStyle name="Normal 16 6 3 2 2 4" xfId="24423"/>
    <cellStyle name="Normal 16 6 3 2 2 4 2" xfId="24424"/>
    <cellStyle name="Normal 16 6 3 2 2 4 2 2" xfId="24425"/>
    <cellStyle name="Normal 16 6 3 2 2 4 2 2 2" xfId="24426"/>
    <cellStyle name="Normal 16 6 3 2 2 4 2 3" xfId="24427"/>
    <cellStyle name="Normal 16 6 3 2 2 4 3" xfId="24428"/>
    <cellStyle name="Normal 16 6 3 2 2 4 3 2" xfId="24429"/>
    <cellStyle name="Normal 16 6 3 2 2 4 4" xfId="24430"/>
    <cellStyle name="Normal 16 6 3 2 2 5" xfId="24431"/>
    <cellStyle name="Normal 16 6 3 2 2 5 2" xfId="24432"/>
    <cellStyle name="Normal 16 6 3 2 2 5 2 2" xfId="24433"/>
    <cellStyle name="Normal 16 6 3 2 2 5 2 2 2" xfId="24434"/>
    <cellStyle name="Normal 16 6 3 2 2 5 2 3" xfId="24435"/>
    <cellStyle name="Normal 16 6 3 2 2 5 3" xfId="24436"/>
    <cellStyle name="Normal 16 6 3 2 2 5 3 2" xfId="24437"/>
    <cellStyle name="Normal 16 6 3 2 2 5 4" xfId="24438"/>
    <cellStyle name="Normal 16 6 3 2 2 6" xfId="24439"/>
    <cellStyle name="Normal 16 6 3 2 2 6 2" xfId="24440"/>
    <cellStyle name="Normal 16 6 3 2 2 6 2 2" xfId="24441"/>
    <cellStyle name="Normal 16 6 3 2 2 6 2 2 2" xfId="24442"/>
    <cellStyle name="Normal 16 6 3 2 2 6 2 3" xfId="24443"/>
    <cellStyle name="Normal 16 6 3 2 2 6 3" xfId="24444"/>
    <cellStyle name="Normal 16 6 3 2 2 6 3 2" xfId="24445"/>
    <cellStyle name="Normal 16 6 3 2 2 6 4" xfId="24446"/>
    <cellStyle name="Normal 16 6 3 2 2 7" xfId="24447"/>
    <cellStyle name="Normal 16 6 3 2 2 7 2" xfId="24448"/>
    <cellStyle name="Normal 16 6 3 2 2 7 2 2" xfId="24449"/>
    <cellStyle name="Normal 16 6 3 2 2 7 3" xfId="24450"/>
    <cellStyle name="Normal 16 6 3 2 2 8" xfId="24451"/>
    <cellStyle name="Normal 16 6 3 2 2 8 2" xfId="24452"/>
    <cellStyle name="Normal 16 6 3 2 2 8 2 2" xfId="24453"/>
    <cellStyle name="Normal 16 6 3 2 2 8 3" xfId="24454"/>
    <cellStyle name="Normal 16 6 3 2 2 9" xfId="24455"/>
    <cellStyle name="Normal 16 6 3 2 2 9 2" xfId="24456"/>
    <cellStyle name="Normal 16 6 3 2 3" xfId="24457"/>
    <cellStyle name="Normal 16 6 3 2 3 2" xfId="24458"/>
    <cellStyle name="Normal 16 6 3 2 3 2 2" xfId="24459"/>
    <cellStyle name="Normal 16 6 3 2 3 2 2 2" xfId="24460"/>
    <cellStyle name="Normal 16 6 3 2 3 2 2 2 2" xfId="24461"/>
    <cellStyle name="Normal 16 6 3 2 3 2 2 3" xfId="24462"/>
    <cellStyle name="Normal 16 6 3 2 3 2 3" xfId="24463"/>
    <cellStyle name="Normal 16 6 3 2 3 2 3 2" xfId="24464"/>
    <cellStyle name="Normal 16 6 3 2 3 2 4" xfId="24465"/>
    <cellStyle name="Normal 16 6 3 2 3 3" xfId="24466"/>
    <cellStyle name="Normal 16 6 3 2 3 3 2" xfId="24467"/>
    <cellStyle name="Normal 16 6 3 2 3 3 2 2" xfId="24468"/>
    <cellStyle name="Normal 16 6 3 2 3 3 2 2 2" xfId="24469"/>
    <cellStyle name="Normal 16 6 3 2 3 3 2 3" xfId="24470"/>
    <cellStyle name="Normal 16 6 3 2 3 3 3" xfId="24471"/>
    <cellStyle name="Normal 16 6 3 2 3 3 3 2" xfId="24472"/>
    <cellStyle name="Normal 16 6 3 2 3 3 4" xfId="24473"/>
    <cellStyle name="Normal 16 6 3 2 3 4" xfId="24474"/>
    <cellStyle name="Normal 16 6 3 2 3 4 2" xfId="24475"/>
    <cellStyle name="Normal 16 6 3 2 3 4 2 2" xfId="24476"/>
    <cellStyle name="Normal 16 6 3 2 3 4 2 2 2" xfId="24477"/>
    <cellStyle name="Normal 16 6 3 2 3 4 2 3" xfId="24478"/>
    <cellStyle name="Normal 16 6 3 2 3 4 3" xfId="24479"/>
    <cellStyle name="Normal 16 6 3 2 3 4 3 2" xfId="24480"/>
    <cellStyle name="Normal 16 6 3 2 3 4 4" xfId="24481"/>
    <cellStyle name="Normal 16 6 3 2 3 5" xfId="24482"/>
    <cellStyle name="Normal 16 6 3 2 3 5 2" xfId="24483"/>
    <cellStyle name="Normal 16 6 3 2 3 5 2 2" xfId="24484"/>
    <cellStyle name="Normal 16 6 3 2 3 5 3" xfId="24485"/>
    <cellStyle name="Normal 16 6 3 2 3 6" xfId="24486"/>
    <cellStyle name="Normal 16 6 3 2 3 6 2" xfId="24487"/>
    <cellStyle name="Normal 16 6 3 2 3 7" xfId="24488"/>
    <cellStyle name="Normal 16 6 3 2 4" xfId="24489"/>
    <cellStyle name="Normal 16 6 3 2 4 2" xfId="24490"/>
    <cellStyle name="Normal 16 6 3 2 4 2 2" xfId="24491"/>
    <cellStyle name="Normal 16 6 3 2 4 2 2 2" xfId="24492"/>
    <cellStyle name="Normal 16 6 3 2 4 2 2 2 2" xfId="24493"/>
    <cellStyle name="Normal 16 6 3 2 4 2 2 3" xfId="24494"/>
    <cellStyle name="Normal 16 6 3 2 4 2 3" xfId="24495"/>
    <cellStyle name="Normal 16 6 3 2 4 2 3 2" xfId="24496"/>
    <cellStyle name="Normal 16 6 3 2 4 2 4" xfId="24497"/>
    <cellStyle name="Normal 16 6 3 2 4 3" xfId="24498"/>
    <cellStyle name="Normal 16 6 3 2 4 3 2" xfId="24499"/>
    <cellStyle name="Normal 16 6 3 2 4 3 2 2" xfId="24500"/>
    <cellStyle name="Normal 16 6 3 2 4 3 2 2 2" xfId="24501"/>
    <cellStyle name="Normal 16 6 3 2 4 3 2 3" xfId="24502"/>
    <cellStyle name="Normal 16 6 3 2 4 3 3" xfId="24503"/>
    <cellStyle name="Normal 16 6 3 2 4 3 3 2" xfId="24504"/>
    <cellStyle name="Normal 16 6 3 2 4 3 4" xfId="24505"/>
    <cellStyle name="Normal 16 6 3 2 4 4" xfId="24506"/>
    <cellStyle name="Normal 16 6 3 2 4 4 2" xfId="24507"/>
    <cellStyle name="Normal 16 6 3 2 4 4 2 2" xfId="24508"/>
    <cellStyle name="Normal 16 6 3 2 4 4 3" xfId="24509"/>
    <cellStyle name="Normal 16 6 3 2 4 5" xfId="24510"/>
    <cellStyle name="Normal 16 6 3 2 4 5 2" xfId="24511"/>
    <cellStyle name="Normal 16 6 3 2 4 6" xfId="24512"/>
    <cellStyle name="Normal 16 6 3 2 5" xfId="24513"/>
    <cellStyle name="Normal 16 6 3 2 5 2" xfId="24514"/>
    <cellStyle name="Normal 16 6 3 2 5 2 2" xfId="24515"/>
    <cellStyle name="Normal 16 6 3 2 5 2 2 2" xfId="24516"/>
    <cellStyle name="Normal 16 6 3 2 5 2 3" xfId="24517"/>
    <cellStyle name="Normal 16 6 3 2 5 3" xfId="24518"/>
    <cellStyle name="Normal 16 6 3 2 5 3 2" xfId="24519"/>
    <cellStyle name="Normal 16 6 3 2 5 4" xfId="24520"/>
    <cellStyle name="Normal 16 6 3 2 6" xfId="24521"/>
    <cellStyle name="Normal 16 6 3 2 6 2" xfId="24522"/>
    <cellStyle name="Normal 16 6 3 2 6 2 2" xfId="24523"/>
    <cellStyle name="Normal 16 6 3 2 6 2 2 2" xfId="24524"/>
    <cellStyle name="Normal 16 6 3 2 6 2 3" xfId="24525"/>
    <cellStyle name="Normal 16 6 3 2 6 3" xfId="24526"/>
    <cellStyle name="Normal 16 6 3 2 6 3 2" xfId="24527"/>
    <cellStyle name="Normal 16 6 3 2 6 4" xfId="24528"/>
    <cellStyle name="Normal 16 6 3 2 7" xfId="24529"/>
    <cellStyle name="Normal 16 6 3 2 7 2" xfId="24530"/>
    <cellStyle name="Normal 16 6 3 2 7 2 2" xfId="24531"/>
    <cellStyle name="Normal 16 6 3 2 7 2 2 2" xfId="24532"/>
    <cellStyle name="Normal 16 6 3 2 7 2 3" xfId="24533"/>
    <cellStyle name="Normal 16 6 3 2 7 3" xfId="24534"/>
    <cellStyle name="Normal 16 6 3 2 7 3 2" xfId="24535"/>
    <cellStyle name="Normal 16 6 3 2 7 4" xfId="24536"/>
    <cellStyle name="Normal 16 6 3 2 8" xfId="24537"/>
    <cellStyle name="Normal 16 6 3 2 8 2" xfId="24538"/>
    <cellStyle name="Normal 16 6 3 2 8 2 2" xfId="24539"/>
    <cellStyle name="Normal 16 6 3 2 8 3" xfId="24540"/>
    <cellStyle name="Normal 16 6 3 2 9" xfId="24541"/>
    <cellStyle name="Normal 16 6 3 2 9 2" xfId="24542"/>
    <cellStyle name="Normal 16 6 3 2 9 2 2" xfId="24543"/>
    <cellStyle name="Normal 16 6 3 2 9 3" xfId="24544"/>
    <cellStyle name="Normal 16 6 3 3" xfId="24545"/>
    <cellStyle name="Normal 16 6 3 3 10" xfId="24546"/>
    <cellStyle name="Normal 16 6 3 3 10 2" xfId="24547"/>
    <cellStyle name="Normal 16 6 3 3 11" xfId="24548"/>
    <cellStyle name="Normal 16 6 3 3 2" xfId="24549"/>
    <cellStyle name="Normal 16 6 3 3 2 10" xfId="24550"/>
    <cellStyle name="Normal 16 6 3 3 2 2" xfId="24551"/>
    <cellStyle name="Normal 16 6 3 3 2 2 2" xfId="24552"/>
    <cellStyle name="Normal 16 6 3 3 2 2 2 2" xfId="24553"/>
    <cellStyle name="Normal 16 6 3 3 2 2 2 2 2" xfId="24554"/>
    <cellStyle name="Normal 16 6 3 3 2 2 2 2 2 2" xfId="24555"/>
    <cellStyle name="Normal 16 6 3 3 2 2 2 2 3" xfId="24556"/>
    <cellStyle name="Normal 16 6 3 3 2 2 2 3" xfId="24557"/>
    <cellStyle name="Normal 16 6 3 3 2 2 2 3 2" xfId="24558"/>
    <cellStyle name="Normal 16 6 3 3 2 2 2 4" xfId="24559"/>
    <cellStyle name="Normal 16 6 3 3 2 2 3" xfId="24560"/>
    <cellStyle name="Normal 16 6 3 3 2 2 3 2" xfId="24561"/>
    <cellStyle name="Normal 16 6 3 3 2 2 3 2 2" xfId="24562"/>
    <cellStyle name="Normal 16 6 3 3 2 2 3 2 2 2" xfId="24563"/>
    <cellStyle name="Normal 16 6 3 3 2 2 3 2 3" xfId="24564"/>
    <cellStyle name="Normal 16 6 3 3 2 2 3 3" xfId="24565"/>
    <cellStyle name="Normal 16 6 3 3 2 2 3 3 2" xfId="24566"/>
    <cellStyle name="Normal 16 6 3 3 2 2 3 4" xfId="24567"/>
    <cellStyle name="Normal 16 6 3 3 2 2 4" xfId="24568"/>
    <cellStyle name="Normal 16 6 3 3 2 2 4 2" xfId="24569"/>
    <cellStyle name="Normal 16 6 3 3 2 2 4 2 2" xfId="24570"/>
    <cellStyle name="Normal 16 6 3 3 2 2 4 2 2 2" xfId="24571"/>
    <cellStyle name="Normal 16 6 3 3 2 2 4 2 3" xfId="24572"/>
    <cellStyle name="Normal 16 6 3 3 2 2 4 3" xfId="24573"/>
    <cellStyle name="Normal 16 6 3 3 2 2 4 3 2" xfId="24574"/>
    <cellStyle name="Normal 16 6 3 3 2 2 4 4" xfId="24575"/>
    <cellStyle name="Normal 16 6 3 3 2 2 5" xfId="24576"/>
    <cellStyle name="Normal 16 6 3 3 2 2 5 2" xfId="24577"/>
    <cellStyle name="Normal 16 6 3 3 2 2 5 2 2" xfId="24578"/>
    <cellStyle name="Normal 16 6 3 3 2 2 5 3" xfId="24579"/>
    <cellStyle name="Normal 16 6 3 3 2 2 6" xfId="24580"/>
    <cellStyle name="Normal 16 6 3 3 2 2 6 2" xfId="24581"/>
    <cellStyle name="Normal 16 6 3 3 2 2 7" xfId="24582"/>
    <cellStyle name="Normal 16 6 3 3 2 3" xfId="24583"/>
    <cellStyle name="Normal 16 6 3 3 2 3 2" xfId="24584"/>
    <cellStyle name="Normal 16 6 3 3 2 3 2 2" xfId="24585"/>
    <cellStyle name="Normal 16 6 3 3 2 3 2 2 2" xfId="24586"/>
    <cellStyle name="Normal 16 6 3 3 2 3 2 2 2 2" xfId="24587"/>
    <cellStyle name="Normal 16 6 3 3 2 3 2 2 3" xfId="24588"/>
    <cellStyle name="Normal 16 6 3 3 2 3 2 3" xfId="24589"/>
    <cellStyle name="Normal 16 6 3 3 2 3 2 3 2" xfId="24590"/>
    <cellStyle name="Normal 16 6 3 3 2 3 2 4" xfId="24591"/>
    <cellStyle name="Normal 16 6 3 3 2 3 3" xfId="24592"/>
    <cellStyle name="Normal 16 6 3 3 2 3 3 2" xfId="24593"/>
    <cellStyle name="Normal 16 6 3 3 2 3 3 2 2" xfId="24594"/>
    <cellStyle name="Normal 16 6 3 3 2 3 3 2 2 2" xfId="24595"/>
    <cellStyle name="Normal 16 6 3 3 2 3 3 2 3" xfId="24596"/>
    <cellStyle name="Normal 16 6 3 3 2 3 3 3" xfId="24597"/>
    <cellStyle name="Normal 16 6 3 3 2 3 3 3 2" xfId="24598"/>
    <cellStyle name="Normal 16 6 3 3 2 3 3 4" xfId="24599"/>
    <cellStyle name="Normal 16 6 3 3 2 3 4" xfId="24600"/>
    <cellStyle name="Normal 16 6 3 3 2 3 4 2" xfId="24601"/>
    <cellStyle name="Normal 16 6 3 3 2 3 4 2 2" xfId="24602"/>
    <cellStyle name="Normal 16 6 3 3 2 3 4 3" xfId="24603"/>
    <cellStyle name="Normal 16 6 3 3 2 3 5" xfId="24604"/>
    <cellStyle name="Normal 16 6 3 3 2 3 5 2" xfId="24605"/>
    <cellStyle name="Normal 16 6 3 3 2 3 6" xfId="24606"/>
    <cellStyle name="Normal 16 6 3 3 2 4" xfId="24607"/>
    <cellStyle name="Normal 16 6 3 3 2 4 2" xfId="24608"/>
    <cellStyle name="Normal 16 6 3 3 2 4 2 2" xfId="24609"/>
    <cellStyle name="Normal 16 6 3 3 2 4 2 2 2" xfId="24610"/>
    <cellStyle name="Normal 16 6 3 3 2 4 2 3" xfId="24611"/>
    <cellStyle name="Normal 16 6 3 3 2 4 3" xfId="24612"/>
    <cellStyle name="Normal 16 6 3 3 2 4 3 2" xfId="24613"/>
    <cellStyle name="Normal 16 6 3 3 2 4 4" xfId="24614"/>
    <cellStyle name="Normal 16 6 3 3 2 5" xfId="24615"/>
    <cellStyle name="Normal 16 6 3 3 2 5 2" xfId="24616"/>
    <cellStyle name="Normal 16 6 3 3 2 5 2 2" xfId="24617"/>
    <cellStyle name="Normal 16 6 3 3 2 5 2 2 2" xfId="24618"/>
    <cellStyle name="Normal 16 6 3 3 2 5 2 3" xfId="24619"/>
    <cellStyle name="Normal 16 6 3 3 2 5 3" xfId="24620"/>
    <cellStyle name="Normal 16 6 3 3 2 5 3 2" xfId="24621"/>
    <cellStyle name="Normal 16 6 3 3 2 5 4" xfId="24622"/>
    <cellStyle name="Normal 16 6 3 3 2 6" xfId="24623"/>
    <cellStyle name="Normal 16 6 3 3 2 6 2" xfId="24624"/>
    <cellStyle name="Normal 16 6 3 3 2 6 2 2" xfId="24625"/>
    <cellStyle name="Normal 16 6 3 3 2 6 2 2 2" xfId="24626"/>
    <cellStyle name="Normal 16 6 3 3 2 6 2 3" xfId="24627"/>
    <cellStyle name="Normal 16 6 3 3 2 6 3" xfId="24628"/>
    <cellStyle name="Normal 16 6 3 3 2 6 3 2" xfId="24629"/>
    <cellStyle name="Normal 16 6 3 3 2 6 4" xfId="24630"/>
    <cellStyle name="Normal 16 6 3 3 2 7" xfId="24631"/>
    <cellStyle name="Normal 16 6 3 3 2 7 2" xfId="24632"/>
    <cellStyle name="Normal 16 6 3 3 2 7 2 2" xfId="24633"/>
    <cellStyle name="Normal 16 6 3 3 2 7 3" xfId="24634"/>
    <cellStyle name="Normal 16 6 3 3 2 8" xfId="24635"/>
    <cellStyle name="Normal 16 6 3 3 2 8 2" xfId="24636"/>
    <cellStyle name="Normal 16 6 3 3 2 8 2 2" xfId="24637"/>
    <cellStyle name="Normal 16 6 3 3 2 8 3" xfId="24638"/>
    <cellStyle name="Normal 16 6 3 3 2 9" xfId="24639"/>
    <cellStyle name="Normal 16 6 3 3 2 9 2" xfId="24640"/>
    <cellStyle name="Normal 16 6 3 3 3" xfId="24641"/>
    <cellStyle name="Normal 16 6 3 3 3 2" xfId="24642"/>
    <cellStyle name="Normal 16 6 3 3 3 2 2" xfId="24643"/>
    <cellStyle name="Normal 16 6 3 3 3 2 2 2" xfId="24644"/>
    <cellStyle name="Normal 16 6 3 3 3 2 2 2 2" xfId="24645"/>
    <cellStyle name="Normal 16 6 3 3 3 2 2 3" xfId="24646"/>
    <cellStyle name="Normal 16 6 3 3 3 2 3" xfId="24647"/>
    <cellStyle name="Normal 16 6 3 3 3 2 3 2" xfId="24648"/>
    <cellStyle name="Normal 16 6 3 3 3 2 4" xfId="24649"/>
    <cellStyle name="Normal 16 6 3 3 3 3" xfId="24650"/>
    <cellStyle name="Normal 16 6 3 3 3 3 2" xfId="24651"/>
    <cellStyle name="Normal 16 6 3 3 3 3 2 2" xfId="24652"/>
    <cellStyle name="Normal 16 6 3 3 3 3 2 2 2" xfId="24653"/>
    <cellStyle name="Normal 16 6 3 3 3 3 2 3" xfId="24654"/>
    <cellStyle name="Normal 16 6 3 3 3 3 3" xfId="24655"/>
    <cellStyle name="Normal 16 6 3 3 3 3 3 2" xfId="24656"/>
    <cellStyle name="Normal 16 6 3 3 3 3 4" xfId="24657"/>
    <cellStyle name="Normal 16 6 3 3 3 4" xfId="24658"/>
    <cellStyle name="Normal 16 6 3 3 3 4 2" xfId="24659"/>
    <cellStyle name="Normal 16 6 3 3 3 4 2 2" xfId="24660"/>
    <cellStyle name="Normal 16 6 3 3 3 4 2 2 2" xfId="24661"/>
    <cellStyle name="Normal 16 6 3 3 3 4 2 3" xfId="24662"/>
    <cellStyle name="Normal 16 6 3 3 3 4 3" xfId="24663"/>
    <cellStyle name="Normal 16 6 3 3 3 4 3 2" xfId="24664"/>
    <cellStyle name="Normal 16 6 3 3 3 4 4" xfId="24665"/>
    <cellStyle name="Normal 16 6 3 3 3 5" xfId="24666"/>
    <cellStyle name="Normal 16 6 3 3 3 5 2" xfId="24667"/>
    <cellStyle name="Normal 16 6 3 3 3 5 2 2" xfId="24668"/>
    <cellStyle name="Normal 16 6 3 3 3 5 3" xfId="24669"/>
    <cellStyle name="Normal 16 6 3 3 3 6" xfId="24670"/>
    <cellStyle name="Normal 16 6 3 3 3 6 2" xfId="24671"/>
    <cellStyle name="Normal 16 6 3 3 3 7" xfId="24672"/>
    <cellStyle name="Normal 16 6 3 3 4" xfId="24673"/>
    <cellStyle name="Normal 16 6 3 3 4 2" xfId="24674"/>
    <cellStyle name="Normal 16 6 3 3 4 2 2" xfId="24675"/>
    <cellStyle name="Normal 16 6 3 3 4 2 2 2" xfId="24676"/>
    <cellStyle name="Normal 16 6 3 3 4 2 2 2 2" xfId="24677"/>
    <cellStyle name="Normal 16 6 3 3 4 2 2 3" xfId="24678"/>
    <cellStyle name="Normal 16 6 3 3 4 2 3" xfId="24679"/>
    <cellStyle name="Normal 16 6 3 3 4 2 3 2" xfId="24680"/>
    <cellStyle name="Normal 16 6 3 3 4 2 4" xfId="24681"/>
    <cellStyle name="Normal 16 6 3 3 4 3" xfId="24682"/>
    <cellStyle name="Normal 16 6 3 3 4 3 2" xfId="24683"/>
    <cellStyle name="Normal 16 6 3 3 4 3 2 2" xfId="24684"/>
    <cellStyle name="Normal 16 6 3 3 4 3 2 2 2" xfId="24685"/>
    <cellStyle name="Normal 16 6 3 3 4 3 2 3" xfId="24686"/>
    <cellStyle name="Normal 16 6 3 3 4 3 3" xfId="24687"/>
    <cellStyle name="Normal 16 6 3 3 4 3 3 2" xfId="24688"/>
    <cellStyle name="Normal 16 6 3 3 4 3 4" xfId="24689"/>
    <cellStyle name="Normal 16 6 3 3 4 4" xfId="24690"/>
    <cellStyle name="Normal 16 6 3 3 4 4 2" xfId="24691"/>
    <cellStyle name="Normal 16 6 3 3 4 4 2 2" xfId="24692"/>
    <cellStyle name="Normal 16 6 3 3 4 4 3" xfId="24693"/>
    <cellStyle name="Normal 16 6 3 3 4 5" xfId="24694"/>
    <cellStyle name="Normal 16 6 3 3 4 5 2" xfId="24695"/>
    <cellStyle name="Normal 16 6 3 3 4 6" xfId="24696"/>
    <cellStyle name="Normal 16 6 3 3 5" xfId="24697"/>
    <cellStyle name="Normal 16 6 3 3 5 2" xfId="24698"/>
    <cellStyle name="Normal 16 6 3 3 5 2 2" xfId="24699"/>
    <cellStyle name="Normal 16 6 3 3 5 2 2 2" xfId="24700"/>
    <cellStyle name="Normal 16 6 3 3 5 2 3" xfId="24701"/>
    <cellStyle name="Normal 16 6 3 3 5 3" xfId="24702"/>
    <cellStyle name="Normal 16 6 3 3 5 3 2" xfId="24703"/>
    <cellStyle name="Normal 16 6 3 3 5 4" xfId="24704"/>
    <cellStyle name="Normal 16 6 3 3 6" xfId="24705"/>
    <cellStyle name="Normal 16 6 3 3 6 2" xfId="24706"/>
    <cellStyle name="Normal 16 6 3 3 6 2 2" xfId="24707"/>
    <cellStyle name="Normal 16 6 3 3 6 2 2 2" xfId="24708"/>
    <cellStyle name="Normal 16 6 3 3 6 2 3" xfId="24709"/>
    <cellStyle name="Normal 16 6 3 3 6 3" xfId="24710"/>
    <cellStyle name="Normal 16 6 3 3 6 3 2" xfId="24711"/>
    <cellStyle name="Normal 16 6 3 3 6 4" xfId="24712"/>
    <cellStyle name="Normal 16 6 3 3 7" xfId="24713"/>
    <cellStyle name="Normal 16 6 3 3 7 2" xfId="24714"/>
    <cellStyle name="Normal 16 6 3 3 7 2 2" xfId="24715"/>
    <cellStyle name="Normal 16 6 3 3 7 2 2 2" xfId="24716"/>
    <cellStyle name="Normal 16 6 3 3 7 2 3" xfId="24717"/>
    <cellStyle name="Normal 16 6 3 3 7 3" xfId="24718"/>
    <cellStyle name="Normal 16 6 3 3 7 3 2" xfId="24719"/>
    <cellStyle name="Normal 16 6 3 3 7 4" xfId="24720"/>
    <cellStyle name="Normal 16 6 3 3 8" xfId="24721"/>
    <cellStyle name="Normal 16 6 3 3 8 2" xfId="24722"/>
    <cellStyle name="Normal 16 6 3 3 8 2 2" xfId="24723"/>
    <cellStyle name="Normal 16 6 3 3 8 3" xfId="24724"/>
    <cellStyle name="Normal 16 6 3 3 9" xfId="24725"/>
    <cellStyle name="Normal 16 6 3 3 9 2" xfId="24726"/>
    <cellStyle name="Normal 16 6 3 3 9 2 2" xfId="24727"/>
    <cellStyle name="Normal 16 6 3 3 9 3" xfId="24728"/>
    <cellStyle name="Normal 16 6 3 4" xfId="24729"/>
    <cellStyle name="Normal 16 6 3 4 10" xfId="24730"/>
    <cellStyle name="Normal 16 6 3 4 10 2" xfId="24731"/>
    <cellStyle name="Normal 16 6 3 4 11" xfId="24732"/>
    <cellStyle name="Normal 16 6 3 4 2" xfId="24733"/>
    <cellStyle name="Normal 16 6 3 4 2 10" xfId="24734"/>
    <cellStyle name="Normal 16 6 3 4 2 2" xfId="24735"/>
    <cellStyle name="Normal 16 6 3 4 2 2 2" xfId="24736"/>
    <cellStyle name="Normal 16 6 3 4 2 2 2 2" xfId="24737"/>
    <cellStyle name="Normal 16 6 3 4 2 2 2 2 2" xfId="24738"/>
    <cellStyle name="Normal 16 6 3 4 2 2 2 2 2 2" xfId="24739"/>
    <cellStyle name="Normal 16 6 3 4 2 2 2 2 3" xfId="24740"/>
    <cellStyle name="Normal 16 6 3 4 2 2 2 3" xfId="24741"/>
    <cellStyle name="Normal 16 6 3 4 2 2 2 3 2" xfId="24742"/>
    <cellStyle name="Normal 16 6 3 4 2 2 2 4" xfId="24743"/>
    <cellStyle name="Normal 16 6 3 4 2 2 3" xfId="24744"/>
    <cellStyle name="Normal 16 6 3 4 2 2 3 2" xfId="24745"/>
    <cellStyle name="Normal 16 6 3 4 2 2 3 2 2" xfId="24746"/>
    <cellStyle name="Normal 16 6 3 4 2 2 3 2 2 2" xfId="24747"/>
    <cellStyle name="Normal 16 6 3 4 2 2 3 2 3" xfId="24748"/>
    <cellStyle name="Normal 16 6 3 4 2 2 3 3" xfId="24749"/>
    <cellStyle name="Normal 16 6 3 4 2 2 3 3 2" xfId="24750"/>
    <cellStyle name="Normal 16 6 3 4 2 2 3 4" xfId="24751"/>
    <cellStyle name="Normal 16 6 3 4 2 2 4" xfId="24752"/>
    <cellStyle name="Normal 16 6 3 4 2 2 4 2" xfId="24753"/>
    <cellStyle name="Normal 16 6 3 4 2 2 4 2 2" xfId="24754"/>
    <cellStyle name="Normal 16 6 3 4 2 2 4 2 2 2" xfId="24755"/>
    <cellStyle name="Normal 16 6 3 4 2 2 4 2 3" xfId="24756"/>
    <cellStyle name="Normal 16 6 3 4 2 2 4 3" xfId="24757"/>
    <cellStyle name="Normal 16 6 3 4 2 2 4 3 2" xfId="24758"/>
    <cellStyle name="Normal 16 6 3 4 2 2 4 4" xfId="24759"/>
    <cellStyle name="Normal 16 6 3 4 2 2 5" xfId="24760"/>
    <cellStyle name="Normal 16 6 3 4 2 2 5 2" xfId="24761"/>
    <cellStyle name="Normal 16 6 3 4 2 2 5 2 2" xfId="24762"/>
    <cellStyle name="Normal 16 6 3 4 2 2 5 3" xfId="24763"/>
    <cellStyle name="Normal 16 6 3 4 2 2 6" xfId="24764"/>
    <cellStyle name="Normal 16 6 3 4 2 2 6 2" xfId="24765"/>
    <cellStyle name="Normal 16 6 3 4 2 2 7" xfId="24766"/>
    <cellStyle name="Normal 16 6 3 4 2 3" xfId="24767"/>
    <cellStyle name="Normal 16 6 3 4 2 3 2" xfId="24768"/>
    <cellStyle name="Normal 16 6 3 4 2 3 2 2" xfId="24769"/>
    <cellStyle name="Normal 16 6 3 4 2 3 2 2 2" xfId="24770"/>
    <cellStyle name="Normal 16 6 3 4 2 3 2 2 2 2" xfId="24771"/>
    <cellStyle name="Normal 16 6 3 4 2 3 2 2 3" xfId="24772"/>
    <cellStyle name="Normal 16 6 3 4 2 3 2 3" xfId="24773"/>
    <cellStyle name="Normal 16 6 3 4 2 3 2 3 2" xfId="24774"/>
    <cellStyle name="Normal 16 6 3 4 2 3 2 4" xfId="24775"/>
    <cellStyle name="Normal 16 6 3 4 2 3 3" xfId="24776"/>
    <cellStyle name="Normal 16 6 3 4 2 3 3 2" xfId="24777"/>
    <cellStyle name="Normal 16 6 3 4 2 3 3 2 2" xfId="24778"/>
    <cellStyle name="Normal 16 6 3 4 2 3 3 2 2 2" xfId="24779"/>
    <cellStyle name="Normal 16 6 3 4 2 3 3 2 3" xfId="24780"/>
    <cellStyle name="Normal 16 6 3 4 2 3 3 3" xfId="24781"/>
    <cellStyle name="Normal 16 6 3 4 2 3 3 3 2" xfId="24782"/>
    <cellStyle name="Normal 16 6 3 4 2 3 3 4" xfId="24783"/>
    <cellStyle name="Normal 16 6 3 4 2 3 4" xfId="24784"/>
    <cellStyle name="Normal 16 6 3 4 2 3 4 2" xfId="24785"/>
    <cellStyle name="Normal 16 6 3 4 2 3 4 2 2" xfId="24786"/>
    <cellStyle name="Normal 16 6 3 4 2 3 4 3" xfId="24787"/>
    <cellStyle name="Normal 16 6 3 4 2 3 5" xfId="24788"/>
    <cellStyle name="Normal 16 6 3 4 2 3 5 2" xfId="24789"/>
    <cellStyle name="Normal 16 6 3 4 2 3 6" xfId="24790"/>
    <cellStyle name="Normal 16 6 3 4 2 4" xfId="24791"/>
    <cellStyle name="Normal 16 6 3 4 2 4 2" xfId="24792"/>
    <cellStyle name="Normal 16 6 3 4 2 4 2 2" xfId="24793"/>
    <cellStyle name="Normal 16 6 3 4 2 4 2 2 2" xfId="24794"/>
    <cellStyle name="Normal 16 6 3 4 2 4 2 3" xfId="24795"/>
    <cellStyle name="Normal 16 6 3 4 2 4 3" xfId="24796"/>
    <cellStyle name="Normal 16 6 3 4 2 4 3 2" xfId="24797"/>
    <cellStyle name="Normal 16 6 3 4 2 4 4" xfId="24798"/>
    <cellStyle name="Normal 16 6 3 4 2 5" xfId="24799"/>
    <cellStyle name="Normal 16 6 3 4 2 5 2" xfId="24800"/>
    <cellStyle name="Normal 16 6 3 4 2 5 2 2" xfId="24801"/>
    <cellStyle name="Normal 16 6 3 4 2 5 2 2 2" xfId="24802"/>
    <cellStyle name="Normal 16 6 3 4 2 5 2 3" xfId="24803"/>
    <cellStyle name="Normal 16 6 3 4 2 5 3" xfId="24804"/>
    <cellStyle name="Normal 16 6 3 4 2 5 3 2" xfId="24805"/>
    <cellStyle name="Normal 16 6 3 4 2 5 4" xfId="24806"/>
    <cellStyle name="Normal 16 6 3 4 2 6" xfId="24807"/>
    <cellStyle name="Normal 16 6 3 4 2 6 2" xfId="24808"/>
    <cellStyle name="Normal 16 6 3 4 2 6 2 2" xfId="24809"/>
    <cellStyle name="Normal 16 6 3 4 2 6 2 2 2" xfId="24810"/>
    <cellStyle name="Normal 16 6 3 4 2 6 2 3" xfId="24811"/>
    <cellStyle name="Normal 16 6 3 4 2 6 3" xfId="24812"/>
    <cellStyle name="Normal 16 6 3 4 2 6 3 2" xfId="24813"/>
    <cellStyle name="Normal 16 6 3 4 2 6 4" xfId="24814"/>
    <cellStyle name="Normal 16 6 3 4 2 7" xfId="24815"/>
    <cellStyle name="Normal 16 6 3 4 2 7 2" xfId="24816"/>
    <cellStyle name="Normal 16 6 3 4 2 7 2 2" xfId="24817"/>
    <cellStyle name="Normal 16 6 3 4 2 7 3" xfId="24818"/>
    <cellStyle name="Normal 16 6 3 4 2 8" xfId="24819"/>
    <cellStyle name="Normal 16 6 3 4 2 8 2" xfId="24820"/>
    <cellStyle name="Normal 16 6 3 4 2 8 2 2" xfId="24821"/>
    <cellStyle name="Normal 16 6 3 4 2 8 3" xfId="24822"/>
    <cellStyle name="Normal 16 6 3 4 2 9" xfId="24823"/>
    <cellStyle name="Normal 16 6 3 4 2 9 2" xfId="24824"/>
    <cellStyle name="Normal 16 6 3 4 3" xfId="24825"/>
    <cellStyle name="Normal 16 6 3 4 3 2" xfId="24826"/>
    <cellStyle name="Normal 16 6 3 4 3 2 2" xfId="24827"/>
    <cellStyle name="Normal 16 6 3 4 3 2 2 2" xfId="24828"/>
    <cellStyle name="Normal 16 6 3 4 3 2 2 2 2" xfId="24829"/>
    <cellStyle name="Normal 16 6 3 4 3 2 2 3" xfId="24830"/>
    <cellStyle name="Normal 16 6 3 4 3 2 3" xfId="24831"/>
    <cellStyle name="Normal 16 6 3 4 3 2 3 2" xfId="24832"/>
    <cellStyle name="Normal 16 6 3 4 3 2 4" xfId="24833"/>
    <cellStyle name="Normal 16 6 3 4 3 3" xfId="24834"/>
    <cellStyle name="Normal 16 6 3 4 3 3 2" xfId="24835"/>
    <cellStyle name="Normal 16 6 3 4 3 3 2 2" xfId="24836"/>
    <cellStyle name="Normal 16 6 3 4 3 3 2 2 2" xfId="24837"/>
    <cellStyle name="Normal 16 6 3 4 3 3 2 3" xfId="24838"/>
    <cellStyle name="Normal 16 6 3 4 3 3 3" xfId="24839"/>
    <cellStyle name="Normal 16 6 3 4 3 3 3 2" xfId="24840"/>
    <cellStyle name="Normal 16 6 3 4 3 3 4" xfId="24841"/>
    <cellStyle name="Normal 16 6 3 4 3 4" xfId="24842"/>
    <cellStyle name="Normal 16 6 3 4 3 4 2" xfId="24843"/>
    <cellStyle name="Normal 16 6 3 4 3 4 2 2" xfId="24844"/>
    <cellStyle name="Normal 16 6 3 4 3 4 2 2 2" xfId="24845"/>
    <cellStyle name="Normal 16 6 3 4 3 4 2 3" xfId="24846"/>
    <cellStyle name="Normal 16 6 3 4 3 4 3" xfId="24847"/>
    <cellStyle name="Normal 16 6 3 4 3 4 3 2" xfId="24848"/>
    <cellStyle name="Normal 16 6 3 4 3 4 4" xfId="24849"/>
    <cellStyle name="Normal 16 6 3 4 3 5" xfId="24850"/>
    <cellStyle name="Normal 16 6 3 4 3 5 2" xfId="24851"/>
    <cellStyle name="Normal 16 6 3 4 3 5 2 2" xfId="24852"/>
    <cellStyle name="Normal 16 6 3 4 3 5 3" xfId="24853"/>
    <cellStyle name="Normal 16 6 3 4 3 6" xfId="24854"/>
    <cellStyle name="Normal 16 6 3 4 3 6 2" xfId="24855"/>
    <cellStyle name="Normal 16 6 3 4 3 7" xfId="24856"/>
    <cellStyle name="Normal 16 6 3 4 4" xfId="24857"/>
    <cellStyle name="Normal 16 6 3 4 4 2" xfId="24858"/>
    <cellStyle name="Normal 16 6 3 4 4 2 2" xfId="24859"/>
    <cellStyle name="Normal 16 6 3 4 4 2 2 2" xfId="24860"/>
    <cellStyle name="Normal 16 6 3 4 4 2 2 2 2" xfId="24861"/>
    <cellStyle name="Normal 16 6 3 4 4 2 2 3" xfId="24862"/>
    <cellStyle name="Normal 16 6 3 4 4 2 3" xfId="24863"/>
    <cellStyle name="Normal 16 6 3 4 4 2 3 2" xfId="24864"/>
    <cellStyle name="Normal 16 6 3 4 4 2 4" xfId="24865"/>
    <cellStyle name="Normal 16 6 3 4 4 3" xfId="24866"/>
    <cellStyle name="Normal 16 6 3 4 4 3 2" xfId="24867"/>
    <cellStyle name="Normal 16 6 3 4 4 3 2 2" xfId="24868"/>
    <cellStyle name="Normal 16 6 3 4 4 3 2 2 2" xfId="24869"/>
    <cellStyle name="Normal 16 6 3 4 4 3 2 3" xfId="24870"/>
    <cellStyle name="Normal 16 6 3 4 4 3 3" xfId="24871"/>
    <cellStyle name="Normal 16 6 3 4 4 3 3 2" xfId="24872"/>
    <cellStyle name="Normal 16 6 3 4 4 3 4" xfId="24873"/>
    <cellStyle name="Normal 16 6 3 4 4 4" xfId="24874"/>
    <cellStyle name="Normal 16 6 3 4 4 4 2" xfId="24875"/>
    <cellStyle name="Normal 16 6 3 4 4 4 2 2" xfId="24876"/>
    <cellStyle name="Normal 16 6 3 4 4 4 3" xfId="24877"/>
    <cellStyle name="Normal 16 6 3 4 4 5" xfId="24878"/>
    <cellStyle name="Normal 16 6 3 4 4 5 2" xfId="24879"/>
    <cellStyle name="Normal 16 6 3 4 4 6" xfId="24880"/>
    <cellStyle name="Normal 16 6 3 4 5" xfId="24881"/>
    <cellStyle name="Normal 16 6 3 4 5 2" xfId="24882"/>
    <cellStyle name="Normal 16 6 3 4 5 2 2" xfId="24883"/>
    <cellStyle name="Normal 16 6 3 4 5 2 2 2" xfId="24884"/>
    <cellStyle name="Normal 16 6 3 4 5 2 3" xfId="24885"/>
    <cellStyle name="Normal 16 6 3 4 5 3" xfId="24886"/>
    <cellStyle name="Normal 16 6 3 4 5 3 2" xfId="24887"/>
    <cellStyle name="Normal 16 6 3 4 5 4" xfId="24888"/>
    <cellStyle name="Normal 16 6 3 4 6" xfId="24889"/>
    <cellStyle name="Normal 16 6 3 4 6 2" xfId="24890"/>
    <cellStyle name="Normal 16 6 3 4 6 2 2" xfId="24891"/>
    <cellStyle name="Normal 16 6 3 4 6 2 2 2" xfId="24892"/>
    <cellStyle name="Normal 16 6 3 4 6 2 3" xfId="24893"/>
    <cellStyle name="Normal 16 6 3 4 6 3" xfId="24894"/>
    <cellStyle name="Normal 16 6 3 4 6 3 2" xfId="24895"/>
    <cellStyle name="Normal 16 6 3 4 6 4" xfId="24896"/>
    <cellStyle name="Normal 16 6 3 4 7" xfId="24897"/>
    <cellStyle name="Normal 16 6 3 4 7 2" xfId="24898"/>
    <cellStyle name="Normal 16 6 3 4 7 2 2" xfId="24899"/>
    <cellStyle name="Normal 16 6 3 4 7 2 2 2" xfId="24900"/>
    <cellStyle name="Normal 16 6 3 4 7 2 3" xfId="24901"/>
    <cellStyle name="Normal 16 6 3 4 7 3" xfId="24902"/>
    <cellStyle name="Normal 16 6 3 4 7 3 2" xfId="24903"/>
    <cellStyle name="Normal 16 6 3 4 7 4" xfId="24904"/>
    <cellStyle name="Normal 16 6 3 4 8" xfId="24905"/>
    <cellStyle name="Normal 16 6 3 4 8 2" xfId="24906"/>
    <cellStyle name="Normal 16 6 3 4 8 2 2" xfId="24907"/>
    <cellStyle name="Normal 16 6 3 4 8 3" xfId="24908"/>
    <cellStyle name="Normal 16 6 3 4 9" xfId="24909"/>
    <cellStyle name="Normal 16 6 3 4 9 2" xfId="24910"/>
    <cellStyle name="Normal 16 6 3 4 9 2 2" xfId="24911"/>
    <cellStyle name="Normal 16 6 3 4 9 3" xfId="24912"/>
    <cellStyle name="Normal 16 6 3 5" xfId="24913"/>
    <cellStyle name="Normal 16 6 3 5 10" xfId="24914"/>
    <cellStyle name="Normal 16 6 3 5 2" xfId="24915"/>
    <cellStyle name="Normal 16 6 3 5 2 2" xfId="24916"/>
    <cellStyle name="Normal 16 6 3 5 2 2 2" xfId="24917"/>
    <cellStyle name="Normal 16 6 3 5 2 2 2 2" xfId="24918"/>
    <cellStyle name="Normal 16 6 3 5 2 2 2 2 2" xfId="24919"/>
    <cellStyle name="Normal 16 6 3 5 2 2 2 3" xfId="24920"/>
    <cellStyle name="Normal 16 6 3 5 2 2 3" xfId="24921"/>
    <cellStyle name="Normal 16 6 3 5 2 2 3 2" xfId="24922"/>
    <cellStyle name="Normal 16 6 3 5 2 2 4" xfId="24923"/>
    <cellStyle name="Normal 16 6 3 5 2 3" xfId="24924"/>
    <cellStyle name="Normal 16 6 3 5 2 3 2" xfId="24925"/>
    <cellStyle name="Normal 16 6 3 5 2 3 2 2" xfId="24926"/>
    <cellStyle name="Normal 16 6 3 5 2 3 2 2 2" xfId="24927"/>
    <cellStyle name="Normal 16 6 3 5 2 3 2 3" xfId="24928"/>
    <cellStyle name="Normal 16 6 3 5 2 3 3" xfId="24929"/>
    <cellStyle name="Normal 16 6 3 5 2 3 3 2" xfId="24930"/>
    <cellStyle name="Normal 16 6 3 5 2 3 4" xfId="24931"/>
    <cellStyle name="Normal 16 6 3 5 2 4" xfId="24932"/>
    <cellStyle name="Normal 16 6 3 5 2 4 2" xfId="24933"/>
    <cellStyle name="Normal 16 6 3 5 2 4 2 2" xfId="24934"/>
    <cellStyle name="Normal 16 6 3 5 2 4 2 2 2" xfId="24935"/>
    <cellStyle name="Normal 16 6 3 5 2 4 2 3" xfId="24936"/>
    <cellStyle name="Normal 16 6 3 5 2 4 3" xfId="24937"/>
    <cellStyle name="Normal 16 6 3 5 2 4 3 2" xfId="24938"/>
    <cellStyle name="Normal 16 6 3 5 2 4 4" xfId="24939"/>
    <cellStyle name="Normal 16 6 3 5 2 5" xfId="24940"/>
    <cellStyle name="Normal 16 6 3 5 2 5 2" xfId="24941"/>
    <cellStyle name="Normal 16 6 3 5 2 5 2 2" xfId="24942"/>
    <cellStyle name="Normal 16 6 3 5 2 5 3" xfId="24943"/>
    <cellStyle name="Normal 16 6 3 5 2 6" xfId="24944"/>
    <cellStyle name="Normal 16 6 3 5 2 6 2" xfId="24945"/>
    <cellStyle name="Normal 16 6 3 5 2 7" xfId="24946"/>
    <cellStyle name="Normal 16 6 3 5 3" xfId="24947"/>
    <cellStyle name="Normal 16 6 3 5 3 2" xfId="24948"/>
    <cellStyle name="Normal 16 6 3 5 3 2 2" xfId="24949"/>
    <cellStyle name="Normal 16 6 3 5 3 2 2 2" xfId="24950"/>
    <cellStyle name="Normal 16 6 3 5 3 2 2 2 2" xfId="24951"/>
    <cellStyle name="Normal 16 6 3 5 3 2 2 3" xfId="24952"/>
    <cellStyle name="Normal 16 6 3 5 3 2 3" xfId="24953"/>
    <cellStyle name="Normal 16 6 3 5 3 2 3 2" xfId="24954"/>
    <cellStyle name="Normal 16 6 3 5 3 2 4" xfId="24955"/>
    <cellStyle name="Normal 16 6 3 5 3 3" xfId="24956"/>
    <cellStyle name="Normal 16 6 3 5 3 3 2" xfId="24957"/>
    <cellStyle name="Normal 16 6 3 5 3 3 2 2" xfId="24958"/>
    <cellStyle name="Normal 16 6 3 5 3 3 2 2 2" xfId="24959"/>
    <cellStyle name="Normal 16 6 3 5 3 3 2 3" xfId="24960"/>
    <cellStyle name="Normal 16 6 3 5 3 3 3" xfId="24961"/>
    <cellStyle name="Normal 16 6 3 5 3 3 3 2" xfId="24962"/>
    <cellStyle name="Normal 16 6 3 5 3 3 4" xfId="24963"/>
    <cellStyle name="Normal 16 6 3 5 3 4" xfId="24964"/>
    <cellStyle name="Normal 16 6 3 5 3 4 2" xfId="24965"/>
    <cellStyle name="Normal 16 6 3 5 3 4 2 2" xfId="24966"/>
    <cellStyle name="Normal 16 6 3 5 3 4 3" xfId="24967"/>
    <cellStyle name="Normal 16 6 3 5 3 5" xfId="24968"/>
    <cellStyle name="Normal 16 6 3 5 3 5 2" xfId="24969"/>
    <cellStyle name="Normal 16 6 3 5 3 6" xfId="24970"/>
    <cellStyle name="Normal 16 6 3 5 4" xfId="24971"/>
    <cellStyle name="Normal 16 6 3 5 4 2" xfId="24972"/>
    <cellStyle name="Normal 16 6 3 5 4 2 2" xfId="24973"/>
    <cellStyle name="Normal 16 6 3 5 4 2 2 2" xfId="24974"/>
    <cellStyle name="Normal 16 6 3 5 4 2 3" xfId="24975"/>
    <cellStyle name="Normal 16 6 3 5 4 3" xfId="24976"/>
    <cellStyle name="Normal 16 6 3 5 4 3 2" xfId="24977"/>
    <cellStyle name="Normal 16 6 3 5 4 4" xfId="24978"/>
    <cellStyle name="Normal 16 6 3 5 5" xfId="24979"/>
    <cellStyle name="Normal 16 6 3 5 5 2" xfId="24980"/>
    <cellStyle name="Normal 16 6 3 5 5 2 2" xfId="24981"/>
    <cellStyle name="Normal 16 6 3 5 5 2 2 2" xfId="24982"/>
    <cellStyle name="Normal 16 6 3 5 5 2 3" xfId="24983"/>
    <cellStyle name="Normal 16 6 3 5 5 3" xfId="24984"/>
    <cellStyle name="Normal 16 6 3 5 5 3 2" xfId="24985"/>
    <cellStyle name="Normal 16 6 3 5 5 4" xfId="24986"/>
    <cellStyle name="Normal 16 6 3 5 6" xfId="24987"/>
    <cellStyle name="Normal 16 6 3 5 6 2" xfId="24988"/>
    <cellStyle name="Normal 16 6 3 5 6 2 2" xfId="24989"/>
    <cellStyle name="Normal 16 6 3 5 6 2 2 2" xfId="24990"/>
    <cellStyle name="Normal 16 6 3 5 6 2 3" xfId="24991"/>
    <cellStyle name="Normal 16 6 3 5 6 3" xfId="24992"/>
    <cellStyle name="Normal 16 6 3 5 6 3 2" xfId="24993"/>
    <cellStyle name="Normal 16 6 3 5 6 4" xfId="24994"/>
    <cellStyle name="Normal 16 6 3 5 7" xfId="24995"/>
    <cellStyle name="Normal 16 6 3 5 7 2" xfId="24996"/>
    <cellStyle name="Normal 16 6 3 5 7 2 2" xfId="24997"/>
    <cellStyle name="Normal 16 6 3 5 7 3" xfId="24998"/>
    <cellStyle name="Normal 16 6 3 5 8" xfId="24999"/>
    <cellStyle name="Normal 16 6 3 5 8 2" xfId="25000"/>
    <cellStyle name="Normal 16 6 3 5 8 2 2" xfId="25001"/>
    <cellStyle name="Normal 16 6 3 5 8 3" xfId="25002"/>
    <cellStyle name="Normal 16 6 3 5 9" xfId="25003"/>
    <cellStyle name="Normal 16 6 3 5 9 2" xfId="25004"/>
    <cellStyle name="Normal 16 6 3 6" xfId="25005"/>
    <cellStyle name="Normal 16 6 3 6 2" xfId="25006"/>
    <cellStyle name="Normal 16 6 3 6 2 2" xfId="25007"/>
    <cellStyle name="Normal 16 6 3 6 2 2 2" xfId="25008"/>
    <cellStyle name="Normal 16 6 3 6 2 2 2 2" xfId="25009"/>
    <cellStyle name="Normal 16 6 3 6 2 2 3" xfId="25010"/>
    <cellStyle name="Normal 16 6 3 6 2 3" xfId="25011"/>
    <cellStyle name="Normal 16 6 3 6 2 3 2" xfId="25012"/>
    <cellStyle name="Normal 16 6 3 6 2 4" xfId="25013"/>
    <cellStyle name="Normal 16 6 3 6 3" xfId="25014"/>
    <cellStyle name="Normal 16 6 3 6 3 2" xfId="25015"/>
    <cellStyle name="Normal 16 6 3 6 3 2 2" xfId="25016"/>
    <cellStyle name="Normal 16 6 3 6 3 2 2 2" xfId="25017"/>
    <cellStyle name="Normal 16 6 3 6 3 2 3" xfId="25018"/>
    <cellStyle name="Normal 16 6 3 6 3 3" xfId="25019"/>
    <cellStyle name="Normal 16 6 3 6 3 3 2" xfId="25020"/>
    <cellStyle name="Normal 16 6 3 6 3 4" xfId="25021"/>
    <cellStyle name="Normal 16 6 3 6 4" xfId="25022"/>
    <cellStyle name="Normal 16 6 3 6 4 2" xfId="25023"/>
    <cellStyle name="Normal 16 6 3 6 4 2 2" xfId="25024"/>
    <cellStyle name="Normal 16 6 3 6 4 2 2 2" xfId="25025"/>
    <cellStyle name="Normal 16 6 3 6 4 2 3" xfId="25026"/>
    <cellStyle name="Normal 16 6 3 6 4 3" xfId="25027"/>
    <cellStyle name="Normal 16 6 3 6 4 3 2" xfId="25028"/>
    <cellStyle name="Normal 16 6 3 6 4 4" xfId="25029"/>
    <cellStyle name="Normal 16 6 3 6 5" xfId="25030"/>
    <cellStyle name="Normal 16 6 3 6 5 2" xfId="25031"/>
    <cellStyle name="Normal 16 6 3 6 5 2 2" xfId="25032"/>
    <cellStyle name="Normal 16 6 3 6 5 3" xfId="25033"/>
    <cellStyle name="Normal 16 6 3 6 6" xfId="25034"/>
    <cellStyle name="Normal 16 6 3 6 6 2" xfId="25035"/>
    <cellStyle name="Normal 16 6 3 6 7" xfId="25036"/>
    <cellStyle name="Normal 16 6 3 7" xfId="25037"/>
    <cellStyle name="Normal 16 6 3 7 2" xfId="25038"/>
    <cellStyle name="Normal 16 6 3 7 2 2" xfId="25039"/>
    <cellStyle name="Normal 16 6 3 7 2 2 2" xfId="25040"/>
    <cellStyle name="Normal 16 6 3 7 2 2 2 2" xfId="25041"/>
    <cellStyle name="Normal 16 6 3 7 2 2 3" xfId="25042"/>
    <cellStyle name="Normal 16 6 3 7 2 3" xfId="25043"/>
    <cellStyle name="Normal 16 6 3 7 2 3 2" xfId="25044"/>
    <cellStyle name="Normal 16 6 3 7 2 4" xfId="25045"/>
    <cellStyle name="Normal 16 6 3 7 3" xfId="25046"/>
    <cellStyle name="Normal 16 6 3 7 3 2" xfId="25047"/>
    <cellStyle name="Normal 16 6 3 7 3 2 2" xfId="25048"/>
    <cellStyle name="Normal 16 6 3 7 3 2 2 2" xfId="25049"/>
    <cellStyle name="Normal 16 6 3 7 3 2 3" xfId="25050"/>
    <cellStyle name="Normal 16 6 3 7 3 3" xfId="25051"/>
    <cellStyle name="Normal 16 6 3 7 3 3 2" xfId="25052"/>
    <cellStyle name="Normal 16 6 3 7 3 4" xfId="25053"/>
    <cellStyle name="Normal 16 6 3 7 4" xfId="25054"/>
    <cellStyle name="Normal 16 6 3 7 4 2" xfId="25055"/>
    <cellStyle name="Normal 16 6 3 7 4 2 2" xfId="25056"/>
    <cellStyle name="Normal 16 6 3 7 4 3" xfId="25057"/>
    <cellStyle name="Normal 16 6 3 7 5" xfId="25058"/>
    <cellStyle name="Normal 16 6 3 7 5 2" xfId="25059"/>
    <cellStyle name="Normal 16 6 3 7 6" xfId="25060"/>
    <cellStyle name="Normal 16 6 3 8" xfId="25061"/>
    <cellStyle name="Normal 16 6 3 8 2" xfId="25062"/>
    <cellStyle name="Normal 16 6 3 8 2 2" xfId="25063"/>
    <cellStyle name="Normal 16 6 3 8 2 2 2" xfId="25064"/>
    <cellStyle name="Normal 16 6 3 8 2 3" xfId="25065"/>
    <cellStyle name="Normal 16 6 3 8 3" xfId="25066"/>
    <cellStyle name="Normal 16 6 3 8 3 2" xfId="25067"/>
    <cellStyle name="Normal 16 6 3 8 4" xfId="25068"/>
    <cellStyle name="Normal 16 6 3 9" xfId="25069"/>
    <cellStyle name="Normal 16 6 3 9 2" xfId="25070"/>
    <cellStyle name="Normal 16 6 3 9 2 2" xfId="25071"/>
    <cellStyle name="Normal 16 6 3 9 2 2 2" xfId="25072"/>
    <cellStyle name="Normal 16 6 3 9 2 3" xfId="25073"/>
    <cellStyle name="Normal 16 6 3 9 3" xfId="25074"/>
    <cellStyle name="Normal 16 6 3 9 3 2" xfId="25075"/>
    <cellStyle name="Normal 16 6 3 9 4" xfId="25076"/>
    <cellStyle name="Normal 16 6 4" xfId="1381"/>
    <cellStyle name="Normal 16 6 4 10" xfId="25077"/>
    <cellStyle name="Normal 16 6 4 10 2" xfId="25078"/>
    <cellStyle name="Normal 16 6 4 10 2 2" xfId="25079"/>
    <cellStyle name="Normal 16 6 4 10 2 2 2" xfId="25080"/>
    <cellStyle name="Normal 16 6 4 10 2 3" xfId="25081"/>
    <cellStyle name="Normal 16 6 4 10 3" xfId="25082"/>
    <cellStyle name="Normal 16 6 4 10 3 2" xfId="25083"/>
    <cellStyle name="Normal 16 6 4 10 4" xfId="25084"/>
    <cellStyle name="Normal 16 6 4 11" xfId="25085"/>
    <cellStyle name="Normal 16 6 4 11 2" xfId="25086"/>
    <cellStyle name="Normal 16 6 4 11 2 2" xfId="25087"/>
    <cellStyle name="Normal 16 6 4 11 3" xfId="25088"/>
    <cellStyle name="Normal 16 6 4 12" xfId="25089"/>
    <cellStyle name="Normal 16 6 4 12 2" xfId="25090"/>
    <cellStyle name="Normal 16 6 4 12 2 2" xfId="25091"/>
    <cellStyle name="Normal 16 6 4 12 3" xfId="25092"/>
    <cellStyle name="Normal 16 6 4 13" xfId="25093"/>
    <cellStyle name="Normal 16 6 4 13 2" xfId="25094"/>
    <cellStyle name="Normal 16 6 4 14" xfId="25095"/>
    <cellStyle name="Normal 16 6 4 2" xfId="25096"/>
    <cellStyle name="Normal 16 6 4 2 10" xfId="25097"/>
    <cellStyle name="Normal 16 6 4 2 10 2" xfId="25098"/>
    <cellStyle name="Normal 16 6 4 2 11" xfId="25099"/>
    <cellStyle name="Normal 16 6 4 2 2" xfId="25100"/>
    <cellStyle name="Normal 16 6 4 2 2 10" xfId="25101"/>
    <cellStyle name="Normal 16 6 4 2 2 2" xfId="25102"/>
    <cellStyle name="Normal 16 6 4 2 2 2 2" xfId="25103"/>
    <cellStyle name="Normal 16 6 4 2 2 2 2 2" xfId="25104"/>
    <cellStyle name="Normal 16 6 4 2 2 2 2 2 2" xfId="25105"/>
    <cellStyle name="Normal 16 6 4 2 2 2 2 2 2 2" xfId="25106"/>
    <cellStyle name="Normal 16 6 4 2 2 2 2 2 3" xfId="25107"/>
    <cellStyle name="Normal 16 6 4 2 2 2 2 3" xfId="25108"/>
    <cellStyle name="Normal 16 6 4 2 2 2 2 3 2" xfId="25109"/>
    <cellStyle name="Normal 16 6 4 2 2 2 2 4" xfId="25110"/>
    <cellStyle name="Normal 16 6 4 2 2 2 3" xfId="25111"/>
    <cellStyle name="Normal 16 6 4 2 2 2 3 2" xfId="25112"/>
    <cellStyle name="Normal 16 6 4 2 2 2 3 2 2" xfId="25113"/>
    <cellStyle name="Normal 16 6 4 2 2 2 3 2 2 2" xfId="25114"/>
    <cellStyle name="Normal 16 6 4 2 2 2 3 2 3" xfId="25115"/>
    <cellStyle name="Normal 16 6 4 2 2 2 3 3" xfId="25116"/>
    <cellStyle name="Normal 16 6 4 2 2 2 3 3 2" xfId="25117"/>
    <cellStyle name="Normal 16 6 4 2 2 2 3 4" xfId="25118"/>
    <cellStyle name="Normal 16 6 4 2 2 2 4" xfId="25119"/>
    <cellStyle name="Normal 16 6 4 2 2 2 4 2" xfId="25120"/>
    <cellStyle name="Normal 16 6 4 2 2 2 4 2 2" xfId="25121"/>
    <cellStyle name="Normal 16 6 4 2 2 2 4 2 2 2" xfId="25122"/>
    <cellStyle name="Normal 16 6 4 2 2 2 4 2 3" xfId="25123"/>
    <cellStyle name="Normal 16 6 4 2 2 2 4 3" xfId="25124"/>
    <cellStyle name="Normal 16 6 4 2 2 2 4 3 2" xfId="25125"/>
    <cellStyle name="Normal 16 6 4 2 2 2 4 4" xfId="25126"/>
    <cellStyle name="Normal 16 6 4 2 2 2 5" xfId="25127"/>
    <cellStyle name="Normal 16 6 4 2 2 2 5 2" xfId="25128"/>
    <cellStyle name="Normal 16 6 4 2 2 2 5 2 2" xfId="25129"/>
    <cellStyle name="Normal 16 6 4 2 2 2 5 3" xfId="25130"/>
    <cellStyle name="Normal 16 6 4 2 2 2 6" xfId="25131"/>
    <cellStyle name="Normal 16 6 4 2 2 2 6 2" xfId="25132"/>
    <cellStyle name="Normal 16 6 4 2 2 2 7" xfId="25133"/>
    <cellStyle name="Normal 16 6 4 2 2 3" xfId="25134"/>
    <cellStyle name="Normal 16 6 4 2 2 3 2" xfId="25135"/>
    <cellStyle name="Normal 16 6 4 2 2 3 2 2" xfId="25136"/>
    <cellStyle name="Normal 16 6 4 2 2 3 2 2 2" xfId="25137"/>
    <cellStyle name="Normal 16 6 4 2 2 3 2 2 2 2" xfId="25138"/>
    <cellStyle name="Normal 16 6 4 2 2 3 2 2 3" xfId="25139"/>
    <cellStyle name="Normal 16 6 4 2 2 3 2 3" xfId="25140"/>
    <cellStyle name="Normal 16 6 4 2 2 3 2 3 2" xfId="25141"/>
    <cellStyle name="Normal 16 6 4 2 2 3 2 4" xfId="25142"/>
    <cellStyle name="Normal 16 6 4 2 2 3 3" xfId="25143"/>
    <cellStyle name="Normal 16 6 4 2 2 3 3 2" xfId="25144"/>
    <cellStyle name="Normal 16 6 4 2 2 3 3 2 2" xfId="25145"/>
    <cellStyle name="Normal 16 6 4 2 2 3 3 2 2 2" xfId="25146"/>
    <cellStyle name="Normal 16 6 4 2 2 3 3 2 3" xfId="25147"/>
    <cellStyle name="Normal 16 6 4 2 2 3 3 3" xfId="25148"/>
    <cellStyle name="Normal 16 6 4 2 2 3 3 3 2" xfId="25149"/>
    <cellStyle name="Normal 16 6 4 2 2 3 3 4" xfId="25150"/>
    <cellStyle name="Normal 16 6 4 2 2 3 4" xfId="25151"/>
    <cellStyle name="Normal 16 6 4 2 2 3 4 2" xfId="25152"/>
    <cellStyle name="Normal 16 6 4 2 2 3 4 2 2" xfId="25153"/>
    <cellStyle name="Normal 16 6 4 2 2 3 4 3" xfId="25154"/>
    <cellStyle name="Normal 16 6 4 2 2 3 5" xfId="25155"/>
    <cellStyle name="Normal 16 6 4 2 2 3 5 2" xfId="25156"/>
    <cellStyle name="Normal 16 6 4 2 2 3 6" xfId="25157"/>
    <cellStyle name="Normal 16 6 4 2 2 4" xfId="25158"/>
    <cellStyle name="Normal 16 6 4 2 2 4 2" xfId="25159"/>
    <cellStyle name="Normal 16 6 4 2 2 4 2 2" xfId="25160"/>
    <cellStyle name="Normal 16 6 4 2 2 4 2 2 2" xfId="25161"/>
    <cellStyle name="Normal 16 6 4 2 2 4 2 3" xfId="25162"/>
    <cellStyle name="Normal 16 6 4 2 2 4 3" xfId="25163"/>
    <cellStyle name="Normal 16 6 4 2 2 4 3 2" xfId="25164"/>
    <cellStyle name="Normal 16 6 4 2 2 4 4" xfId="25165"/>
    <cellStyle name="Normal 16 6 4 2 2 5" xfId="25166"/>
    <cellStyle name="Normal 16 6 4 2 2 5 2" xfId="25167"/>
    <cellStyle name="Normal 16 6 4 2 2 5 2 2" xfId="25168"/>
    <cellStyle name="Normal 16 6 4 2 2 5 2 2 2" xfId="25169"/>
    <cellStyle name="Normal 16 6 4 2 2 5 2 3" xfId="25170"/>
    <cellStyle name="Normal 16 6 4 2 2 5 3" xfId="25171"/>
    <cellStyle name="Normal 16 6 4 2 2 5 3 2" xfId="25172"/>
    <cellStyle name="Normal 16 6 4 2 2 5 4" xfId="25173"/>
    <cellStyle name="Normal 16 6 4 2 2 6" xfId="25174"/>
    <cellStyle name="Normal 16 6 4 2 2 6 2" xfId="25175"/>
    <cellStyle name="Normal 16 6 4 2 2 6 2 2" xfId="25176"/>
    <cellStyle name="Normal 16 6 4 2 2 6 2 2 2" xfId="25177"/>
    <cellStyle name="Normal 16 6 4 2 2 6 2 3" xfId="25178"/>
    <cellStyle name="Normal 16 6 4 2 2 6 3" xfId="25179"/>
    <cellStyle name="Normal 16 6 4 2 2 6 3 2" xfId="25180"/>
    <cellStyle name="Normal 16 6 4 2 2 6 4" xfId="25181"/>
    <cellStyle name="Normal 16 6 4 2 2 7" xfId="25182"/>
    <cellStyle name="Normal 16 6 4 2 2 7 2" xfId="25183"/>
    <cellStyle name="Normal 16 6 4 2 2 7 2 2" xfId="25184"/>
    <cellStyle name="Normal 16 6 4 2 2 7 3" xfId="25185"/>
    <cellStyle name="Normal 16 6 4 2 2 8" xfId="25186"/>
    <cellStyle name="Normal 16 6 4 2 2 8 2" xfId="25187"/>
    <cellStyle name="Normal 16 6 4 2 2 8 2 2" xfId="25188"/>
    <cellStyle name="Normal 16 6 4 2 2 8 3" xfId="25189"/>
    <cellStyle name="Normal 16 6 4 2 2 9" xfId="25190"/>
    <cellStyle name="Normal 16 6 4 2 2 9 2" xfId="25191"/>
    <cellStyle name="Normal 16 6 4 2 3" xfId="25192"/>
    <cellStyle name="Normal 16 6 4 2 3 2" xfId="25193"/>
    <cellStyle name="Normal 16 6 4 2 3 2 2" xfId="25194"/>
    <cellStyle name="Normal 16 6 4 2 3 2 2 2" xfId="25195"/>
    <cellStyle name="Normal 16 6 4 2 3 2 2 2 2" xfId="25196"/>
    <cellStyle name="Normal 16 6 4 2 3 2 2 3" xfId="25197"/>
    <cellStyle name="Normal 16 6 4 2 3 2 3" xfId="25198"/>
    <cellStyle name="Normal 16 6 4 2 3 2 3 2" xfId="25199"/>
    <cellStyle name="Normal 16 6 4 2 3 2 4" xfId="25200"/>
    <cellStyle name="Normal 16 6 4 2 3 3" xfId="25201"/>
    <cellStyle name="Normal 16 6 4 2 3 3 2" xfId="25202"/>
    <cellStyle name="Normal 16 6 4 2 3 3 2 2" xfId="25203"/>
    <cellStyle name="Normal 16 6 4 2 3 3 2 2 2" xfId="25204"/>
    <cellStyle name="Normal 16 6 4 2 3 3 2 3" xfId="25205"/>
    <cellStyle name="Normal 16 6 4 2 3 3 3" xfId="25206"/>
    <cellStyle name="Normal 16 6 4 2 3 3 3 2" xfId="25207"/>
    <cellStyle name="Normal 16 6 4 2 3 3 4" xfId="25208"/>
    <cellStyle name="Normal 16 6 4 2 3 4" xfId="25209"/>
    <cellStyle name="Normal 16 6 4 2 3 4 2" xfId="25210"/>
    <cellStyle name="Normal 16 6 4 2 3 4 2 2" xfId="25211"/>
    <cellStyle name="Normal 16 6 4 2 3 4 2 2 2" xfId="25212"/>
    <cellStyle name="Normal 16 6 4 2 3 4 2 3" xfId="25213"/>
    <cellStyle name="Normal 16 6 4 2 3 4 3" xfId="25214"/>
    <cellStyle name="Normal 16 6 4 2 3 4 3 2" xfId="25215"/>
    <cellStyle name="Normal 16 6 4 2 3 4 4" xfId="25216"/>
    <cellStyle name="Normal 16 6 4 2 3 5" xfId="25217"/>
    <cellStyle name="Normal 16 6 4 2 3 5 2" xfId="25218"/>
    <cellStyle name="Normal 16 6 4 2 3 5 2 2" xfId="25219"/>
    <cellStyle name="Normal 16 6 4 2 3 5 3" xfId="25220"/>
    <cellStyle name="Normal 16 6 4 2 3 6" xfId="25221"/>
    <cellStyle name="Normal 16 6 4 2 3 6 2" xfId="25222"/>
    <cellStyle name="Normal 16 6 4 2 3 7" xfId="25223"/>
    <cellStyle name="Normal 16 6 4 2 4" xfId="25224"/>
    <cellStyle name="Normal 16 6 4 2 4 2" xfId="25225"/>
    <cellStyle name="Normal 16 6 4 2 4 2 2" xfId="25226"/>
    <cellStyle name="Normal 16 6 4 2 4 2 2 2" xfId="25227"/>
    <cellStyle name="Normal 16 6 4 2 4 2 2 2 2" xfId="25228"/>
    <cellStyle name="Normal 16 6 4 2 4 2 2 3" xfId="25229"/>
    <cellStyle name="Normal 16 6 4 2 4 2 3" xfId="25230"/>
    <cellStyle name="Normal 16 6 4 2 4 2 3 2" xfId="25231"/>
    <cellStyle name="Normal 16 6 4 2 4 2 4" xfId="25232"/>
    <cellStyle name="Normal 16 6 4 2 4 3" xfId="25233"/>
    <cellStyle name="Normal 16 6 4 2 4 3 2" xfId="25234"/>
    <cellStyle name="Normal 16 6 4 2 4 3 2 2" xfId="25235"/>
    <cellStyle name="Normal 16 6 4 2 4 3 2 2 2" xfId="25236"/>
    <cellStyle name="Normal 16 6 4 2 4 3 2 3" xfId="25237"/>
    <cellStyle name="Normal 16 6 4 2 4 3 3" xfId="25238"/>
    <cellStyle name="Normal 16 6 4 2 4 3 3 2" xfId="25239"/>
    <cellStyle name="Normal 16 6 4 2 4 3 4" xfId="25240"/>
    <cellStyle name="Normal 16 6 4 2 4 4" xfId="25241"/>
    <cellStyle name="Normal 16 6 4 2 4 4 2" xfId="25242"/>
    <cellStyle name="Normal 16 6 4 2 4 4 2 2" xfId="25243"/>
    <cellStyle name="Normal 16 6 4 2 4 4 3" xfId="25244"/>
    <cellStyle name="Normal 16 6 4 2 4 5" xfId="25245"/>
    <cellStyle name="Normal 16 6 4 2 4 5 2" xfId="25246"/>
    <cellStyle name="Normal 16 6 4 2 4 6" xfId="25247"/>
    <cellStyle name="Normal 16 6 4 2 5" xfId="25248"/>
    <cellStyle name="Normal 16 6 4 2 5 2" xfId="25249"/>
    <cellStyle name="Normal 16 6 4 2 5 2 2" xfId="25250"/>
    <cellStyle name="Normal 16 6 4 2 5 2 2 2" xfId="25251"/>
    <cellStyle name="Normal 16 6 4 2 5 2 3" xfId="25252"/>
    <cellStyle name="Normal 16 6 4 2 5 3" xfId="25253"/>
    <cellStyle name="Normal 16 6 4 2 5 3 2" xfId="25254"/>
    <cellStyle name="Normal 16 6 4 2 5 4" xfId="25255"/>
    <cellStyle name="Normal 16 6 4 2 6" xfId="25256"/>
    <cellStyle name="Normal 16 6 4 2 6 2" xfId="25257"/>
    <cellStyle name="Normal 16 6 4 2 6 2 2" xfId="25258"/>
    <cellStyle name="Normal 16 6 4 2 6 2 2 2" xfId="25259"/>
    <cellStyle name="Normal 16 6 4 2 6 2 3" xfId="25260"/>
    <cellStyle name="Normal 16 6 4 2 6 3" xfId="25261"/>
    <cellStyle name="Normal 16 6 4 2 6 3 2" xfId="25262"/>
    <cellStyle name="Normal 16 6 4 2 6 4" xfId="25263"/>
    <cellStyle name="Normal 16 6 4 2 7" xfId="25264"/>
    <cellStyle name="Normal 16 6 4 2 7 2" xfId="25265"/>
    <cellStyle name="Normal 16 6 4 2 7 2 2" xfId="25266"/>
    <cellStyle name="Normal 16 6 4 2 7 2 2 2" xfId="25267"/>
    <cellStyle name="Normal 16 6 4 2 7 2 3" xfId="25268"/>
    <cellStyle name="Normal 16 6 4 2 7 3" xfId="25269"/>
    <cellStyle name="Normal 16 6 4 2 7 3 2" xfId="25270"/>
    <cellStyle name="Normal 16 6 4 2 7 4" xfId="25271"/>
    <cellStyle name="Normal 16 6 4 2 8" xfId="25272"/>
    <cellStyle name="Normal 16 6 4 2 8 2" xfId="25273"/>
    <cellStyle name="Normal 16 6 4 2 8 2 2" xfId="25274"/>
    <cellStyle name="Normal 16 6 4 2 8 3" xfId="25275"/>
    <cellStyle name="Normal 16 6 4 2 9" xfId="25276"/>
    <cellStyle name="Normal 16 6 4 2 9 2" xfId="25277"/>
    <cellStyle name="Normal 16 6 4 2 9 2 2" xfId="25278"/>
    <cellStyle name="Normal 16 6 4 2 9 3" xfId="25279"/>
    <cellStyle name="Normal 16 6 4 3" xfId="25280"/>
    <cellStyle name="Normal 16 6 4 3 10" xfId="25281"/>
    <cellStyle name="Normal 16 6 4 3 10 2" xfId="25282"/>
    <cellStyle name="Normal 16 6 4 3 11" xfId="25283"/>
    <cellStyle name="Normal 16 6 4 3 2" xfId="25284"/>
    <cellStyle name="Normal 16 6 4 3 2 10" xfId="25285"/>
    <cellStyle name="Normal 16 6 4 3 2 2" xfId="25286"/>
    <cellStyle name="Normal 16 6 4 3 2 2 2" xfId="25287"/>
    <cellStyle name="Normal 16 6 4 3 2 2 2 2" xfId="25288"/>
    <cellStyle name="Normal 16 6 4 3 2 2 2 2 2" xfId="25289"/>
    <cellStyle name="Normal 16 6 4 3 2 2 2 2 2 2" xfId="25290"/>
    <cellStyle name="Normal 16 6 4 3 2 2 2 2 3" xfId="25291"/>
    <cellStyle name="Normal 16 6 4 3 2 2 2 3" xfId="25292"/>
    <cellStyle name="Normal 16 6 4 3 2 2 2 3 2" xfId="25293"/>
    <cellStyle name="Normal 16 6 4 3 2 2 2 4" xfId="25294"/>
    <cellStyle name="Normal 16 6 4 3 2 2 3" xfId="25295"/>
    <cellStyle name="Normal 16 6 4 3 2 2 3 2" xfId="25296"/>
    <cellStyle name="Normal 16 6 4 3 2 2 3 2 2" xfId="25297"/>
    <cellStyle name="Normal 16 6 4 3 2 2 3 2 2 2" xfId="25298"/>
    <cellStyle name="Normal 16 6 4 3 2 2 3 2 3" xfId="25299"/>
    <cellStyle name="Normal 16 6 4 3 2 2 3 3" xfId="25300"/>
    <cellStyle name="Normal 16 6 4 3 2 2 3 3 2" xfId="25301"/>
    <cellStyle name="Normal 16 6 4 3 2 2 3 4" xfId="25302"/>
    <cellStyle name="Normal 16 6 4 3 2 2 4" xfId="25303"/>
    <cellStyle name="Normal 16 6 4 3 2 2 4 2" xfId="25304"/>
    <cellStyle name="Normal 16 6 4 3 2 2 4 2 2" xfId="25305"/>
    <cellStyle name="Normal 16 6 4 3 2 2 4 2 2 2" xfId="25306"/>
    <cellStyle name="Normal 16 6 4 3 2 2 4 2 3" xfId="25307"/>
    <cellStyle name="Normal 16 6 4 3 2 2 4 3" xfId="25308"/>
    <cellStyle name="Normal 16 6 4 3 2 2 4 3 2" xfId="25309"/>
    <cellStyle name="Normal 16 6 4 3 2 2 4 4" xfId="25310"/>
    <cellStyle name="Normal 16 6 4 3 2 2 5" xfId="25311"/>
    <cellStyle name="Normal 16 6 4 3 2 2 5 2" xfId="25312"/>
    <cellStyle name="Normal 16 6 4 3 2 2 5 2 2" xfId="25313"/>
    <cellStyle name="Normal 16 6 4 3 2 2 5 3" xfId="25314"/>
    <cellStyle name="Normal 16 6 4 3 2 2 6" xfId="25315"/>
    <cellStyle name="Normal 16 6 4 3 2 2 6 2" xfId="25316"/>
    <cellStyle name="Normal 16 6 4 3 2 2 7" xfId="25317"/>
    <cellStyle name="Normal 16 6 4 3 2 3" xfId="25318"/>
    <cellStyle name="Normal 16 6 4 3 2 3 2" xfId="25319"/>
    <cellStyle name="Normal 16 6 4 3 2 3 2 2" xfId="25320"/>
    <cellStyle name="Normal 16 6 4 3 2 3 2 2 2" xfId="25321"/>
    <cellStyle name="Normal 16 6 4 3 2 3 2 2 2 2" xfId="25322"/>
    <cellStyle name="Normal 16 6 4 3 2 3 2 2 3" xfId="25323"/>
    <cellStyle name="Normal 16 6 4 3 2 3 2 3" xfId="25324"/>
    <cellStyle name="Normal 16 6 4 3 2 3 2 3 2" xfId="25325"/>
    <cellStyle name="Normal 16 6 4 3 2 3 2 4" xfId="25326"/>
    <cellStyle name="Normal 16 6 4 3 2 3 3" xfId="25327"/>
    <cellStyle name="Normal 16 6 4 3 2 3 3 2" xfId="25328"/>
    <cellStyle name="Normal 16 6 4 3 2 3 3 2 2" xfId="25329"/>
    <cellStyle name="Normal 16 6 4 3 2 3 3 2 2 2" xfId="25330"/>
    <cellStyle name="Normal 16 6 4 3 2 3 3 2 3" xfId="25331"/>
    <cellStyle name="Normal 16 6 4 3 2 3 3 3" xfId="25332"/>
    <cellStyle name="Normal 16 6 4 3 2 3 3 3 2" xfId="25333"/>
    <cellStyle name="Normal 16 6 4 3 2 3 3 4" xfId="25334"/>
    <cellStyle name="Normal 16 6 4 3 2 3 4" xfId="25335"/>
    <cellStyle name="Normal 16 6 4 3 2 3 4 2" xfId="25336"/>
    <cellStyle name="Normal 16 6 4 3 2 3 4 2 2" xfId="25337"/>
    <cellStyle name="Normal 16 6 4 3 2 3 4 3" xfId="25338"/>
    <cellStyle name="Normal 16 6 4 3 2 3 5" xfId="25339"/>
    <cellStyle name="Normal 16 6 4 3 2 3 5 2" xfId="25340"/>
    <cellStyle name="Normal 16 6 4 3 2 3 6" xfId="25341"/>
    <cellStyle name="Normal 16 6 4 3 2 4" xfId="25342"/>
    <cellStyle name="Normal 16 6 4 3 2 4 2" xfId="25343"/>
    <cellStyle name="Normal 16 6 4 3 2 4 2 2" xfId="25344"/>
    <cellStyle name="Normal 16 6 4 3 2 4 2 2 2" xfId="25345"/>
    <cellStyle name="Normal 16 6 4 3 2 4 2 3" xfId="25346"/>
    <cellStyle name="Normal 16 6 4 3 2 4 3" xfId="25347"/>
    <cellStyle name="Normal 16 6 4 3 2 4 3 2" xfId="25348"/>
    <cellStyle name="Normal 16 6 4 3 2 4 4" xfId="25349"/>
    <cellStyle name="Normal 16 6 4 3 2 5" xfId="25350"/>
    <cellStyle name="Normal 16 6 4 3 2 5 2" xfId="25351"/>
    <cellStyle name="Normal 16 6 4 3 2 5 2 2" xfId="25352"/>
    <cellStyle name="Normal 16 6 4 3 2 5 2 2 2" xfId="25353"/>
    <cellStyle name="Normal 16 6 4 3 2 5 2 3" xfId="25354"/>
    <cellStyle name="Normal 16 6 4 3 2 5 3" xfId="25355"/>
    <cellStyle name="Normal 16 6 4 3 2 5 3 2" xfId="25356"/>
    <cellStyle name="Normal 16 6 4 3 2 5 4" xfId="25357"/>
    <cellStyle name="Normal 16 6 4 3 2 6" xfId="25358"/>
    <cellStyle name="Normal 16 6 4 3 2 6 2" xfId="25359"/>
    <cellStyle name="Normal 16 6 4 3 2 6 2 2" xfId="25360"/>
    <cellStyle name="Normal 16 6 4 3 2 6 2 2 2" xfId="25361"/>
    <cellStyle name="Normal 16 6 4 3 2 6 2 3" xfId="25362"/>
    <cellStyle name="Normal 16 6 4 3 2 6 3" xfId="25363"/>
    <cellStyle name="Normal 16 6 4 3 2 6 3 2" xfId="25364"/>
    <cellStyle name="Normal 16 6 4 3 2 6 4" xfId="25365"/>
    <cellStyle name="Normal 16 6 4 3 2 7" xfId="25366"/>
    <cellStyle name="Normal 16 6 4 3 2 7 2" xfId="25367"/>
    <cellStyle name="Normal 16 6 4 3 2 7 2 2" xfId="25368"/>
    <cellStyle name="Normal 16 6 4 3 2 7 3" xfId="25369"/>
    <cellStyle name="Normal 16 6 4 3 2 8" xfId="25370"/>
    <cellStyle name="Normal 16 6 4 3 2 8 2" xfId="25371"/>
    <cellStyle name="Normal 16 6 4 3 2 8 2 2" xfId="25372"/>
    <cellStyle name="Normal 16 6 4 3 2 8 3" xfId="25373"/>
    <cellStyle name="Normal 16 6 4 3 2 9" xfId="25374"/>
    <cellStyle name="Normal 16 6 4 3 2 9 2" xfId="25375"/>
    <cellStyle name="Normal 16 6 4 3 3" xfId="25376"/>
    <cellStyle name="Normal 16 6 4 3 3 2" xfId="25377"/>
    <cellStyle name="Normal 16 6 4 3 3 2 2" xfId="25378"/>
    <cellStyle name="Normal 16 6 4 3 3 2 2 2" xfId="25379"/>
    <cellStyle name="Normal 16 6 4 3 3 2 2 2 2" xfId="25380"/>
    <cellStyle name="Normal 16 6 4 3 3 2 2 3" xfId="25381"/>
    <cellStyle name="Normal 16 6 4 3 3 2 3" xfId="25382"/>
    <cellStyle name="Normal 16 6 4 3 3 2 3 2" xfId="25383"/>
    <cellStyle name="Normal 16 6 4 3 3 2 4" xfId="25384"/>
    <cellStyle name="Normal 16 6 4 3 3 3" xfId="25385"/>
    <cellStyle name="Normal 16 6 4 3 3 3 2" xfId="25386"/>
    <cellStyle name="Normal 16 6 4 3 3 3 2 2" xfId="25387"/>
    <cellStyle name="Normal 16 6 4 3 3 3 2 2 2" xfId="25388"/>
    <cellStyle name="Normal 16 6 4 3 3 3 2 3" xfId="25389"/>
    <cellStyle name="Normal 16 6 4 3 3 3 3" xfId="25390"/>
    <cellStyle name="Normal 16 6 4 3 3 3 3 2" xfId="25391"/>
    <cellStyle name="Normal 16 6 4 3 3 3 4" xfId="25392"/>
    <cellStyle name="Normal 16 6 4 3 3 4" xfId="25393"/>
    <cellStyle name="Normal 16 6 4 3 3 4 2" xfId="25394"/>
    <cellStyle name="Normal 16 6 4 3 3 4 2 2" xfId="25395"/>
    <cellStyle name="Normal 16 6 4 3 3 4 2 2 2" xfId="25396"/>
    <cellStyle name="Normal 16 6 4 3 3 4 2 3" xfId="25397"/>
    <cellStyle name="Normal 16 6 4 3 3 4 3" xfId="25398"/>
    <cellStyle name="Normal 16 6 4 3 3 4 3 2" xfId="25399"/>
    <cellStyle name="Normal 16 6 4 3 3 4 4" xfId="25400"/>
    <cellStyle name="Normal 16 6 4 3 3 5" xfId="25401"/>
    <cellStyle name="Normal 16 6 4 3 3 5 2" xfId="25402"/>
    <cellStyle name="Normal 16 6 4 3 3 5 2 2" xfId="25403"/>
    <cellStyle name="Normal 16 6 4 3 3 5 3" xfId="25404"/>
    <cellStyle name="Normal 16 6 4 3 3 6" xfId="25405"/>
    <cellStyle name="Normal 16 6 4 3 3 6 2" xfId="25406"/>
    <cellStyle name="Normal 16 6 4 3 3 7" xfId="25407"/>
    <cellStyle name="Normal 16 6 4 3 4" xfId="25408"/>
    <cellStyle name="Normal 16 6 4 3 4 2" xfId="25409"/>
    <cellStyle name="Normal 16 6 4 3 4 2 2" xfId="25410"/>
    <cellStyle name="Normal 16 6 4 3 4 2 2 2" xfId="25411"/>
    <cellStyle name="Normal 16 6 4 3 4 2 2 2 2" xfId="25412"/>
    <cellStyle name="Normal 16 6 4 3 4 2 2 3" xfId="25413"/>
    <cellStyle name="Normal 16 6 4 3 4 2 3" xfId="25414"/>
    <cellStyle name="Normal 16 6 4 3 4 2 3 2" xfId="25415"/>
    <cellStyle name="Normal 16 6 4 3 4 2 4" xfId="25416"/>
    <cellStyle name="Normal 16 6 4 3 4 3" xfId="25417"/>
    <cellStyle name="Normal 16 6 4 3 4 3 2" xfId="25418"/>
    <cellStyle name="Normal 16 6 4 3 4 3 2 2" xfId="25419"/>
    <cellStyle name="Normal 16 6 4 3 4 3 2 2 2" xfId="25420"/>
    <cellStyle name="Normal 16 6 4 3 4 3 2 3" xfId="25421"/>
    <cellStyle name="Normal 16 6 4 3 4 3 3" xfId="25422"/>
    <cellStyle name="Normal 16 6 4 3 4 3 3 2" xfId="25423"/>
    <cellStyle name="Normal 16 6 4 3 4 3 4" xfId="25424"/>
    <cellStyle name="Normal 16 6 4 3 4 4" xfId="25425"/>
    <cellStyle name="Normal 16 6 4 3 4 4 2" xfId="25426"/>
    <cellStyle name="Normal 16 6 4 3 4 4 2 2" xfId="25427"/>
    <cellStyle name="Normal 16 6 4 3 4 4 3" xfId="25428"/>
    <cellStyle name="Normal 16 6 4 3 4 5" xfId="25429"/>
    <cellStyle name="Normal 16 6 4 3 4 5 2" xfId="25430"/>
    <cellStyle name="Normal 16 6 4 3 4 6" xfId="25431"/>
    <cellStyle name="Normal 16 6 4 3 5" xfId="25432"/>
    <cellStyle name="Normal 16 6 4 3 5 2" xfId="25433"/>
    <cellStyle name="Normal 16 6 4 3 5 2 2" xfId="25434"/>
    <cellStyle name="Normal 16 6 4 3 5 2 2 2" xfId="25435"/>
    <cellStyle name="Normal 16 6 4 3 5 2 3" xfId="25436"/>
    <cellStyle name="Normal 16 6 4 3 5 3" xfId="25437"/>
    <cellStyle name="Normal 16 6 4 3 5 3 2" xfId="25438"/>
    <cellStyle name="Normal 16 6 4 3 5 4" xfId="25439"/>
    <cellStyle name="Normal 16 6 4 3 6" xfId="25440"/>
    <cellStyle name="Normal 16 6 4 3 6 2" xfId="25441"/>
    <cellStyle name="Normal 16 6 4 3 6 2 2" xfId="25442"/>
    <cellStyle name="Normal 16 6 4 3 6 2 2 2" xfId="25443"/>
    <cellStyle name="Normal 16 6 4 3 6 2 3" xfId="25444"/>
    <cellStyle name="Normal 16 6 4 3 6 3" xfId="25445"/>
    <cellStyle name="Normal 16 6 4 3 6 3 2" xfId="25446"/>
    <cellStyle name="Normal 16 6 4 3 6 4" xfId="25447"/>
    <cellStyle name="Normal 16 6 4 3 7" xfId="25448"/>
    <cellStyle name="Normal 16 6 4 3 7 2" xfId="25449"/>
    <cellStyle name="Normal 16 6 4 3 7 2 2" xfId="25450"/>
    <cellStyle name="Normal 16 6 4 3 7 2 2 2" xfId="25451"/>
    <cellStyle name="Normal 16 6 4 3 7 2 3" xfId="25452"/>
    <cellStyle name="Normal 16 6 4 3 7 3" xfId="25453"/>
    <cellStyle name="Normal 16 6 4 3 7 3 2" xfId="25454"/>
    <cellStyle name="Normal 16 6 4 3 7 4" xfId="25455"/>
    <cellStyle name="Normal 16 6 4 3 8" xfId="25456"/>
    <cellStyle name="Normal 16 6 4 3 8 2" xfId="25457"/>
    <cellStyle name="Normal 16 6 4 3 8 2 2" xfId="25458"/>
    <cellStyle name="Normal 16 6 4 3 8 3" xfId="25459"/>
    <cellStyle name="Normal 16 6 4 3 9" xfId="25460"/>
    <cellStyle name="Normal 16 6 4 3 9 2" xfId="25461"/>
    <cellStyle name="Normal 16 6 4 3 9 2 2" xfId="25462"/>
    <cellStyle name="Normal 16 6 4 3 9 3" xfId="25463"/>
    <cellStyle name="Normal 16 6 4 4" xfId="25464"/>
    <cellStyle name="Normal 16 6 4 4 10" xfId="25465"/>
    <cellStyle name="Normal 16 6 4 4 10 2" xfId="25466"/>
    <cellStyle name="Normal 16 6 4 4 11" xfId="25467"/>
    <cellStyle name="Normal 16 6 4 4 2" xfId="25468"/>
    <cellStyle name="Normal 16 6 4 4 2 10" xfId="25469"/>
    <cellStyle name="Normal 16 6 4 4 2 2" xfId="25470"/>
    <cellStyle name="Normal 16 6 4 4 2 2 2" xfId="25471"/>
    <cellStyle name="Normal 16 6 4 4 2 2 2 2" xfId="25472"/>
    <cellStyle name="Normal 16 6 4 4 2 2 2 2 2" xfId="25473"/>
    <cellStyle name="Normal 16 6 4 4 2 2 2 2 2 2" xfId="25474"/>
    <cellStyle name="Normal 16 6 4 4 2 2 2 2 3" xfId="25475"/>
    <cellStyle name="Normal 16 6 4 4 2 2 2 3" xfId="25476"/>
    <cellStyle name="Normal 16 6 4 4 2 2 2 3 2" xfId="25477"/>
    <cellStyle name="Normal 16 6 4 4 2 2 2 4" xfId="25478"/>
    <cellStyle name="Normal 16 6 4 4 2 2 3" xfId="25479"/>
    <cellStyle name="Normal 16 6 4 4 2 2 3 2" xfId="25480"/>
    <cellStyle name="Normal 16 6 4 4 2 2 3 2 2" xfId="25481"/>
    <cellStyle name="Normal 16 6 4 4 2 2 3 2 2 2" xfId="25482"/>
    <cellStyle name="Normal 16 6 4 4 2 2 3 2 3" xfId="25483"/>
    <cellStyle name="Normal 16 6 4 4 2 2 3 3" xfId="25484"/>
    <cellStyle name="Normal 16 6 4 4 2 2 3 3 2" xfId="25485"/>
    <cellStyle name="Normal 16 6 4 4 2 2 3 4" xfId="25486"/>
    <cellStyle name="Normal 16 6 4 4 2 2 4" xfId="25487"/>
    <cellStyle name="Normal 16 6 4 4 2 2 4 2" xfId="25488"/>
    <cellStyle name="Normal 16 6 4 4 2 2 4 2 2" xfId="25489"/>
    <cellStyle name="Normal 16 6 4 4 2 2 4 2 2 2" xfId="25490"/>
    <cellStyle name="Normal 16 6 4 4 2 2 4 2 3" xfId="25491"/>
    <cellStyle name="Normal 16 6 4 4 2 2 4 3" xfId="25492"/>
    <cellStyle name="Normal 16 6 4 4 2 2 4 3 2" xfId="25493"/>
    <cellStyle name="Normal 16 6 4 4 2 2 4 4" xfId="25494"/>
    <cellStyle name="Normal 16 6 4 4 2 2 5" xfId="25495"/>
    <cellStyle name="Normal 16 6 4 4 2 2 5 2" xfId="25496"/>
    <cellStyle name="Normal 16 6 4 4 2 2 5 2 2" xfId="25497"/>
    <cellStyle name="Normal 16 6 4 4 2 2 5 3" xfId="25498"/>
    <cellStyle name="Normal 16 6 4 4 2 2 6" xfId="25499"/>
    <cellStyle name="Normal 16 6 4 4 2 2 6 2" xfId="25500"/>
    <cellStyle name="Normal 16 6 4 4 2 2 7" xfId="25501"/>
    <cellStyle name="Normal 16 6 4 4 2 3" xfId="25502"/>
    <cellStyle name="Normal 16 6 4 4 2 3 2" xfId="25503"/>
    <cellStyle name="Normal 16 6 4 4 2 3 2 2" xfId="25504"/>
    <cellStyle name="Normal 16 6 4 4 2 3 2 2 2" xfId="25505"/>
    <cellStyle name="Normal 16 6 4 4 2 3 2 2 2 2" xfId="25506"/>
    <cellStyle name="Normal 16 6 4 4 2 3 2 2 3" xfId="25507"/>
    <cellStyle name="Normal 16 6 4 4 2 3 2 3" xfId="25508"/>
    <cellStyle name="Normal 16 6 4 4 2 3 2 3 2" xfId="25509"/>
    <cellStyle name="Normal 16 6 4 4 2 3 2 4" xfId="25510"/>
    <cellStyle name="Normal 16 6 4 4 2 3 3" xfId="25511"/>
    <cellStyle name="Normal 16 6 4 4 2 3 3 2" xfId="25512"/>
    <cellStyle name="Normal 16 6 4 4 2 3 3 2 2" xfId="25513"/>
    <cellStyle name="Normal 16 6 4 4 2 3 3 2 2 2" xfId="25514"/>
    <cellStyle name="Normal 16 6 4 4 2 3 3 2 3" xfId="25515"/>
    <cellStyle name="Normal 16 6 4 4 2 3 3 3" xfId="25516"/>
    <cellStyle name="Normal 16 6 4 4 2 3 3 3 2" xfId="25517"/>
    <cellStyle name="Normal 16 6 4 4 2 3 3 4" xfId="25518"/>
    <cellStyle name="Normal 16 6 4 4 2 3 4" xfId="25519"/>
    <cellStyle name="Normal 16 6 4 4 2 3 4 2" xfId="25520"/>
    <cellStyle name="Normal 16 6 4 4 2 3 4 2 2" xfId="25521"/>
    <cellStyle name="Normal 16 6 4 4 2 3 4 3" xfId="25522"/>
    <cellStyle name="Normal 16 6 4 4 2 3 5" xfId="25523"/>
    <cellStyle name="Normal 16 6 4 4 2 3 5 2" xfId="25524"/>
    <cellStyle name="Normal 16 6 4 4 2 3 6" xfId="25525"/>
    <cellStyle name="Normal 16 6 4 4 2 4" xfId="25526"/>
    <cellStyle name="Normal 16 6 4 4 2 4 2" xfId="25527"/>
    <cellStyle name="Normal 16 6 4 4 2 4 2 2" xfId="25528"/>
    <cellStyle name="Normal 16 6 4 4 2 4 2 2 2" xfId="25529"/>
    <cellStyle name="Normal 16 6 4 4 2 4 2 3" xfId="25530"/>
    <cellStyle name="Normal 16 6 4 4 2 4 3" xfId="25531"/>
    <cellStyle name="Normal 16 6 4 4 2 4 3 2" xfId="25532"/>
    <cellStyle name="Normal 16 6 4 4 2 4 4" xfId="25533"/>
    <cellStyle name="Normal 16 6 4 4 2 5" xfId="25534"/>
    <cellStyle name="Normal 16 6 4 4 2 5 2" xfId="25535"/>
    <cellStyle name="Normal 16 6 4 4 2 5 2 2" xfId="25536"/>
    <cellStyle name="Normal 16 6 4 4 2 5 2 2 2" xfId="25537"/>
    <cellStyle name="Normal 16 6 4 4 2 5 2 3" xfId="25538"/>
    <cellStyle name="Normal 16 6 4 4 2 5 3" xfId="25539"/>
    <cellStyle name="Normal 16 6 4 4 2 5 3 2" xfId="25540"/>
    <cellStyle name="Normal 16 6 4 4 2 5 4" xfId="25541"/>
    <cellStyle name="Normal 16 6 4 4 2 6" xfId="25542"/>
    <cellStyle name="Normal 16 6 4 4 2 6 2" xfId="25543"/>
    <cellStyle name="Normal 16 6 4 4 2 6 2 2" xfId="25544"/>
    <cellStyle name="Normal 16 6 4 4 2 6 2 2 2" xfId="25545"/>
    <cellStyle name="Normal 16 6 4 4 2 6 2 3" xfId="25546"/>
    <cellStyle name="Normal 16 6 4 4 2 6 3" xfId="25547"/>
    <cellStyle name="Normal 16 6 4 4 2 6 3 2" xfId="25548"/>
    <cellStyle name="Normal 16 6 4 4 2 6 4" xfId="25549"/>
    <cellStyle name="Normal 16 6 4 4 2 7" xfId="25550"/>
    <cellStyle name="Normal 16 6 4 4 2 7 2" xfId="25551"/>
    <cellStyle name="Normal 16 6 4 4 2 7 2 2" xfId="25552"/>
    <cellStyle name="Normal 16 6 4 4 2 7 3" xfId="25553"/>
    <cellStyle name="Normal 16 6 4 4 2 8" xfId="25554"/>
    <cellStyle name="Normal 16 6 4 4 2 8 2" xfId="25555"/>
    <cellStyle name="Normal 16 6 4 4 2 8 2 2" xfId="25556"/>
    <cellStyle name="Normal 16 6 4 4 2 8 3" xfId="25557"/>
    <cellStyle name="Normal 16 6 4 4 2 9" xfId="25558"/>
    <cellStyle name="Normal 16 6 4 4 2 9 2" xfId="25559"/>
    <cellStyle name="Normal 16 6 4 4 3" xfId="25560"/>
    <cellStyle name="Normal 16 6 4 4 3 2" xfId="25561"/>
    <cellStyle name="Normal 16 6 4 4 3 2 2" xfId="25562"/>
    <cellStyle name="Normal 16 6 4 4 3 2 2 2" xfId="25563"/>
    <cellStyle name="Normal 16 6 4 4 3 2 2 2 2" xfId="25564"/>
    <cellStyle name="Normal 16 6 4 4 3 2 2 3" xfId="25565"/>
    <cellStyle name="Normal 16 6 4 4 3 2 3" xfId="25566"/>
    <cellStyle name="Normal 16 6 4 4 3 2 3 2" xfId="25567"/>
    <cellStyle name="Normal 16 6 4 4 3 2 4" xfId="25568"/>
    <cellStyle name="Normal 16 6 4 4 3 3" xfId="25569"/>
    <cellStyle name="Normal 16 6 4 4 3 3 2" xfId="25570"/>
    <cellStyle name="Normal 16 6 4 4 3 3 2 2" xfId="25571"/>
    <cellStyle name="Normal 16 6 4 4 3 3 2 2 2" xfId="25572"/>
    <cellStyle name="Normal 16 6 4 4 3 3 2 3" xfId="25573"/>
    <cellStyle name="Normal 16 6 4 4 3 3 3" xfId="25574"/>
    <cellStyle name="Normal 16 6 4 4 3 3 3 2" xfId="25575"/>
    <cellStyle name="Normal 16 6 4 4 3 3 4" xfId="25576"/>
    <cellStyle name="Normal 16 6 4 4 3 4" xfId="25577"/>
    <cellStyle name="Normal 16 6 4 4 3 4 2" xfId="25578"/>
    <cellStyle name="Normal 16 6 4 4 3 4 2 2" xfId="25579"/>
    <cellStyle name="Normal 16 6 4 4 3 4 2 2 2" xfId="25580"/>
    <cellStyle name="Normal 16 6 4 4 3 4 2 3" xfId="25581"/>
    <cellStyle name="Normal 16 6 4 4 3 4 3" xfId="25582"/>
    <cellStyle name="Normal 16 6 4 4 3 4 3 2" xfId="25583"/>
    <cellStyle name="Normal 16 6 4 4 3 4 4" xfId="25584"/>
    <cellStyle name="Normal 16 6 4 4 3 5" xfId="25585"/>
    <cellStyle name="Normal 16 6 4 4 3 5 2" xfId="25586"/>
    <cellStyle name="Normal 16 6 4 4 3 5 2 2" xfId="25587"/>
    <cellStyle name="Normal 16 6 4 4 3 5 3" xfId="25588"/>
    <cellStyle name="Normal 16 6 4 4 3 6" xfId="25589"/>
    <cellStyle name="Normal 16 6 4 4 3 6 2" xfId="25590"/>
    <cellStyle name="Normal 16 6 4 4 3 7" xfId="25591"/>
    <cellStyle name="Normal 16 6 4 4 4" xfId="25592"/>
    <cellStyle name="Normal 16 6 4 4 4 2" xfId="25593"/>
    <cellStyle name="Normal 16 6 4 4 4 2 2" xfId="25594"/>
    <cellStyle name="Normal 16 6 4 4 4 2 2 2" xfId="25595"/>
    <cellStyle name="Normal 16 6 4 4 4 2 2 2 2" xfId="25596"/>
    <cellStyle name="Normal 16 6 4 4 4 2 2 3" xfId="25597"/>
    <cellStyle name="Normal 16 6 4 4 4 2 3" xfId="25598"/>
    <cellStyle name="Normal 16 6 4 4 4 2 3 2" xfId="25599"/>
    <cellStyle name="Normal 16 6 4 4 4 2 4" xfId="25600"/>
    <cellStyle name="Normal 16 6 4 4 4 3" xfId="25601"/>
    <cellStyle name="Normal 16 6 4 4 4 3 2" xfId="25602"/>
    <cellStyle name="Normal 16 6 4 4 4 3 2 2" xfId="25603"/>
    <cellStyle name="Normal 16 6 4 4 4 3 2 2 2" xfId="25604"/>
    <cellStyle name="Normal 16 6 4 4 4 3 2 3" xfId="25605"/>
    <cellStyle name="Normal 16 6 4 4 4 3 3" xfId="25606"/>
    <cellStyle name="Normal 16 6 4 4 4 3 3 2" xfId="25607"/>
    <cellStyle name="Normal 16 6 4 4 4 3 4" xfId="25608"/>
    <cellStyle name="Normal 16 6 4 4 4 4" xfId="25609"/>
    <cellStyle name="Normal 16 6 4 4 4 4 2" xfId="25610"/>
    <cellStyle name="Normal 16 6 4 4 4 4 2 2" xfId="25611"/>
    <cellStyle name="Normal 16 6 4 4 4 4 3" xfId="25612"/>
    <cellStyle name="Normal 16 6 4 4 4 5" xfId="25613"/>
    <cellStyle name="Normal 16 6 4 4 4 5 2" xfId="25614"/>
    <cellStyle name="Normal 16 6 4 4 4 6" xfId="25615"/>
    <cellStyle name="Normal 16 6 4 4 5" xfId="25616"/>
    <cellStyle name="Normal 16 6 4 4 5 2" xfId="25617"/>
    <cellStyle name="Normal 16 6 4 4 5 2 2" xfId="25618"/>
    <cellStyle name="Normal 16 6 4 4 5 2 2 2" xfId="25619"/>
    <cellStyle name="Normal 16 6 4 4 5 2 3" xfId="25620"/>
    <cellStyle name="Normal 16 6 4 4 5 3" xfId="25621"/>
    <cellStyle name="Normal 16 6 4 4 5 3 2" xfId="25622"/>
    <cellStyle name="Normal 16 6 4 4 5 4" xfId="25623"/>
    <cellStyle name="Normal 16 6 4 4 6" xfId="25624"/>
    <cellStyle name="Normal 16 6 4 4 6 2" xfId="25625"/>
    <cellStyle name="Normal 16 6 4 4 6 2 2" xfId="25626"/>
    <cellStyle name="Normal 16 6 4 4 6 2 2 2" xfId="25627"/>
    <cellStyle name="Normal 16 6 4 4 6 2 3" xfId="25628"/>
    <cellStyle name="Normal 16 6 4 4 6 3" xfId="25629"/>
    <cellStyle name="Normal 16 6 4 4 6 3 2" xfId="25630"/>
    <cellStyle name="Normal 16 6 4 4 6 4" xfId="25631"/>
    <cellStyle name="Normal 16 6 4 4 7" xfId="25632"/>
    <cellStyle name="Normal 16 6 4 4 7 2" xfId="25633"/>
    <cellStyle name="Normal 16 6 4 4 7 2 2" xfId="25634"/>
    <cellStyle name="Normal 16 6 4 4 7 2 2 2" xfId="25635"/>
    <cellStyle name="Normal 16 6 4 4 7 2 3" xfId="25636"/>
    <cellStyle name="Normal 16 6 4 4 7 3" xfId="25637"/>
    <cellStyle name="Normal 16 6 4 4 7 3 2" xfId="25638"/>
    <cellStyle name="Normal 16 6 4 4 7 4" xfId="25639"/>
    <cellStyle name="Normal 16 6 4 4 8" xfId="25640"/>
    <cellStyle name="Normal 16 6 4 4 8 2" xfId="25641"/>
    <cellStyle name="Normal 16 6 4 4 8 2 2" xfId="25642"/>
    <cellStyle name="Normal 16 6 4 4 8 3" xfId="25643"/>
    <cellStyle name="Normal 16 6 4 4 9" xfId="25644"/>
    <cellStyle name="Normal 16 6 4 4 9 2" xfId="25645"/>
    <cellStyle name="Normal 16 6 4 4 9 2 2" xfId="25646"/>
    <cellStyle name="Normal 16 6 4 4 9 3" xfId="25647"/>
    <cellStyle name="Normal 16 6 4 5" xfId="25648"/>
    <cellStyle name="Normal 16 6 4 5 10" xfId="25649"/>
    <cellStyle name="Normal 16 6 4 5 2" xfId="25650"/>
    <cellStyle name="Normal 16 6 4 5 2 2" xfId="25651"/>
    <cellStyle name="Normal 16 6 4 5 2 2 2" xfId="25652"/>
    <cellStyle name="Normal 16 6 4 5 2 2 2 2" xfId="25653"/>
    <cellStyle name="Normal 16 6 4 5 2 2 2 2 2" xfId="25654"/>
    <cellStyle name="Normal 16 6 4 5 2 2 2 3" xfId="25655"/>
    <cellStyle name="Normal 16 6 4 5 2 2 3" xfId="25656"/>
    <cellStyle name="Normal 16 6 4 5 2 2 3 2" xfId="25657"/>
    <cellStyle name="Normal 16 6 4 5 2 2 4" xfId="25658"/>
    <cellStyle name="Normal 16 6 4 5 2 3" xfId="25659"/>
    <cellStyle name="Normal 16 6 4 5 2 3 2" xfId="25660"/>
    <cellStyle name="Normal 16 6 4 5 2 3 2 2" xfId="25661"/>
    <cellStyle name="Normal 16 6 4 5 2 3 2 2 2" xfId="25662"/>
    <cellStyle name="Normal 16 6 4 5 2 3 2 3" xfId="25663"/>
    <cellStyle name="Normal 16 6 4 5 2 3 3" xfId="25664"/>
    <cellStyle name="Normal 16 6 4 5 2 3 3 2" xfId="25665"/>
    <cellStyle name="Normal 16 6 4 5 2 3 4" xfId="25666"/>
    <cellStyle name="Normal 16 6 4 5 2 4" xfId="25667"/>
    <cellStyle name="Normal 16 6 4 5 2 4 2" xfId="25668"/>
    <cellStyle name="Normal 16 6 4 5 2 4 2 2" xfId="25669"/>
    <cellStyle name="Normal 16 6 4 5 2 4 2 2 2" xfId="25670"/>
    <cellStyle name="Normal 16 6 4 5 2 4 2 3" xfId="25671"/>
    <cellStyle name="Normal 16 6 4 5 2 4 3" xfId="25672"/>
    <cellStyle name="Normal 16 6 4 5 2 4 3 2" xfId="25673"/>
    <cellStyle name="Normal 16 6 4 5 2 4 4" xfId="25674"/>
    <cellStyle name="Normal 16 6 4 5 2 5" xfId="25675"/>
    <cellStyle name="Normal 16 6 4 5 2 5 2" xfId="25676"/>
    <cellStyle name="Normal 16 6 4 5 2 5 2 2" xfId="25677"/>
    <cellStyle name="Normal 16 6 4 5 2 5 3" xfId="25678"/>
    <cellStyle name="Normal 16 6 4 5 2 6" xfId="25679"/>
    <cellStyle name="Normal 16 6 4 5 2 6 2" xfId="25680"/>
    <cellStyle name="Normal 16 6 4 5 2 7" xfId="25681"/>
    <cellStyle name="Normal 16 6 4 5 3" xfId="25682"/>
    <cellStyle name="Normal 16 6 4 5 3 2" xfId="25683"/>
    <cellStyle name="Normal 16 6 4 5 3 2 2" xfId="25684"/>
    <cellStyle name="Normal 16 6 4 5 3 2 2 2" xfId="25685"/>
    <cellStyle name="Normal 16 6 4 5 3 2 2 2 2" xfId="25686"/>
    <cellStyle name="Normal 16 6 4 5 3 2 2 3" xfId="25687"/>
    <cellStyle name="Normal 16 6 4 5 3 2 3" xfId="25688"/>
    <cellStyle name="Normal 16 6 4 5 3 2 3 2" xfId="25689"/>
    <cellStyle name="Normal 16 6 4 5 3 2 4" xfId="25690"/>
    <cellStyle name="Normal 16 6 4 5 3 3" xfId="25691"/>
    <cellStyle name="Normal 16 6 4 5 3 3 2" xfId="25692"/>
    <cellStyle name="Normal 16 6 4 5 3 3 2 2" xfId="25693"/>
    <cellStyle name="Normal 16 6 4 5 3 3 2 2 2" xfId="25694"/>
    <cellStyle name="Normal 16 6 4 5 3 3 2 3" xfId="25695"/>
    <cellStyle name="Normal 16 6 4 5 3 3 3" xfId="25696"/>
    <cellStyle name="Normal 16 6 4 5 3 3 3 2" xfId="25697"/>
    <cellStyle name="Normal 16 6 4 5 3 3 4" xfId="25698"/>
    <cellStyle name="Normal 16 6 4 5 3 4" xfId="25699"/>
    <cellStyle name="Normal 16 6 4 5 3 4 2" xfId="25700"/>
    <cellStyle name="Normal 16 6 4 5 3 4 2 2" xfId="25701"/>
    <cellStyle name="Normal 16 6 4 5 3 4 3" xfId="25702"/>
    <cellStyle name="Normal 16 6 4 5 3 5" xfId="25703"/>
    <cellStyle name="Normal 16 6 4 5 3 5 2" xfId="25704"/>
    <cellStyle name="Normal 16 6 4 5 3 6" xfId="25705"/>
    <cellStyle name="Normal 16 6 4 5 4" xfId="25706"/>
    <cellStyle name="Normal 16 6 4 5 4 2" xfId="25707"/>
    <cellStyle name="Normal 16 6 4 5 4 2 2" xfId="25708"/>
    <cellStyle name="Normal 16 6 4 5 4 2 2 2" xfId="25709"/>
    <cellStyle name="Normal 16 6 4 5 4 2 3" xfId="25710"/>
    <cellStyle name="Normal 16 6 4 5 4 3" xfId="25711"/>
    <cellStyle name="Normal 16 6 4 5 4 3 2" xfId="25712"/>
    <cellStyle name="Normal 16 6 4 5 4 4" xfId="25713"/>
    <cellStyle name="Normal 16 6 4 5 5" xfId="25714"/>
    <cellStyle name="Normal 16 6 4 5 5 2" xfId="25715"/>
    <cellStyle name="Normal 16 6 4 5 5 2 2" xfId="25716"/>
    <cellStyle name="Normal 16 6 4 5 5 2 2 2" xfId="25717"/>
    <cellStyle name="Normal 16 6 4 5 5 2 3" xfId="25718"/>
    <cellStyle name="Normal 16 6 4 5 5 3" xfId="25719"/>
    <cellStyle name="Normal 16 6 4 5 5 3 2" xfId="25720"/>
    <cellStyle name="Normal 16 6 4 5 5 4" xfId="25721"/>
    <cellStyle name="Normal 16 6 4 5 6" xfId="25722"/>
    <cellStyle name="Normal 16 6 4 5 6 2" xfId="25723"/>
    <cellStyle name="Normal 16 6 4 5 6 2 2" xfId="25724"/>
    <cellStyle name="Normal 16 6 4 5 6 2 2 2" xfId="25725"/>
    <cellStyle name="Normal 16 6 4 5 6 2 3" xfId="25726"/>
    <cellStyle name="Normal 16 6 4 5 6 3" xfId="25727"/>
    <cellStyle name="Normal 16 6 4 5 6 3 2" xfId="25728"/>
    <cellStyle name="Normal 16 6 4 5 6 4" xfId="25729"/>
    <cellStyle name="Normal 16 6 4 5 7" xfId="25730"/>
    <cellStyle name="Normal 16 6 4 5 7 2" xfId="25731"/>
    <cellStyle name="Normal 16 6 4 5 7 2 2" xfId="25732"/>
    <cellStyle name="Normal 16 6 4 5 7 3" xfId="25733"/>
    <cellStyle name="Normal 16 6 4 5 8" xfId="25734"/>
    <cellStyle name="Normal 16 6 4 5 8 2" xfId="25735"/>
    <cellStyle name="Normal 16 6 4 5 8 2 2" xfId="25736"/>
    <cellStyle name="Normal 16 6 4 5 8 3" xfId="25737"/>
    <cellStyle name="Normal 16 6 4 5 9" xfId="25738"/>
    <cellStyle name="Normal 16 6 4 5 9 2" xfId="25739"/>
    <cellStyle name="Normal 16 6 4 6" xfId="25740"/>
    <cellStyle name="Normal 16 6 4 6 2" xfId="25741"/>
    <cellStyle name="Normal 16 6 4 6 2 2" xfId="25742"/>
    <cellStyle name="Normal 16 6 4 6 2 2 2" xfId="25743"/>
    <cellStyle name="Normal 16 6 4 6 2 2 2 2" xfId="25744"/>
    <cellStyle name="Normal 16 6 4 6 2 2 3" xfId="25745"/>
    <cellStyle name="Normal 16 6 4 6 2 3" xfId="25746"/>
    <cellStyle name="Normal 16 6 4 6 2 3 2" xfId="25747"/>
    <cellStyle name="Normal 16 6 4 6 2 4" xfId="25748"/>
    <cellStyle name="Normal 16 6 4 6 3" xfId="25749"/>
    <cellStyle name="Normal 16 6 4 6 3 2" xfId="25750"/>
    <cellStyle name="Normal 16 6 4 6 3 2 2" xfId="25751"/>
    <cellStyle name="Normal 16 6 4 6 3 2 2 2" xfId="25752"/>
    <cellStyle name="Normal 16 6 4 6 3 2 3" xfId="25753"/>
    <cellStyle name="Normal 16 6 4 6 3 3" xfId="25754"/>
    <cellStyle name="Normal 16 6 4 6 3 3 2" xfId="25755"/>
    <cellStyle name="Normal 16 6 4 6 3 4" xfId="25756"/>
    <cellStyle name="Normal 16 6 4 6 4" xfId="25757"/>
    <cellStyle name="Normal 16 6 4 6 4 2" xfId="25758"/>
    <cellStyle name="Normal 16 6 4 6 4 2 2" xfId="25759"/>
    <cellStyle name="Normal 16 6 4 6 4 2 2 2" xfId="25760"/>
    <cellStyle name="Normal 16 6 4 6 4 2 3" xfId="25761"/>
    <cellStyle name="Normal 16 6 4 6 4 3" xfId="25762"/>
    <cellStyle name="Normal 16 6 4 6 4 3 2" xfId="25763"/>
    <cellStyle name="Normal 16 6 4 6 4 4" xfId="25764"/>
    <cellStyle name="Normal 16 6 4 6 5" xfId="25765"/>
    <cellStyle name="Normal 16 6 4 6 5 2" xfId="25766"/>
    <cellStyle name="Normal 16 6 4 6 5 2 2" xfId="25767"/>
    <cellStyle name="Normal 16 6 4 6 5 3" xfId="25768"/>
    <cellStyle name="Normal 16 6 4 6 6" xfId="25769"/>
    <cellStyle name="Normal 16 6 4 6 6 2" xfId="25770"/>
    <cellStyle name="Normal 16 6 4 6 7" xfId="25771"/>
    <cellStyle name="Normal 16 6 4 7" xfId="25772"/>
    <cellStyle name="Normal 16 6 4 7 2" xfId="25773"/>
    <cellStyle name="Normal 16 6 4 7 2 2" xfId="25774"/>
    <cellStyle name="Normal 16 6 4 7 2 2 2" xfId="25775"/>
    <cellStyle name="Normal 16 6 4 7 2 2 2 2" xfId="25776"/>
    <cellStyle name="Normal 16 6 4 7 2 2 3" xfId="25777"/>
    <cellStyle name="Normal 16 6 4 7 2 3" xfId="25778"/>
    <cellStyle name="Normal 16 6 4 7 2 3 2" xfId="25779"/>
    <cellStyle name="Normal 16 6 4 7 2 4" xfId="25780"/>
    <cellStyle name="Normal 16 6 4 7 3" xfId="25781"/>
    <cellStyle name="Normal 16 6 4 7 3 2" xfId="25782"/>
    <cellStyle name="Normal 16 6 4 7 3 2 2" xfId="25783"/>
    <cellStyle name="Normal 16 6 4 7 3 2 2 2" xfId="25784"/>
    <cellStyle name="Normal 16 6 4 7 3 2 3" xfId="25785"/>
    <cellStyle name="Normal 16 6 4 7 3 3" xfId="25786"/>
    <cellStyle name="Normal 16 6 4 7 3 3 2" xfId="25787"/>
    <cellStyle name="Normal 16 6 4 7 3 4" xfId="25788"/>
    <cellStyle name="Normal 16 6 4 7 4" xfId="25789"/>
    <cellStyle name="Normal 16 6 4 7 4 2" xfId="25790"/>
    <cellStyle name="Normal 16 6 4 7 4 2 2" xfId="25791"/>
    <cellStyle name="Normal 16 6 4 7 4 3" xfId="25792"/>
    <cellStyle name="Normal 16 6 4 7 5" xfId="25793"/>
    <cellStyle name="Normal 16 6 4 7 5 2" xfId="25794"/>
    <cellStyle name="Normal 16 6 4 7 6" xfId="25795"/>
    <cellStyle name="Normal 16 6 4 8" xfId="25796"/>
    <cellStyle name="Normal 16 6 4 8 2" xfId="25797"/>
    <cellStyle name="Normal 16 6 4 8 2 2" xfId="25798"/>
    <cellStyle name="Normal 16 6 4 8 2 2 2" xfId="25799"/>
    <cellStyle name="Normal 16 6 4 8 2 3" xfId="25800"/>
    <cellStyle name="Normal 16 6 4 8 3" xfId="25801"/>
    <cellStyle name="Normal 16 6 4 8 3 2" xfId="25802"/>
    <cellStyle name="Normal 16 6 4 8 4" xfId="25803"/>
    <cellStyle name="Normal 16 6 4 9" xfId="25804"/>
    <cellStyle name="Normal 16 6 4 9 2" xfId="25805"/>
    <cellStyle name="Normal 16 6 4 9 2 2" xfId="25806"/>
    <cellStyle name="Normal 16 6 4 9 2 2 2" xfId="25807"/>
    <cellStyle name="Normal 16 6 4 9 2 3" xfId="25808"/>
    <cellStyle name="Normal 16 6 4 9 3" xfId="25809"/>
    <cellStyle name="Normal 16 6 4 9 3 2" xfId="25810"/>
    <cellStyle name="Normal 16 6 4 9 4" xfId="25811"/>
    <cellStyle name="Normal 16 6 5" xfId="1382"/>
    <cellStyle name="Normal 16 6 5 10" xfId="25812"/>
    <cellStyle name="Normal 16 6 5 10 2" xfId="25813"/>
    <cellStyle name="Normal 16 6 5 10 2 2" xfId="25814"/>
    <cellStyle name="Normal 16 6 5 10 2 2 2" xfId="25815"/>
    <cellStyle name="Normal 16 6 5 10 2 3" xfId="25816"/>
    <cellStyle name="Normal 16 6 5 10 3" xfId="25817"/>
    <cellStyle name="Normal 16 6 5 10 3 2" xfId="25818"/>
    <cellStyle name="Normal 16 6 5 10 4" xfId="25819"/>
    <cellStyle name="Normal 16 6 5 11" xfId="25820"/>
    <cellStyle name="Normal 16 6 5 11 2" xfId="25821"/>
    <cellStyle name="Normal 16 6 5 11 2 2" xfId="25822"/>
    <cellStyle name="Normal 16 6 5 11 3" xfId="25823"/>
    <cellStyle name="Normal 16 6 5 12" xfId="25824"/>
    <cellStyle name="Normal 16 6 5 12 2" xfId="25825"/>
    <cellStyle name="Normal 16 6 5 12 2 2" xfId="25826"/>
    <cellStyle name="Normal 16 6 5 12 3" xfId="25827"/>
    <cellStyle name="Normal 16 6 5 13" xfId="25828"/>
    <cellStyle name="Normal 16 6 5 13 2" xfId="25829"/>
    <cellStyle name="Normal 16 6 5 14" xfId="25830"/>
    <cellStyle name="Normal 16 6 5 2" xfId="25831"/>
    <cellStyle name="Normal 16 6 5 2 10" xfId="25832"/>
    <cellStyle name="Normal 16 6 5 2 10 2" xfId="25833"/>
    <cellStyle name="Normal 16 6 5 2 11" xfId="25834"/>
    <cellStyle name="Normal 16 6 5 2 2" xfId="25835"/>
    <cellStyle name="Normal 16 6 5 2 2 10" xfId="25836"/>
    <cellStyle name="Normal 16 6 5 2 2 2" xfId="25837"/>
    <cellStyle name="Normal 16 6 5 2 2 2 2" xfId="25838"/>
    <cellStyle name="Normal 16 6 5 2 2 2 2 2" xfId="25839"/>
    <cellStyle name="Normal 16 6 5 2 2 2 2 2 2" xfId="25840"/>
    <cellStyle name="Normal 16 6 5 2 2 2 2 2 2 2" xfId="25841"/>
    <cellStyle name="Normal 16 6 5 2 2 2 2 2 3" xfId="25842"/>
    <cellStyle name="Normal 16 6 5 2 2 2 2 3" xfId="25843"/>
    <cellStyle name="Normal 16 6 5 2 2 2 2 3 2" xfId="25844"/>
    <cellStyle name="Normal 16 6 5 2 2 2 2 4" xfId="25845"/>
    <cellStyle name="Normal 16 6 5 2 2 2 3" xfId="25846"/>
    <cellStyle name="Normal 16 6 5 2 2 2 3 2" xfId="25847"/>
    <cellStyle name="Normal 16 6 5 2 2 2 3 2 2" xfId="25848"/>
    <cellStyle name="Normal 16 6 5 2 2 2 3 2 2 2" xfId="25849"/>
    <cellStyle name="Normal 16 6 5 2 2 2 3 2 3" xfId="25850"/>
    <cellStyle name="Normal 16 6 5 2 2 2 3 3" xfId="25851"/>
    <cellStyle name="Normal 16 6 5 2 2 2 3 3 2" xfId="25852"/>
    <cellStyle name="Normal 16 6 5 2 2 2 3 4" xfId="25853"/>
    <cellStyle name="Normal 16 6 5 2 2 2 4" xfId="25854"/>
    <cellStyle name="Normal 16 6 5 2 2 2 4 2" xfId="25855"/>
    <cellStyle name="Normal 16 6 5 2 2 2 4 2 2" xfId="25856"/>
    <cellStyle name="Normal 16 6 5 2 2 2 4 2 2 2" xfId="25857"/>
    <cellStyle name="Normal 16 6 5 2 2 2 4 2 3" xfId="25858"/>
    <cellStyle name="Normal 16 6 5 2 2 2 4 3" xfId="25859"/>
    <cellStyle name="Normal 16 6 5 2 2 2 4 3 2" xfId="25860"/>
    <cellStyle name="Normal 16 6 5 2 2 2 4 4" xfId="25861"/>
    <cellStyle name="Normal 16 6 5 2 2 2 5" xfId="25862"/>
    <cellStyle name="Normal 16 6 5 2 2 2 5 2" xfId="25863"/>
    <cellStyle name="Normal 16 6 5 2 2 2 5 2 2" xfId="25864"/>
    <cellStyle name="Normal 16 6 5 2 2 2 5 3" xfId="25865"/>
    <cellStyle name="Normal 16 6 5 2 2 2 6" xfId="25866"/>
    <cellStyle name="Normal 16 6 5 2 2 2 6 2" xfId="25867"/>
    <cellStyle name="Normal 16 6 5 2 2 2 7" xfId="25868"/>
    <cellStyle name="Normal 16 6 5 2 2 3" xfId="25869"/>
    <cellStyle name="Normal 16 6 5 2 2 3 2" xfId="25870"/>
    <cellStyle name="Normal 16 6 5 2 2 3 2 2" xfId="25871"/>
    <cellStyle name="Normal 16 6 5 2 2 3 2 2 2" xfId="25872"/>
    <cellStyle name="Normal 16 6 5 2 2 3 2 2 2 2" xfId="25873"/>
    <cellStyle name="Normal 16 6 5 2 2 3 2 2 3" xfId="25874"/>
    <cellStyle name="Normal 16 6 5 2 2 3 2 3" xfId="25875"/>
    <cellStyle name="Normal 16 6 5 2 2 3 2 3 2" xfId="25876"/>
    <cellStyle name="Normal 16 6 5 2 2 3 2 4" xfId="25877"/>
    <cellStyle name="Normal 16 6 5 2 2 3 3" xfId="25878"/>
    <cellStyle name="Normal 16 6 5 2 2 3 3 2" xfId="25879"/>
    <cellStyle name="Normal 16 6 5 2 2 3 3 2 2" xfId="25880"/>
    <cellStyle name="Normal 16 6 5 2 2 3 3 2 2 2" xfId="25881"/>
    <cellStyle name="Normal 16 6 5 2 2 3 3 2 3" xfId="25882"/>
    <cellStyle name="Normal 16 6 5 2 2 3 3 3" xfId="25883"/>
    <cellStyle name="Normal 16 6 5 2 2 3 3 3 2" xfId="25884"/>
    <cellStyle name="Normal 16 6 5 2 2 3 3 4" xfId="25885"/>
    <cellStyle name="Normal 16 6 5 2 2 3 4" xfId="25886"/>
    <cellStyle name="Normal 16 6 5 2 2 3 4 2" xfId="25887"/>
    <cellStyle name="Normal 16 6 5 2 2 3 4 2 2" xfId="25888"/>
    <cellStyle name="Normal 16 6 5 2 2 3 4 3" xfId="25889"/>
    <cellStyle name="Normal 16 6 5 2 2 3 5" xfId="25890"/>
    <cellStyle name="Normal 16 6 5 2 2 3 5 2" xfId="25891"/>
    <cellStyle name="Normal 16 6 5 2 2 3 6" xfId="25892"/>
    <cellStyle name="Normal 16 6 5 2 2 4" xfId="25893"/>
    <cellStyle name="Normal 16 6 5 2 2 4 2" xfId="25894"/>
    <cellStyle name="Normal 16 6 5 2 2 4 2 2" xfId="25895"/>
    <cellStyle name="Normal 16 6 5 2 2 4 2 2 2" xfId="25896"/>
    <cellStyle name="Normal 16 6 5 2 2 4 2 3" xfId="25897"/>
    <cellStyle name="Normal 16 6 5 2 2 4 3" xfId="25898"/>
    <cellStyle name="Normal 16 6 5 2 2 4 3 2" xfId="25899"/>
    <cellStyle name="Normal 16 6 5 2 2 4 4" xfId="25900"/>
    <cellStyle name="Normal 16 6 5 2 2 5" xfId="25901"/>
    <cellStyle name="Normal 16 6 5 2 2 5 2" xfId="25902"/>
    <cellStyle name="Normal 16 6 5 2 2 5 2 2" xfId="25903"/>
    <cellStyle name="Normal 16 6 5 2 2 5 2 2 2" xfId="25904"/>
    <cellStyle name="Normal 16 6 5 2 2 5 2 3" xfId="25905"/>
    <cellStyle name="Normal 16 6 5 2 2 5 3" xfId="25906"/>
    <cellStyle name="Normal 16 6 5 2 2 5 3 2" xfId="25907"/>
    <cellStyle name="Normal 16 6 5 2 2 5 4" xfId="25908"/>
    <cellStyle name="Normal 16 6 5 2 2 6" xfId="25909"/>
    <cellStyle name="Normal 16 6 5 2 2 6 2" xfId="25910"/>
    <cellStyle name="Normal 16 6 5 2 2 6 2 2" xfId="25911"/>
    <cellStyle name="Normal 16 6 5 2 2 6 2 2 2" xfId="25912"/>
    <cellStyle name="Normal 16 6 5 2 2 6 2 3" xfId="25913"/>
    <cellStyle name="Normal 16 6 5 2 2 6 3" xfId="25914"/>
    <cellStyle name="Normal 16 6 5 2 2 6 3 2" xfId="25915"/>
    <cellStyle name="Normal 16 6 5 2 2 6 4" xfId="25916"/>
    <cellStyle name="Normal 16 6 5 2 2 7" xfId="25917"/>
    <cellStyle name="Normal 16 6 5 2 2 7 2" xfId="25918"/>
    <cellStyle name="Normal 16 6 5 2 2 7 2 2" xfId="25919"/>
    <cellStyle name="Normal 16 6 5 2 2 7 3" xfId="25920"/>
    <cellStyle name="Normal 16 6 5 2 2 8" xfId="25921"/>
    <cellStyle name="Normal 16 6 5 2 2 8 2" xfId="25922"/>
    <cellStyle name="Normal 16 6 5 2 2 8 2 2" xfId="25923"/>
    <cellStyle name="Normal 16 6 5 2 2 8 3" xfId="25924"/>
    <cellStyle name="Normal 16 6 5 2 2 9" xfId="25925"/>
    <cellStyle name="Normal 16 6 5 2 2 9 2" xfId="25926"/>
    <cellStyle name="Normal 16 6 5 2 3" xfId="25927"/>
    <cellStyle name="Normal 16 6 5 2 3 2" xfId="25928"/>
    <cellStyle name="Normal 16 6 5 2 3 2 2" xfId="25929"/>
    <cellStyle name="Normal 16 6 5 2 3 2 2 2" xfId="25930"/>
    <cellStyle name="Normal 16 6 5 2 3 2 2 2 2" xfId="25931"/>
    <cellStyle name="Normal 16 6 5 2 3 2 2 3" xfId="25932"/>
    <cellStyle name="Normal 16 6 5 2 3 2 3" xfId="25933"/>
    <cellStyle name="Normal 16 6 5 2 3 2 3 2" xfId="25934"/>
    <cellStyle name="Normal 16 6 5 2 3 2 4" xfId="25935"/>
    <cellStyle name="Normal 16 6 5 2 3 3" xfId="25936"/>
    <cellStyle name="Normal 16 6 5 2 3 3 2" xfId="25937"/>
    <cellStyle name="Normal 16 6 5 2 3 3 2 2" xfId="25938"/>
    <cellStyle name="Normal 16 6 5 2 3 3 2 2 2" xfId="25939"/>
    <cellStyle name="Normal 16 6 5 2 3 3 2 3" xfId="25940"/>
    <cellStyle name="Normal 16 6 5 2 3 3 3" xfId="25941"/>
    <cellStyle name="Normal 16 6 5 2 3 3 3 2" xfId="25942"/>
    <cellStyle name="Normal 16 6 5 2 3 3 4" xfId="25943"/>
    <cellStyle name="Normal 16 6 5 2 3 4" xfId="25944"/>
    <cellStyle name="Normal 16 6 5 2 3 4 2" xfId="25945"/>
    <cellStyle name="Normal 16 6 5 2 3 4 2 2" xfId="25946"/>
    <cellStyle name="Normal 16 6 5 2 3 4 2 2 2" xfId="25947"/>
    <cellStyle name="Normal 16 6 5 2 3 4 2 3" xfId="25948"/>
    <cellStyle name="Normal 16 6 5 2 3 4 3" xfId="25949"/>
    <cellStyle name="Normal 16 6 5 2 3 4 3 2" xfId="25950"/>
    <cellStyle name="Normal 16 6 5 2 3 4 4" xfId="25951"/>
    <cellStyle name="Normal 16 6 5 2 3 5" xfId="25952"/>
    <cellStyle name="Normal 16 6 5 2 3 5 2" xfId="25953"/>
    <cellStyle name="Normal 16 6 5 2 3 5 2 2" xfId="25954"/>
    <cellStyle name="Normal 16 6 5 2 3 5 3" xfId="25955"/>
    <cellStyle name="Normal 16 6 5 2 3 6" xfId="25956"/>
    <cellStyle name="Normal 16 6 5 2 3 6 2" xfId="25957"/>
    <cellStyle name="Normal 16 6 5 2 3 7" xfId="25958"/>
    <cellStyle name="Normal 16 6 5 2 4" xfId="25959"/>
    <cellStyle name="Normal 16 6 5 2 4 2" xfId="25960"/>
    <cellStyle name="Normal 16 6 5 2 4 2 2" xfId="25961"/>
    <cellStyle name="Normal 16 6 5 2 4 2 2 2" xfId="25962"/>
    <cellStyle name="Normal 16 6 5 2 4 2 2 2 2" xfId="25963"/>
    <cellStyle name="Normal 16 6 5 2 4 2 2 3" xfId="25964"/>
    <cellStyle name="Normal 16 6 5 2 4 2 3" xfId="25965"/>
    <cellStyle name="Normal 16 6 5 2 4 2 3 2" xfId="25966"/>
    <cellStyle name="Normal 16 6 5 2 4 2 4" xfId="25967"/>
    <cellStyle name="Normal 16 6 5 2 4 3" xfId="25968"/>
    <cellStyle name="Normal 16 6 5 2 4 3 2" xfId="25969"/>
    <cellStyle name="Normal 16 6 5 2 4 3 2 2" xfId="25970"/>
    <cellStyle name="Normal 16 6 5 2 4 3 2 2 2" xfId="25971"/>
    <cellStyle name="Normal 16 6 5 2 4 3 2 3" xfId="25972"/>
    <cellStyle name="Normal 16 6 5 2 4 3 3" xfId="25973"/>
    <cellStyle name="Normal 16 6 5 2 4 3 3 2" xfId="25974"/>
    <cellStyle name="Normal 16 6 5 2 4 3 4" xfId="25975"/>
    <cellStyle name="Normal 16 6 5 2 4 4" xfId="25976"/>
    <cellStyle name="Normal 16 6 5 2 4 4 2" xfId="25977"/>
    <cellStyle name="Normal 16 6 5 2 4 4 2 2" xfId="25978"/>
    <cellStyle name="Normal 16 6 5 2 4 4 3" xfId="25979"/>
    <cellStyle name="Normal 16 6 5 2 4 5" xfId="25980"/>
    <cellStyle name="Normal 16 6 5 2 4 5 2" xfId="25981"/>
    <cellStyle name="Normal 16 6 5 2 4 6" xfId="25982"/>
    <cellStyle name="Normal 16 6 5 2 5" xfId="25983"/>
    <cellStyle name="Normal 16 6 5 2 5 2" xfId="25984"/>
    <cellStyle name="Normal 16 6 5 2 5 2 2" xfId="25985"/>
    <cellStyle name="Normal 16 6 5 2 5 2 2 2" xfId="25986"/>
    <cellStyle name="Normal 16 6 5 2 5 2 3" xfId="25987"/>
    <cellStyle name="Normal 16 6 5 2 5 3" xfId="25988"/>
    <cellStyle name="Normal 16 6 5 2 5 3 2" xfId="25989"/>
    <cellStyle name="Normal 16 6 5 2 5 4" xfId="25990"/>
    <cellStyle name="Normal 16 6 5 2 6" xfId="25991"/>
    <cellStyle name="Normal 16 6 5 2 6 2" xfId="25992"/>
    <cellStyle name="Normal 16 6 5 2 6 2 2" xfId="25993"/>
    <cellStyle name="Normal 16 6 5 2 6 2 2 2" xfId="25994"/>
    <cellStyle name="Normal 16 6 5 2 6 2 3" xfId="25995"/>
    <cellStyle name="Normal 16 6 5 2 6 3" xfId="25996"/>
    <cellStyle name="Normal 16 6 5 2 6 3 2" xfId="25997"/>
    <cellStyle name="Normal 16 6 5 2 6 4" xfId="25998"/>
    <cellStyle name="Normal 16 6 5 2 7" xfId="25999"/>
    <cellStyle name="Normal 16 6 5 2 7 2" xfId="26000"/>
    <cellStyle name="Normal 16 6 5 2 7 2 2" xfId="26001"/>
    <cellStyle name="Normal 16 6 5 2 7 2 2 2" xfId="26002"/>
    <cellStyle name="Normal 16 6 5 2 7 2 3" xfId="26003"/>
    <cellStyle name="Normal 16 6 5 2 7 3" xfId="26004"/>
    <cellStyle name="Normal 16 6 5 2 7 3 2" xfId="26005"/>
    <cellStyle name="Normal 16 6 5 2 7 4" xfId="26006"/>
    <cellStyle name="Normal 16 6 5 2 8" xfId="26007"/>
    <cellStyle name="Normal 16 6 5 2 8 2" xfId="26008"/>
    <cellStyle name="Normal 16 6 5 2 8 2 2" xfId="26009"/>
    <cellStyle name="Normal 16 6 5 2 8 3" xfId="26010"/>
    <cellStyle name="Normal 16 6 5 2 9" xfId="26011"/>
    <cellStyle name="Normal 16 6 5 2 9 2" xfId="26012"/>
    <cellStyle name="Normal 16 6 5 2 9 2 2" xfId="26013"/>
    <cellStyle name="Normal 16 6 5 2 9 3" xfId="26014"/>
    <cellStyle name="Normal 16 6 5 3" xfId="26015"/>
    <cellStyle name="Normal 16 6 5 3 10" xfId="26016"/>
    <cellStyle name="Normal 16 6 5 3 10 2" xfId="26017"/>
    <cellStyle name="Normal 16 6 5 3 11" xfId="26018"/>
    <cellStyle name="Normal 16 6 5 3 2" xfId="26019"/>
    <cellStyle name="Normal 16 6 5 3 2 10" xfId="26020"/>
    <cellStyle name="Normal 16 6 5 3 2 2" xfId="26021"/>
    <cellStyle name="Normal 16 6 5 3 2 2 2" xfId="26022"/>
    <cellStyle name="Normal 16 6 5 3 2 2 2 2" xfId="26023"/>
    <cellStyle name="Normal 16 6 5 3 2 2 2 2 2" xfId="26024"/>
    <cellStyle name="Normal 16 6 5 3 2 2 2 2 2 2" xfId="26025"/>
    <cellStyle name="Normal 16 6 5 3 2 2 2 2 3" xfId="26026"/>
    <cellStyle name="Normal 16 6 5 3 2 2 2 3" xfId="26027"/>
    <cellStyle name="Normal 16 6 5 3 2 2 2 3 2" xfId="26028"/>
    <cellStyle name="Normal 16 6 5 3 2 2 2 4" xfId="26029"/>
    <cellStyle name="Normal 16 6 5 3 2 2 3" xfId="26030"/>
    <cellStyle name="Normal 16 6 5 3 2 2 3 2" xfId="26031"/>
    <cellStyle name="Normal 16 6 5 3 2 2 3 2 2" xfId="26032"/>
    <cellStyle name="Normal 16 6 5 3 2 2 3 2 2 2" xfId="26033"/>
    <cellStyle name="Normal 16 6 5 3 2 2 3 2 3" xfId="26034"/>
    <cellStyle name="Normal 16 6 5 3 2 2 3 3" xfId="26035"/>
    <cellStyle name="Normal 16 6 5 3 2 2 3 3 2" xfId="26036"/>
    <cellStyle name="Normal 16 6 5 3 2 2 3 4" xfId="26037"/>
    <cellStyle name="Normal 16 6 5 3 2 2 4" xfId="26038"/>
    <cellStyle name="Normal 16 6 5 3 2 2 4 2" xfId="26039"/>
    <cellStyle name="Normal 16 6 5 3 2 2 4 2 2" xfId="26040"/>
    <cellStyle name="Normal 16 6 5 3 2 2 4 2 2 2" xfId="26041"/>
    <cellStyle name="Normal 16 6 5 3 2 2 4 2 3" xfId="26042"/>
    <cellStyle name="Normal 16 6 5 3 2 2 4 3" xfId="26043"/>
    <cellStyle name="Normal 16 6 5 3 2 2 4 3 2" xfId="26044"/>
    <cellStyle name="Normal 16 6 5 3 2 2 4 4" xfId="26045"/>
    <cellStyle name="Normal 16 6 5 3 2 2 5" xfId="26046"/>
    <cellStyle name="Normal 16 6 5 3 2 2 5 2" xfId="26047"/>
    <cellStyle name="Normal 16 6 5 3 2 2 5 2 2" xfId="26048"/>
    <cellStyle name="Normal 16 6 5 3 2 2 5 3" xfId="26049"/>
    <cellStyle name="Normal 16 6 5 3 2 2 6" xfId="26050"/>
    <cellStyle name="Normal 16 6 5 3 2 2 6 2" xfId="26051"/>
    <cellStyle name="Normal 16 6 5 3 2 2 7" xfId="26052"/>
    <cellStyle name="Normal 16 6 5 3 2 3" xfId="26053"/>
    <cellStyle name="Normal 16 6 5 3 2 3 2" xfId="26054"/>
    <cellStyle name="Normal 16 6 5 3 2 3 2 2" xfId="26055"/>
    <cellStyle name="Normal 16 6 5 3 2 3 2 2 2" xfId="26056"/>
    <cellStyle name="Normal 16 6 5 3 2 3 2 2 2 2" xfId="26057"/>
    <cellStyle name="Normal 16 6 5 3 2 3 2 2 3" xfId="26058"/>
    <cellStyle name="Normal 16 6 5 3 2 3 2 3" xfId="26059"/>
    <cellStyle name="Normal 16 6 5 3 2 3 2 3 2" xfId="26060"/>
    <cellStyle name="Normal 16 6 5 3 2 3 2 4" xfId="26061"/>
    <cellStyle name="Normal 16 6 5 3 2 3 3" xfId="26062"/>
    <cellStyle name="Normal 16 6 5 3 2 3 3 2" xfId="26063"/>
    <cellStyle name="Normal 16 6 5 3 2 3 3 2 2" xfId="26064"/>
    <cellStyle name="Normal 16 6 5 3 2 3 3 2 2 2" xfId="26065"/>
    <cellStyle name="Normal 16 6 5 3 2 3 3 2 3" xfId="26066"/>
    <cellStyle name="Normal 16 6 5 3 2 3 3 3" xfId="26067"/>
    <cellStyle name="Normal 16 6 5 3 2 3 3 3 2" xfId="26068"/>
    <cellStyle name="Normal 16 6 5 3 2 3 3 4" xfId="26069"/>
    <cellStyle name="Normal 16 6 5 3 2 3 4" xfId="26070"/>
    <cellStyle name="Normal 16 6 5 3 2 3 4 2" xfId="26071"/>
    <cellStyle name="Normal 16 6 5 3 2 3 4 2 2" xfId="26072"/>
    <cellStyle name="Normal 16 6 5 3 2 3 4 3" xfId="26073"/>
    <cellStyle name="Normal 16 6 5 3 2 3 5" xfId="26074"/>
    <cellStyle name="Normal 16 6 5 3 2 3 5 2" xfId="26075"/>
    <cellStyle name="Normal 16 6 5 3 2 3 6" xfId="26076"/>
    <cellStyle name="Normal 16 6 5 3 2 4" xfId="26077"/>
    <cellStyle name="Normal 16 6 5 3 2 4 2" xfId="26078"/>
    <cellStyle name="Normal 16 6 5 3 2 4 2 2" xfId="26079"/>
    <cellStyle name="Normal 16 6 5 3 2 4 2 2 2" xfId="26080"/>
    <cellStyle name="Normal 16 6 5 3 2 4 2 3" xfId="26081"/>
    <cellStyle name="Normal 16 6 5 3 2 4 3" xfId="26082"/>
    <cellStyle name="Normal 16 6 5 3 2 4 3 2" xfId="26083"/>
    <cellStyle name="Normal 16 6 5 3 2 4 4" xfId="26084"/>
    <cellStyle name="Normal 16 6 5 3 2 5" xfId="26085"/>
    <cellStyle name="Normal 16 6 5 3 2 5 2" xfId="26086"/>
    <cellStyle name="Normal 16 6 5 3 2 5 2 2" xfId="26087"/>
    <cellStyle name="Normal 16 6 5 3 2 5 2 2 2" xfId="26088"/>
    <cellStyle name="Normal 16 6 5 3 2 5 2 3" xfId="26089"/>
    <cellStyle name="Normal 16 6 5 3 2 5 3" xfId="26090"/>
    <cellStyle name="Normal 16 6 5 3 2 5 3 2" xfId="26091"/>
    <cellStyle name="Normal 16 6 5 3 2 5 4" xfId="26092"/>
    <cellStyle name="Normal 16 6 5 3 2 6" xfId="26093"/>
    <cellStyle name="Normal 16 6 5 3 2 6 2" xfId="26094"/>
    <cellStyle name="Normal 16 6 5 3 2 6 2 2" xfId="26095"/>
    <cellStyle name="Normal 16 6 5 3 2 6 2 2 2" xfId="26096"/>
    <cellStyle name="Normal 16 6 5 3 2 6 2 3" xfId="26097"/>
    <cellStyle name="Normal 16 6 5 3 2 6 3" xfId="26098"/>
    <cellStyle name="Normal 16 6 5 3 2 6 3 2" xfId="26099"/>
    <cellStyle name="Normal 16 6 5 3 2 6 4" xfId="26100"/>
    <cellStyle name="Normal 16 6 5 3 2 7" xfId="26101"/>
    <cellStyle name="Normal 16 6 5 3 2 7 2" xfId="26102"/>
    <cellStyle name="Normal 16 6 5 3 2 7 2 2" xfId="26103"/>
    <cellStyle name="Normal 16 6 5 3 2 7 3" xfId="26104"/>
    <cellStyle name="Normal 16 6 5 3 2 8" xfId="26105"/>
    <cellStyle name="Normal 16 6 5 3 2 8 2" xfId="26106"/>
    <cellStyle name="Normal 16 6 5 3 2 8 2 2" xfId="26107"/>
    <cellStyle name="Normal 16 6 5 3 2 8 3" xfId="26108"/>
    <cellStyle name="Normal 16 6 5 3 2 9" xfId="26109"/>
    <cellStyle name="Normal 16 6 5 3 2 9 2" xfId="26110"/>
    <cellStyle name="Normal 16 6 5 3 3" xfId="26111"/>
    <cellStyle name="Normal 16 6 5 3 3 2" xfId="26112"/>
    <cellStyle name="Normal 16 6 5 3 3 2 2" xfId="26113"/>
    <cellStyle name="Normal 16 6 5 3 3 2 2 2" xfId="26114"/>
    <cellStyle name="Normal 16 6 5 3 3 2 2 2 2" xfId="26115"/>
    <cellStyle name="Normal 16 6 5 3 3 2 2 3" xfId="26116"/>
    <cellStyle name="Normal 16 6 5 3 3 2 3" xfId="26117"/>
    <cellStyle name="Normal 16 6 5 3 3 2 3 2" xfId="26118"/>
    <cellStyle name="Normal 16 6 5 3 3 2 4" xfId="26119"/>
    <cellStyle name="Normal 16 6 5 3 3 3" xfId="26120"/>
    <cellStyle name="Normal 16 6 5 3 3 3 2" xfId="26121"/>
    <cellStyle name="Normal 16 6 5 3 3 3 2 2" xfId="26122"/>
    <cellStyle name="Normal 16 6 5 3 3 3 2 2 2" xfId="26123"/>
    <cellStyle name="Normal 16 6 5 3 3 3 2 3" xfId="26124"/>
    <cellStyle name="Normal 16 6 5 3 3 3 3" xfId="26125"/>
    <cellStyle name="Normal 16 6 5 3 3 3 3 2" xfId="26126"/>
    <cellStyle name="Normal 16 6 5 3 3 3 4" xfId="26127"/>
    <cellStyle name="Normal 16 6 5 3 3 4" xfId="26128"/>
    <cellStyle name="Normal 16 6 5 3 3 4 2" xfId="26129"/>
    <cellStyle name="Normal 16 6 5 3 3 4 2 2" xfId="26130"/>
    <cellStyle name="Normal 16 6 5 3 3 4 2 2 2" xfId="26131"/>
    <cellStyle name="Normal 16 6 5 3 3 4 2 3" xfId="26132"/>
    <cellStyle name="Normal 16 6 5 3 3 4 3" xfId="26133"/>
    <cellStyle name="Normal 16 6 5 3 3 4 3 2" xfId="26134"/>
    <cellStyle name="Normal 16 6 5 3 3 4 4" xfId="26135"/>
    <cellStyle name="Normal 16 6 5 3 3 5" xfId="26136"/>
    <cellStyle name="Normal 16 6 5 3 3 5 2" xfId="26137"/>
    <cellStyle name="Normal 16 6 5 3 3 5 2 2" xfId="26138"/>
    <cellStyle name="Normal 16 6 5 3 3 5 3" xfId="26139"/>
    <cellStyle name="Normal 16 6 5 3 3 6" xfId="26140"/>
    <cellStyle name="Normal 16 6 5 3 3 6 2" xfId="26141"/>
    <cellStyle name="Normal 16 6 5 3 3 7" xfId="26142"/>
    <cellStyle name="Normal 16 6 5 3 4" xfId="26143"/>
    <cellStyle name="Normal 16 6 5 3 4 2" xfId="26144"/>
    <cellStyle name="Normal 16 6 5 3 4 2 2" xfId="26145"/>
    <cellStyle name="Normal 16 6 5 3 4 2 2 2" xfId="26146"/>
    <cellStyle name="Normal 16 6 5 3 4 2 2 2 2" xfId="26147"/>
    <cellStyle name="Normal 16 6 5 3 4 2 2 3" xfId="26148"/>
    <cellStyle name="Normal 16 6 5 3 4 2 3" xfId="26149"/>
    <cellStyle name="Normal 16 6 5 3 4 2 3 2" xfId="26150"/>
    <cellStyle name="Normal 16 6 5 3 4 2 4" xfId="26151"/>
    <cellStyle name="Normal 16 6 5 3 4 3" xfId="26152"/>
    <cellStyle name="Normal 16 6 5 3 4 3 2" xfId="26153"/>
    <cellStyle name="Normal 16 6 5 3 4 3 2 2" xfId="26154"/>
    <cellStyle name="Normal 16 6 5 3 4 3 2 2 2" xfId="26155"/>
    <cellStyle name="Normal 16 6 5 3 4 3 2 3" xfId="26156"/>
    <cellStyle name="Normal 16 6 5 3 4 3 3" xfId="26157"/>
    <cellStyle name="Normal 16 6 5 3 4 3 3 2" xfId="26158"/>
    <cellStyle name="Normal 16 6 5 3 4 3 4" xfId="26159"/>
    <cellStyle name="Normal 16 6 5 3 4 4" xfId="26160"/>
    <cellStyle name="Normal 16 6 5 3 4 4 2" xfId="26161"/>
    <cellStyle name="Normal 16 6 5 3 4 4 2 2" xfId="26162"/>
    <cellStyle name="Normal 16 6 5 3 4 4 3" xfId="26163"/>
    <cellStyle name="Normal 16 6 5 3 4 5" xfId="26164"/>
    <cellStyle name="Normal 16 6 5 3 4 5 2" xfId="26165"/>
    <cellStyle name="Normal 16 6 5 3 4 6" xfId="26166"/>
    <cellStyle name="Normal 16 6 5 3 5" xfId="26167"/>
    <cellStyle name="Normal 16 6 5 3 5 2" xfId="26168"/>
    <cellStyle name="Normal 16 6 5 3 5 2 2" xfId="26169"/>
    <cellStyle name="Normal 16 6 5 3 5 2 2 2" xfId="26170"/>
    <cellStyle name="Normal 16 6 5 3 5 2 3" xfId="26171"/>
    <cellStyle name="Normal 16 6 5 3 5 3" xfId="26172"/>
    <cellStyle name="Normal 16 6 5 3 5 3 2" xfId="26173"/>
    <cellStyle name="Normal 16 6 5 3 5 4" xfId="26174"/>
    <cellStyle name="Normal 16 6 5 3 6" xfId="26175"/>
    <cellStyle name="Normal 16 6 5 3 6 2" xfId="26176"/>
    <cellStyle name="Normal 16 6 5 3 6 2 2" xfId="26177"/>
    <cellStyle name="Normal 16 6 5 3 6 2 2 2" xfId="26178"/>
    <cellStyle name="Normal 16 6 5 3 6 2 3" xfId="26179"/>
    <cellStyle name="Normal 16 6 5 3 6 3" xfId="26180"/>
    <cellStyle name="Normal 16 6 5 3 6 3 2" xfId="26181"/>
    <cellStyle name="Normal 16 6 5 3 6 4" xfId="26182"/>
    <cellStyle name="Normal 16 6 5 3 7" xfId="26183"/>
    <cellStyle name="Normal 16 6 5 3 7 2" xfId="26184"/>
    <cellStyle name="Normal 16 6 5 3 7 2 2" xfId="26185"/>
    <cellStyle name="Normal 16 6 5 3 7 2 2 2" xfId="26186"/>
    <cellStyle name="Normal 16 6 5 3 7 2 3" xfId="26187"/>
    <cellStyle name="Normal 16 6 5 3 7 3" xfId="26188"/>
    <cellStyle name="Normal 16 6 5 3 7 3 2" xfId="26189"/>
    <cellStyle name="Normal 16 6 5 3 7 4" xfId="26190"/>
    <cellStyle name="Normal 16 6 5 3 8" xfId="26191"/>
    <cellStyle name="Normal 16 6 5 3 8 2" xfId="26192"/>
    <cellStyle name="Normal 16 6 5 3 8 2 2" xfId="26193"/>
    <cellStyle name="Normal 16 6 5 3 8 3" xfId="26194"/>
    <cellStyle name="Normal 16 6 5 3 9" xfId="26195"/>
    <cellStyle name="Normal 16 6 5 3 9 2" xfId="26196"/>
    <cellStyle name="Normal 16 6 5 3 9 2 2" xfId="26197"/>
    <cellStyle name="Normal 16 6 5 3 9 3" xfId="26198"/>
    <cellStyle name="Normal 16 6 5 4" xfId="26199"/>
    <cellStyle name="Normal 16 6 5 4 10" xfId="26200"/>
    <cellStyle name="Normal 16 6 5 4 10 2" xfId="26201"/>
    <cellStyle name="Normal 16 6 5 4 11" xfId="26202"/>
    <cellStyle name="Normal 16 6 5 4 2" xfId="26203"/>
    <cellStyle name="Normal 16 6 5 4 2 10" xfId="26204"/>
    <cellStyle name="Normal 16 6 5 4 2 2" xfId="26205"/>
    <cellStyle name="Normal 16 6 5 4 2 2 2" xfId="26206"/>
    <cellStyle name="Normal 16 6 5 4 2 2 2 2" xfId="26207"/>
    <cellStyle name="Normal 16 6 5 4 2 2 2 2 2" xfId="26208"/>
    <cellStyle name="Normal 16 6 5 4 2 2 2 2 2 2" xfId="26209"/>
    <cellStyle name="Normal 16 6 5 4 2 2 2 2 3" xfId="26210"/>
    <cellStyle name="Normal 16 6 5 4 2 2 2 3" xfId="26211"/>
    <cellStyle name="Normal 16 6 5 4 2 2 2 3 2" xfId="26212"/>
    <cellStyle name="Normal 16 6 5 4 2 2 2 4" xfId="26213"/>
    <cellStyle name="Normal 16 6 5 4 2 2 3" xfId="26214"/>
    <cellStyle name="Normal 16 6 5 4 2 2 3 2" xfId="26215"/>
    <cellStyle name="Normal 16 6 5 4 2 2 3 2 2" xfId="26216"/>
    <cellStyle name="Normal 16 6 5 4 2 2 3 2 2 2" xfId="26217"/>
    <cellStyle name="Normal 16 6 5 4 2 2 3 2 3" xfId="26218"/>
    <cellStyle name="Normal 16 6 5 4 2 2 3 3" xfId="26219"/>
    <cellStyle name="Normal 16 6 5 4 2 2 3 3 2" xfId="26220"/>
    <cellStyle name="Normal 16 6 5 4 2 2 3 4" xfId="26221"/>
    <cellStyle name="Normal 16 6 5 4 2 2 4" xfId="26222"/>
    <cellStyle name="Normal 16 6 5 4 2 2 4 2" xfId="26223"/>
    <cellStyle name="Normal 16 6 5 4 2 2 4 2 2" xfId="26224"/>
    <cellStyle name="Normal 16 6 5 4 2 2 4 2 2 2" xfId="26225"/>
    <cellStyle name="Normal 16 6 5 4 2 2 4 2 3" xfId="26226"/>
    <cellStyle name="Normal 16 6 5 4 2 2 4 3" xfId="26227"/>
    <cellStyle name="Normal 16 6 5 4 2 2 4 3 2" xfId="26228"/>
    <cellStyle name="Normal 16 6 5 4 2 2 4 4" xfId="26229"/>
    <cellStyle name="Normal 16 6 5 4 2 2 5" xfId="26230"/>
    <cellStyle name="Normal 16 6 5 4 2 2 5 2" xfId="26231"/>
    <cellStyle name="Normal 16 6 5 4 2 2 5 2 2" xfId="26232"/>
    <cellStyle name="Normal 16 6 5 4 2 2 5 3" xfId="26233"/>
    <cellStyle name="Normal 16 6 5 4 2 2 6" xfId="26234"/>
    <cellStyle name="Normal 16 6 5 4 2 2 6 2" xfId="26235"/>
    <cellStyle name="Normal 16 6 5 4 2 2 7" xfId="26236"/>
    <cellStyle name="Normal 16 6 5 4 2 3" xfId="26237"/>
    <cellStyle name="Normal 16 6 5 4 2 3 2" xfId="26238"/>
    <cellStyle name="Normal 16 6 5 4 2 3 2 2" xfId="26239"/>
    <cellStyle name="Normal 16 6 5 4 2 3 2 2 2" xfId="26240"/>
    <cellStyle name="Normal 16 6 5 4 2 3 2 2 2 2" xfId="26241"/>
    <cellStyle name="Normal 16 6 5 4 2 3 2 2 3" xfId="26242"/>
    <cellStyle name="Normal 16 6 5 4 2 3 2 3" xfId="26243"/>
    <cellStyle name="Normal 16 6 5 4 2 3 2 3 2" xfId="26244"/>
    <cellStyle name="Normal 16 6 5 4 2 3 2 4" xfId="26245"/>
    <cellStyle name="Normal 16 6 5 4 2 3 3" xfId="26246"/>
    <cellStyle name="Normal 16 6 5 4 2 3 3 2" xfId="26247"/>
    <cellStyle name="Normal 16 6 5 4 2 3 3 2 2" xfId="26248"/>
    <cellStyle name="Normal 16 6 5 4 2 3 3 2 2 2" xfId="26249"/>
    <cellStyle name="Normal 16 6 5 4 2 3 3 2 3" xfId="26250"/>
    <cellStyle name="Normal 16 6 5 4 2 3 3 3" xfId="26251"/>
    <cellStyle name="Normal 16 6 5 4 2 3 3 3 2" xfId="26252"/>
    <cellStyle name="Normal 16 6 5 4 2 3 3 4" xfId="26253"/>
    <cellStyle name="Normal 16 6 5 4 2 3 4" xfId="26254"/>
    <cellStyle name="Normal 16 6 5 4 2 3 4 2" xfId="26255"/>
    <cellStyle name="Normal 16 6 5 4 2 3 4 2 2" xfId="26256"/>
    <cellStyle name="Normal 16 6 5 4 2 3 4 3" xfId="26257"/>
    <cellStyle name="Normal 16 6 5 4 2 3 5" xfId="26258"/>
    <cellStyle name="Normal 16 6 5 4 2 3 5 2" xfId="26259"/>
    <cellStyle name="Normal 16 6 5 4 2 3 6" xfId="26260"/>
    <cellStyle name="Normal 16 6 5 4 2 4" xfId="26261"/>
    <cellStyle name="Normal 16 6 5 4 2 4 2" xfId="26262"/>
    <cellStyle name="Normal 16 6 5 4 2 4 2 2" xfId="26263"/>
    <cellStyle name="Normal 16 6 5 4 2 4 2 2 2" xfId="26264"/>
    <cellStyle name="Normal 16 6 5 4 2 4 2 3" xfId="26265"/>
    <cellStyle name="Normal 16 6 5 4 2 4 3" xfId="26266"/>
    <cellStyle name="Normal 16 6 5 4 2 4 3 2" xfId="26267"/>
    <cellStyle name="Normal 16 6 5 4 2 4 4" xfId="26268"/>
    <cellStyle name="Normal 16 6 5 4 2 5" xfId="26269"/>
    <cellStyle name="Normal 16 6 5 4 2 5 2" xfId="26270"/>
    <cellStyle name="Normal 16 6 5 4 2 5 2 2" xfId="26271"/>
    <cellStyle name="Normal 16 6 5 4 2 5 2 2 2" xfId="26272"/>
    <cellStyle name="Normal 16 6 5 4 2 5 2 3" xfId="26273"/>
    <cellStyle name="Normal 16 6 5 4 2 5 3" xfId="26274"/>
    <cellStyle name="Normal 16 6 5 4 2 5 3 2" xfId="26275"/>
    <cellStyle name="Normal 16 6 5 4 2 5 4" xfId="26276"/>
    <cellStyle name="Normal 16 6 5 4 2 6" xfId="26277"/>
    <cellStyle name="Normal 16 6 5 4 2 6 2" xfId="26278"/>
    <cellStyle name="Normal 16 6 5 4 2 6 2 2" xfId="26279"/>
    <cellStyle name="Normal 16 6 5 4 2 6 2 2 2" xfId="26280"/>
    <cellStyle name="Normal 16 6 5 4 2 6 2 3" xfId="26281"/>
    <cellStyle name="Normal 16 6 5 4 2 6 3" xfId="26282"/>
    <cellStyle name="Normal 16 6 5 4 2 6 3 2" xfId="26283"/>
    <cellStyle name="Normal 16 6 5 4 2 6 4" xfId="26284"/>
    <cellStyle name="Normal 16 6 5 4 2 7" xfId="26285"/>
    <cellStyle name="Normal 16 6 5 4 2 7 2" xfId="26286"/>
    <cellStyle name="Normal 16 6 5 4 2 7 2 2" xfId="26287"/>
    <cellStyle name="Normal 16 6 5 4 2 7 3" xfId="26288"/>
    <cellStyle name="Normal 16 6 5 4 2 8" xfId="26289"/>
    <cellStyle name="Normal 16 6 5 4 2 8 2" xfId="26290"/>
    <cellStyle name="Normal 16 6 5 4 2 8 2 2" xfId="26291"/>
    <cellStyle name="Normal 16 6 5 4 2 8 3" xfId="26292"/>
    <cellStyle name="Normal 16 6 5 4 2 9" xfId="26293"/>
    <cellStyle name="Normal 16 6 5 4 2 9 2" xfId="26294"/>
    <cellStyle name="Normal 16 6 5 4 3" xfId="26295"/>
    <cellStyle name="Normal 16 6 5 4 3 2" xfId="26296"/>
    <cellStyle name="Normal 16 6 5 4 3 2 2" xfId="26297"/>
    <cellStyle name="Normal 16 6 5 4 3 2 2 2" xfId="26298"/>
    <cellStyle name="Normal 16 6 5 4 3 2 2 2 2" xfId="26299"/>
    <cellStyle name="Normal 16 6 5 4 3 2 2 3" xfId="26300"/>
    <cellStyle name="Normal 16 6 5 4 3 2 3" xfId="26301"/>
    <cellStyle name="Normal 16 6 5 4 3 2 3 2" xfId="26302"/>
    <cellStyle name="Normal 16 6 5 4 3 2 4" xfId="26303"/>
    <cellStyle name="Normal 16 6 5 4 3 3" xfId="26304"/>
    <cellStyle name="Normal 16 6 5 4 3 3 2" xfId="26305"/>
    <cellStyle name="Normal 16 6 5 4 3 3 2 2" xfId="26306"/>
    <cellStyle name="Normal 16 6 5 4 3 3 2 2 2" xfId="26307"/>
    <cellStyle name="Normal 16 6 5 4 3 3 2 3" xfId="26308"/>
    <cellStyle name="Normal 16 6 5 4 3 3 3" xfId="26309"/>
    <cellStyle name="Normal 16 6 5 4 3 3 3 2" xfId="26310"/>
    <cellStyle name="Normal 16 6 5 4 3 3 4" xfId="26311"/>
    <cellStyle name="Normal 16 6 5 4 3 4" xfId="26312"/>
    <cellStyle name="Normal 16 6 5 4 3 4 2" xfId="26313"/>
    <cellStyle name="Normal 16 6 5 4 3 4 2 2" xfId="26314"/>
    <cellStyle name="Normal 16 6 5 4 3 4 2 2 2" xfId="26315"/>
    <cellStyle name="Normal 16 6 5 4 3 4 2 3" xfId="26316"/>
    <cellStyle name="Normal 16 6 5 4 3 4 3" xfId="26317"/>
    <cellStyle name="Normal 16 6 5 4 3 4 3 2" xfId="26318"/>
    <cellStyle name="Normal 16 6 5 4 3 4 4" xfId="26319"/>
    <cellStyle name="Normal 16 6 5 4 3 5" xfId="26320"/>
    <cellStyle name="Normal 16 6 5 4 3 5 2" xfId="26321"/>
    <cellStyle name="Normal 16 6 5 4 3 5 2 2" xfId="26322"/>
    <cellStyle name="Normal 16 6 5 4 3 5 3" xfId="26323"/>
    <cellStyle name="Normal 16 6 5 4 3 6" xfId="26324"/>
    <cellStyle name="Normal 16 6 5 4 3 6 2" xfId="26325"/>
    <cellStyle name="Normal 16 6 5 4 3 7" xfId="26326"/>
    <cellStyle name="Normal 16 6 5 4 4" xfId="26327"/>
    <cellStyle name="Normal 16 6 5 4 4 2" xfId="26328"/>
    <cellStyle name="Normal 16 6 5 4 4 2 2" xfId="26329"/>
    <cellStyle name="Normal 16 6 5 4 4 2 2 2" xfId="26330"/>
    <cellStyle name="Normal 16 6 5 4 4 2 2 2 2" xfId="26331"/>
    <cellStyle name="Normal 16 6 5 4 4 2 2 3" xfId="26332"/>
    <cellStyle name="Normal 16 6 5 4 4 2 3" xfId="26333"/>
    <cellStyle name="Normal 16 6 5 4 4 2 3 2" xfId="26334"/>
    <cellStyle name="Normal 16 6 5 4 4 2 4" xfId="26335"/>
    <cellStyle name="Normal 16 6 5 4 4 3" xfId="26336"/>
    <cellStyle name="Normal 16 6 5 4 4 3 2" xfId="26337"/>
    <cellStyle name="Normal 16 6 5 4 4 3 2 2" xfId="26338"/>
    <cellStyle name="Normal 16 6 5 4 4 3 2 2 2" xfId="26339"/>
    <cellStyle name="Normal 16 6 5 4 4 3 2 3" xfId="26340"/>
    <cellStyle name="Normal 16 6 5 4 4 3 3" xfId="26341"/>
    <cellStyle name="Normal 16 6 5 4 4 3 3 2" xfId="26342"/>
    <cellStyle name="Normal 16 6 5 4 4 3 4" xfId="26343"/>
    <cellStyle name="Normal 16 6 5 4 4 4" xfId="26344"/>
    <cellStyle name="Normal 16 6 5 4 4 4 2" xfId="26345"/>
    <cellStyle name="Normal 16 6 5 4 4 4 2 2" xfId="26346"/>
    <cellStyle name="Normal 16 6 5 4 4 4 3" xfId="26347"/>
    <cellStyle name="Normal 16 6 5 4 4 5" xfId="26348"/>
    <cellStyle name="Normal 16 6 5 4 4 5 2" xfId="26349"/>
    <cellStyle name="Normal 16 6 5 4 4 6" xfId="26350"/>
    <cellStyle name="Normal 16 6 5 4 5" xfId="26351"/>
    <cellStyle name="Normal 16 6 5 4 5 2" xfId="26352"/>
    <cellStyle name="Normal 16 6 5 4 5 2 2" xfId="26353"/>
    <cellStyle name="Normal 16 6 5 4 5 2 2 2" xfId="26354"/>
    <cellStyle name="Normal 16 6 5 4 5 2 3" xfId="26355"/>
    <cellStyle name="Normal 16 6 5 4 5 3" xfId="26356"/>
    <cellStyle name="Normal 16 6 5 4 5 3 2" xfId="26357"/>
    <cellStyle name="Normal 16 6 5 4 5 4" xfId="26358"/>
    <cellStyle name="Normal 16 6 5 4 6" xfId="26359"/>
    <cellStyle name="Normal 16 6 5 4 6 2" xfId="26360"/>
    <cellStyle name="Normal 16 6 5 4 6 2 2" xfId="26361"/>
    <cellStyle name="Normal 16 6 5 4 6 2 2 2" xfId="26362"/>
    <cellStyle name="Normal 16 6 5 4 6 2 3" xfId="26363"/>
    <cellStyle name="Normal 16 6 5 4 6 3" xfId="26364"/>
    <cellStyle name="Normal 16 6 5 4 6 3 2" xfId="26365"/>
    <cellStyle name="Normal 16 6 5 4 6 4" xfId="26366"/>
    <cellStyle name="Normal 16 6 5 4 7" xfId="26367"/>
    <cellStyle name="Normal 16 6 5 4 7 2" xfId="26368"/>
    <cellStyle name="Normal 16 6 5 4 7 2 2" xfId="26369"/>
    <cellStyle name="Normal 16 6 5 4 7 2 2 2" xfId="26370"/>
    <cellStyle name="Normal 16 6 5 4 7 2 3" xfId="26371"/>
    <cellStyle name="Normal 16 6 5 4 7 3" xfId="26372"/>
    <cellStyle name="Normal 16 6 5 4 7 3 2" xfId="26373"/>
    <cellStyle name="Normal 16 6 5 4 7 4" xfId="26374"/>
    <cellStyle name="Normal 16 6 5 4 8" xfId="26375"/>
    <cellStyle name="Normal 16 6 5 4 8 2" xfId="26376"/>
    <cellStyle name="Normal 16 6 5 4 8 2 2" xfId="26377"/>
    <cellStyle name="Normal 16 6 5 4 8 3" xfId="26378"/>
    <cellStyle name="Normal 16 6 5 4 9" xfId="26379"/>
    <cellStyle name="Normal 16 6 5 4 9 2" xfId="26380"/>
    <cellStyle name="Normal 16 6 5 4 9 2 2" xfId="26381"/>
    <cellStyle name="Normal 16 6 5 4 9 3" xfId="26382"/>
    <cellStyle name="Normal 16 6 5 5" xfId="26383"/>
    <cellStyle name="Normal 16 6 5 5 10" xfId="26384"/>
    <cellStyle name="Normal 16 6 5 5 2" xfId="26385"/>
    <cellStyle name="Normal 16 6 5 5 2 2" xfId="26386"/>
    <cellStyle name="Normal 16 6 5 5 2 2 2" xfId="26387"/>
    <cellStyle name="Normal 16 6 5 5 2 2 2 2" xfId="26388"/>
    <cellStyle name="Normal 16 6 5 5 2 2 2 2 2" xfId="26389"/>
    <cellStyle name="Normal 16 6 5 5 2 2 2 3" xfId="26390"/>
    <cellStyle name="Normal 16 6 5 5 2 2 3" xfId="26391"/>
    <cellStyle name="Normal 16 6 5 5 2 2 3 2" xfId="26392"/>
    <cellStyle name="Normal 16 6 5 5 2 2 4" xfId="26393"/>
    <cellStyle name="Normal 16 6 5 5 2 3" xfId="26394"/>
    <cellStyle name="Normal 16 6 5 5 2 3 2" xfId="26395"/>
    <cellStyle name="Normal 16 6 5 5 2 3 2 2" xfId="26396"/>
    <cellStyle name="Normal 16 6 5 5 2 3 2 2 2" xfId="26397"/>
    <cellStyle name="Normal 16 6 5 5 2 3 2 3" xfId="26398"/>
    <cellStyle name="Normal 16 6 5 5 2 3 3" xfId="26399"/>
    <cellStyle name="Normal 16 6 5 5 2 3 3 2" xfId="26400"/>
    <cellStyle name="Normal 16 6 5 5 2 3 4" xfId="26401"/>
    <cellStyle name="Normal 16 6 5 5 2 4" xfId="26402"/>
    <cellStyle name="Normal 16 6 5 5 2 4 2" xfId="26403"/>
    <cellStyle name="Normal 16 6 5 5 2 4 2 2" xfId="26404"/>
    <cellStyle name="Normal 16 6 5 5 2 4 2 2 2" xfId="26405"/>
    <cellStyle name="Normal 16 6 5 5 2 4 2 3" xfId="26406"/>
    <cellStyle name="Normal 16 6 5 5 2 4 3" xfId="26407"/>
    <cellStyle name="Normal 16 6 5 5 2 4 3 2" xfId="26408"/>
    <cellStyle name="Normal 16 6 5 5 2 4 4" xfId="26409"/>
    <cellStyle name="Normal 16 6 5 5 2 5" xfId="26410"/>
    <cellStyle name="Normal 16 6 5 5 2 5 2" xfId="26411"/>
    <cellStyle name="Normal 16 6 5 5 2 5 2 2" xfId="26412"/>
    <cellStyle name="Normal 16 6 5 5 2 5 3" xfId="26413"/>
    <cellStyle name="Normal 16 6 5 5 2 6" xfId="26414"/>
    <cellStyle name="Normal 16 6 5 5 2 6 2" xfId="26415"/>
    <cellStyle name="Normal 16 6 5 5 2 7" xfId="26416"/>
    <cellStyle name="Normal 16 6 5 5 3" xfId="26417"/>
    <cellStyle name="Normal 16 6 5 5 3 2" xfId="26418"/>
    <cellStyle name="Normal 16 6 5 5 3 2 2" xfId="26419"/>
    <cellStyle name="Normal 16 6 5 5 3 2 2 2" xfId="26420"/>
    <cellStyle name="Normal 16 6 5 5 3 2 2 2 2" xfId="26421"/>
    <cellStyle name="Normal 16 6 5 5 3 2 2 3" xfId="26422"/>
    <cellStyle name="Normal 16 6 5 5 3 2 3" xfId="26423"/>
    <cellStyle name="Normal 16 6 5 5 3 2 3 2" xfId="26424"/>
    <cellStyle name="Normal 16 6 5 5 3 2 4" xfId="26425"/>
    <cellStyle name="Normal 16 6 5 5 3 3" xfId="26426"/>
    <cellStyle name="Normal 16 6 5 5 3 3 2" xfId="26427"/>
    <cellStyle name="Normal 16 6 5 5 3 3 2 2" xfId="26428"/>
    <cellStyle name="Normal 16 6 5 5 3 3 2 2 2" xfId="26429"/>
    <cellStyle name="Normal 16 6 5 5 3 3 2 3" xfId="26430"/>
    <cellStyle name="Normal 16 6 5 5 3 3 3" xfId="26431"/>
    <cellStyle name="Normal 16 6 5 5 3 3 3 2" xfId="26432"/>
    <cellStyle name="Normal 16 6 5 5 3 3 4" xfId="26433"/>
    <cellStyle name="Normal 16 6 5 5 3 4" xfId="26434"/>
    <cellStyle name="Normal 16 6 5 5 3 4 2" xfId="26435"/>
    <cellStyle name="Normal 16 6 5 5 3 4 2 2" xfId="26436"/>
    <cellStyle name="Normal 16 6 5 5 3 4 3" xfId="26437"/>
    <cellStyle name="Normal 16 6 5 5 3 5" xfId="26438"/>
    <cellStyle name="Normal 16 6 5 5 3 5 2" xfId="26439"/>
    <cellStyle name="Normal 16 6 5 5 3 6" xfId="26440"/>
    <cellStyle name="Normal 16 6 5 5 4" xfId="26441"/>
    <cellStyle name="Normal 16 6 5 5 4 2" xfId="26442"/>
    <cellStyle name="Normal 16 6 5 5 4 2 2" xfId="26443"/>
    <cellStyle name="Normal 16 6 5 5 4 2 2 2" xfId="26444"/>
    <cellStyle name="Normal 16 6 5 5 4 2 3" xfId="26445"/>
    <cellStyle name="Normal 16 6 5 5 4 3" xfId="26446"/>
    <cellStyle name="Normal 16 6 5 5 4 3 2" xfId="26447"/>
    <cellStyle name="Normal 16 6 5 5 4 4" xfId="26448"/>
    <cellStyle name="Normal 16 6 5 5 5" xfId="26449"/>
    <cellStyle name="Normal 16 6 5 5 5 2" xfId="26450"/>
    <cellStyle name="Normal 16 6 5 5 5 2 2" xfId="26451"/>
    <cellStyle name="Normal 16 6 5 5 5 2 2 2" xfId="26452"/>
    <cellStyle name="Normal 16 6 5 5 5 2 3" xfId="26453"/>
    <cellStyle name="Normal 16 6 5 5 5 3" xfId="26454"/>
    <cellStyle name="Normal 16 6 5 5 5 3 2" xfId="26455"/>
    <cellStyle name="Normal 16 6 5 5 5 4" xfId="26456"/>
    <cellStyle name="Normal 16 6 5 5 6" xfId="26457"/>
    <cellStyle name="Normal 16 6 5 5 6 2" xfId="26458"/>
    <cellStyle name="Normal 16 6 5 5 6 2 2" xfId="26459"/>
    <cellStyle name="Normal 16 6 5 5 6 2 2 2" xfId="26460"/>
    <cellStyle name="Normal 16 6 5 5 6 2 3" xfId="26461"/>
    <cellStyle name="Normal 16 6 5 5 6 3" xfId="26462"/>
    <cellStyle name="Normal 16 6 5 5 6 3 2" xfId="26463"/>
    <cellStyle name="Normal 16 6 5 5 6 4" xfId="26464"/>
    <cellStyle name="Normal 16 6 5 5 7" xfId="26465"/>
    <cellStyle name="Normal 16 6 5 5 7 2" xfId="26466"/>
    <cellStyle name="Normal 16 6 5 5 7 2 2" xfId="26467"/>
    <cellStyle name="Normal 16 6 5 5 7 3" xfId="26468"/>
    <cellStyle name="Normal 16 6 5 5 8" xfId="26469"/>
    <cellStyle name="Normal 16 6 5 5 8 2" xfId="26470"/>
    <cellStyle name="Normal 16 6 5 5 8 2 2" xfId="26471"/>
    <cellStyle name="Normal 16 6 5 5 8 3" xfId="26472"/>
    <cellStyle name="Normal 16 6 5 5 9" xfId="26473"/>
    <cellStyle name="Normal 16 6 5 5 9 2" xfId="26474"/>
    <cellStyle name="Normal 16 6 5 6" xfId="26475"/>
    <cellStyle name="Normal 16 6 5 6 2" xfId="26476"/>
    <cellStyle name="Normal 16 6 5 6 2 2" xfId="26477"/>
    <cellStyle name="Normal 16 6 5 6 2 2 2" xfId="26478"/>
    <cellStyle name="Normal 16 6 5 6 2 2 2 2" xfId="26479"/>
    <cellStyle name="Normal 16 6 5 6 2 2 3" xfId="26480"/>
    <cellStyle name="Normal 16 6 5 6 2 3" xfId="26481"/>
    <cellStyle name="Normal 16 6 5 6 2 3 2" xfId="26482"/>
    <cellStyle name="Normal 16 6 5 6 2 4" xfId="26483"/>
    <cellStyle name="Normal 16 6 5 6 3" xfId="26484"/>
    <cellStyle name="Normal 16 6 5 6 3 2" xfId="26485"/>
    <cellStyle name="Normal 16 6 5 6 3 2 2" xfId="26486"/>
    <cellStyle name="Normal 16 6 5 6 3 2 2 2" xfId="26487"/>
    <cellStyle name="Normal 16 6 5 6 3 2 3" xfId="26488"/>
    <cellStyle name="Normal 16 6 5 6 3 3" xfId="26489"/>
    <cellStyle name="Normal 16 6 5 6 3 3 2" xfId="26490"/>
    <cellStyle name="Normal 16 6 5 6 3 4" xfId="26491"/>
    <cellStyle name="Normal 16 6 5 6 4" xfId="26492"/>
    <cellStyle name="Normal 16 6 5 6 4 2" xfId="26493"/>
    <cellStyle name="Normal 16 6 5 6 4 2 2" xfId="26494"/>
    <cellStyle name="Normal 16 6 5 6 4 2 2 2" xfId="26495"/>
    <cellStyle name="Normal 16 6 5 6 4 2 3" xfId="26496"/>
    <cellStyle name="Normal 16 6 5 6 4 3" xfId="26497"/>
    <cellStyle name="Normal 16 6 5 6 4 3 2" xfId="26498"/>
    <cellStyle name="Normal 16 6 5 6 4 4" xfId="26499"/>
    <cellStyle name="Normal 16 6 5 6 5" xfId="26500"/>
    <cellStyle name="Normal 16 6 5 6 5 2" xfId="26501"/>
    <cellStyle name="Normal 16 6 5 6 5 2 2" xfId="26502"/>
    <cellStyle name="Normal 16 6 5 6 5 3" xfId="26503"/>
    <cellStyle name="Normal 16 6 5 6 6" xfId="26504"/>
    <cellStyle name="Normal 16 6 5 6 6 2" xfId="26505"/>
    <cellStyle name="Normal 16 6 5 6 7" xfId="26506"/>
    <cellStyle name="Normal 16 6 5 7" xfId="26507"/>
    <cellStyle name="Normal 16 6 5 7 2" xfId="26508"/>
    <cellStyle name="Normal 16 6 5 7 2 2" xfId="26509"/>
    <cellStyle name="Normal 16 6 5 7 2 2 2" xfId="26510"/>
    <cellStyle name="Normal 16 6 5 7 2 2 2 2" xfId="26511"/>
    <cellStyle name="Normal 16 6 5 7 2 2 3" xfId="26512"/>
    <cellStyle name="Normal 16 6 5 7 2 3" xfId="26513"/>
    <cellStyle name="Normal 16 6 5 7 2 3 2" xfId="26514"/>
    <cellStyle name="Normal 16 6 5 7 2 4" xfId="26515"/>
    <cellStyle name="Normal 16 6 5 7 3" xfId="26516"/>
    <cellStyle name="Normal 16 6 5 7 3 2" xfId="26517"/>
    <cellStyle name="Normal 16 6 5 7 3 2 2" xfId="26518"/>
    <cellStyle name="Normal 16 6 5 7 3 2 2 2" xfId="26519"/>
    <cellStyle name="Normal 16 6 5 7 3 2 3" xfId="26520"/>
    <cellStyle name="Normal 16 6 5 7 3 3" xfId="26521"/>
    <cellStyle name="Normal 16 6 5 7 3 3 2" xfId="26522"/>
    <cellStyle name="Normal 16 6 5 7 3 4" xfId="26523"/>
    <cellStyle name="Normal 16 6 5 7 4" xfId="26524"/>
    <cellStyle name="Normal 16 6 5 7 4 2" xfId="26525"/>
    <cellStyle name="Normal 16 6 5 7 4 2 2" xfId="26526"/>
    <cellStyle name="Normal 16 6 5 7 4 3" xfId="26527"/>
    <cellStyle name="Normal 16 6 5 7 5" xfId="26528"/>
    <cellStyle name="Normal 16 6 5 7 5 2" xfId="26529"/>
    <cellStyle name="Normal 16 6 5 7 6" xfId="26530"/>
    <cellStyle name="Normal 16 6 5 8" xfId="26531"/>
    <cellStyle name="Normal 16 6 5 8 2" xfId="26532"/>
    <cellStyle name="Normal 16 6 5 8 2 2" xfId="26533"/>
    <cellStyle name="Normal 16 6 5 8 2 2 2" xfId="26534"/>
    <cellStyle name="Normal 16 6 5 8 2 3" xfId="26535"/>
    <cellStyle name="Normal 16 6 5 8 3" xfId="26536"/>
    <cellStyle name="Normal 16 6 5 8 3 2" xfId="26537"/>
    <cellStyle name="Normal 16 6 5 8 4" xfId="26538"/>
    <cellStyle name="Normal 16 6 5 9" xfId="26539"/>
    <cellStyle name="Normal 16 6 5 9 2" xfId="26540"/>
    <cellStyle name="Normal 16 6 5 9 2 2" xfId="26541"/>
    <cellStyle name="Normal 16 6 5 9 2 2 2" xfId="26542"/>
    <cellStyle name="Normal 16 6 5 9 2 3" xfId="26543"/>
    <cellStyle name="Normal 16 6 5 9 3" xfId="26544"/>
    <cellStyle name="Normal 16 6 5 9 3 2" xfId="26545"/>
    <cellStyle name="Normal 16 6 5 9 4" xfId="26546"/>
    <cellStyle name="Normal 16 6 6" xfId="26547"/>
    <cellStyle name="Normal 16 6 6 10" xfId="26548"/>
    <cellStyle name="Normal 16 6 6 10 2" xfId="26549"/>
    <cellStyle name="Normal 16 6 6 11" xfId="26550"/>
    <cellStyle name="Normal 16 6 6 2" xfId="26551"/>
    <cellStyle name="Normal 16 6 6 2 10" xfId="26552"/>
    <cellStyle name="Normal 16 6 6 2 2" xfId="26553"/>
    <cellStyle name="Normal 16 6 6 2 2 2" xfId="26554"/>
    <cellStyle name="Normal 16 6 6 2 2 2 2" xfId="26555"/>
    <cellStyle name="Normal 16 6 6 2 2 2 2 2" xfId="26556"/>
    <cellStyle name="Normal 16 6 6 2 2 2 2 2 2" xfId="26557"/>
    <cellStyle name="Normal 16 6 6 2 2 2 2 3" xfId="26558"/>
    <cellStyle name="Normal 16 6 6 2 2 2 3" xfId="26559"/>
    <cellStyle name="Normal 16 6 6 2 2 2 3 2" xfId="26560"/>
    <cellStyle name="Normal 16 6 6 2 2 2 4" xfId="26561"/>
    <cellStyle name="Normal 16 6 6 2 2 3" xfId="26562"/>
    <cellStyle name="Normal 16 6 6 2 2 3 2" xfId="26563"/>
    <cellStyle name="Normal 16 6 6 2 2 3 2 2" xfId="26564"/>
    <cellStyle name="Normal 16 6 6 2 2 3 2 2 2" xfId="26565"/>
    <cellStyle name="Normal 16 6 6 2 2 3 2 3" xfId="26566"/>
    <cellStyle name="Normal 16 6 6 2 2 3 3" xfId="26567"/>
    <cellStyle name="Normal 16 6 6 2 2 3 3 2" xfId="26568"/>
    <cellStyle name="Normal 16 6 6 2 2 3 4" xfId="26569"/>
    <cellStyle name="Normal 16 6 6 2 2 4" xfId="26570"/>
    <cellStyle name="Normal 16 6 6 2 2 4 2" xfId="26571"/>
    <cellStyle name="Normal 16 6 6 2 2 4 2 2" xfId="26572"/>
    <cellStyle name="Normal 16 6 6 2 2 4 2 2 2" xfId="26573"/>
    <cellStyle name="Normal 16 6 6 2 2 4 2 3" xfId="26574"/>
    <cellStyle name="Normal 16 6 6 2 2 4 3" xfId="26575"/>
    <cellStyle name="Normal 16 6 6 2 2 4 3 2" xfId="26576"/>
    <cellStyle name="Normal 16 6 6 2 2 4 4" xfId="26577"/>
    <cellStyle name="Normal 16 6 6 2 2 5" xfId="26578"/>
    <cellStyle name="Normal 16 6 6 2 2 5 2" xfId="26579"/>
    <cellStyle name="Normal 16 6 6 2 2 5 2 2" xfId="26580"/>
    <cellStyle name="Normal 16 6 6 2 2 5 3" xfId="26581"/>
    <cellStyle name="Normal 16 6 6 2 2 6" xfId="26582"/>
    <cellStyle name="Normal 16 6 6 2 2 6 2" xfId="26583"/>
    <cellStyle name="Normal 16 6 6 2 2 7" xfId="26584"/>
    <cellStyle name="Normal 16 6 6 2 3" xfId="26585"/>
    <cellStyle name="Normal 16 6 6 2 3 2" xfId="26586"/>
    <cellStyle name="Normal 16 6 6 2 3 2 2" xfId="26587"/>
    <cellStyle name="Normal 16 6 6 2 3 2 2 2" xfId="26588"/>
    <cellStyle name="Normal 16 6 6 2 3 2 2 2 2" xfId="26589"/>
    <cellStyle name="Normal 16 6 6 2 3 2 2 3" xfId="26590"/>
    <cellStyle name="Normal 16 6 6 2 3 2 3" xfId="26591"/>
    <cellStyle name="Normal 16 6 6 2 3 2 3 2" xfId="26592"/>
    <cellStyle name="Normal 16 6 6 2 3 2 4" xfId="26593"/>
    <cellStyle name="Normal 16 6 6 2 3 3" xfId="26594"/>
    <cellStyle name="Normal 16 6 6 2 3 3 2" xfId="26595"/>
    <cellStyle name="Normal 16 6 6 2 3 3 2 2" xfId="26596"/>
    <cellStyle name="Normal 16 6 6 2 3 3 2 2 2" xfId="26597"/>
    <cellStyle name="Normal 16 6 6 2 3 3 2 3" xfId="26598"/>
    <cellStyle name="Normal 16 6 6 2 3 3 3" xfId="26599"/>
    <cellStyle name="Normal 16 6 6 2 3 3 3 2" xfId="26600"/>
    <cellStyle name="Normal 16 6 6 2 3 3 4" xfId="26601"/>
    <cellStyle name="Normal 16 6 6 2 3 4" xfId="26602"/>
    <cellStyle name="Normal 16 6 6 2 3 4 2" xfId="26603"/>
    <cellStyle name="Normal 16 6 6 2 3 4 2 2" xfId="26604"/>
    <cellStyle name="Normal 16 6 6 2 3 4 3" xfId="26605"/>
    <cellStyle name="Normal 16 6 6 2 3 5" xfId="26606"/>
    <cellStyle name="Normal 16 6 6 2 3 5 2" xfId="26607"/>
    <cellStyle name="Normal 16 6 6 2 3 6" xfId="26608"/>
    <cellStyle name="Normal 16 6 6 2 4" xfId="26609"/>
    <cellStyle name="Normal 16 6 6 2 4 2" xfId="26610"/>
    <cellStyle name="Normal 16 6 6 2 4 2 2" xfId="26611"/>
    <cellStyle name="Normal 16 6 6 2 4 2 2 2" xfId="26612"/>
    <cellStyle name="Normal 16 6 6 2 4 2 3" xfId="26613"/>
    <cellStyle name="Normal 16 6 6 2 4 3" xfId="26614"/>
    <cellStyle name="Normal 16 6 6 2 4 3 2" xfId="26615"/>
    <cellStyle name="Normal 16 6 6 2 4 4" xfId="26616"/>
    <cellStyle name="Normal 16 6 6 2 5" xfId="26617"/>
    <cellStyle name="Normal 16 6 6 2 5 2" xfId="26618"/>
    <cellStyle name="Normal 16 6 6 2 5 2 2" xfId="26619"/>
    <cellStyle name="Normal 16 6 6 2 5 2 2 2" xfId="26620"/>
    <cellStyle name="Normal 16 6 6 2 5 2 3" xfId="26621"/>
    <cellStyle name="Normal 16 6 6 2 5 3" xfId="26622"/>
    <cellStyle name="Normal 16 6 6 2 5 3 2" xfId="26623"/>
    <cellStyle name="Normal 16 6 6 2 5 4" xfId="26624"/>
    <cellStyle name="Normal 16 6 6 2 6" xfId="26625"/>
    <cellStyle name="Normal 16 6 6 2 6 2" xfId="26626"/>
    <cellStyle name="Normal 16 6 6 2 6 2 2" xfId="26627"/>
    <cellStyle name="Normal 16 6 6 2 6 2 2 2" xfId="26628"/>
    <cellStyle name="Normal 16 6 6 2 6 2 3" xfId="26629"/>
    <cellStyle name="Normal 16 6 6 2 6 3" xfId="26630"/>
    <cellStyle name="Normal 16 6 6 2 6 3 2" xfId="26631"/>
    <cellStyle name="Normal 16 6 6 2 6 4" xfId="26632"/>
    <cellStyle name="Normal 16 6 6 2 7" xfId="26633"/>
    <cellStyle name="Normal 16 6 6 2 7 2" xfId="26634"/>
    <cellStyle name="Normal 16 6 6 2 7 2 2" xfId="26635"/>
    <cellStyle name="Normal 16 6 6 2 7 3" xfId="26636"/>
    <cellStyle name="Normal 16 6 6 2 8" xfId="26637"/>
    <cellStyle name="Normal 16 6 6 2 8 2" xfId="26638"/>
    <cellStyle name="Normal 16 6 6 2 8 2 2" xfId="26639"/>
    <cellStyle name="Normal 16 6 6 2 8 3" xfId="26640"/>
    <cellStyle name="Normal 16 6 6 2 9" xfId="26641"/>
    <cellStyle name="Normal 16 6 6 2 9 2" xfId="26642"/>
    <cellStyle name="Normal 16 6 6 3" xfId="26643"/>
    <cellStyle name="Normal 16 6 6 3 2" xfId="26644"/>
    <cellStyle name="Normal 16 6 6 3 2 2" xfId="26645"/>
    <cellStyle name="Normal 16 6 6 3 2 2 2" xfId="26646"/>
    <cellStyle name="Normal 16 6 6 3 2 2 2 2" xfId="26647"/>
    <cellStyle name="Normal 16 6 6 3 2 2 3" xfId="26648"/>
    <cellStyle name="Normal 16 6 6 3 2 3" xfId="26649"/>
    <cellStyle name="Normal 16 6 6 3 2 3 2" xfId="26650"/>
    <cellStyle name="Normal 16 6 6 3 2 4" xfId="26651"/>
    <cellStyle name="Normal 16 6 6 3 3" xfId="26652"/>
    <cellStyle name="Normal 16 6 6 3 3 2" xfId="26653"/>
    <cellStyle name="Normal 16 6 6 3 3 2 2" xfId="26654"/>
    <cellStyle name="Normal 16 6 6 3 3 2 2 2" xfId="26655"/>
    <cellStyle name="Normal 16 6 6 3 3 2 3" xfId="26656"/>
    <cellStyle name="Normal 16 6 6 3 3 3" xfId="26657"/>
    <cellStyle name="Normal 16 6 6 3 3 3 2" xfId="26658"/>
    <cellStyle name="Normal 16 6 6 3 3 4" xfId="26659"/>
    <cellStyle name="Normal 16 6 6 3 4" xfId="26660"/>
    <cellStyle name="Normal 16 6 6 3 4 2" xfId="26661"/>
    <cellStyle name="Normal 16 6 6 3 4 2 2" xfId="26662"/>
    <cellStyle name="Normal 16 6 6 3 4 2 2 2" xfId="26663"/>
    <cellStyle name="Normal 16 6 6 3 4 2 3" xfId="26664"/>
    <cellStyle name="Normal 16 6 6 3 4 3" xfId="26665"/>
    <cellStyle name="Normal 16 6 6 3 4 3 2" xfId="26666"/>
    <cellStyle name="Normal 16 6 6 3 4 4" xfId="26667"/>
    <cellStyle name="Normal 16 6 6 3 5" xfId="26668"/>
    <cellStyle name="Normal 16 6 6 3 5 2" xfId="26669"/>
    <cellStyle name="Normal 16 6 6 3 5 2 2" xfId="26670"/>
    <cellStyle name="Normal 16 6 6 3 5 3" xfId="26671"/>
    <cellStyle name="Normal 16 6 6 3 6" xfId="26672"/>
    <cellStyle name="Normal 16 6 6 3 6 2" xfId="26673"/>
    <cellStyle name="Normal 16 6 6 3 7" xfId="26674"/>
    <cellStyle name="Normal 16 6 6 4" xfId="26675"/>
    <cellStyle name="Normal 16 6 6 4 2" xfId="26676"/>
    <cellStyle name="Normal 16 6 6 4 2 2" xfId="26677"/>
    <cellStyle name="Normal 16 6 6 4 2 2 2" xfId="26678"/>
    <cellStyle name="Normal 16 6 6 4 2 2 2 2" xfId="26679"/>
    <cellStyle name="Normal 16 6 6 4 2 2 3" xfId="26680"/>
    <cellStyle name="Normal 16 6 6 4 2 3" xfId="26681"/>
    <cellStyle name="Normal 16 6 6 4 2 3 2" xfId="26682"/>
    <cellStyle name="Normal 16 6 6 4 2 4" xfId="26683"/>
    <cellStyle name="Normal 16 6 6 4 3" xfId="26684"/>
    <cellStyle name="Normal 16 6 6 4 3 2" xfId="26685"/>
    <cellStyle name="Normal 16 6 6 4 3 2 2" xfId="26686"/>
    <cellStyle name="Normal 16 6 6 4 3 2 2 2" xfId="26687"/>
    <cellStyle name="Normal 16 6 6 4 3 2 3" xfId="26688"/>
    <cellStyle name="Normal 16 6 6 4 3 3" xfId="26689"/>
    <cellStyle name="Normal 16 6 6 4 3 3 2" xfId="26690"/>
    <cellStyle name="Normal 16 6 6 4 3 4" xfId="26691"/>
    <cellStyle name="Normal 16 6 6 4 4" xfId="26692"/>
    <cellStyle name="Normal 16 6 6 4 4 2" xfId="26693"/>
    <cellStyle name="Normal 16 6 6 4 4 2 2" xfId="26694"/>
    <cellStyle name="Normal 16 6 6 4 4 3" xfId="26695"/>
    <cellStyle name="Normal 16 6 6 4 5" xfId="26696"/>
    <cellStyle name="Normal 16 6 6 4 5 2" xfId="26697"/>
    <cellStyle name="Normal 16 6 6 4 6" xfId="26698"/>
    <cellStyle name="Normal 16 6 6 5" xfId="26699"/>
    <cellStyle name="Normal 16 6 6 5 2" xfId="26700"/>
    <cellStyle name="Normal 16 6 6 5 2 2" xfId="26701"/>
    <cellStyle name="Normal 16 6 6 5 2 2 2" xfId="26702"/>
    <cellStyle name="Normal 16 6 6 5 2 3" xfId="26703"/>
    <cellStyle name="Normal 16 6 6 5 3" xfId="26704"/>
    <cellStyle name="Normal 16 6 6 5 3 2" xfId="26705"/>
    <cellStyle name="Normal 16 6 6 5 4" xfId="26706"/>
    <cellStyle name="Normal 16 6 6 6" xfId="26707"/>
    <cellStyle name="Normal 16 6 6 6 2" xfId="26708"/>
    <cellStyle name="Normal 16 6 6 6 2 2" xfId="26709"/>
    <cellStyle name="Normal 16 6 6 6 2 2 2" xfId="26710"/>
    <cellStyle name="Normal 16 6 6 6 2 3" xfId="26711"/>
    <cellStyle name="Normal 16 6 6 6 3" xfId="26712"/>
    <cellStyle name="Normal 16 6 6 6 3 2" xfId="26713"/>
    <cellStyle name="Normal 16 6 6 6 4" xfId="26714"/>
    <cellStyle name="Normal 16 6 6 7" xfId="26715"/>
    <cellStyle name="Normal 16 6 6 7 2" xfId="26716"/>
    <cellStyle name="Normal 16 6 6 7 2 2" xfId="26717"/>
    <cellStyle name="Normal 16 6 6 7 2 2 2" xfId="26718"/>
    <cellStyle name="Normal 16 6 6 7 2 3" xfId="26719"/>
    <cellStyle name="Normal 16 6 6 7 3" xfId="26720"/>
    <cellStyle name="Normal 16 6 6 7 3 2" xfId="26721"/>
    <cellStyle name="Normal 16 6 6 7 4" xfId="26722"/>
    <cellStyle name="Normal 16 6 6 8" xfId="26723"/>
    <cellStyle name="Normal 16 6 6 8 2" xfId="26724"/>
    <cellStyle name="Normal 16 6 6 8 2 2" xfId="26725"/>
    <cellStyle name="Normal 16 6 6 8 3" xfId="26726"/>
    <cellStyle name="Normal 16 6 6 9" xfId="26727"/>
    <cellStyle name="Normal 16 6 6 9 2" xfId="26728"/>
    <cellStyle name="Normal 16 6 6 9 2 2" xfId="26729"/>
    <cellStyle name="Normal 16 6 6 9 3" xfId="26730"/>
    <cellStyle name="Normal 16 6 7" xfId="26731"/>
    <cellStyle name="Normal 16 6 7 10" xfId="26732"/>
    <cellStyle name="Normal 16 6 7 10 2" xfId="26733"/>
    <cellStyle name="Normal 16 6 7 11" xfId="26734"/>
    <cellStyle name="Normal 16 6 7 2" xfId="26735"/>
    <cellStyle name="Normal 16 6 7 2 10" xfId="26736"/>
    <cellStyle name="Normal 16 6 7 2 2" xfId="26737"/>
    <cellStyle name="Normal 16 6 7 2 2 2" xfId="26738"/>
    <cellStyle name="Normal 16 6 7 2 2 2 2" xfId="26739"/>
    <cellStyle name="Normal 16 6 7 2 2 2 2 2" xfId="26740"/>
    <cellStyle name="Normal 16 6 7 2 2 2 2 2 2" xfId="26741"/>
    <cellStyle name="Normal 16 6 7 2 2 2 2 3" xfId="26742"/>
    <cellStyle name="Normal 16 6 7 2 2 2 3" xfId="26743"/>
    <cellStyle name="Normal 16 6 7 2 2 2 3 2" xfId="26744"/>
    <cellStyle name="Normal 16 6 7 2 2 2 4" xfId="26745"/>
    <cellStyle name="Normal 16 6 7 2 2 3" xfId="26746"/>
    <cellStyle name="Normal 16 6 7 2 2 3 2" xfId="26747"/>
    <cellStyle name="Normal 16 6 7 2 2 3 2 2" xfId="26748"/>
    <cellStyle name="Normal 16 6 7 2 2 3 2 2 2" xfId="26749"/>
    <cellStyle name="Normal 16 6 7 2 2 3 2 3" xfId="26750"/>
    <cellStyle name="Normal 16 6 7 2 2 3 3" xfId="26751"/>
    <cellStyle name="Normal 16 6 7 2 2 3 3 2" xfId="26752"/>
    <cellStyle name="Normal 16 6 7 2 2 3 4" xfId="26753"/>
    <cellStyle name="Normal 16 6 7 2 2 4" xfId="26754"/>
    <cellStyle name="Normal 16 6 7 2 2 4 2" xfId="26755"/>
    <cellStyle name="Normal 16 6 7 2 2 4 2 2" xfId="26756"/>
    <cellStyle name="Normal 16 6 7 2 2 4 2 2 2" xfId="26757"/>
    <cellStyle name="Normal 16 6 7 2 2 4 2 3" xfId="26758"/>
    <cellStyle name="Normal 16 6 7 2 2 4 3" xfId="26759"/>
    <cellStyle name="Normal 16 6 7 2 2 4 3 2" xfId="26760"/>
    <cellStyle name="Normal 16 6 7 2 2 4 4" xfId="26761"/>
    <cellStyle name="Normal 16 6 7 2 2 5" xfId="26762"/>
    <cellStyle name="Normal 16 6 7 2 2 5 2" xfId="26763"/>
    <cellStyle name="Normal 16 6 7 2 2 5 2 2" xfId="26764"/>
    <cellStyle name="Normal 16 6 7 2 2 5 3" xfId="26765"/>
    <cellStyle name="Normal 16 6 7 2 2 6" xfId="26766"/>
    <cellStyle name="Normal 16 6 7 2 2 6 2" xfId="26767"/>
    <cellStyle name="Normal 16 6 7 2 2 7" xfId="26768"/>
    <cellStyle name="Normal 16 6 7 2 3" xfId="26769"/>
    <cellStyle name="Normal 16 6 7 2 3 2" xfId="26770"/>
    <cellStyle name="Normal 16 6 7 2 3 2 2" xfId="26771"/>
    <cellStyle name="Normal 16 6 7 2 3 2 2 2" xfId="26772"/>
    <cellStyle name="Normal 16 6 7 2 3 2 2 2 2" xfId="26773"/>
    <cellStyle name="Normal 16 6 7 2 3 2 2 3" xfId="26774"/>
    <cellStyle name="Normal 16 6 7 2 3 2 3" xfId="26775"/>
    <cellStyle name="Normal 16 6 7 2 3 2 3 2" xfId="26776"/>
    <cellStyle name="Normal 16 6 7 2 3 2 4" xfId="26777"/>
    <cellStyle name="Normal 16 6 7 2 3 3" xfId="26778"/>
    <cellStyle name="Normal 16 6 7 2 3 3 2" xfId="26779"/>
    <cellStyle name="Normal 16 6 7 2 3 3 2 2" xfId="26780"/>
    <cellStyle name="Normal 16 6 7 2 3 3 2 2 2" xfId="26781"/>
    <cellStyle name="Normal 16 6 7 2 3 3 2 3" xfId="26782"/>
    <cellStyle name="Normal 16 6 7 2 3 3 3" xfId="26783"/>
    <cellStyle name="Normal 16 6 7 2 3 3 3 2" xfId="26784"/>
    <cellStyle name="Normal 16 6 7 2 3 3 4" xfId="26785"/>
    <cellStyle name="Normal 16 6 7 2 3 4" xfId="26786"/>
    <cellStyle name="Normal 16 6 7 2 3 4 2" xfId="26787"/>
    <cellStyle name="Normal 16 6 7 2 3 4 2 2" xfId="26788"/>
    <cellStyle name="Normal 16 6 7 2 3 4 3" xfId="26789"/>
    <cellStyle name="Normal 16 6 7 2 3 5" xfId="26790"/>
    <cellStyle name="Normal 16 6 7 2 3 5 2" xfId="26791"/>
    <cellStyle name="Normal 16 6 7 2 3 6" xfId="26792"/>
    <cellStyle name="Normal 16 6 7 2 4" xfId="26793"/>
    <cellStyle name="Normal 16 6 7 2 4 2" xfId="26794"/>
    <cellStyle name="Normal 16 6 7 2 4 2 2" xfId="26795"/>
    <cellStyle name="Normal 16 6 7 2 4 2 2 2" xfId="26796"/>
    <cellStyle name="Normal 16 6 7 2 4 2 3" xfId="26797"/>
    <cellStyle name="Normal 16 6 7 2 4 3" xfId="26798"/>
    <cellStyle name="Normal 16 6 7 2 4 3 2" xfId="26799"/>
    <cellStyle name="Normal 16 6 7 2 4 4" xfId="26800"/>
    <cellStyle name="Normal 16 6 7 2 5" xfId="26801"/>
    <cellStyle name="Normal 16 6 7 2 5 2" xfId="26802"/>
    <cellStyle name="Normal 16 6 7 2 5 2 2" xfId="26803"/>
    <cellStyle name="Normal 16 6 7 2 5 2 2 2" xfId="26804"/>
    <cellStyle name="Normal 16 6 7 2 5 2 3" xfId="26805"/>
    <cellStyle name="Normal 16 6 7 2 5 3" xfId="26806"/>
    <cellStyle name="Normal 16 6 7 2 5 3 2" xfId="26807"/>
    <cellStyle name="Normal 16 6 7 2 5 4" xfId="26808"/>
    <cellStyle name="Normal 16 6 7 2 6" xfId="26809"/>
    <cellStyle name="Normal 16 6 7 2 6 2" xfId="26810"/>
    <cellStyle name="Normal 16 6 7 2 6 2 2" xfId="26811"/>
    <cellStyle name="Normal 16 6 7 2 6 2 2 2" xfId="26812"/>
    <cellStyle name="Normal 16 6 7 2 6 2 3" xfId="26813"/>
    <cellStyle name="Normal 16 6 7 2 6 3" xfId="26814"/>
    <cellStyle name="Normal 16 6 7 2 6 3 2" xfId="26815"/>
    <cellStyle name="Normal 16 6 7 2 6 4" xfId="26816"/>
    <cellStyle name="Normal 16 6 7 2 7" xfId="26817"/>
    <cellStyle name="Normal 16 6 7 2 7 2" xfId="26818"/>
    <cellStyle name="Normal 16 6 7 2 7 2 2" xfId="26819"/>
    <cellStyle name="Normal 16 6 7 2 7 3" xfId="26820"/>
    <cellStyle name="Normal 16 6 7 2 8" xfId="26821"/>
    <cellStyle name="Normal 16 6 7 2 8 2" xfId="26822"/>
    <cellStyle name="Normal 16 6 7 2 8 2 2" xfId="26823"/>
    <cellStyle name="Normal 16 6 7 2 8 3" xfId="26824"/>
    <cellStyle name="Normal 16 6 7 2 9" xfId="26825"/>
    <cellStyle name="Normal 16 6 7 2 9 2" xfId="26826"/>
    <cellStyle name="Normal 16 6 7 3" xfId="26827"/>
    <cellStyle name="Normal 16 6 7 3 2" xfId="26828"/>
    <cellStyle name="Normal 16 6 7 3 2 2" xfId="26829"/>
    <cellStyle name="Normal 16 6 7 3 2 2 2" xfId="26830"/>
    <cellStyle name="Normal 16 6 7 3 2 2 2 2" xfId="26831"/>
    <cellStyle name="Normal 16 6 7 3 2 2 3" xfId="26832"/>
    <cellStyle name="Normal 16 6 7 3 2 3" xfId="26833"/>
    <cellStyle name="Normal 16 6 7 3 2 3 2" xfId="26834"/>
    <cellStyle name="Normal 16 6 7 3 2 4" xfId="26835"/>
    <cellStyle name="Normal 16 6 7 3 3" xfId="26836"/>
    <cellStyle name="Normal 16 6 7 3 3 2" xfId="26837"/>
    <cellStyle name="Normal 16 6 7 3 3 2 2" xfId="26838"/>
    <cellStyle name="Normal 16 6 7 3 3 2 2 2" xfId="26839"/>
    <cellStyle name="Normal 16 6 7 3 3 2 3" xfId="26840"/>
    <cellStyle name="Normal 16 6 7 3 3 3" xfId="26841"/>
    <cellStyle name="Normal 16 6 7 3 3 3 2" xfId="26842"/>
    <cellStyle name="Normal 16 6 7 3 3 4" xfId="26843"/>
    <cellStyle name="Normal 16 6 7 3 4" xfId="26844"/>
    <cellStyle name="Normal 16 6 7 3 4 2" xfId="26845"/>
    <cellStyle name="Normal 16 6 7 3 4 2 2" xfId="26846"/>
    <cellStyle name="Normal 16 6 7 3 4 2 2 2" xfId="26847"/>
    <cellStyle name="Normal 16 6 7 3 4 2 3" xfId="26848"/>
    <cellStyle name="Normal 16 6 7 3 4 3" xfId="26849"/>
    <cellStyle name="Normal 16 6 7 3 4 3 2" xfId="26850"/>
    <cellStyle name="Normal 16 6 7 3 4 4" xfId="26851"/>
    <cellStyle name="Normal 16 6 7 3 5" xfId="26852"/>
    <cellStyle name="Normal 16 6 7 3 5 2" xfId="26853"/>
    <cellStyle name="Normal 16 6 7 3 5 2 2" xfId="26854"/>
    <cellStyle name="Normal 16 6 7 3 5 3" xfId="26855"/>
    <cellStyle name="Normal 16 6 7 3 6" xfId="26856"/>
    <cellStyle name="Normal 16 6 7 3 6 2" xfId="26857"/>
    <cellStyle name="Normal 16 6 7 3 7" xfId="26858"/>
    <cellStyle name="Normal 16 6 7 4" xfId="26859"/>
    <cellStyle name="Normal 16 6 7 4 2" xfId="26860"/>
    <cellStyle name="Normal 16 6 7 4 2 2" xfId="26861"/>
    <cellStyle name="Normal 16 6 7 4 2 2 2" xfId="26862"/>
    <cellStyle name="Normal 16 6 7 4 2 2 2 2" xfId="26863"/>
    <cellStyle name="Normal 16 6 7 4 2 2 3" xfId="26864"/>
    <cellStyle name="Normal 16 6 7 4 2 3" xfId="26865"/>
    <cellStyle name="Normal 16 6 7 4 2 3 2" xfId="26866"/>
    <cellStyle name="Normal 16 6 7 4 2 4" xfId="26867"/>
    <cellStyle name="Normal 16 6 7 4 3" xfId="26868"/>
    <cellStyle name="Normal 16 6 7 4 3 2" xfId="26869"/>
    <cellStyle name="Normal 16 6 7 4 3 2 2" xfId="26870"/>
    <cellStyle name="Normal 16 6 7 4 3 2 2 2" xfId="26871"/>
    <cellStyle name="Normal 16 6 7 4 3 2 3" xfId="26872"/>
    <cellStyle name="Normal 16 6 7 4 3 3" xfId="26873"/>
    <cellStyle name="Normal 16 6 7 4 3 3 2" xfId="26874"/>
    <cellStyle name="Normal 16 6 7 4 3 4" xfId="26875"/>
    <cellStyle name="Normal 16 6 7 4 4" xfId="26876"/>
    <cellStyle name="Normal 16 6 7 4 4 2" xfId="26877"/>
    <cellStyle name="Normal 16 6 7 4 4 2 2" xfId="26878"/>
    <cellStyle name="Normal 16 6 7 4 4 3" xfId="26879"/>
    <cellStyle name="Normal 16 6 7 4 5" xfId="26880"/>
    <cellStyle name="Normal 16 6 7 4 5 2" xfId="26881"/>
    <cellStyle name="Normal 16 6 7 4 6" xfId="26882"/>
    <cellStyle name="Normal 16 6 7 5" xfId="26883"/>
    <cellStyle name="Normal 16 6 7 5 2" xfId="26884"/>
    <cellStyle name="Normal 16 6 7 5 2 2" xfId="26885"/>
    <cellStyle name="Normal 16 6 7 5 2 2 2" xfId="26886"/>
    <cellStyle name="Normal 16 6 7 5 2 3" xfId="26887"/>
    <cellStyle name="Normal 16 6 7 5 3" xfId="26888"/>
    <cellStyle name="Normal 16 6 7 5 3 2" xfId="26889"/>
    <cellStyle name="Normal 16 6 7 5 4" xfId="26890"/>
    <cellStyle name="Normal 16 6 7 6" xfId="26891"/>
    <cellStyle name="Normal 16 6 7 6 2" xfId="26892"/>
    <cellStyle name="Normal 16 6 7 6 2 2" xfId="26893"/>
    <cellStyle name="Normal 16 6 7 6 2 2 2" xfId="26894"/>
    <cellStyle name="Normal 16 6 7 6 2 3" xfId="26895"/>
    <cellStyle name="Normal 16 6 7 6 3" xfId="26896"/>
    <cellStyle name="Normal 16 6 7 6 3 2" xfId="26897"/>
    <cellStyle name="Normal 16 6 7 6 4" xfId="26898"/>
    <cellStyle name="Normal 16 6 7 7" xfId="26899"/>
    <cellStyle name="Normal 16 6 7 7 2" xfId="26900"/>
    <cellStyle name="Normal 16 6 7 7 2 2" xfId="26901"/>
    <cellStyle name="Normal 16 6 7 7 2 2 2" xfId="26902"/>
    <cellStyle name="Normal 16 6 7 7 2 3" xfId="26903"/>
    <cellStyle name="Normal 16 6 7 7 3" xfId="26904"/>
    <cellStyle name="Normal 16 6 7 7 3 2" xfId="26905"/>
    <cellStyle name="Normal 16 6 7 7 4" xfId="26906"/>
    <cellStyle name="Normal 16 6 7 8" xfId="26907"/>
    <cellStyle name="Normal 16 6 7 8 2" xfId="26908"/>
    <cellStyle name="Normal 16 6 7 8 2 2" xfId="26909"/>
    <cellStyle name="Normal 16 6 7 8 3" xfId="26910"/>
    <cellStyle name="Normal 16 6 7 9" xfId="26911"/>
    <cellStyle name="Normal 16 6 7 9 2" xfId="26912"/>
    <cellStyle name="Normal 16 6 7 9 2 2" xfId="26913"/>
    <cellStyle name="Normal 16 6 7 9 3" xfId="26914"/>
    <cellStyle name="Normal 16 6 8" xfId="26915"/>
    <cellStyle name="Normal 16 6 8 10" xfId="26916"/>
    <cellStyle name="Normal 16 6 8 10 2" xfId="26917"/>
    <cellStyle name="Normal 16 6 8 11" xfId="26918"/>
    <cellStyle name="Normal 16 6 8 2" xfId="26919"/>
    <cellStyle name="Normal 16 6 8 2 10" xfId="26920"/>
    <cellStyle name="Normal 16 6 8 2 2" xfId="26921"/>
    <cellStyle name="Normal 16 6 8 2 2 2" xfId="26922"/>
    <cellStyle name="Normal 16 6 8 2 2 2 2" xfId="26923"/>
    <cellStyle name="Normal 16 6 8 2 2 2 2 2" xfId="26924"/>
    <cellStyle name="Normal 16 6 8 2 2 2 2 2 2" xfId="26925"/>
    <cellStyle name="Normal 16 6 8 2 2 2 2 3" xfId="26926"/>
    <cellStyle name="Normal 16 6 8 2 2 2 3" xfId="26927"/>
    <cellStyle name="Normal 16 6 8 2 2 2 3 2" xfId="26928"/>
    <cellStyle name="Normal 16 6 8 2 2 2 4" xfId="26929"/>
    <cellStyle name="Normal 16 6 8 2 2 3" xfId="26930"/>
    <cellStyle name="Normal 16 6 8 2 2 3 2" xfId="26931"/>
    <cellStyle name="Normal 16 6 8 2 2 3 2 2" xfId="26932"/>
    <cellStyle name="Normal 16 6 8 2 2 3 2 2 2" xfId="26933"/>
    <cellStyle name="Normal 16 6 8 2 2 3 2 3" xfId="26934"/>
    <cellStyle name="Normal 16 6 8 2 2 3 3" xfId="26935"/>
    <cellStyle name="Normal 16 6 8 2 2 3 3 2" xfId="26936"/>
    <cellStyle name="Normal 16 6 8 2 2 3 4" xfId="26937"/>
    <cellStyle name="Normal 16 6 8 2 2 4" xfId="26938"/>
    <cellStyle name="Normal 16 6 8 2 2 4 2" xfId="26939"/>
    <cellStyle name="Normal 16 6 8 2 2 4 2 2" xfId="26940"/>
    <cellStyle name="Normal 16 6 8 2 2 4 2 2 2" xfId="26941"/>
    <cellStyle name="Normal 16 6 8 2 2 4 2 3" xfId="26942"/>
    <cellStyle name="Normal 16 6 8 2 2 4 3" xfId="26943"/>
    <cellStyle name="Normal 16 6 8 2 2 4 3 2" xfId="26944"/>
    <cellStyle name="Normal 16 6 8 2 2 4 4" xfId="26945"/>
    <cellStyle name="Normal 16 6 8 2 2 5" xfId="26946"/>
    <cellStyle name="Normal 16 6 8 2 2 5 2" xfId="26947"/>
    <cellStyle name="Normal 16 6 8 2 2 5 2 2" xfId="26948"/>
    <cellStyle name="Normal 16 6 8 2 2 5 3" xfId="26949"/>
    <cellStyle name="Normal 16 6 8 2 2 6" xfId="26950"/>
    <cellStyle name="Normal 16 6 8 2 2 6 2" xfId="26951"/>
    <cellStyle name="Normal 16 6 8 2 2 7" xfId="26952"/>
    <cellStyle name="Normal 16 6 8 2 3" xfId="26953"/>
    <cellStyle name="Normal 16 6 8 2 3 2" xfId="26954"/>
    <cellStyle name="Normal 16 6 8 2 3 2 2" xfId="26955"/>
    <cellStyle name="Normal 16 6 8 2 3 2 2 2" xfId="26956"/>
    <cellStyle name="Normal 16 6 8 2 3 2 2 2 2" xfId="26957"/>
    <cellStyle name="Normal 16 6 8 2 3 2 2 3" xfId="26958"/>
    <cellStyle name="Normal 16 6 8 2 3 2 3" xfId="26959"/>
    <cellStyle name="Normal 16 6 8 2 3 2 3 2" xfId="26960"/>
    <cellStyle name="Normal 16 6 8 2 3 2 4" xfId="26961"/>
    <cellStyle name="Normal 16 6 8 2 3 3" xfId="26962"/>
    <cellStyle name="Normal 16 6 8 2 3 3 2" xfId="26963"/>
    <cellStyle name="Normal 16 6 8 2 3 3 2 2" xfId="26964"/>
    <cellStyle name="Normal 16 6 8 2 3 3 2 2 2" xfId="26965"/>
    <cellStyle name="Normal 16 6 8 2 3 3 2 3" xfId="26966"/>
    <cellStyle name="Normal 16 6 8 2 3 3 3" xfId="26967"/>
    <cellStyle name="Normal 16 6 8 2 3 3 3 2" xfId="26968"/>
    <cellStyle name="Normal 16 6 8 2 3 3 4" xfId="26969"/>
    <cellStyle name="Normal 16 6 8 2 3 4" xfId="26970"/>
    <cellStyle name="Normal 16 6 8 2 3 4 2" xfId="26971"/>
    <cellStyle name="Normal 16 6 8 2 3 4 2 2" xfId="26972"/>
    <cellStyle name="Normal 16 6 8 2 3 4 3" xfId="26973"/>
    <cellStyle name="Normal 16 6 8 2 3 5" xfId="26974"/>
    <cellStyle name="Normal 16 6 8 2 3 5 2" xfId="26975"/>
    <cellStyle name="Normal 16 6 8 2 3 6" xfId="26976"/>
    <cellStyle name="Normal 16 6 8 2 4" xfId="26977"/>
    <cellStyle name="Normal 16 6 8 2 4 2" xfId="26978"/>
    <cellStyle name="Normal 16 6 8 2 4 2 2" xfId="26979"/>
    <cellStyle name="Normal 16 6 8 2 4 2 2 2" xfId="26980"/>
    <cellStyle name="Normal 16 6 8 2 4 2 3" xfId="26981"/>
    <cellStyle name="Normal 16 6 8 2 4 3" xfId="26982"/>
    <cellStyle name="Normal 16 6 8 2 4 3 2" xfId="26983"/>
    <cellStyle name="Normal 16 6 8 2 4 4" xfId="26984"/>
    <cellStyle name="Normal 16 6 8 2 5" xfId="26985"/>
    <cellStyle name="Normal 16 6 8 2 5 2" xfId="26986"/>
    <cellStyle name="Normal 16 6 8 2 5 2 2" xfId="26987"/>
    <cellStyle name="Normal 16 6 8 2 5 2 2 2" xfId="26988"/>
    <cellStyle name="Normal 16 6 8 2 5 2 3" xfId="26989"/>
    <cellStyle name="Normal 16 6 8 2 5 3" xfId="26990"/>
    <cellStyle name="Normal 16 6 8 2 5 3 2" xfId="26991"/>
    <cellStyle name="Normal 16 6 8 2 5 4" xfId="26992"/>
    <cellStyle name="Normal 16 6 8 2 6" xfId="26993"/>
    <cellStyle name="Normal 16 6 8 2 6 2" xfId="26994"/>
    <cellStyle name="Normal 16 6 8 2 6 2 2" xfId="26995"/>
    <cellStyle name="Normal 16 6 8 2 6 2 2 2" xfId="26996"/>
    <cellStyle name="Normal 16 6 8 2 6 2 3" xfId="26997"/>
    <cellStyle name="Normal 16 6 8 2 6 3" xfId="26998"/>
    <cellStyle name="Normal 16 6 8 2 6 3 2" xfId="26999"/>
    <cellStyle name="Normal 16 6 8 2 6 4" xfId="27000"/>
    <cellStyle name="Normal 16 6 8 2 7" xfId="27001"/>
    <cellStyle name="Normal 16 6 8 2 7 2" xfId="27002"/>
    <cellStyle name="Normal 16 6 8 2 7 2 2" xfId="27003"/>
    <cellStyle name="Normal 16 6 8 2 7 3" xfId="27004"/>
    <cellStyle name="Normal 16 6 8 2 8" xfId="27005"/>
    <cellStyle name="Normal 16 6 8 2 8 2" xfId="27006"/>
    <cellStyle name="Normal 16 6 8 2 8 2 2" xfId="27007"/>
    <cellStyle name="Normal 16 6 8 2 8 3" xfId="27008"/>
    <cellStyle name="Normal 16 6 8 2 9" xfId="27009"/>
    <cellStyle name="Normal 16 6 8 2 9 2" xfId="27010"/>
    <cellStyle name="Normal 16 6 8 3" xfId="27011"/>
    <cellStyle name="Normal 16 6 8 3 2" xfId="27012"/>
    <cellStyle name="Normal 16 6 8 3 2 2" xfId="27013"/>
    <cellStyle name="Normal 16 6 8 3 2 2 2" xfId="27014"/>
    <cellStyle name="Normal 16 6 8 3 2 2 2 2" xfId="27015"/>
    <cellStyle name="Normal 16 6 8 3 2 2 3" xfId="27016"/>
    <cellStyle name="Normal 16 6 8 3 2 3" xfId="27017"/>
    <cellStyle name="Normal 16 6 8 3 2 3 2" xfId="27018"/>
    <cellStyle name="Normal 16 6 8 3 2 4" xfId="27019"/>
    <cellStyle name="Normal 16 6 8 3 3" xfId="27020"/>
    <cellStyle name="Normal 16 6 8 3 3 2" xfId="27021"/>
    <cellStyle name="Normal 16 6 8 3 3 2 2" xfId="27022"/>
    <cellStyle name="Normal 16 6 8 3 3 2 2 2" xfId="27023"/>
    <cellStyle name="Normal 16 6 8 3 3 2 3" xfId="27024"/>
    <cellStyle name="Normal 16 6 8 3 3 3" xfId="27025"/>
    <cellStyle name="Normal 16 6 8 3 3 3 2" xfId="27026"/>
    <cellStyle name="Normal 16 6 8 3 3 4" xfId="27027"/>
    <cellStyle name="Normal 16 6 8 3 4" xfId="27028"/>
    <cellStyle name="Normal 16 6 8 3 4 2" xfId="27029"/>
    <cellStyle name="Normal 16 6 8 3 4 2 2" xfId="27030"/>
    <cellStyle name="Normal 16 6 8 3 4 2 2 2" xfId="27031"/>
    <cellStyle name="Normal 16 6 8 3 4 2 3" xfId="27032"/>
    <cellStyle name="Normal 16 6 8 3 4 3" xfId="27033"/>
    <cellStyle name="Normal 16 6 8 3 4 3 2" xfId="27034"/>
    <cellStyle name="Normal 16 6 8 3 4 4" xfId="27035"/>
    <cellStyle name="Normal 16 6 8 3 5" xfId="27036"/>
    <cellStyle name="Normal 16 6 8 3 5 2" xfId="27037"/>
    <cellStyle name="Normal 16 6 8 3 5 2 2" xfId="27038"/>
    <cellStyle name="Normal 16 6 8 3 5 3" xfId="27039"/>
    <cellStyle name="Normal 16 6 8 3 6" xfId="27040"/>
    <cellStyle name="Normal 16 6 8 3 6 2" xfId="27041"/>
    <cellStyle name="Normal 16 6 8 3 7" xfId="27042"/>
    <cellStyle name="Normal 16 6 8 4" xfId="27043"/>
    <cellStyle name="Normal 16 6 8 4 2" xfId="27044"/>
    <cellStyle name="Normal 16 6 8 4 2 2" xfId="27045"/>
    <cellStyle name="Normal 16 6 8 4 2 2 2" xfId="27046"/>
    <cellStyle name="Normal 16 6 8 4 2 2 2 2" xfId="27047"/>
    <cellStyle name="Normal 16 6 8 4 2 2 3" xfId="27048"/>
    <cellStyle name="Normal 16 6 8 4 2 3" xfId="27049"/>
    <cellStyle name="Normal 16 6 8 4 2 3 2" xfId="27050"/>
    <cellStyle name="Normal 16 6 8 4 2 4" xfId="27051"/>
    <cellStyle name="Normal 16 6 8 4 3" xfId="27052"/>
    <cellStyle name="Normal 16 6 8 4 3 2" xfId="27053"/>
    <cellStyle name="Normal 16 6 8 4 3 2 2" xfId="27054"/>
    <cellStyle name="Normal 16 6 8 4 3 2 2 2" xfId="27055"/>
    <cellStyle name="Normal 16 6 8 4 3 2 3" xfId="27056"/>
    <cellStyle name="Normal 16 6 8 4 3 3" xfId="27057"/>
    <cellStyle name="Normal 16 6 8 4 3 3 2" xfId="27058"/>
    <cellStyle name="Normal 16 6 8 4 3 4" xfId="27059"/>
    <cellStyle name="Normal 16 6 8 4 4" xfId="27060"/>
    <cellStyle name="Normal 16 6 8 4 4 2" xfId="27061"/>
    <cellStyle name="Normal 16 6 8 4 4 2 2" xfId="27062"/>
    <cellStyle name="Normal 16 6 8 4 4 3" xfId="27063"/>
    <cellStyle name="Normal 16 6 8 4 5" xfId="27064"/>
    <cellStyle name="Normal 16 6 8 4 5 2" xfId="27065"/>
    <cellStyle name="Normal 16 6 8 4 6" xfId="27066"/>
    <cellStyle name="Normal 16 6 8 5" xfId="27067"/>
    <cellStyle name="Normal 16 6 8 5 2" xfId="27068"/>
    <cellStyle name="Normal 16 6 8 5 2 2" xfId="27069"/>
    <cellStyle name="Normal 16 6 8 5 2 2 2" xfId="27070"/>
    <cellStyle name="Normal 16 6 8 5 2 3" xfId="27071"/>
    <cellStyle name="Normal 16 6 8 5 3" xfId="27072"/>
    <cellStyle name="Normal 16 6 8 5 3 2" xfId="27073"/>
    <cellStyle name="Normal 16 6 8 5 4" xfId="27074"/>
    <cellStyle name="Normal 16 6 8 6" xfId="27075"/>
    <cellStyle name="Normal 16 6 8 6 2" xfId="27076"/>
    <cellStyle name="Normal 16 6 8 6 2 2" xfId="27077"/>
    <cellStyle name="Normal 16 6 8 6 2 2 2" xfId="27078"/>
    <cellStyle name="Normal 16 6 8 6 2 3" xfId="27079"/>
    <cellStyle name="Normal 16 6 8 6 3" xfId="27080"/>
    <cellStyle name="Normal 16 6 8 6 3 2" xfId="27081"/>
    <cellStyle name="Normal 16 6 8 6 4" xfId="27082"/>
    <cellStyle name="Normal 16 6 8 7" xfId="27083"/>
    <cellStyle name="Normal 16 6 8 7 2" xfId="27084"/>
    <cellStyle name="Normal 16 6 8 7 2 2" xfId="27085"/>
    <cellStyle name="Normal 16 6 8 7 2 2 2" xfId="27086"/>
    <cellStyle name="Normal 16 6 8 7 2 3" xfId="27087"/>
    <cellStyle name="Normal 16 6 8 7 3" xfId="27088"/>
    <cellStyle name="Normal 16 6 8 7 3 2" xfId="27089"/>
    <cellStyle name="Normal 16 6 8 7 4" xfId="27090"/>
    <cellStyle name="Normal 16 6 8 8" xfId="27091"/>
    <cellStyle name="Normal 16 6 8 8 2" xfId="27092"/>
    <cellStyle name="Normal 16 6 8 8 2 2" xfId="27093"/>
    <cellStyle name="Normal 16 6 8 8 3" xfId="27094"/>
    <cellStyle name="Normal 16 6 8 9" xfId="27095"/>
    <cellStyle name="Normal 16 6 8 9 2" xfId="27096"/>
    <cellStyle name="Normal 16 6 8 9 2 2" xfId="27097"/>
    <cellStyle name="Normal 16 6 8 9 3" xfId="27098"/>
    <cellStyle name="Normal 16 6 9" xfId="27099"/>
    <cellStyle name="Normal 16 6 9 10" xfId="27100"/>
    <cellStyle name="Normal 16 6 9 2" xfId="27101"/>
    <cellStyle name="Normal 16 6 9 2 2" xfId="27102"/>
    <cellStyle name="Normal 16 6 9 2 2 2" xfId="27103"/>
    <cellStyle name="Normal 16 6 9 2 2 2 2" xfId="27104"/>
    <cellStyle name="Normal 16 6 9 2 2 2 2 2" xfId="27105"/>
    <cellStyle name="Normal 16 6 9 2 2 2 3" xfId="27106"/>
    <cellStyle name="Normal 16 6 9 2 2 3" xfId="27107"/>
    <cellStyle name="Normal 16 6 9 2 2 3 2" xfId="27108"/>
    <cellStyle name="Normal 16 6 9 2 2 4" xfId="27109"/>
    <cellStyle name="Normal 16 6 9 2 3" xfId="27110"/>
    <cellStyle name="Normal 16 6 9 2 3 2" xfId="27111"/>
    <cellStyle name="Normal 16 6 9 2 3 2 2" xfId="27112"/>
    <cellStyle name="Normal 16 6 9 2 3 2 2 2" xfId="27113"/>
    <cellStyle name="Normal 16 6 9 2 3 2 3" xfId="27114"/>
    <cellStyle name="Normal 16 6 9 2 3 3" xfId="27115"/>
    <cellStyle name="Normal 16 6 9 2 3 3 2" xfId="27116"/>
    <cellStyle name="Normal 16 6 9 2 3 4" xfId="27117"/>
    <cellStyle name="Normal 16 6 9 2 4" xfId="27118"/>
    <cellStyle name="Normal 16 6 9 2 4 2" xfId="27119"/>
    <cellStyle name="Normal 16 6 9 2 4 2 2" xfId="27120"/>
    <cellStyle name="Normal 16 6 9 2 4 2 2 2" xfId="27121"/>
    <cellStyle name="Normal 16 6 9 2 4 2 3" xfId="27122"/>
    <cellStyle name="Normal 16 6 9 2 4 3" xfId="27123"/>
    <cellStyle name="Normal 16 6 9 2 4 3 2" xfId="27124"/>
    <cellStyle name="Normal 16 6 9 2 4 4" xfId="27125"/>
    <cellStyle name="Normal 16 6 9 2 5" xfId="27126"/>
    <cellStyle name="Normal 16 6 9 2 5 2" xfId="27127"/>
    <cellStyle name="Normal 16 6 9 2 5 2 2" xfId="27128"/>
    <cellStyle name="Normal 16 6 9 2 5 3" xfId="27129"/>
    <cellStyle name="Normal 16 6 9 2 6" xfId="27130"/>
    <cellStyle name="Normal 16 6 9 2 6 2" xfId="27131"/>
    <cellStyle name="Normal 16 6 9 2 7" xfId="27132"/>
    <cellStyle name="Normal 16 6 9 3" xfId="27133"/>
    <cellStyle name="Normal 16 6 9 3 2" xfId="27134"/>
    <cellStyle name="Normal 16 6 9 3 2 2" xfId="27135"/>
    <cellStyle name="Normal 16 6 9 3 2 2 2" xfId="27136"/>
    <cellStyle name="Normal 16 6 9 3 2 2 2 2" xfId="27137"/>
    <cellStyle name="Normal 16 6 9 3 2 2 3" xfId="27138"/>
    <cellStyle name="Normal 16 6 9 3 2 3" xfId="27139"/>
    <cellStyle name="Normal 16 6 9 3 2 3 2" xfId="27140"/>
    <cellStyle name="Normal 16 6 9 3 2 4" xfId="27141"/>
    <cellStyle name="Normal 16 6 9 3 3" xfId="27142"/>
    <cellStyle name="Normal 16 6 9 3 3 2" xfId="27143"/>
    <cellStyle name="Normal 16 6 9 3 3 2 2" xfId="27144"/>
    <cellStyle name="Normal 16 6 9 3 3 2 2 2" xfId="27145"/>
    <cellStyle name="Normal 16 6 9 3 3 2 3" xfId="27146"/>
    <cellStyle name="Normal 16 6 9 3 3 3" xfId="27147"/>
    <cellStyle name="Normal 16 6 9 3 3 3 2" xfId="27148"/>
    <cellStyle name="Normal 16 6 9 3 3 4" xfId="27149"/>
    <cellStyle name="Normal 16 6 9 3 4" xfId="27150"/>
    <cellStyle name="Normal 16 6 9 3 4 2" xfId="27151"/>
    <cellStyle name="Normal 16 6 9 3 4 2 2" xfId="27152"/>
    <cellStyle name="Normal 16 6 9 3 4 3" xfId="27153"/>
    <cellStyle name="Normal 16 6 9 3 5" xfId="27154"/>
    <cellStyle name="Normal 16 6 9 3 5 2" xfId="27155"/>
    <cellStyle name="Normal 16 6 9 3 6" xfId="27156"/>
    <cellStyle name="Normal 16 6 9 4" xfId="27157"/>
    <cellStyle name="Normal 16 6 9 4 2" xfId="27158"/>
    <cellStyle name="Normal 16 6 9 4 2 2" xfId="27159"/>
    <cellStyle name="Normal 16 6 9 4 2 2 2" xfId="27160"/>
    <cellStyle name="Normal 16 6 9 4 2 3" xfId="27161"/>
    <cellStyle name="Normal 16 6 9 4 3" xfId="27162"/>
    <cellStyle name="Normal 16 6 9 4 3 2" xfId="27163"/>
    <cellStyle name="Normal 16 6 9 4 4" xfId="27164"/>
    <cellStyle name="Normal 16 6 9 5" xfId="27165"/>
    <cellStyle name="Normal 16 6 9 5 2" xfId="27166"/>
    <cellStyle name="Normal 16 6 9 5 2 2" xfId="27167"/>
    <cellStyle name="Normal 16 6 9 5 2 2 2" xfId="27168"/>
    <cellStyle name="Normal 16 6 9 5 2 3" xfId="27169"/>
    <cellStyle name="Normal 16 6 9 5 3" xfId="27170"/>
    <cellStyle name="Normal 16 6 9 5 3 2" xfId="27171"/>
    <cellStyle name="Normal 16 6 9 5 4" xfId="27172"/>
    <cellStyle name="Normal 16 6 9 6" xfId="27173"/>
    <cellStyle name="Normal 16 6 9 6 2" xfId="27174"/>
    <cellStyle name="Normal 16 6 9 6 2 2" xfId="27175"/>
    <cellStyle name="Normal 16 6 9 6 2 2 2" xfId="27176"/>
    <cellStyle name="Normal 16 6 9 6 2 3" xfId="27177"/>
    <cellStyle name="Normal 16 6 9 6 3" xfId="27178"/>
    <cellStyle name="Normal 16 6 9 6 3 2" xfId="27179"/>
    <cellStyle name="Normal 16 6 9 6 4" xfId="27180"/>
    <cellStyle name="Normal 16 6 9 7" xfId="27181"/>
    <cellStyle name="Normal 16 6 9 7 2" xfId="27182"/>
    <cellStyle name="Normal 16 6 9 7 2 2" xfId="27183"/>
    <cellStyle name="Normal 16 6 9 7 3" xfId="27184"/>
    <cellStyle name="Normal 16 6 9 8" xfId="27185"/>
    <cellStyle name="Normal 16 6 9 8 2" xfId="27186"/>
    <cellStyle name="Normal 16 6 9 8 2 2" xfId="27187"/>
    <cellStyle name="Normal 16 6 9 8 3" xfId="27188"/>
    <cellStyle name="Normal 16 6 9 9" xfId="27189"/>
    <cellStyle name="Normal 16 6 9 9 2" xfId="27190"/>
    <cellStyle name="Normal 16 7" xfId="27191"/>
    <cellStyle name="Normal 16 7 10" xfId="27192"/>
    <cellStyle name="Normal 16 7 10 2" xfId="27193"/>
    <cellStyle name="Normal 16 7 11" xfId="27194"/>
    <cellStyle name="Normal 16 7 2" xfId="27195"/>
    <cellStyle name="Normal 16 7 2 10" xfId="27196"/>
    <cellStyle name="Normal 16 7 2 2" xfId="27197"/>
    <cellStyle name="Normal 16 7 2 2 2" xfId="27198"/>
    <cellStyle name="Normal 16 7 2 2 2 2" xfId="27199"/>
    <cellStyle name="Normal 16 7 2 2 2 2 2" xfId="27200"/>
    <cellStyle name="Normal 16 7 2 2 2 2 2 2" xfId="27201"/>
    <cellStyle name="Normal 16 7 2 2 2 2 3" xfId="27202"/>
    <cellStyle name="Normal 16 7 2 2 2 3" xfId="27203"/>
    <cellStyle name="Normal 16 7 2 2 2 3 2" xfId="27204"/>
    <cellStyle name="Normal 16 7 2 2 2 4" xfId="27205"/>
    <cellStyle name="Normal 16 7 2 2 3" xfId="27206"/>
    <cellStyle name="Normal 16 7 2 2 3 2" xfId="27207"/>
    <cellStyle name="Normal 16 7 2 2 3 2 2" xfId="27208"/>
    <cellStyle name="Normal 16 7 2 2 3 2 2 2" xfId="27209"/>
    <cellStyle name="Normal 16 7 2 2 3 2 3" xfId="27210"/>
    <cellStyle name="Normal 16 7 2 2 3 3" xfId="27211"/>
    <cellStyle name="Normal 16 7 2 2 3 3 2" xfId="27212"/>
    <cellStyle name="Normal 16 7 2 2 3 4" xfId="27213"/>
    <cellStyle name="Normal 16 7 2 2 4" xfId="27214"/>
    <cellStyle name="Normal 16 7 2 2 4 2" xfId="27215"/>
    <cellStyle name="Normal 16 7 2 2 4 2 2" xfId="27216"/>
    <cellStyle name="Normal 16 7 2 2 4 2 2 2" xfId="27217"/>
    <cellStyle name="Normal 16 7 2 2 4 2 3" xfId="27218"/>
    <cellStyle name="Normal 16 7 2 2 4 3" xfId="27219"/>
    <cellStyle name="Normal 16 7 2 2 4 3 2" xfId="27220"/>
    <cellStyle name="Normal 16 7 2 2 4 4" xfId="27221"/>
    <cellStyle name="Normal 16 7 2 2 5" xfId="27222"/>
    <cellStyle name="Normal 16 7 2 2 5 2" xfId="27223"/>
    <cellStyle name="Normal 16 7 2 2 5 2 2" xfId="27224"/>
    <cellStyle name="Normal 16 7 2 2 5 3" xfId="27225"/>
    <cellStyle name="Normal 16 7 2 2 6" xfId="27226"/>
    <cellStyle name="Normal 16 7 2 2 6 2" xfId="27227"/>
    <cellStyle name="Normal 16 7 2 2 7" xfId="27228"/>
    <cellStyle name="Normal 16 7 2 3" xfId="27229"/>
    <cellStyle name="Normal 16 7 2 3 2" xfId="27230"/>
    <cellStyle name="Normal 16 7 2 3 2 2" xfId="27231"/>
    <cellStyle name="Normal 16 7 2 3 2 2 2" xfId="27232"/>
    <cellStyle name="Normal 16 7 2 3 2 2 2 2" xfId="27233"/>
    <cellStyle name="Normal 16 7 2 3 2 2 3" xfId="27234"/>
    <cellStyle name="Normal 16 7 2 3 2 3" xfId="27235"/>
    <cellStyle name="Normal 16 7 2 3 2 3 2" xfId="27236"/>
    <cellStyle name="Normal 16 7 2 3 2 4" xfId="27237"/>
    <cellStyle name="Normal 16 7 2 3 3" xfId="27238"/>
    <cellStyle name="Normal 16 7 2 3 3 2" xfId="27239"/>
    <cellStyle name="Normal 16 7 2 3 3 2 2" xfId="27240"/>
    <cellStyle name="Normal 16 7 2 3 3 2 2 2" xfId="27241"/>
    <cellStyle name="Normal 16 7 2 3 3 2 3" xfId="27242"/>
    <cellStyle name="Normal 16 7 2 3 3 3" xfId="27243"/>
    <cellStyle name="Normal 16 7 2 3 3 3 2" xfId="27244"/>
    <cellStyle name="Normal 16 7 2 3 3 4" xfId="27245"/>
    <cellStyle name="Normal 16 7 2 3 4" xfId="27246"/>
    <cellStyle name="Normal 16 7 2 3 4 2" xfId="27247"/>
    <cellStyle name="Normal 16 7 2 3 4 2 2" xfId="27248"/>
    <cellStyle name="Normal 16 7 2 3 4 3" xfId="27249"/>
    <cellStyle name="Normal 16 7 2 3 5" xfId="27250"/>
    <cellStyle name="Normal 16 7 2 3 5 2" xfId="27251"/>
    <cellStyle name="Normal 16 7 2 3 6" xfId="27252"/>
    <cellStyle name="Normal 16 7 2 4" xfId="27253"/>
    <cellStyle name="Normal 16 7 2 4 2" xfId="27254"/>
    <cellStyle name="Normal 16 7 2 4 2 2" xfId="27255"/>
    <cellStyle name="Normal 16 7 2 4 2 2 2" xfId="27256"/>
    <cellStyle name="Normal 16 7 2 4 2 3" xfId="27257"/>
    <cellStyle name="Normal 16 7 2 4 3" xfId="27258"/>
    <cellStyle name="Normal 16 7 2 4 3 2" xfId="27259"/>
    <cellStyle name="Normal 16 7 2 4 4" xfId="27260"/>
    <cellStyle name="Normal 16 7 2 5" xfId="27261"/>
    <cellStyle name="Normal 16 7 2 5 2" xfId="27262"/>
    <cellStyle name="Normal 16 7 2 5 2 2" xfId="27263"/>
    <cellStyle name="Normal 16 7 2 5 2 2 2" xfId="27264"/>
    <cellStyle name="Normal 16 7 2 5 2 3" xfId="27265"/>
    <cellStyle name="Normal 16 7 2 5 3" xfId="27266"/>
    <cellStyle name="Normal 16 7 2 5 3 2" xfId="27267"/>
    <cellStyle name="Normal 16 7 2 5 4" xfId="27268"/>
    <cellStyle name="Normal 16 7 2 6" xfId="27269"/>
    <cellStyle name="Normal 16 7 2 6 2" xfId="27270"/>
    <cellStyle name="Normal 16 7 2 6 2 2" xfId="27271"/>
    <cellStyle name="Normal 16 7 2 6 2 2 2" xfId="27272"/>
    <cellStyle name="Normal 16 7 2 6 2 3" xfId="27273"/>
    <cellStyle name="Normal 16 7 2 6 3" xfId="27274"/>
    <cellStyle name="Normal 16 7 2 6 3 2" xfId="27275"/>
    <cellStyle name="Normal 16 7 2 6 4" xfId="27276"/>
    <cellStyle name="Normal 16 7 2 7" xfId="27277"/>
    <cellStyle name="Normal 16 7 2 7 2" xfId="27278"/>
    <cellStyle name="Normal 16 7 2 7 2 2" xfId="27279"/>
    <cellStyle name="Normal 16 7 2 7 3" xfId="27280"/>
    <cellStyle name="Normal 16 7 2 8" xfId="27281"/>
    <cellStyle name="Normal 16 7 2 8 2" xfId="27282"/>
    <cellStyle name="Normal 16 7 2 8 2 2" xfId="27283"/>
    <cellStyle name="Normal 16 7 2 8 3" xfId="27284"/>
    <cellStyle name="Normal 16 7 2 9" xfId="27285"/>
    <cellStyle name="Normal 16 7 2 9 2" xfId="27286"/>
    <cellStyle name="Normal 16 7 3" xfId="27287"/>
    <cellStyle name="Normal 16 7 3 2" xfId="27288"/>
    <cellStyle name="Normal 16 7 3 2 2" xfId="27289"/>
    <cellStyle name="Normal 16 7 3 2 2 2" xfId="27290"/>
    <cellStyle name="Normal 16 7 3 2 2 2 2" xfId="27291"/>
    <cellStyle name="Normal 16 7 3 2 2 3" xfId="27292"/>
    <cellStyle name="Normal 16 7 3 2 3" xfId="27293"/>
    <cellStyle name="Normal 16 7 3 2 3 2" xfId="27294"/>
    <cellStyle name="Normal 16 7 3 2 4" xfId="27295"/>
    <cellStyle name="Normal 16 7 3 3" xfId="27296"/>
    <cellStyle name="Normal 16 7 3 3 2" xfId="27297"/>
    <cellStyle name="Normal 16 7 3 3 2 2" xfId="27298"/>
    <cellStyle name="Normal 16 7 3 3 2 2 2" xfId="27299"/>
    <cellStyle name="Normal 16 7 3 3 2 3" xfId="27300"/>
    <cellStyle name="Normal 16 7 3 3 3" xfId="27301"/>
    <cellStyle name="Normal 16 7 3 3 3 2" xfId="27302"/>
    <cellStyle name="Normal 16 7 3 3 4" xfId="27303"/>
    <cellStyle name="Normal 16 7 3 4" xfId="27304"/>
    <cellStyle name="Normal 16 7 3 4 2" xfId="27305"/>
    <cellStyle name="Normal 16 7 3 4 2 2" xfId="27306"/>
    <cellStyle name="Normal 16 7 3 4 2 2 2" xfId="27307"/>
    <cellStyle name="Normal 16 7 3 4 2 3" xfId="27308"/>
    <cellStyle name="Normal 16 7 3 4 3" xfId="27309"/>
    <cellStyle name="Normal 16 7 3 4 3 2" xfId="27310"/>
    <cellStyle name="Normal 16 7 3 4 4" xfId="27311"/>
    <cellStyle name="Normal 16 7 3 5" xfId="27312"/>
    <cellStyle name="Normal 16 7 3 5 2" xfId="27313"/>
    <cellStyle name="Normal 16 7 3 5 2 2" xfId="27314"/>
    <cellStyle name="Normal 16 7 3 5 3" xfId="27315"/>
    <cellStyle name="Normal 16 7 3 6" xfId="27316"/>
    <cellStyle name="Normal 16 7 3 6 2" xfId="27317"/>
    <cellStyle name="Normal 16 7 3 7" xfId="27318"/>
    <cellStyle name="Normal 16 7 4" xfId="27319"/>
    <cellStyle name="Normal 16 7 4 2" xfId="27320"/>
    <cellStyle name="Normal 16 7 4 2 2" xfId="27321"/>
    <cellStyle name="Normal 16 7 4 2 2 2" xfId="27322"/>
    <cellStyle name="Normal 16 7 4 2 2 2 2" xfId="27323"/>
    <cellStyle name="Normal 16 7 4 2 2 3" xfId="27324"/>
    <cellStyle name="Normal 16 7 4 2 3" xfId="27325"/>
    <cellStyle name="Normal 16 7 4 2 3 2" xfId="27326"/>
    <cellStyle name="Normal 16 7 4 2 4" xfId="27327"/>
    <cellStyle name="Normal 16 7 4 3" xfId="27328"/>
    <cellStyle name="Normal 16 7 4 3 2" xfId="27329"/>
    <cellStyle name="Normal 16 7 4 3 2 2" xfId="27330"/>
    <cellStyle name="Normal 16 7 4 3 2 2 2" xfId="27331"/>
    <cellStyle name="Normal 16 7 4 3 2 3" xfId="27332"/>
    <cellStyle name="Normal 16 7 4 3 3" xfId="27333"/>
    <cellStyle name="Normal 16 7 4 3 3 2" xfId="27334"/>
    <cellStyle name="Normal 16 7 4 3 4" xfId="27335"/>
    <cellStyle name="Normal 16 7 4 4" xfId="27336"/>
    <cellStyle name="Normal 16 7 4 4 2" xfId="27337"/>
    <cellStyle name="Normal 16 7 4 4 2 2" xfId="27338"/>
    <cellStyle name="Normal 16 7 4 4 3" xfId="27339"/>
    <cellStyle name="Normal 16 7 4 5" xfId="27340"/>
    <cellStyle name="Normal 16 7 4 5 2" xfId="27341"/>
    <cellStyle name="Normal 16 7 4 6" xfId="27342"/>
    <cellStyle name="Normal 16 7 5" xfId="27343"/>
    <cellStyle name="Normal 16 7 5 2" xfId="27344"/>
    <cellStyle name="Normal 16 7 5 2 2" xfId="27345"/>
    <cellStyle name="Normal 16 7 5 2 2 2" xfId="27346"/>
    <cellStyle name="Normal 16 7 5 2 3" xfId="27347"/>
    <cellStyle name="Normal 16 7 5 3" xfId="27348"/>
    <cellStyle name="Normal 16 7 5 3 2" xfId="27349"/>
    <cellStyle name="Normal 16 7 5 4" xfId="27350"/>
    <cellStyle name="Normal 16 7 6" xfId="27351"/>
    <cellStyle name="Normal 16 7 6 2" xfId="27352"/>
    <cellStyle name="Normal 16 7 6 2 2" xfId="27353"/>
    <cellStyle name="Normal 16 7 6 2 2 2" xfId="27354"/>
    <cellStyle name="Normal 16 7 6 2 3" xfId="27355"/>
    <cellStyle name="Normal 16 7 6 3" xfId="27356"/>
    <cellStyle name="Normal 16 7 6 3 2" xfId="27357"/>
    <cellStyle name="Normal 16 7 6 4" xfId="27358"/>
    <cellStyle name="Normal 16 7 7" xfId="27359"/>
    <cellStyle name="Normal 16 7 7 2" xfId="27360"/>
    <cellStyle name="Normal 16 7 7 2 2" xfId="27361"/>
    <cellStyle name="Normal 16 7 7 2 2 2" xfId="27362"/>
    <cellStyle name="Normal 16 7 7 2 3" xfId="27363"/>
    <cellStyle name="Normal 16 7 7 3" xfId="27364"/>
    <cellStyle name="Normal 16 7 7 3 2" xfId="27365"/>
    <cellStyle name="Normal 16 7 7 4" xfId="27366"/>
    <cellStyle name="Normal 16 7 8" xfId="27367"/>
    <cellStyle name="Normal 16 7 8 2" xfId="27368"/>
    <cellStyle name="Normal 16 7 8 2 2" xfId="27369"/>
    <cellStyle name="Normal 16 7 8 3" xfId="27370"/>
    <cellStyle name="Normal 16 7 9" xfId="27371"/>
    <cellStyle name="Normal 16 7 9 2" xfId="27372"/>
    <cellStyle name="Normal 16 7 9 2 2" xfId="27373"/>
    <cellStyle name="Normal 16 7 9 3" xfId="27374"/>
    <cellStyle name="Normal 16 8" xfId="27375"/>
    <cellStyle name="Normal 16 8 10" xfId="27376"/>
    <cellStyle name="Normal 16 8 2" xfId="27377"/>
    <cellStyle name="Normal 16 8 2 2" xfId="27378"/>
    <cellStyle name="Normal 16 8 2 2 2" xfId="27379"/>
    <cellStyle name="Normal 16 8 2 2 2 2" xfId="27380"/>
    <cellStyle name="Normal 16 8 2 2 2 2 2" xfId="27381"/>
    <cellStyle name="Normal 16 8 2 2 2 3" xfId="27382"/>
    <cellStyle name="Normal 16 8 2 2 3" xfId="27383"/>
    <cellStyle name="Normal 16 8 2 2 3 2" xfId="27384"/>
    <cellStyle name="Normal 16 8 2 2 4" xfId="27385"/>
    <cellStyle name="Normal 16 8 2 3" xfId="27386"/>
    <cellStyle name="Normal 16 8 2 3 2" xfId="27387"/>
    <cellStyle name="Normal 16 8 2 3 2 2" xfId="27388"/>
    <cellStyle name="Normal 16 8 2 3 2 2 2" xfId="27389"/>
    <cellStyle name="Normal 16 8 2 3 2 3" xfId="27390"/>
    <cellStyle name="Normal 16 8 2 3 3" xfId="27391"/>
    <cellStyle name="Normal 16 8 2 3 3 2" xfId="27392"/>
    <cellStyle name="Normal 16 8 2 3 4" xfId="27393"/>
    <cellStyle name="Normal 16 8 2 4" xfId="27394"/>
    <cellStyle name="Normal 16 8 2 4 2" xfId="27395"/>
    <cellStyle name="Normal 16 8 2 4 2 2" xfId="27396"/>
    <cellStyle name="Normal 16 8 2 4 2 2 2" xfId="27397"/>
    <cellStyle name="Normal 16 8 2 4 2 3" xfId="27398"/>
    <cellStyle name="Normal 16 8 2 4 3" xfId="27399"/>
    <cellStyle name="Normal 16 8 2 4 3 2" xfId="27400"/>
    <cellStyle name="Normal 16 8 2 4 4" xfId="27401"/>
    <cellStyle name="Normal 16 8 2 5" xfId="27402"/>
    <cellStyle name="Normal 16 8 2 5 2" xfId="27403"/>
    <cellStyle name="Normal 16 8 2 5 2 2" xfId="27404"/>
    <cellStyle name="Normal 16 8 2 5 3" xfId="27405"/>
    <cellStyle name="Normal 16 8 2 6" xfId="27406"/>
    <cellStyle name="Normal 16 8 2 6 2" xfId="27407"/>
    <cellStyle name="Normal 16 8 2 7" xfId="27408"/>
    <cellStyle name="Normal 16 8 3" xfId="27409"/>
    <cellStyle name="Normal 16 8 3 2" xfId="27410"/>
    <cellStyle name="Normal 16 8 3 2 2" xfId="27411"/>
    <cellStyle name="Normal 16 8 3 2 2 2" xfId="27412"/>
    <cellStyle name="Normal 16 8 3 2 2 2 2" xfId="27413"/>
    <cellStyle name="Normal 16 8 3 2 2 3" xfId="27414"/>
    <cellStyle name="Normal 16 8 3 2 3" xfId="27415"/>
    <cellStyle name="Normal 16 8 3 2 3 2" xfId="27416"/>
    <cellStyle name="Normal 16 8 3 2 4" xfId="27417"/>
    <cellStyle name="Normal 16 8 3 3" xfId="27418"/>
    <cellStyle name="Normal 16 8 3 3 2" xfId="27419"/>
    <cellStyle name="Normal 16 8 3 3 2 2" xfId="27420"/>
    <cellStyle name="Normal 16 8 3 3 2 2 2" xfId="27421"/>
    <cellStyle name="Normal 16 8 3 3 2 3" xfId="27422"/>
    <cellStyle name="Normal 16 8 3 3 3" xfId="27423"/>
    <cellStyle name="Normal 16 8 3 3 3 2" xfId="27424"/>
    <cellStyle name="Normal 16 8 3 3 4" xfId="27425"/>
    <cellStyle name="Normal 16 8 3 4" xfId="27426"/>
    <cellStyle name="Normal 16 8 3 4 2" xfId="27427"/>
    <cellStyle name="Normal 16 8 3 4 2 2" xfId="27428"/>
    <cellStyle name="Normal 16 8 3 4 3" xfId="27429"/>
    <cellStyle name="Normal 16 8 3 5" xfId="27430"/>
    <cellStyle name="Normal 16 8 3 5 2" xfId="27431"/>
    <cellStyle name="Normal 16 8 3 6" xfId="27432"/>
    <cellStyle name="Normal 16 8 4" xfId="27433"/>
    <cellStyle name="Normal 16 8 4 2" xfId="27434"/>
    <cellStyle name="Normal 16 8 4 2 2" xfId="27435"/>
    <cellStyle name="Normal 16 8 4 2 2 2" xfId="27436"/>
    <cellStyle name="Normal 16 8 4 2 3" xfId="27437"/>
    <cellStyle name="Normal 16 8 4 3" xfId="27438"/>
    <cellStyle name="Normal 16 8 4 3 2" xfId="27439"/>
    <cellStyle name="Normal 16 8 4 4" xfId="27440"/>
    <cellStyle name="Normal 16 8 5" xfId="27441"/>
    <cellStyle name="Normal 16 8 5 2" xfId="27442"/>
    <cellStyle name="Normal 16 8 5 2 2" xfId="27443"/>
    <cellStyle name="Normal 16 8 5 2 2 2" xfId="27444"/>
    <cellStyle name="Normal 16 8 5 2 3" xfId="27445"/>
    <cellStyle name="Normal 16 8 5 3" xfId="27446"/>
    <cellStyle name="Normal 16 8 5 3 2" xfId="27447"/>
    <cellStyle name="Normal 16 8 5 4" xfId="27448"/>
    <cellStyle name="Normal 16 8 6" xfId="27449"/>
    <cellStyle name="Normal 16 8 6 2" xfId="27450"/>
    <cellStyle name="Normal 16 8 6 2 2" xfId="27451"/>
    <cellStyle name="Normal 16 8 6 2 2 2" xfId="27452"/>
    <cellStyle name="Normal 16 8 6 2 3" xfId="27453"/>
    <cellStyle name="Normal 16 8 6 3" xfId="27454"/>
    <cellStyle name="Normal 16 8 6 3 2" xfId="27455"/>
    <cellStyle name="Normal 16 8 6 4" xfId="27456"/>
    <cellStyle name="Normal 16 8 7" xfId="27457"/>
    <cellStyle name="Normal 16 8 7 2" xfId="27458"/>
    <cellStyle name="Normal 16 8 7 2 2" xfId="27459"/>
    <cellStyle name="Normal 16 8 7 3" xfId="27460"/>
    <cellStyle name="Normal 16 8 8" xfId="27461"/>
    <cellStyle name="Normal 16 8 8 2" xfId="27462"/>
    <cellStyle name="Normal 16 8 8 2 2" xfId="27463"/>
    <cellStyle name="Normal 16 8 8 3" xfId="27464"/>
    <cellStyle name="Normal 16 8 9" xfId="27465"/>
    <cellStyle name="Normal 16 8 9 2" xfId="27466"/>
    <cellStyle name="Normal 16 9" xfId="27467"/>
    <cellStyle name="Normal 16 9 2" xfId="27468"/>
    <cellStyle name="Normal 16 9 2 2" xfId="27469"/>
    <cellStyle name="Normal 16 9 2 2 2" xfId="27470"/>
    <cellStyle name="Normal 16 9 2 2 2 2" xfId="27471"/>
    <cellStyle name="Normal 16 9 2 2 2 2 2" xfId="27472"/>
    <cellStyle name="Normal 16 9 2 2 2 3" xfId="27473"/>
    <cellStyle name="Normal 16 9 2 2 3" xfId="27474"/>
    <cellStyle name="Normal 16 9 2 2 3 2" xfId="27475"/>
    <cellStyle name="Normal 16 9 2 2 4" xfId="27476"/>
    <cellStyle name="Normal 16 9 2 3" xfId="27477"/>
    <cellStyle name="Normal 16 9 2 3 2" xfId="27478"/>
    <cellStyle name="Normal 16 9 2 3 2 2" xfId="27479"/>
    <cellStyle name="Normal 16 9 2 3 2 2 2" xfId="27480"/>
    <cellStyle name="Normal 16 9 2 3 2 3" xfId="27481"/>
    <cellStyle name="Normal 16 9 2 3 3" xfId="27482"/>
    <cellStyle name="Normal 16 9 2 3 3 2" xfId="27483"/>
    <cellStyle name="Normal 16 9 2 3 4" xfId="27484"/>
    <cellStyle name="Normal 16 9 2 4" xfId="27485"/>
    <cellStyle name="Normal 16 9 2 4 2" xfId="27486"/>
    <cellStyle name="Normal 16 9 2 4 2 2" xfId="27487"/>
    <cellStyle name="Normal 16 9 2 4 2 2 2" xfId="27488"/>
    <cellStyle name="Normal 16 9 2 4 2 3" xfId="27489"/>
    <cellStyle name="Normal 16 9 2 4 3" xfId="27490"/>
    <cellStyle name="Normal 16 9 2 4 3 2" xfId="27491"/>
    <cellStyle name="Normal 16 9 2 4 4" xfId="27492"/>
    <cellStyle name="Normal 16 9 2 5" xfId="27493"/>
    <cellStyle name="Normal 16 9 2 5 2" xfId="27494"/>
    <cellStyle name="Normal 16 9 2 5 2 2" xfId="27495"/>
    <cellStyle name="Normal 16 9 2 5 3" xfId="27496"/>
    <cellStyle name="Normal 16 9 2 6" xfId="27497"/>
    <cellStyle name="Normal 16 9 2 6 2" xfId="27498"/>
    <cellStyle name="Normal 16 9 2 7" xfId="27499"/>
    <cellStyle name="Normal 16 9 3" xfId="27500"/>
    <cellStyle name="Normal 16 9 3 2" xfId="27501"/>
    <cellStyle name="Normal 16 9 3 2 2" xfId="27502"/>
    <cellStyle name="Normal 16 9 3 2 2 2" xfId="27503"/>
    <cellStyle name="Normal 16 9 3 2 3" xfId="27504"/>
    <cellStyle name="Normal 16 9 3 3" xfId="27505"/>
    <cellStyle name="Normal 16 9 3 3 2" xfId="27506"/>
    <cellStyle name="Normal 16 9 3 4" xfId="27507"/>
    <cellStyle name="Normal 16 9 4" xfId="27508"/>
    <cellStyle name="Normal 16 9 4 2" xfId="27509"/>
    <cellStyle name="Normal 16 9 4 2 2" xfId="27510"/>
    <cellStyle name="Normal 16 9 4 2 2 2" xfId="27511"/>
    <cellStyle name="Normal 16 9 4 2 3" xfId="27512"/>
    <cellStyle name="Normal 16 9 4 3" xfId="27513"/>
    <cellStyle name="Normal 16 9 4 3 2" xfId="27514"/>
    <cellStyle name="Normal 16 9 4 4" xfId="27515"/>
    <cellStyle name="Normal 16 9 5" xfId="27516"/>
    <cellStyle name="Normal 16 9 5 2" xfId="27517"/>
    <cellStyle name="Normal 16 9 5 2 2" xfId="27518"/>
    <cellStyle name="Normal 16 9 5 2 2 2" xfId="27519"/>
    <cellStyle name="Normal 16 9 5 2 3" xfId="27520"/>
    <cellStyle name="Normal 16 9 5 3" xfId="27521"/>
    <cellStyle name="Normal 16 9 5 3 2" xfId="27522"/>
    <cellStyle name="Normal 16 9 5 4" xfId="27523"/>
    <cellStyle name="Normal 16 9 6" xfId="27524"/>
    <cellStyle name="Normal 16 9 6 2" xfId="27525"/>
    <cellStyle name="Normal 16 9 6 2 2" xfId="27526"/>
    <cellStyle name="Normal 16 9 6 2 2 2" xfId="27527"/>
    <cellStyle name="Normal 16 9 6 2 3" xfId="27528"/>
    <cellStyle name="Normal 16 9 6 3" xfId="27529"/>
    <cellStyle name="Normal 16 9 6 3 2" xfId="27530"/>
    <cellStyle name="Normal 16 9 6 4" xfId="27531"/>
    <cellStyle name="Normal 16 9 7" xfId="27532"/>
    <cellStyle name="Normal 16 9 7 2" xfId="27533"/>
    <cellStyle name="Normal 16 9 7 2 2" xfId="27534"/>
    <cellStyle name="Normal 16 9 7 3" xfId="27535"/>
    <cellStyle name="Normal 16 9 8" xfId="27536"/>
    <cellStyle name="Normal 16 9 8 2" xfId="27537"/>
    <cellStyle name="Normal 16 9 9" xfId="27538"/>
    <cellStyle name="Normal 17" xfId="1383"/>
    <cellStyle name="Normal 17 10" xfId="27539"/>
    <cellStyle name="Normal 17 10 2" xfId="27540"/>
    <cellStyle name="Normal 17 10 2 2" xfId="27541"/>
    <cellStyle name="Normal 17 10 3" xfId="27542"/>
    <cellStyle name="Normal 17 11" xfId="27543"/>
    <cellStyle name="Normal 17 11 2" xfId="27544"/>
    <cellStyle name="Normal 17 12" xfId="27545"/>
    <cellStyle name="Normal 17 12 2" xfId="47359"/>
    <cellStyle name="Normal 17 13" xfId="47360"/>
    <cellStyle name="Normal 17 14" xfId="47361"/>
    <cellStyle name="Normal 17 2" xfId="27546"/>
    <cellStyle name="Normal 17 2 10" xfId="27547"/>
    <cellStyle name="Normal 17 2 10 2" xfId="27548"/>
    <cellStyle name="Normal 17 2 11" xfId="27549"/>
    <cellStyle name="Normal 17 2 2" xfId="27550"/>
    <cellStyle name="Normal 17 2 2 10" xfId="27551"/>
    <cellStyle name="Normal 17 2 2 2" xfId="27552"/>
    <cellStyle name="Normal 17 2 2 2 2" xfId="27553"/>
    <cellStyle name="Normal 17 2 2 2 2 2" xfId="27554"/>
    <cellStyle name="Normal 17 2 2 2 2 2 2" xfId="27555"/>
    <cellStyle name="Normal 17 2 2 2 2 2 2 2" xfId="27556"/>
    <cellStyle name="Normal 17 2 2 2 2 2 3" xfId="27557"/>
    <cellStyle name="Normal 17 2 2 2 2 3" xfId="27558"/>
    <cellStyle name="Normal 17 2 2 2 2 3 2" xfId="27559"/>
    <cellStyle name="Normal 17 2 2 2 2 4" xfId="27560"/>
    <cellStyle name="Normal 17 2 2 2 3" xfId="27561"/>
    <cellStyle name="Normal 17 2 2 2 3 2" xfId="27562"/>
    <cellStyle name="Normal 17 2 2 2 3 2 2" xfId="27563"/>
    <cellStyle name="Normal 17 2 2 2 3 2 2 2" xfId="27564"/>
    <cellStyle name="Normal 17 2 2 2 3 2 3" xfId="27565"/>
    <cellStyle name="Normal 17 2 2 2 3 3" xfId="27566"/>
    <cellStyle name="Normal 17 2 2 2 3 3 2" xfId="27567"/>
    <cellStyle name="Normal 17 2 2 2 3 4" xfId="27568"/>
    <cellStyle name="Normal 17 2 2 2 4" xfId="27569"/>
    <cellStyle name="Normal 17 2 2 2 4 2" xfId="27570"/>
    <cellStyle name="Normal 17 2 2 2 4 2 2" xfId="27571"/>
    <cellStyle name="Normal 17 2 2 2 4 2 2 2" xfId="27572"/>
    <cellStyle name="Normal 17 2 2 2 4 2 3" xfId="27573"/>
    <cellStyle name="Normal 17 2 2 2 4 3" xfId="27574"/>
    <cellStyle name="Normal 17 2 2 2 4 3 2" xfId="27575"/>
    <cellStyle name="Normal 17 2 2 2 4 4" xfId="27576"/>
    <cellStyle name="Normal 17 2 2 2 5" xfId="27577"/>
    <cellStyle name="Normal 17 2 2 2 5 2" xfId="27578"/>
    <cellStyle name="Normal 17 2 2 2 5 2 2" xfId="27579"/>
    <cellStyle name="Normal 17 2 2 2 5 3" xfId="27580"/>
    <cellStyle name="Normal 17 2 2 2 6" xfId="27581"/>
    <cellStyle name="Normal 17 2 2 2 6 2" xfId="27582"/>
    <cellStyle name="Normal 17 2 2 2 7" xfId="27583"/>
    <cellStyle name="Normal 17 2 2 3" xfId="27584"/>
    <cellStyle name="Normal 17 2 2 3 2" xfId="27585"/>
    <cellStyle name="Normal 17 2 2 3 2 2" xfId="27586"/>
    <cellStyle name="Normal 17 2 2 3 2 2 2" xfId="27587"/>
    <cellStyle name="Normal 17 2 2 3 2 2 2 2" xfId="27588"/>
    <cellStyle name="Normal 17 2 2 3 2 2 3" xfId="27589"/>
    <cellStyle name="Normal 17 2 2 3 2 3" xfId="27590"/>
    <cellStyle name="Normal 17 2 2 3 2 3 2" xfId="27591"/>
    <cellStyle name="Normal 17 2 2 3 2 4" xfId="27592"/>
    <cellStyle name="Normal 17 2 2 3 3" xfId="27593"/>
    <cellStyle name="Normal 17 2 2 3 3 2" xfId="27594"/>
    <cellStyle name="Normal 17 2 2 3 3 2 2" xfId="27595"/>
    <cellStyle name="Normal 17 2 2 3 3 2 2 2" xfId="27596"/>
    <cellStyle name="Normal 17 2 2 3 3 2 3" xfId="27597"/>
    <cellStyle name="Normal 17 2 2 3 3 3" xfId="27598"/>
    <cellStyle name="Normal 17 2 2 3 3 3 2" xfId="27599"/>
    <cellStyle name="Normal 17 2 2 3 3 4" xfId="27600"/>
    <cellStyle name="Normal 17 2 2 3 4" xfId="27601"/>
    <cellStyle name="Normal 17 2 2 3 4 2" xfId="27602"/>
    <cellStyle name="Normal 17 2 2 3 4 2 2" xfId="27603"/>
    <cellStyle name="Normal 17 2 2 3 4 3" xfId="27604"/>
    <cellStyle name="Normal 17 2 2 3 5" xfId="27605"/>
    <cellStyle name="Normal 17 2 2 3 5 2" xfId="27606"/>
    <cellStyle name="Normal 17 2 2 3 6" xfId="27607"/>
    <cellStyle name="Normal 17 2 2 4" xfId="27608"/>
    <cellStyle name="Normal 17 2 2 4 2" xfId="27609"/>
    <cellStyle name="Normal 17 2 2 4 2 2" xfId="27610"/>
    <cellStyle name="Normal 17 2 2 4 2 2 2" xfId="27611"/>
    <cellStyle name="Normal 17 2 2 4 2 3" xfId="27612"/>
    <cellStyle name="Normal 17 2 2 4 3" xfId="27613"/>
    <cellStyle name="Normal 17 2 2 4 3 2" xfId="27614"/>
    <cellStyle name="Normal 17 2 2 4 4" xfId="27615"/>
    <cellStyle name="Normal 17 2 2 5" xfId="27616"/>
    <cellStyle name="Normal 17 2 2 5 2" xfId="27617"/>
    <cellStyle name="Normal 17 2 2 5 2 2" xfId="27618"/>
    <cellStyle name="Normal 17 2 2 5 2 2 2" xfId="27619"/>
    <cellStyle name="Normal 17 2 2 5 2 3" xfId="27620"/>
    <cellStyle name="Normal 17 2 2 5 3" xfId="27621"/>
    <cellStyle name="Normal 17 2 2 5 3 2" xfId="27622"/>
    <cellStyle name="Normal 17 2 2 5 4" xfId="27623"/>
    <cellStyle name="Normal 17 2 2 6" xfId="27624"/>
    <cellStyle name="Normal 17 2 2 6 2" xfId="27625"/>
    <cellStyle name="Normal 17 2 2 6 2 2" xfId="27626"/>
    <cellStyle name="Normal 17 2 2 6 2 2 2" xfId="27627"/>
    <cellStyle name="Normal 17 2 2 6 2 3" xfId="27628"/>
    <cellStyle name="Normal 17 2 2 6 3" xfId="27629"/>
    <cellStyle name="Normal 17 2 2 6 3 2" xfId="27630"/>
    <cellStyle name="Normal 17 2 2 6 4" xfId="27631"/>
    <cellStyle name="Normal 17 2 2 7" xfId="27632"/>
    <cellStyle name="Normal 17 2 2 7 2" xfId="27633"/>
    <cellStyle name="Normal 17 2 2 7 2 2" xfId="27634"/>
    <cellStyle name="Normal 17 2 2 7 3" xfId="27635"/>
    <cellStyle name="Normal 17 2 2 8" xfId="27636"/>
    <cellStyle name="Normal 17 2 2 8 2" xfId="27637"/>
    <cellStyle name="Normal 17 2 2 8 2 2" xfId="27638"/>
    <cellStyle name="Normal 17 2 2 8 3" xfId="27639"/>
    <cellStyle name="Normal 17 2 2 9" xfId="27640"/>
    <cellStyle name="Normal 17 2 2 9 2" xfId="27641"/>
    <cellStyle name="Normal 17 2 3" xfId="27642"/>
    <cellStyle name="Normal 17 2 3 2" xfId="27643"/>
    <cellStyle name="Normal 17 2 3 2 2" xfId="27644"/>
    <cellStyle name="Normal 17 2 3 2 2 2" xfId="27645"/>
    <cellStyle name="Normal 17 2 3 2 2 2 2" xfId="27646"/>
    <cellStyle name="Normal 17 2 3 2 2 3" xfId="27647"/>
    <cellStyle name="Normal 17 2 3 2 3" xfId="27648"/>
    <cellStyle name="Normal 17 2 3 2 3 2" xfId="27649"/>
    <cellStyle name="Normal 17 2 3 2 4" xfId="27650"/>
    <cellStyle name="Normal 17 2 3 3" xfId="27651"/>
    <cellStyle name="Normal 17 2 3 3 2" xfId="27652"/>
    <cellStyle name="Normal 17 2 3 3 2 2" xfId="27653"/>
    <cellStyle name="Normal 17 2 3 3 2 2 2" xfId="27654"/>
    <cellStyle name="Normal 17 2 3 3 2 3" xfId="27655"/>
    <cellStyle name="Normal 17 2 3 3 3" xfId="27656"/>
    <cellStyle name="Normal 17 2 3 3 3 2" xfId="27657"/>
    <cellStyle name="Normal 17 2 3 3 4" xfId="27658"/>
    <cellStyle name="Normal 17 2 3 4" xfId="27659"/>
    <cellStyle name="Normal 17 2 3 4 2" xfId="27660"/>
    <cellStyle name="Normal 17 2 3 4 2 2" xfId="27661"/>
    <cellStyle name="Normal 17 2 3 4 2 2 2" xfId="27662"/>
    <cellStyle name="Normal 17 2 3 4 2 3" xfId="27663"/>
    <cellStyle name="Normal 17 2 3 4 3" xfId="27664"/>
    <cellStyle name="Normal 17 2 3 4 3 2" xfId="27665"/>
    <cellStyle name="Normal 17 2 3 4 4" xfId="27666"/>
    <cellStyle name="Normal 17 2 3 5" xfId="27667"/>
    <cellStyle name="Normal 17 2 3 5 2" xfId="27668"/>
    <cellStyle name="Normal 17 2 3 5 2 2" xfId="27669"/>
    <cellStyle name="Normal 17 2 3 5 3" xfId="27670"/>
    <cellStyle name="Normal 17 2 3 6" xfId="27671"/>
    <cellStyle name="Normal 17 2 3 6 2" xfId="27672"/>
    <cellStyle name="Normal 17 2 3 7" xfId="27673"/>
    <cellStyle name="Normal 17 2 4" xfId="27674"/>
    <cellStyle name="Normal 17 2 4 2" xfId="27675"/>
    <cellStyle name="Normal 17 2 4 2 2" xfId="27676"/>
    <cellStyle name="Normal 17 2 4 2 2 2" xfId="27677"/>
    <cellStyle name="Normal 17 2 4 2 2 2 2" xfId="27678"/>
    <cellStyle name="Normal 17 2 4 2 2 3" xfId="27679"/>
    <cellStyle name="Normal 17 2 4 2 3" xfId="27680"/>
    <cellStyle name="Normal 17 2 4 2 3 2" xfId="27681"/>
    <cellStyle name="Normal 17 2 4 2 4" xfId="27682"/>
    <cellStyle name="Normal 17 2 4 3" xfId="27683"/>
    <cellStyle name="Normal 17 2 4 3 2" xfId="27684"/>
    <cellStyle name="Normal 17 2 4 3 2 2" xfId="27685"/>
    <cellStyle name="Normal 17 2 4 3 2 2 2" xfId="27686"/>
    <cellStyle name="Normal 17 2 4 3 2 3" xfId="27687"/>
    <cellStyle name="Normal 17 2 4 3 3" xfId="27688"/>
    <cellStyle name="Normal 17 2 4 3 3 2" xfId="27689"/>
    <cellStyle name="Normal 17 2 4 3 4" xfId="27690"/>
    <cellStyle name="Normal 17 2 4 4" xfId="27691"/>
    <cellStyle name="Normal 17 2 4 4 2" xfId="27692"/>
    <cellStyle name="Normal 17 2 4 4 2 2" xfId="27693"/>
    <cellStyle name="Normal 17 2 4 4 3" xfId="27694"/>
    <cellStyle name="Normal 17 2 4 5" xfId="27695"/>
    <cellStyle name="Normal 17 2 4 5 2" xfId="27696"/>
    <cellStyle name="Normal 17 2 4 6" xfId="27697"/>
    <cellStyle name="Normal 17 2 5" xfId="27698"/>
    <cellStyle name="Normal 17 2 5 2" xfId="27699"/>
    <cellStyle name="Normal 17 2 5 2 2" xfId="27700"/>
    <cellStyle name="Normal 17 2 5 2 2 2" xfId="27701"/>
    <cellStyle name="Normal 17 2 5 2 3" xfId="27702"/>
    <cellStyle name="Normal 17 2 5 3" xfId="27703"/>
    <cellStyle name="Normal 17 2 5 3 2" xfId="27704"/>
    <cellStyle name="Normal 17 2 5 4" xfId="27705"/>
    <cellStyle name="Normal 17 2 6" xfId="27706"/>
    <cellStyle name="Normal 17 2 6 2" xfId="27707"/>
    <cellStyle name="Normal 17 2 6 2 2" xfId="27708"/>
    <cellStyle name="Normal 17 2 6 2 2 2" xfId="27709"/>
    <cellStyle name="Normal 17 2 6 2 3" xfId="27710"/>
    <cellStyle name="Normal 17 2 6 3" xfId="27711"/>
    <cellStyle name="Normal 17 2 6 3 2" xfId="27712"/>
    <cellStyle name="Normal 17 2 6 4" xfId="27713"/>
    <cellStyle name="Normal 17 2 7" xfId="27714"/>
    <cellStyle name="Normal 17 2 7 2" xfId="27715"/>
    <cellStyle name="Normal 17 2 7 2 2" xfId="27716"/>
    <cellStyle name="Normal 17 2 7 2 2 2" xfId="27717"/>
    <cellStyle name="Normal 17 2 7 2 3" xfId="27718"/>
    <cellStyle name="Normal 17 2 7 3" xfId="27719"/>
    <cellStyle name="Normal 17 2 7 3 2" xfId="27720"/>
    <cellStyle name="Normal 17 2 7 4" xfId="27721"/>
    <cellStyle name="Normal 17 2 8" xfId="27722"/>
    <cellStyle name="Normal 17 2 8 2" xfId="27723"/>
    <cellStyle name="Normal 17 2 8 2 2" xfId="27724"/>
    <cellStyle name="Normal 17 2 8 3" xfId="27725"/>
    <cellStyle name="Normal 17 2 9" xfId="27726"/>
    <cellStyle name="Normal 17 2 9 2" xfId="27727"/>
    <cellStyle name="Normal 17 2 9 2 2" xfId="27728"/>
    <cellStyle name="Normal 17 2 9 3" xfId="27729"/>
    <cellStyle name="Normal 17 3" xfId="27730"/>
    <cellStyle name="Normal 17 3 10" xfId="27731"/>
    <cellStyle name="Normal 17 3 2" xfId="27732"/>
    <cellStyle name="Normal 17 3 2 2" xfId="27733"/>
    <cellStyle name="Normal 17 3 2 2 2" xfId="27734"/>
    <cellStyle name="Normal 17 3 2 2 2 2" xfId="27735"/>
    <cellStyle name="Normal 17 3 2 2 2 2 2" xfId="27736"/>
    <cellStyle name="Normal 17 3 2 2 2 3" xfId="27737"/>
    <cellStyle name="Normal 17 3 2 2 3" xfId="27738"/>
    <cellStyle name="Normal 17 3 2 2 3 2" xfId="27739"/>
    <cellStyle name="Normal 17 3 2 2 4" xfId="27740"/>
    <cellStyle name="Normal 17 3 2 3" xfId="27741"/>
    <cellStyle name="Normal 17 3 2 3 2" xfId="27742"/>
    <cellStyle name="Normal 17 3 2 3 2 2" xfId="27743"/>
    <cellStyle name="Normal 17 3 2 3 2 2 2" xfId="27744"/>
    <cellStyle name="Normal 17 3 2 3 2 3" xfId="27745"/>
    <cellStyle name="Normal 17 3 2 3 3" xfId="27746"/>
    <cellStyle name="Normal 17 3 2 3 3 2" xfId="27747"/>
    <cellStyle name="Normal 17 3 2 3 4" xfId="27748"/>
    <cellStyle name="Normal 17 3 2 4" xfId="27749"/>
    <cellStyle name="Normal 17 3 2 4 2" xfId="27750"/>
    <cellStyle name="Normal 17 3 2 4 2 2" xfId="27751"/>
    <cellStyle name="Normal 17 3 2 4 2 2 2" xfId="27752"/>
    <cellStyle name="Normal 17 3 2 4 2 3" xfId="27753"/>
    <cellStyle name="Normal 17 3 2 4 3" xfId="27754"/>
    <cellStyle name="Normal 17 3 2 4 3 2" xfId="27755"/>
    <cellStyle name="Normal 17 3 2 4 4" xfId="27756"/>
    <cellStyle name="Normal 17 3 2 5" xfId="27757"/>
    <cellStyle name="Normal 17 3 2 5 2" xfId="27758"/>
    <cellStyle name="Normal 17 3 2 5 2 2" xfId="27759"/>
    <cellStyle name="Normal 17 3 2 5 3" xfId="27760"/>
    <cellStyle name="Normal 17 3 2 6" xfId="27761"/>
    <cellStyle name="Normal 17 3 2 6 2" xfId="27762"/>
    <cellStyle name="Normal 17 3 2 7" xfId="27763"/>
    <cellStyle name="Normal 17 3 3" xfId="27764"/>
    <cellStyle name="Normal 17 3 3 2" xfId="27765"/>
    <cellStyle name="Normal 17 3 3 2 2" xfId="27766"/>
    <cellStyle name="Normal 17 3 3 2 2 2" xfId="27767"/>
    <cellStyle name="Normal 17 3 3 2 2 2 2" xfId="27768"/>
    <cellStyle name="Normal 17 3 3 2 2 3" xfId="27769"/>
    <cellStyle name="Normal 17 3 3 2 3" xfId="27770"/>
    <cellStyle name="Normal 17 3 3 2 3 2" xfId="27771"/>
    <cellStyle name="Normal 17 3 3 2 4" xfId="27772"/>
    <cellStyle name="Normal 17 3 3 3" xfId="27773"/>
    <cellStyle name="Normal 17 3 3 3 2" xfId="27774"/>
    <cellStyle name="Normal 17 3 3 3 2 2" xfId="27775"/>
    <cellStyle name="Normal 17 3 3 3 2 2 2" xfId="27776"/>
    <cellStyle name="Normal 17 3 3 3 2 3" xfId="27777"/>
    <cellStyle name="Normal 17 3 3 3 3" xfId="27778"/>
    <cellStyle name="Normal 17 3 3 3 3 2" xfId="27779"/>
    <cellStyle name="Normal 17 3 3 3 4" xfId="27780"/>
    <cellStyle name="Normal 17 3 3 4" xfId="27781"/>
    <cellStyle name="Normal 17 3 3 4 2" xfId="27782"/>
    <cellStyle name="Normal 17 3 3 4 2 2" xfId="27783"/>
    <cellStyle name="Normal 17 3 3 4 3" xfId="27784"/>
    <cellStyle name="Normal 17 3 3 5" xfId="27785"/>
    <cellStyle name="Normal 17 3 3 5 2" xfId="27786"/>
    <cellStyle name="Normal 17 3 3 6" xfId="27787"/>
    <cellStyle name="Normal 17 3 4" xfId="27788"/>
    <cellStyle name="Normal 17 3 4 2" xfId="27789"/>
    <cellStyle name="Normal 17 3 4 2 2" xfId="27790"/>
    <cellStyle name="Normal 17 3 4 2 2 2" xfId="27791"/>
    <cellStyle name="Normal 17 3 4 2 3" xfId="27792"/>
    <cellStyle name="Normal 17 3 4 3" xfId="27793"/>
    <cellStyle name="Normal 17 3 4 3 2" xfId="27794"/>
    <cellStyle name="Normal 17 3 4 4" xfId="27795"/>
    <cellStyle name="Normal 17 3 5" xfId="27796"/>
    <cellStyle name="Normal 17 3 5 2" xfId="27797"/>
    <cellStyle name="Normal 17 3 5 2 2" xfId="27798"/>
    <cellStyle name="Normal 17 3 5 2 2 2" xfId="27799"/>
    <cellStyle name="Normal 17 3 5 2 3" xfId="27800"/>
    <cellStyle name="Normal 17 3 5 3" xfId="27801"/>
    <cellStyle name="Normal 17 3 5 3 2" xfId="27802"/>
    <cellStyle name="Normal 17 3 5 4" xfId="27803"/>
    <cellStyle name="Normal 17 3 6" xfId="27804"/>
    <cellStyle name="Normal 17 3 6 2" xfId="27805"/>
    <cellStyle name="Normal 17 3 6 2 2" xfId="27806"/>
    <cellStyle name="Normal 17 3 6 2 2 2" xfId="27807"/>
    <cellStyle name="Normal 17 3 6 2 3" xfId="27808"/>
    <cellStyle name="Normal 17 3 6 3" xfId="27809"/>
    <cellStyle name="Normal 17 3 6 3 2" xfId="27810"/>
    <cellStyle name="Normal 17 3 6 4" xfId="27811"/>
    <cellStyle name="Normal 17 3 7" xfId="27812"/>
    <cellStyle name="Normal 17 3 7 2" xfId="27813"/>
    <cellStyle name="Normal 17 3 7 2 2" xfId="27814"/>
    <cellStyle name="Normal 17 3 7 3" xfId="27815"/>
    <cellStyle name="Normal 17 3 8" xfId="27816"/>
    <cellStyle name="Normal 17 3 8 2" xfId="27817"/>
    <cellStyle name="Normal 17 3 8 2 2" xfId="27818"/>
    <cellStyle name="Normal 17 3 8 3" xfId="27819"/>
    <cellStyle name="Normal 17 3 9" xfId="27820"/>
    <cellStyle name="Normal 17 3 9 2" xfId="27821"/>
    <cellStyle name="Normal 17 4" xfId="27822"/>
    <cellStyle name="Normal 17 4 2" xfId="27823"/>
    <cellStyle name="Normal 17 4 2 2" xfId="27824"/>
    <cellStyle name="Normal 17 4 2 2 2" xfId="27825"/>
    <cellStyle name="Normal 17 4 2 2 2 2" xfId="27826"/>
    <cellStyle name="Normal 17 4 2 2 3" xfId="27827"/>
    <cellStyle name="Normal 17 4 2 3" xfId="27828"/>
    <cellStyle name="Normal 17 4 2 3 2" xfId="27829"/>
    <cellStyle name="Normal 17 4 2 4" xfId="27830"/>
    <cellStyle name="Normal 17 4 3" xfId="27831"/>
    <cellStyle name="Normal 17 4 3 2" xfId="27832"/>
    <cellStyle name="Normal 17 4 3 2 2" xfId="27833"/>
    <cellStyle name="Normal 17 4 3 2 2 2" xfId="27834"/>
    <cellStyle name="Normal 17 4 3 2 3" xfId="27835"/>
    <cellStyle name="Normal 17 4 3 3" xfId="27836"/>
    <cellStyle name="Normal 17 4 3 3 2" xfId="27837"/>
    <cellStyle name="Normal 17 4 3 4" xfId="27838"/>
    <cellStyle name="Normal 17 4 4" xfId="27839"/>
    <cellStyle name="Normal 17 4 4 2" xfId="27840"/>
    <cellStyle name="Normal 17 4 4 2 2" xfId="27841"/>
    <cellStyle name="Normal 17 4 4 2 2 2" xfId="27842"/>
    <cellStyle name="Normal 17 4 4 2 3" xfId="27843"/>
    <cellStyle name="Normal 17 4 4 3" xfId="27844"/>
    <cellStyle name="Normal 17 4 4 3 2" xfId="27845"/>
    <cellStyle name="Normal 17 4 4 4" xfId="27846"/>
    <cellStyle name="Normal 17 4 5" xfId="27847"/>
    <cellStyle name="Normal 17 4 5 2" xfId="27848"/>
    <cellStyle name="Normal 17 4 5 2 2" xfId="27849"/>
    <cellStyle name="Normal 17 4 5 3" xfId="27850"/>
    <cellStyle name="Normal 17 4 6" xfId="27851"/>
    <cellStyle name="Normal 17 4 6 2" xfId="27852"/>
    <cellStyle name="Normal 17 4 7" xfId="27853"/>
    <cellStyle name="Normal 17 5" xfId="27854"/>
    <cellStyle name="Normal 17 5 2" xfId="27855"/>
    <cellStyle name="Normal 17 5 2 2" xfId="27856"/>
    <cellStyle name="Normal 17 5 2 2 2" xfId="27857"/>
    <cellStyle name="Normal 17 5 2 2 2 2" xfId="27858"/>
    <cellStyle name="Normal 17 5 2 2 3" xfId="27859"/>
    <cellStyle name="Normal 17 5 2 3" xfId="27860"/>
    <cellStyle name="Normal 17 5 2 3 2" xfId="27861"/>
    <cellStyle name="Normal 17 5 2 4" xfId="27862"/>
    <cellStyle name="Normal 17 5 3" xfId="27863"/>
    <cellStyle name="Normal 17 5 3 2" xfId="27864"/>
    <cellStyle name="Normal 17 5 3 2 2" xfId="27865"/>
    <cellStyle name="Normal 17 5 3 2 2 2" xfId="27866"/>
    <cellStyle name="Normal 17 5 3 2 3" xfId="27867"/>
    <cellStyle name="Normal 17 5 3 3" xfId="27868"/>
    <cellStyle name="Normal 17 5 3 3 2" xfId="27869"/>
    <cellStyle name="Normal 17 5 3 4" xfId="27870"/>
    <cellStyle name="Normal 17 5 4" xfId="27871"/>
    <cellStyle name="Normal 17 5 4 2" xfId="27872"/>
    <cellStyle name="Normal 17 5 4 2 2" xfId="27873"/>
    <cellStyle name="Normal 17 5 4 3" xfId="27874"/>
    <cellStyle name="Normal 17 5 5" xfId="27875"/>
    <cellStyle name="Normal 17 5 5 2" xfId="27876"/>
    <cellStyle name="Normal 17 5 6" xfId="27877"/>
    <cellStyle name="Normal 17 6" xfId="27878"/>
    <cellStyle name="Normal 17 6 2" xfId="27879"/>
    <cellStyle name="Normal 17 6 2 2" xfId="27880"/>
    <cellStyle name="Normal 17 6 2 2 2" xfId="27881"/>
    <cellStyle name="Normal 17 6 2 3" xfId="27882"/>
    <cellStyle name="Normal 17 6 3" xfId="27883"/>
    <cellStyle name="Normal 17 6 3 2" xfId="27884"/>
    <cellStyle name="Normal 17 6 4" xfId="27885"/>
    <cellStyle name="Normal 17 7" xfId="27886"/>
    <cellStyle name="Normal 17 7 2" xfId="27887"/>
    <cellStyle name="Normal 17 7 2 2" xfId="27888"/>
    <cellStyle name="Normal 17 7 2 2 2" xfId="27889"/>
    <cellStyle name="Normal 17 7 2 3" xfId="27890"/>
    <cellStyle name="Normal 17 7 3" xfId="27891"/>
    <cellStyle name="Normal 17 7 3 2" xfId="27892"/>
    <cellStyle name="Normal 17 7 4" xfId="27893"/>
    <cellStyle name="Normal 17 8" xfId="27894"/>
    <cellStyle name="Normal 17 8 2" xfId="27895"/>
    <cellStyle name="Normal 17 8 2 2" xfId="27896"/>
    <cellStyle name="Normal 17 8 2 2 2" xfId="27897"/>
    <cellStyle name="Normal 17 8 2 3" xfId="27898"/>
    <cellStyle name="Normal 17 8 3" xfId="27899"/>
    <cellStyle name="Normal 17 8 3 2" xfId="27900"/>
    <cellStyle name="Normal 17 8 4" xfId="27901"/>
    <cellStyle name="Normal 17 9" xfId="27902"/>
    <cellStyle name="Normal 17 9 2" xfId="27903"/>
    <cellStyle name="Normal 17 9 2 2" xfId="27904"/>
    <cellStyle name="Normal 17 9 3" xfId="27905"/>
    <cellStyle name="Normal 178" xfId="1384"/>
    <cellStyle name="Normal 178 2" xfId="1385"/>
    <cellStyle name="Normal 178 2 2" xfId="27906"/>
    <cellStyle name="Normal 178 3" xfId="27907"/>
    <cellStyle name="Normal 179" xfId="1386"/>
    <cellStyle name="Normal 179 2" xfId="1387"/>
    <cellStyle name="Normal 179 2 2" xfId="27908"/>
    <cellStyle name="Normal 179 3" xfId="27909"/>
    <cellStyle name="Normal 18" xfId="1388"/>
    <cellStyle name="Normal 18 10" xfId="27910"/>
    <cellStyle name="Normal 18 10 2" xfId="27911"/>
    <cellStyle name="Normal 18 10 2 2" xfId="27912"/>
    <cellStyle name="Normal 18 10 3" xfId="27913"/>
    <cellStyle name="Normal 18 11" xfId="27914"/>
    <cellStyle name="Normal 18 11 2" xfId="27915"/>
    <cellStyle name="Normal 18 12" xfId="27916"/>
    <cellStyle name="Normal 18 12 2" xfId="47362"/>
    <cellStyle name="Normal 18 13" xfId="47363"/>
    <cellStyle name="Normal 18 14" xfId="47364"/>
    <cellStyle name="Normal 18 2" xfId="27917"/>
    <cellStyle name="Normal 18 2 10" xfId="27918"/>
    <cellStyle name="Normal 18 2 10 2" xfId="27919"/>
    <cellStyle name="Normal 18 2 11" xfId="27920"/>
    <cellStyle name="Normal 18 2 2" xfId="27921"/>
    <cellStyle name="Normal 18 2 2 10" xfId="27922"/>
    <cellStyle name="Normal 18 2 2 2" xfId="27923"/>
    <cellStyle name="Normal 18 2 2 2 2" xfId="27924"/>
    <cellStyle name="Normal 18 2 2 2 2 2" xfId="27925"/>
    <cellStyle name="Normal 18 2 2 2 2 2 2" xfId="27926"/>
    <cellStyle name="Normal 18 2 2 2 2 2 2 2" xfId="27927"/>
    <cellStyle name="Normal 18 2 2 2 2 2 3" xfId="27928"/>
    <cellStyle name="Normal 18 2 2 2 2 3" xfId="27929"/>
    <cellStyle name="Normal 18 2 2 2 2 3 2" xfId="27930"/>
    <cellStyle name="Normal 18 2 2 2 2 4" xfId="27931"/>
    <cellStyle name="Normal 18 2 2 2 3" xfId="27932"/>
    <cellStyle name="Normal 18 2 2 2 3 2" xfId="27933"/>
    <cellStyle name="Normal 18 2 2 2 3 2 2" xfId="27934"/>
    <cellStyle name="Normal 18 2 2 2 3 2 2 2" xfId="27935"/>
    <cellStyle name="Normal 18 2 2 2 3 2 3" xfId="27936"/>
    <cellStyle name="Normal 18 2 2 2 3 3" xfId="27937"/>
    <cellStyle name="Normal 18 2 2 2 3 3 2" xfId="27938"/>
    <cellStyle name="Normal 18 2 2 2 3 4" xfId="27939"/>
    <cellStyle name="Normal 18 2 2 2 4" xfId="27940"/>
    <cellStyle name="Normal 18 2 2 2 4 2" xfId="27941"/>
    <cellStyle name="Normal 18 2 2 2 4 2 2" xfId="27942"/>
    <cellStyle name="Normal 18 2 2 2 4 2 2 2" xfId="27943"/>
    <cellStyle name="Normal 18 2 2 2 4 2 3" xfId="27944"/>
    <cellStyle name="Normal 18 2 2 2 4 3" xfId="27945"/>
    <cellStyle name="Normal 18 2 2 2 4 3 2" xfId="27946"/>
    <cellStyle name="Normal 18 2 2 2 4 4" xfId="27947"/>
    <cellStyle name="Normal 18 2 2 2 5" xfId="27948"/>
    <cellStyle name="Normal 18 2 2 2 5 2" xfId="27949"/>
    <cellStyle name="Normal 18 2 2 2 5 2 2" xfId="27950"/>
    <cellStyle name="Normal 18 2 2 2 5 3" xfId="27951"/>
    <cellStyle name="Normal 18 2 2 2 6" xfId="27952"/>
    <cellStyle name="Normal 18 2 2 2 6 2" xfId="27953"/>
    <cellStyle name="Normal 18 2 2 2 7" xfId="27954"/>
    <cellStyle name="Normal 18 2 2 3" xfId="27955"/>
    <cellStyle name="Normal 18 2 2 3 2" xfId="27956"/>
    <cellStyle name="Normal 18 2 2 3 2 2" xfId="27957"/>
    <cellStyle name="Normal 18 2 2 3 2 2 2" xfId="27958"/>
    <cellStyle name="Normal 18 2 2 3 2 2 2 2" xfId="27959"/>
    <cellStyle name="Normal 18 2 2 3 2 2 3" xfId="27960"/>
    <cellStyle name="Normal 18 2 2 3 2 3" xfId="27961"/>
    <cellStyle name="Normal 18 2 2 3 2 3 2" xfId="27962"/>
    <cellStyle name="Normal 18 2 2 3 2 4" xfId="27963"/>
    <cellStyle name="Normal 18 2 2 3 3" xfId="27964"/>
    <cellStyle name="Normal 18 2 2 3 3 2" xfId="27965"/>
    <cellStyle name="Normal 18 2 2 3 3 2 2" xfId="27966"/>
    <cellStyle name="Normal 18 2 2 3 3 2 2 2" xfId="27967"/>
    <cellStyle name="Normal 18 2 2 3 3 2 3" xfId="27968"/>
    <cellStyle name="Normal 18 2 2 3 3 3" xfId="27969"/>
    <cellStyle name="Normal 18 2 2 3 3 3 2" xfId="27970"/>
    <cellStyle name="Normal 18 2 2 3 3 4" xfId="27971"/>
    <cellStyle name="Normal 18 2 2 3 4" xfId="27972"/>
    <cellStyle name="Normal 18 2 2 3 4 2" xfId="27973"/>
    <cellStyle name="Normal 18 2 2 3 4 2 2" xfId="27974"/>
    <cellStyle name="Normal 18 2 2 3 4 3" xfId="27975"/>
    <cellStyle name="Normal 18 2 2 3 5" xfId="27976"/>
    <cellStyle name="Normal 18 2 2 3 5 2" xfId="27977"/>
    <cellStyle name="Normal 18 2 2 3 6" xfId="27978"/>
    <cellStyle name="Normal 18 2 2 4" xfId="27979"/>
    <cellStyle name="Normal 18 2 2 4 2" xfId="27980"/>
    <cellStyle name="Normal 18 2 2 4 2 2" xfId="27981"/>
    <cellStyle name="Normal 18 2 2 4 2 2 2" xfId="27982"/>
    <cellStyle name="Normal 18 2 2 4 2 3" xfId="27983"/>
    <cellStyle name="Normal 18 2 2 4 3" xfId="27984"/>
    <cellStyle name="Normal 18 2 2 4 3 2" xfId="27985"/>
    <cellStyle name="Normal 18 2 2 4 4" xfId="27986"/>
    <cellStyle name="Normal 18 2 2 5" xfId="27987"/>
    <cellStyle name="Normal 18 2 2 5 2" xfId="27988"/>
    <cellStyle name="Normal 18 2 2 5 2 2" xfId="27989"/>
    <cellStyle name="Normal 18 2 2 5 2 2 2" xfId="27990"/>
    <cellStyle name="Normal 18 2 2 5 2 3" xfId="27991"/>
    <cellStyle name="Normal 18 2 2 5 3" xfId="27992"/>
    <cellStyle name="Normal 18 2 2 5 3 2" xfId="27993"/>
    <cellStyle name="Normal 18 2 2 5 4" xfId="27994"/>
    <cellStyle name="Normal 18 2 2 6" xfId="27995"/>
    <cellStyle name="Normal 18 2 2 6 2" xfId="27996"/>
    <cellStyle name="Normal 18 2 2 6 2 2" xfId="27997"/>
    <cellStyle name="Normal 18 2 2 6 2 2 2" xfId="27998"/>
    <cellStyle name="Normal 18 2 2 6 2 3" xfId="27999"/>
    <cellStyle name="Normal 18 2 2 6 3" xfId="28000"/>
    <cellStyle name="Normal 18 2 2 6 3 2" xfId="28001"/>
    <cellStyle name="Normal 18 2 2 6 4" xfId="28002"/>
    <cellStyle name="Normal 18 2 2 7" xfId="28003"/>
    <cellStyle name="Normal 18 2 2 7 2" xfId="28004"/>
    <cellStyle name="Normal 18 2 2 7 2 2" xfId="28005"/>
    <cellStyle name="Normal 18 2 2 7 3" xfId="28006"/>
    <cellStyle name="Normal 18 2 2 8" xfId="28007"/>
    <cellStyle name="Normal 18 2 2 8 2" xfId="28008"/>
    <cellStyle name="Normal 18 2 2 8 2 2" xfId="28009"/>
    <cellStyle name="Normal 18 2 2 8 3" xfId="28010"/>
    <cellStyle name="Normal 18 2 2 9" xfId="28011"/>
    <cellStyle name="Normal 18 2 2 9 2" xfId="28012"/>
    <cellStyle name="Normal 18 2 3" xfId="28013"/>
    <cellStyle name="Normal 18 2 3 2" xfId="28014"/>
    <cellStyle name="Normal 18 2 3 2 2" xfId="28015"/>
    <cellStyle name="Normal 18 2 3 2 2 2" xfId="28016"/>
    <cellStyle name="Normal 18 2 3 2 2 2 2" xfId="28017"/>
    <cellStyle name="Normal 18 2 3 2 2 3" xfId="28018"/>
    <cellStyle name="Normal 18 2 3 2 3" xfId="28019"/>
    <cellStyle name="Normal 18 2 3 2 3 2" xfId="28020"/>
    <cellStyle name="Normal 18 2 3 2 4" xfId="28021"/>
    <cellStyle name="Normal 18 2 3 3" xfId="28022"/>
    <cellStyle name="Normal 18 2 3 3 2" xfId="28023"/>
    <cellStyle name="Normal 18 2 3 3 2 2" xfId="28024"/>
    <cellStyle name="Normal 18 2 3 3 2 2 2" xfId="28025"/>
    <cellStyle name="Normal 18 2 3 3 2 3" xfId="28026"/>
    <cellStyle name="Normal 18 2 3 3 3" xfId="28027"/>
    <cellStyle name="Normal 18 2 3 3 3 2" xfId="28028"/>
    <cellStyle name="Normal 18 2 3 3 4" xfId="28029"/>
    <cellStyle name="Normal 18 2 3 4" xfId="28030"/>
    <cellStyle name="Normal 18 2 3 4 2" xfId="28031"/>
    <cellStyle name="Normal 18 2 3 4 2 2" xfId="28032"/>
    <cellStyle name="Normal 18 2 3 4 2 2 2" xfId="28033"/>
    <cellStyle name="Normal 18 2 3 4 2 3" xfId="28034"/>
    <cellStyle name="Normal 18 2 3 4 3" xfId="28035"/>
    <cellStyle name="Normal 18 2 3 4 3 2" xfId="28036"/>
    <cellStyle name="Normal 18 2 3 4 4" xfId="28037"/>
    <cellStyle name="Normal 18 2 3 5" xfId="28038"/>
    <cellStyle name="Normal 18 2 3 5 2" xfId="28039"/>
    <cellStyle name="Normal 18 2 3 5 2 2" xfId="28040"/>
    <cellStyle name="Normal 18 2 3 5 3" xfId="28041"/>
    <cellStyle name="Normal 18 2 3 6" xfId="28042"/>
    <cellStyle name="Normal 18 2 3 6 2" xfId="28043"/>
    <cellStyle name="Normal 18 2 3 7" xfId="28044"/>
    <cellStyle name="Normal 18 2 4" xfId="28045"/>
    <cellStyle name="Normal 18 2 4 2" xfId="28046"/>
    <cellStyle name="Normal 18 2 4 2 2" xfId="28047"/>
    <cellStyle name="Normal 18 2 4 2 2 2" xfId="28048"/>
    <cellStyle name="Normal 18 2 4 2 2 2 2" xfId="28049"/>
    <cellStyle name="Normal 18 2 4 2 2 3" xfId="28050"/>
    <cellStyle name="Normal 18 2 4 2 3" xfId="28051"/>
    <cellStyle name="Normal 18 2 4 2 3 2" xfId="28052"/>
    <cellStyle name="Normal 18 2 4 2 4" xfId="28053"/>
    <cellStyle name="Normal 18 2 4 3" xfId="28054"/>
    <cellStyle name="Normal 18 2 4 3 2" xfId="28055"/>
    <cellStyle name="Normal 18 2 4 3 2 2" xfId="28056"/>
    <cellStyle name="Normal 18 2 4 3 2 2 2" xfId="28057"/>
    <cellStyle name="Normal 18 2 4 3 2 3" xfId="28058"/>
    <cellStyle name="Normal 18 2 4 3 3" xfId="28059"/>
    <cellStyle name="Normal 18 2 4 3 3 2" xfId="28060"/>
    <cellStyle name="Normal 18 2 4 3 4" xfId="28061"/>
    <cellStyle name="Normal 18 2 4 4" xfId="28062"/>
    <cellStyle name="Normal 18 2 4 4 2" xfId="28063"/>
    <cellStyle name="Normal 18 2 4 4 2 2" xfId="28064"/>
    <cellStyle name="Normal 18 2 4 4 3" xfId="28065"/>
    <cellStyle name="Normal 18 2 4 5" xfId="28066"/>
    <cellStyle name="Normal 18 2 4 5 2" xfId="28067"/>
    <cellStyle name="Normal 18 2 4 6" xfId="28068"/>
    <cellStyle name="Normal 18 2 5" xfId="28069"/>
    <cellStyle name="Normal 18 2 5 2" xfId="28070"/>
    <cellStyle name="Normal 18 2 5 2 2" xfId="28071"/>
    <cellStyle name="Normal 18 2 5 2 2 2" xfId="28072"/>
    <cellStyle name="Normal 18 2 5 2 3" xfId="28073"/>
    <cellStyle name="Normal 18 2 5 3" xfId="28074"/>
    <cellStyle name="Normal 18 2 5 3 2" xfId="28075"/>
    <cellStyle name="Normal 18 2 5 4" xfId="28076"/>
    <cellStyle name="Normal 18 2 6" xfId="28077"/>
    <cellStyle name="Normal 18 2 6 2" xfId="28078"/>
    <cellStyle name="Normal 18 2 6 2 2" xfId="28079"/>
    <cellStyle name="Normal 18 2 6 2 2 2" xfId="28080"/>
    <cellStyle name="Normal 18 2 6 2 3" xfId="28081"/>
    <cellStyle name="Normal 18 2 6 3" xfId="28082"/>
    <cellStyle name="Normal 18 2 6 3 2" xfId="28083"/>
    <cellStyle name="Normal 18 2 6 4" xfId="28084"/>
    <cellStyle name="Normal 18 2 7" xfId="28085"/>
    <cellStyle name="Normal 18 2 7 2" xfId="28086"/>
    <cellStyle name="Normal 18 2 7 2 2" xfId="28087"/>
    <cellStyle name="Normal 18 2 7 2 2 2" xfId="28088"/>
    <cellStyle name="Normal 18 2 7 2 3" xfId="28089"/>
    <cellStyle name="Normal 18 2 7 3" xfId="28090"/>
    <cellStyle name="Normal 18 2 7 3 2" xfId="28091"/>
    <cellStyle name="Normal 18 2 7 4" xfId="28092"/>
    <cellStyle name="Normal 18 2 8" xfId="28093"/>
    <cellStyle name="Normal 18 2 8 2" xfId="28094"/>
    <cellStyle name="Normal 18 2 8 2 2" xfId="28095"/>
    <cellStyle name="Normal 18 2 8 3" xfId="28096"/>
    <cellStyle name="Normal 18 2 9" xfId="28097"/>
    <cellStyle name="Normal 18 2 9 2" xfId="28098"/>
    <cellStyle name="Normal 18 2 9 2 2" xfId="28099"/>
    <cellStyle name="Normal 18 2 9 3" xfId="28100"/>
    <cellStyle name="Normal 18 3" xfId="28101"/>
    <cellStyle name="Normal 18 3 10" xfId="28102"/>
    <cellStyle name="Normal 18 3 2" xfId="28103"/>
    <cellStyle name="Normal 18 3 2 2" xfId="28104"/>
    <cellStyle name="Normal 18 3 2 2 2" xfId="28105"/>
    <cellStyle name="Normal 18 3 2 2 2 2" xfId="28106"/>
    <cellStyle name="Normal 18 3 2 2 2 2 2" xfId="28107"/>
    <cellStyle name="Normal 18 3 2 2 2 3" xfId="28108"/>
    <cellStyle name="Normal 18 3 2 2 3" xfId="28109"/>
    <cellStyle name="Normal 18 3 2 2 3 2" xfId="28110"/>
    <cellStyle name="Normal 18 3 2 2 4" xfId="28111"/>
    <cellStyle name="Normal 18 3 2 3" xfId="28112"/>
    <cellStyle name="Normal 18 3 2 3 2" xfId="28113"/>
    <cellStyle name="Normal 18 3 2 3 2 2" xfId="28114"/>
    <cellStyle name="Normal 18 3 2 3 2 2 2" xfId="28115"/>
    <cellStyle name="Normal 18 3 2 3 2 3" xfId="28116"/>
    <cellStyle name="Normal 18 3 2 3 3" xfId="28117"/>
    <cellStyle name="Normal 18 3 2 3 3 2" xfId="28118"/>
    <cellStyle name="Normal 18 3 2 3 4" xfId="28119"/>
    <cellStyle name="Normal 18 3 2 4" xfId="28120"/>
    <cellStyle name="Normal 18 3 2 4 2" xfId="28121"/>
    <cellStyle name="Normal 18 3 2 4 2 2" xfId="28122"/>
    <cellStyle name="Normal 18 3 2 4 2 2 2" xfId="28123"/>
    <cellStyle name="Normal 18 3 2 4 2 3" xfId="28124"/>
    <cellStyle name="Normal 18 3 2 4 3" xfId="28125"/>
    <cellStyle name="Normal 18 3 2 4 3 2" xfId="28126"/>
    <cellStyle name="Normal 18 3 2 4 4" xfId="28127"/>
    <cellStyle name="Normal 18 3 2 5" xfId="28128"/>
    <cellStyle name="Normal 18 3 2 5 2" xfId="28129"/>
    <cellStyle name="Normal 18 3 2 5 2 2" xfId="28130"/>
    <cellStyle name="Normal 18 3 2 5 3" xfId="28131"/>
    <cellStyle name="Normal 18 3 2 6" xfId="28132"/>
    <cellStyle name="Normal 18 3 2 6 2" xfId="28133"/>
    <cellStyle name="Normal 18 3 2 7" xfId="28134"/>
    <cellStyle name="Normal 18 3 3" xfId="28135"/>
    <cellStyle name="Normal 18 3 3 2" xfId="28136"/>
    <cellStyle name="Normal 18 3 3 2 2" xfId="28137"/>
    <cellStyle name="Normal 18 3 3 2 2 2" xfId="28138"/>
    <cellStyle name="Normal 18 3 3 2 2 2 2" xfId="28139"/>
    <cellStyle name="Normal 18 3 3 2 2 3" xfId="28140"/>
    <cellStyle name="Normal 18 3 3 2 3" xfId="28141"/>
    <cellStyle name="Normal 18 3 3 2 3 2" xfId="28142"/>
    <cellStyle name="Normal 18 3 3 2 4" xfId="28143"/>
    <cellStyle name="Normal 18 3 3 3" xfId="28144"/>
    <cellStyle name="Normal 18 3 3 3 2" xfId="28145"/>
    <cellStyle name="Normal 18 3 3 3 2 2" xfId="28146"/>
    <cellStyle name="Normal 18 3 3 3 2 2 2" xfId="28147"/>
    <cellStyle name="Normal 18 3 3 3 2 3" xfId="28148"/>
    <cellStyle name="Normal 18 3 3 3 3" xfId="28149"/>
    <cellStyle name="Normal 18 3 3 3 3 2" xfId="28150"/>
    <cellStyle name="Normal 18 3 3 3 4" xfId="28151"/>
    <cellStyle name="Normal 18 3 3 4" xfId="28152"/>
    <cellStyle name="Normal 18 3 3 4 2" xfId="28153"/>
    <cellStyle name="Normal 18 3 3 4 2 2" xfId="28154"/>
    <cellStyle name="Normal 18 3 3 4 3" xfId="28155"/>
    <cellStyle name="Normal 18 3 3 5" xfId="28156"/>
    <cellStyle name="Normal 18 3 3 5 2" xfId="28157"/>
    <cellStyle name="Normal 18 3 3 6" xfId="28158"/>
    <cellStyle name="Normal 18 3 4" xfId="28159"/>
    <cellStyle name="Normal 18 3 4 2" xfId="28160"/>
    <cellStyle name="Normal 18 3 4 2 2" xfId="28161"/>
    <cellStyle name="Normal 18 3 4 2 2 2" xfId="28162"/>
    <cellStyle name="Normal 18 3 4 2 3" xfId="28163"/>
    <cellStyle name="Normal 18 3 4 3" xfId="28164"/>
    <cellStyle name="Normal 18 3 4 3 2" xfId="28165"/>
    <cellStyle name="Normal 18 3 4 4" xfId="28166"/>
    <cellStyle name="Normal 18 3 5" xfId="28167"/>
    <cellStyle name="Normal 18 3 5 2" xfId="28168"/>
    <cellStyle name="Normal 18 3 5 2 2" xfId="28169"/>
    <cellStyle name="Normal 18 3 5 2 2 2" xfId="28170"/>
    <cellStyle name="Normal 18 3 5 2 3" xfId="28171"/>
    <cellStyle name="Normal 18 3 5 3" xfId="28172"/>
    <cellStyle name="Normal 18 3 5 3 2" xfId="28173"/>
    <cellStyle name="Normal 18 3 5 4" xfId="28174"/>
    <cellStyle name="Normal 18 3 6" xfId="28175"/>
    <cellStyle name="Normal 18 3 6 2" xfId="28176"/>
    <cellStyle name="Normal 18 3 6 2 2" xfId="28177"/>
    <cellStyle name="Normal 18 3 6 2 2 2" xfId="28178"/>
    <cellStyle name="Normal 18 3 6 2 3" xfId="28179"/>
    <cellStyle name="Normal 18 3 6 3" xfId="28180"/>
    <cellStyle name="Normal 18 3 6 3 2" xfId="28181"/>
    <cellStyle name="Normal 18 3 6 4" xfId="28182"/>
    <cellStyle name="Normal 18 3 7" xfId="28183"/>
    <cellStyle name="Normal 18 3 7 2" xfId="28184"/>
    <cellStyle name="Normal 18 3 7 2 2" xfId="28185"/>
    <cellStyle name="Normal 18 3 7 3" xfId="28186"/>
    <cellStyle name="Normal 18 3 8" xfId="28187"/>
    <cellStyle name="Normal 18 3 8 2" xfId="28188"/>
    <cellStyle name="Normal 18 3 8 2 2" xfId="28189"/>
    <cellStyle name="Normal 18 3 8 3" xfId="28190"/>
    <cellStyle name="Normal 18 3 9" xfId="28191"/>
    <cellStyle name="Normal 18 3 9 2" xfId="28192"/>
    <cellStyle name="Normal 18 4" xfId="28193"/>
    <cellStyle name="Normal 18 4 2" xfId="28194"/>
    <cellStyle name="Normal 18 4 2 2" xfId="28195"/>
    <cellStyle name="Normal 18 4 2 2 2" xfId="28196"/>
    <cellStyle name="Normal 18 4 2 2 2 2" xfId="28197"/>
    <cellStyle name="Normal 18 4 2 2 3" xfId="28198"/>
    <cellStyle name="Normal 18 4 2 3" xfId="28199"/>
    <cellStyle name="Normal 18 4 2 3 2" xfId="28200"/>
    <cellStyle name="Normal 18 4 2 4" xfId="28201"/>
    <cellStyle name="Normal 18 4 3" xfId="28202"/>
    <cellStyle name="Normal 18 4 3 2" xfId="28203"/>
    <cellStyle name="Normal 18 4 3 2 2" xfId="28204"/>
    <cellStyle name="Normal 18 4 3 2 2 2" xfId="28205"/>
    <cellStyle name="Normal 18 4 3 2 3" xfId="28206"/>
    <cellStyle name="Normal 18 4 3 3" xfId="28207"/>
    <cellStyle name="Normal 18 4 3 3 2" xfId="28208"/>
    <cellStyle name="Normal 18 4 3 4" xfId="28209"/>
    <cellStyle name="Normal 18 4 4" xfId="28210"/>
    <cellStyle name="Normal 18 4 4 2" xfId="28211"/>
    <cellStyle name="Normal 18 4 4 2 2" xfId="28212"/>
    <cellStyle name="Normal 18 4 4 2 2 2" xfId="28213"/>
    <cellStyle name="Normal 18 4 4 2 3" xfId="28214"/>
    <cellStyle name="Normal 18 4 4 3" xfId="28215"/>
    <cellStyle name="Normal 18 4 4 3 2" xfId="28216"/>
    <cellStyle name="Normal 18 4 4 4" xfId="28217"/>
    <cellStyle name="Normal 18 4 5" xfId="28218"/>
    <cellStyle name="Normal 18 4 5 2" xfId="28219"/>
    <cellStyle name="Normal 18 4 5 2 2" xfId="28220"/>
    <cellStyle name="Normal 18 4 5 3" xfId="28221"/>
    <cellStyle name="Normal 18 4 6" xfId="28222"/>
    <cellStyle name="Normal 18 4 6 2" xfId="28223"/>
    <cellStyle name="Normal 18 4 7" xfId="28224"/>
    <cellStyle name="Normal 18 5" xfId="28225"/>
    <cellStyle name="Normal 18 5 2" xfId="28226"/>
    <cellStyle name="Normal 18 5 2 2" xfId="28227"/>
    <cellStyle name="Normal 18 5 2 2 2" xfId="28228"/>
    <cellStyle name="Normal 18 5 2 2 2 2" xfId="28229"/>
    <cellStyle name="Normal 18 5 2 2 3" xfId="28230"/>
    <cellStyle name="Normal 18 5 2 3" xfId="28231"/>
    <cellStyle name="Normal 18 5 2 3 2" xfId="28232"/>
    <cellStyle name="Normal 18 5 2 4" xfId="28233"/>
    <cellStyle name="Normal 18 5 3" xfId="28234"/>
    <cellStyle name="Normal 18 5 3 2" xfId="28235"/>
    <cellStyle name="Normal 18 5 3 2 2" xfId="28236"/>
    <cellStyle name="Normal 18 5 3 2 2 2" xfId="28237"/>
    <cellStyle name="Normal 18 5 3 2 3" xfId="28238"/>
    <cellStyle name="Normal 18 5 3 3" xfId="28239"/>
    <cellStyle name="Normal 18 5 3 3 2" xfId="28240"/>
    <cellStyle name="Normal 18 5 3 4" xfId="28241"/>
    <cellStyle name="Normal 18 5 4" xfId="28242"/>
    <cellStyle name="Normal 18 5 4 2" xfId="28243"/>
    <cellStyle name="Normal 18 5 4 2 2" xfId="28244"/>
    <cellStyle name="Normal 18 5 4 3" xfId="28245"/>
    <cellStyle name="Normal 18 5 5" xfId="28246"/>
    <cellStyle name="Normal 18 5 5 2" xfId="28247"/>
    <cellStyle name="Normal 18 5 6" xfId="28248"/>
    <cellStyle name="Normal 18 6" xfId="28249"/>
    <cellStyle name="Normal 18 6 2" xfId="28250"/>
    <cellStyle name="Normal 18 6 2 2" xfId="28251"/>
    <cellStyle name="Normal 18 6 2 2 2" xfId="28252"/>
    <cellStyle name="Normal 18 6 2 3" xfId="28253"/>
    <cellStyle name="Normal 18 6 3" xfId="28254"/>
    <cellStyle name="Normal 18 6 3 2" xfId="28255"/>
    <cellStyle name="Normal 18 6 4" xfId="28256"/>
    <cellStyle name="Normal 18 7" xfId="28257"/>
    <cellStyle name="Normal 18 7 2" xfId="28258"/>
    <cellStyle name="Normal 18 7 2 2" xfId="28259"/>
    <cellStyle name="Normal 18 7 2 2 2" xfId="28260"/>
    <cellStyle name="Normal 18 7 2 3" xfId="28261"/>
    <cellStyle name="Normal 18 7 3" xfId="28262"/>
    <cellStyle name="Normal 18 7 3 2" xfId="28263"/>
    <cellStyle name="Normal 18 7 4" xfId="28264"/>
    <cellStyle name="Normal 18 8" xfId="28265"/>
    <cellStyle name="Normal 18 8 2" xfId="28266"/>
    <cellStyle name="Normal 18 8 2 2" xfId="28267"/>
    <cellStyle name="Normal 18 8 2 2 2" xfId="28268"/>
    <cellStyle name="Normal 18 8 2 3" xfId="28269"/>
    <cellStyle name="Normal 18 8 3" xfId="28270"/>
    <cellStyle name="Normal 18 8 3 2" xfId="28271"/>
    <cellStyle name="Normal 18 8 4" xfId="28272"/>
    <cellStyle name="Normal 18 9" xfId="28273"/>
    <cellStyle name="Normal 18 9 2" xfId="28274"/>
    <cellStyle name="Normal 18 9 2 2" xfId="28275"/>
    <cellStyle name="Normal 18 9 3" xfId="28276"/>
    <cellStyle name="Normal 180" xfId="1389"/>
    <cellStyle name="Normal 180 2" xfId="1390"/>
    <cellStyle name="Normal 180 2 2" xfId="28277"/>
    <cellStyle name="Normal 181" xfId="1391"/>
    <cellStyle name="Normal 181 2" xfId="1392"/>
    <cellStyle name="Normal 181 2 2" xfId="28278"/>
    <cellStyle name="Normal 182" xfId="1393"/>
    <cellStyle name="Normal 182 2" xfId="1394"/>
    <cellStyle name="Normal 182 2 2" xfId="28279"/>
    <cellStyle name="Normal 183" xfId="1395"/>
    <cellStyle name="Normal 183 2" xfId="28280"/>
    <cellStyle name="Normal 184" xfId="1396"/>
    <cellStyle name="Normal 184 2" xfId="28281"/>
    <cellStyle name="Normal 185" xfId="1397"/>
    <cellStyle name="Normal 185 2" xfId="28282"/>
    <cellStyle name="Normal 186" xfId="1398"/>
    <cellStyle name="Normal 186 2" xfId="28283"/>
    <cellStyle name="Normal 187" xfId="1399"/>
    <cellStyle name="Normal 187 2" xfId="28284"/>
    <cellStyle name="Normal 188" xfId="1400"/>
    <cellStyle name="Normal 188 2" xfId="28285"/>
    <cellStyle name="Normal 189" xfId="1401"/>
    <cellStyle name="Normal 189 10" xfId="28286"/>
    <cellStyle name="Normal 189 10 2" xfId="28287"/>
    <cellStyle name="Normal 189 10 2 2" xfId="28288"/>
    <cellStyle name="Normal 189 10 2 2 2" xfId="28289"/>
    <cellStyle name="Normal 189 10 2 3" xfId="28290"/>
    <cellStyle name="Normal 189 10 3" xfId="28291"/>
    <cellStyle name="Normal 189 10 3 2" xfId="28292"/>
    <cellStyle name="Normal 189 10 4" xfId="28293"/>
    <cellStyle name="Normal 189 11" xfId="28294"/>
    <cellStyle name="Normal 189 11 2" xfId="28295"/>
    <cellStyle name="Normal 189 11 2 2" xfId="28296"/>
    <cellStyle name="Normal 189 11 3" xfId="28297"/>
    <cellStyle name="Normal 189 12" xfId="28298"/>
    <cellStyle name="Normal 189 12 2" xfId="28299"/>
    <cellStyle name="Normal 189 12 2 2" xfId="28300"/>
    <cellStyle name="Normal 189 12 3" xfId="28301"/>
    <cellStyle name="Normal 189 13" xfId="28302"/>
    <cellStyle name="Normal 189 13 2" xfId="28303"/>
    <cellStyle name="Normal 189 14" xfId="28304"/>
    <cellStyle name="Normal 189 2" xfId="28305"/>
    <cellStyle name="Normal 189 2 10" xfId="28306"/>
    <cellStyle name="Normal 189 2 10 2" xfId="28307"/>
    <cellStyle name="Normal 189 2 11" xfId="28308"/>
    <cellStyle name="Normal 189 2 2" xfId="28309"/>
    <cellStyle name="Normal 189 2 2 10" xfId="28310"/>
    <cellStyle name="Normal 189 2 2 2" xfId="28311"/>
    <cellStyle name="Normal 189 2 2 2 2" xfId="28312"/>
    <cellStyle name="Normal 189 2 2 2 2 2" xfId="28313"/>
    <cellStyle name="Normal 189 2 2 2 2 2 2" xfId="28314"/>
    <cellStyle name="Normal 189 2 2 2 2 2 2 2" xfId="28315"/>
    <cellStyle name="Normal 189 2 2 2 2 2 3" xfId="28316"/>
    <cellStyle name="Normal 189 2 2 2 2 3" xfId="28317"/>
    <cellStyle name="Normal 189 2 2 2 2 3 2" xfId="28318"/>
    <cellStyle name="Normal 189 2 2 2 2 4" xfId="28319"/>
    <cellStyle name="Normal 189 2 2 2 3" xfId="28320"/>
    <cellStyle name="Normal 189 2 2 2 3 2" xfId="28321"/>
    <cellStyle name="Normal 189 2 2 2 3 2 2" xfId="28322"/>
    <cellStyle name="Normal 189 2 2 2 3 2 2 2" xfId="28323"/>
    <cellStyle name="Normal 189 2 2 2 3 2 3" xfId="28324"/>
    <cellStyle name="Normal 189 2 2 2 3 3" xfId="28325"/>
    <cellStyle name="Normal 189 2 2 2 3 3 2" xfId="28326"/>
    <cellStyle name="Normal 189 2 2 2 3 4" xfId="28327"/>
    <cellStyle name="Normal 189 2 2 2 4" xfId="28328"/>
    <cellStyle name="Normal 189 2 2 2 4 2" xfId="28329"/>
    <cellStyle name="Normal 189 2 2 2 4 2 2" xfId="28330"/>
    <cellStyle name="Normal 189 2 2 2 4 2 2 2" xfId="28331"/>
    <cellStyle name="Normal 189 2 2 2 4 2 3" xfId="28332"/>
    <cellStyle name="Normal 189 2 2 2 4 3" xfId="28333"/>
    <cellStyle name="Normal 189 2 2 2 4 3 2" xfId="28334"/>
    <cellStyle name="Normal 189 2 2 2 4 4" xfId="28335"/>
    <cellStyle name="Normal 189 2 2 2 5" xfId="28336"/>
    <cellStyle name="Normal 189 2 2 2 5 2" xfId="28337"/>
    <cellStyle name="Normal 189 2 2 2 5 2 2" xfId="28338"/>
    <cellStyle name="Normal 189 2 2 2 5 3" xfId="28339"/>
    <cellStyle name="Normal 189 2 2 2 6" xfId="28340"/>
    <cellStyle name="Normal 189 2 2 2 6 2" xfId="28341"/>
    <cellStyle name="Normal 189 2 2 2 7" xfId="28342"/>
    <cellStyle name="Normal 189 2 2 3" xfId="28343"/>
    <cellStyle name="Normal 189 2 2 3 2" xfId="28344"/>
    <cellStyle name="Normal 189 2 2 3 2 2" xfId="28345"/>
    <cellStyle name="Normal 189 2 2 3 2 2 2" xfId="28346"/>
    <cellStyle name="Normal 189 2 2 3 2 2 2 2" xfId="28347"/>
    <cellStyle name="Normal 189 2 2 3 2 2 3" xfId="28348"/>
    <cellStyle name="Normal 189 2 2 3 2 3" xfId="28349"/>
    <cellStyle name="Normal 189 2 2 3 2 3 2" xfId="28350"/>
    <cellStyle name="Normal 189 2 2 3 2 4" xfId="28351"/>
    <cellStyle name="Normal 189 2 2 3 3" xfId="28352"/>
    <cellStyle name="Normal 189 2 2 3 3 2" xfId="28353"/>
    <cellStyle name="Normal 189 2 2 3 3 2 2" xfId="28354"/>
    <cellStyle name="Normal 189 2 2 3 3 2 2 2" xfId="28355"/>
    <cellStyle name="Normal 189 2 2 3 3 2 3" xfId="28356"/>
    <cellStyle name="Normal 189 2 2 3 3 3" xfId="28357"/>
    <cellStyle name="Normal 189 2 2 3 3 3 2" xfId="28358"/>
    <cellStyle name="Normal 189 2 2 3 3 4" xfId="28359"/>
    <cellStyle name="Normal 189 2 2 3 4" xfId="28360"/>
    <cellStyle name="Normal 189 2 2 3 4 2" xfId="28361"/>
    <cellStyle name="Normal 189 2 2 3 4 2 2" xfId="28362"/>
    <cellStyle name="Normal 189 2 2 3 4 3" xfId="28363"/>
    <cellStyle name="Normal 189 2 2 3 5" xfId="28364"/>
    <cellStyle name="Normal 189 2 2 3 5 2" xfId="28365"/>
    <cellStyle name="Normal 189 2 2 3 6" xfId="28366"/>
    <cellStyle name="Normal 189 2 2 4" xfId="28367"/>
    <cellStyle name="Normal 189 2 2 4 2" xfId="28368"/>
    <cellStyle name="Normal 189 2 2 4 2 2" xfId="28369"/>
    <cellStyle name="Normal 189 2 2 4 2 2 2" xfId="28370"/>
    <cellStyle name="Normal 189 2 2 4 2 3" xfId="28371"/>
    <cellStyle name="Normal 189 2 2 4 3" xfId="28372"/>
    <cellStyle name="Normal 189 2 2 4 3 2" xfId="28373"/>
    <cellStyle name="Normal 189 2 2 4 4" xfId="28374"/>
    <cellStyle name="Normal 189 2 2 5" xfId="28375"/>
    <cellStyle name="Normal 189 2 2 5 2" xfId="28376"/>
    <cellStyle name="Normal 189 2 2 5 2 2" xfId="28377"/>
    <cellStyle name="Normal 189 2 2 5 2 2 2" xfId="28378"/>
    <cellStyle name="Normal 189 2 2 5 2 3" xfId="28379"/>
    <cellStyle name="Normal 189 2 2 5 3" xfId="28380"/>
    <cellStyle name="Normal 189 2 2 5 3 2" xfId="28381"/>
    <cellStyle name="Normal 189 2 2 5 4" xfId="28382"/>
    <cellStyle name="Normal 189 2 2 6" xfId="28383"/>
    <cellStyle name="Normal 189 2 2 6 2" xfId="28384"/>
    <cellStyle name="Normal 189 2 2 6 2 2" xfId="28385"/>
    <cellStyle name="Normal 189 2 2 6 2 2 2" xfId="28386"/>
    <cellStyle name="Normal 189 2 2 6 2 3" xfId="28387"/>
    <cellStyle name="Normal 189 2 2 6 3" xfId="28388"/>
    <cellStyle name="Normal 189 2 2 6 3 2" xfId="28389"/>
    <cellStyle name="Normal 189 2 2 6 4" xfId="28390"/>
    <cellStyle name="Normal 189 2 2 7" xfId="28391"/>
    <cellStyle name="Normal 189 2 2 7 2" xfId="28392"/>
    <cellStyle name="Normal 189 2 2 7 2 2" xfId="28393"/>
    <cellStyle name="Normal 189 2 2 7 3" xfId="28394"/>
    <cellStyle name="Normal 189 2 2 8" xfId="28395"/>
    <cellStyle name="Normal 189 2 2 8 2" xfId="28396"/>
    <cellStyle name="Normal 189 2 2 8 2 2" xfId="28397"/>
    <cellStyle name="Normal 189 2 2 8 3" xfId="28398"/>
    <cellStyle name="Normal 189 2 2 9" xfId="28399"/>
    <cellStyle name="Normal 189 2 2 9 2" xfId="28400"/>
    <cellStyle name="Normal 189 2 3" xfId="28401"/>
    <cellStyle name="Normal 189 2 3 2" xfId="28402"/>
    <cellStyle name="Normal 189 2 3 2 2" xfId="28403"/>
    <cellStyle name="Normal 189 2 3 2 2 2" xfId="28404"/>
    <cellStyle name="Normal 189 2 3 2 2 2 2" xfId="28405"/>
    <cellStyle name="Normal 189 2 3 2 2 3" xfId="28406"/>
    <cellStyle name="Normal 189 2 3 2 3" xfId="28407"/>
    <cellStyle name="Normal 189 2 3 2 3 2" xfId="28408"/>
    <cellStyle name="Normal 189 2 3 2 4" xfId="28409"/>
    <cellStyle name="Normal 189 2 3 3" xfId="28410"/>
    <cellStyle name="Normal 189 2 3 3 2" xfId="28411"/>
    <cellStyle name="Normal 189 2 3 3 2 2" xfId="28412"/>
    <cellStyle name="Normal 189 2 3 3 2 2 2" xfId="28413"/>
    <cellStyle name="Normal 189 2 3 3 2 3" xfId="28414"/>
    <cellStyle name="Normal 189 2 3 3 3" xfId="28415"/>
    <cellStyle name="Normal 189 2 3 3 3 2" xfId="28416"/>
    <cellStyle name="Normal 189 2 3 3 4" xfId="28417"/>
    <cellStyle name="Normal 189 2 3 4" xfId="28418"/>
    <cellStyle name="Normal 189 2 3 4 2" xfId="28419"/>
    <cellStyle name="Normal 189 2 3 4 2 2" xfId="28420"/>
    <cellStyle name="Normal 189 2 3 4 2 2 2" xfId="28421"/>
    <cellStyle name="Normal 189 2 3 4 2 3" xfId="28422"/>
    <cellStyle name="Normal 189 2 3 4 3" xfId="28423"/>
    <cellStyle name="Normal 189 2 3 4 3 2" xfId="28424"/>
    <cellStyle name="Normal 189 2 3 4 4" xfId="28425"/>
    <cellStyle name="Normal 189 2 3 5" xfId="28426"/>
    <cellStyle name="Normal 189 2 3 5 2" xfId="28427"/>
    <cellStyle name="Normal 189 2 3 5 2 2" xfId="28428"/>
    <cellStyle name="Normal 189 2 3 5 3" xfId="28429"/>
    <cellStyle name="Normal 189 2 3 6" xfId="28430"/>
    <cellStyle name="Normal 189 2 3 6 2" xfId="28431"/>
    <cellStyle name="Normal 189 2 3 7" xfId="28432"/>
    <cellStyle name="Normal 189 2 4" xfId="28433"/>
    <cellStyle name="Normal 189 2 4 2" xfId="28434"/>
    <cellStyle name="Normal 189 2 4 2 2" xfId="28435"/>
    <cellStyle name="Normal 189 2 4 2 2 2" xfId="28436"/>
    <cellStyle name="Normal 189 2 4 2 2 2 2" xfId="28437"/>
    <cellStyle name="Normal 189 2 4 2 2 3" xfId="28438"/>
    <cellStyle name="Normal 189 2 4 2 3" xfId="28439"/>
    <cellStyle name="Normal 189 2 4 2 3 2" xfId="28440"/>
    <cellStyle name="Normal 189 2 4 2 4" xfId="28441"/>
    <cellStyle name="Normal 189 2 4 3" xfId="28442"/>
    <cellStyle name="Normal 189 2 4 3 2" xfId="28443"/>
    <cellStyle name="Normal 189 2 4 3 2 2" xfId="28444"/>
    <cellStyle name="Normal 189 2 4 3 2 2 2" xfId="28445"/>
    <cellStyle name="Normal 189 2 4 3 2 3" xfId="28446"/>
    <cellStyle name="Normal 189 2 4 3 3" xfId="28447"/>
    <cellStyle name="Normal 189 2 4 3 3 2" xfId="28448"/>
    <cellStyle name="Normal 189 2 4 3 4" xfId="28449"/>
    <cellStyle name="Normal 189 2 4 4" xfId="28450"/>
    <cellStyle name="Normal 189 2 4 4 2" xfId="28451"/>
    <cellStyle name="Normal 189 2 4 4 2 2" xfId="28452"/>
    <cellStyle name="Normal 189 2 4 4 3" xfId="28453"/>
    <cellStyle name="Normal 189 2 4 5" xfId="28454"/>
    <cellStyle name="Normal 189 2 4 5 2" xfId="28455"/>
    <cellStyle name="Normal 189 2 4 6" xfId="28456"/>
    <cellStyle name="Normal 189 2 5" xfId="28457"/>
    <cellStyle name="Normal 189 2 5 2" xfId="28458"/>
    <cellStyle name="Normal 189 2 5 2 2" xfId="28459"/>
    <cellStyle name="Normal 189 2 5 2 2 2" xfId="28460"/>
    <cellStyle name="Normal 189 2 5 2 3" xfId="28461"/>
    <cellStyle name="Normal 189 2 5 3" xfId="28462"/>
    <cellStyle name="Normal 189 2 5 3 2" xfId="28463"/>
    <cellStyle name="Normal 189 2 5 4" xfId="28464"/>
    <cellStyle name="Normal 189 2 6" xfId="28465"/>
    <cellStyle name="Normal 189 2 6 2" xfId="28466"/>
    <cellStyle name="Normal 189 2 6 2 2" xfId="28467"/>
    <cellStyle name="Normal 189 2 6 2 2 2" xfId="28468"/>
    <cellStyle name="Normal 189 2 6 2 3" xfId="28469"/>
    <cellStyle name="Normal 189 2 6 3" xfId="28470"/>
    <cellStyle name="Normal 189 2 6 3 2" xfId="28471"/>
    <cellStyle name="Normal 189 2 6 4" xfId="28472"/>
    <cellStyle name="Normal 189 2 7" xfId="28473"/>
    <cellStyle name="Normal 189 2 7 2" xfId="28474"/>
    <cellStyle name="Normal 189 2 7 2 2" xfId="28475"/>
    <cellStyle name="Normal 189 2 7 2 2 2" xfId="28476"/>
    <cellStyle name="Normal 189 2 7 2 3" xfId="28477"/>
    <cellStyle name="Normal 189 2 7 3" xfId="28478"/>
    <cellStyle name="Normal 189 2 7 3 2" xfId="28479"/>
    <cellStyle name="Normal 189 2 7 4" xfId="28480"/>
    <cellStyle name="Normal 189 2 8" xfId="28481"/>
    <cellStyle name="Normal 189 2 8 2" xfId="28482"/>
    <cellStyle name="Normal 189 2 8 2 2" xfId="28483"/>
    <cellStyle name="Normal 189 2 8 3" xfId="28484"/>
    <cellStyle name="Normal 189 2 9" xfId="28485"/>
    <cellStyle name="Normal 189 2 9 2" xfId="28486"/>
    <cellStyle name="Normal 189 2 9 2 2" xfId="28487"/>
    <cellStyle name="Normal 189 2 9 3" xfId="28488"/>
    <cellStyle name="Normal 189 3" xfId="28489"/>
    <cellStyle name="Normal 189 3 10" xfId="28490"/>
    <cellStyle name="Normal 189 3 10 2" xfId="28491"/>
    <cellStyle name="Normal 189 3 11" xfId="28492"/>
    <cellStyle name="Normal 189 3 2" xfId="28493"/>
    <cellStyle name="Normal 189 3 2 10" xfId="28494"/>
    <cellStyle name="Normal 189 3 2 2" xfId="28495"/>
    <cellStyle name="Normal 189 3 2 2 2" xfId="28496"/>
    <cellStyle name="Normal 189 3 2 2 2 2" xfId="28497"/>
    <cellStyle name="Normal 189 3 2 2 2 2 2" xfId="28498"/>
    <cellStyle name="Normal 189 3 2 2 2 2 2 2" xfId="28499"/>
    <cellStyle name="Normal 189 3 2 2 2 2 3" xfId="28500"/>
    <cellStyle name="Normal 189 3 2 2 2 3" xfId="28501"/>
    <cellStyle name="Normal 189 3 2 2 2 3 2" xfId="28502"/>
    <cellStyle name="Normal 189 3 2 2 2 4" xfId="28503"/>
    <cellStyle name="Normal 189 3 2 2 3" xfId="28504"/>
    <cellStyle name="Normal 189 3 2 2 3 2" xfId="28505"/>
    <cellStyle name="Normal 189 3 2 2 3 2 2" xfId="28506"/>
    <cellStyle name="Normal 189 3 2 2 3 2 2 2" xfId="28507"/>
    <cellStyle name="Normal 189 3 2 2 3 2 3" xfId="28508"/>
    <cellStyle name="Normal 189 3 2 2 3 3" xfId="28509"/>
    <cellStyle name="Normal 189 3 2 2 3 3 2" xfId="28510"/>
    <cellStyle name="Normal 189 3 2 2 3 4" xfId="28511"/>
    <cellStyle name="Normal 189 3 2 2 4" xfId="28512"/>
    <cellStyle name="Normal 189 3 2 2 4 2" xfId="28513"/>
    <cellStyle name="Normal 189 3 2 2 4 2 2" xfId="28514"/>
    <cellStyle name="Normal 189 3 2 2 4 2 2 2" xfId="28515"/>
    <cellStyle name="Normal 189 3 2 2 4 2 3" xfId="28516"/>
    <cellStyle name="Normal 189 3 2 2 4 3" xfId="28517"/>
    <cellStyle name="Normal 189 3 2 2 4 3 2" xfId="28518"/>
    <cellStyle name="Normal 189 3 2 2 4 4" xfId="28519"/>
    <cellStyle name="Normal 189 3 2 2 5" xfId="28520"/>
    <cellStyle name="Normal 189 3 2 2 5 2" xfId="28521"/>
    <cellStyle name="Normal 189 3 2 2 5 2 2" xfId="28522"/>
    <cellStyle name="Normal 189 3 2 2 5 3" xfId="28523"/>
    <cellStyle name="Normal 189 3 2 2 6" xfId="28524"/>
    <cellStyle name="Normal 189 3 2 2 6 2" xfId="28525"/>
    <cellStyle name="Normal 189 3 2 2 7" xfId="28526"/>
    <cellStyle name="Normal 189 3 2 3" xfId="28527"/>
    <cellStyle name="Normal 189 3 2 3 2" xfId="28528"/>
    <cellStyle name="Normal 189 3 2 3 2 2" xfId="28529"/>
    <cellStyle name="Normal 189 3 2 3 2 2 2" xfId="28530"/>
    <cellStyle name="Normal 189 3 2 3 2 2 2 2" xfId="28531"/>
    <cellStyle name="Normal 189 3 2 3 2 2 3" xfId="28532"/>
    <cellStyle name="Normal 189 3 2 3 2 3" xfId="28533"/>
    <cellStyle name="Normal 189 3 2 3 2 3 2" xfId="28534"/>
    <cellStyle name="Normal 189 3 2 3 2 4" xfId="28535"/>
    <cellStyle name="Normal 189 3 2 3 3" xfId="28536"/>
    <cellStyle name="Normal 189 3 2 3 3 2" xfId="28537"/>
    <cellStyle name="Normal 189 3 2 3 3 2 2" xfId="28538"/>
    <cellStyle name="Normal 189 3 2 3 3 2 2 2" xfId="28539"/>
    <cellStyle name="Normal 189 3 2 3 3 2 3" xfId="28540"/>
    <cellStyle name="Normal 189 3 2 3 3 3" xfId="28541"/>
    <cellStyle name="Normal 189 3 2 3 3 3 2" xfId="28542"/>
    <cellStyle name="Normal 189 3 2 3 3 4" xfId="28543"/>
    <cellStyle name="Normal 189 3 2 3 4" xfId="28544"/>
    <cellStyle name="Normal 189 3 2 3 4 2" xfId="28545"/>
    <cellStyle name="Normal 189 3 2 3 4 2 2" xfId="28546"/>
    <cellStyle name="Normal 189 3 2 3 4 3" xfId="28547"/>
    <cellStyle name="Normal 189 3 2 3 5" xfId="28548"/>
    <cellStyle name="Normal 189 3 2 3 5 2" xfId="28549"/>
    <cellStyle name="Normal 189 3 2 3 6" xfId="28550"/>
    <cellStyle name="Normal 189 3 2 4" xfId="28551"/>
    <cellStyle name="Normal 189 3 2 4 2" xfId="28552"/>
    <cellStyle name="Normal 189 3 2 4 2 2" xfId="28553"/>
    <cellStyle name="Normal 189 3 2 4 2 2 2" xfId="28554"/>
    <cellStyle name="Normal 189 3 2 4 2 3" xfId="28555"/>
    <cellStyle name="Normal 189 3 2 4 3" xfId="28556"/>
    <cellStyle name="Normal 189 3 2 4 3 2" xfId="28557"/>
    <cellStyle name="Normal 189 3 2 4 4" xfId="28558"/>
    <cellStyle name="Normal 189 3 2 5" xfId="28559"/>
    <cellStyle name="Normal 189 3 2 5 2" xfId="28560"/>
    <cellStyle name="Normal 189 3 2 5 2 2" xfId="28561"/>
    <cellStyle name="Normal 189 3 2 5 2 2 2" xfId="28562"/>
    <cellStyle name="Normal 189 3 2 5 2 3" xfId="28563"/>
    <cellStyle name="Normal 189 3 2 5 3" xfId="28564"/>
    <cellStyle name="Normal 189 3 2 5 3 2" xfId="28565"/>
    <cellStyle name="Normal 189 3 2 5 4" xfId="28566"/>
    <cellStyle name="Normal 189 3 2 6" xfId="28567"/>
    <cellStyle name="Normal 189 3 2 6 2" xfId="28568"/>
    <cellStyle name="Normal 189 3 2 6 2 2" xfId="28569"/>
    <cellStyle name="Normal 189 3 2 6 2 2 2" xfId="28570"/>
    <cellStyle name="Normal 189 3 2 6 2 3" xfId="28571"/>
    <cellStyle name="Normal 189 3 2 6 3" xfId="28572"/>
    <cellStyle name="Normal 189 3 2 6 3 2" xfId="28573"/>
    <cellStyle name="Normal 189 3 2 6 4" xfId="28574"/>
    <cellStyle name="Normal 189 3 2 7" xfId="28575"/>
    <cellStyle name="Normal 189 3 2 7 2" xfId="28576"/>
    <cellStyle name="Normal 189 3 2 7 2 2" xfId="28577"/>
    <cellStyle name="Normal 189 3 2 7 3" xfId="28578"/>
    <cellStyle name="Normal 189 3 2 8" xfId="28579"/>
    <cellStyle name="Normal 189 3 2 8 2" xfId="28580"/>
    <cellStyle name="Normal 189 3 2 8 2 2" xfId="28581"/>
    <cellStyle name="Normal 189 3 2 8 3" xfId="28582"/>
    <cellStyle name="Normal 189 3 2 9" xfId="28583"/>
    <cellStyle name="Normal 189 3 2 9 2" xfId="28584"/>
    <cellStyle name="Normal 189 3 3" xfId="28585"/>
    <cellStyle name="Normal 189 3 3 2" xfId="28586"/>
    <cellStyle name="Normal 189 3 3 2 2" xfId="28587"/>
    <cellStyle name="Normal 189 3 3 2 2 2" xfId="28588"/>
    <cellStyle name="Normal 189 3 3 2 2 2 2" xfId="28589"/>
    <cellStyle name="Normal 189 3 3 2 2 3" xfId="28590"/>
    <cellStyle name="Normal 189 3 3 2 3" xfId="28591"/>
    <cellStyle name="Normal 189 3 3 2 3 2" xfId="28592"/>
    <cellStyle name="Normal 189 3 3 2 4" xfId="28593"/>
    <cellStyle name="Normal 189 3 3 3" xfId="28594"/>
    <cellStyle name="Normal 189 3 3 3 2" xfId="28595"/>
    <cellStyle name="Normal 189 3 3 3 2 2" xfId="28596"/>
    <cellStyle name="Normal 189 3 3 3 2 2 2" xfId="28597"/>
    <cellStyle name="Normal 189 3 3 3 2 3" xfId="28598"/>
    <cellStyle name="Normal 189 3 3 3 3" xfId="28599"/>
    <cellStyle name="Normal 189 3 3 3 3 2" xfId="28600"/>
    <cellStyle name="Normal 189 3 3 3 4" xfId="28601"/>
    <cellStyle name="Normal 189 3 3 4" xfId="28602"/>
    <cellStyle name="Normal 189 3 3 4 2" xfId="28603"/>
    <cellStyle name="Normal 189 3 3 4 2 2" xfId="28604"/>
    <cellStyle name="Normal 189 3 3 4 2 2 2" xfId="28605"/>
    <cellStyle name="Normal 189 3 3 4 2 3" xfId="28606"/>
    <cellStyle name="Normal 189 3 3 4 3" xfId="28607"/>
    <cellStyle name="Normal 189 3 3 4 3 2" xfId="28608"/>
    <cellStyle name="Normal 189 3 3 4 4" xfId="28609"/>
    <cellStyle name="Normal 189 3 3 5" xfId="28610"/>
    <cellStyle name="Normal 189 3 3 5 2" xfId="28611"/>
    <cellStyle name="Normal 189 3 3 5 2 2" xfId="28612"/>
    <cellStyle name="Normal 189 3 3 5 3" xfId="28613"/>
    <cellStyle name="Normal 189 3 3 6" xfId="28614"/>
    <cellStyle name="Normal 189 3 3 6 2" xfId="28615"/>
    <cellStyle name="Normal 189 3 3 7" xfId="28616"/>
    <cellStyle name="Normal 189 3 4" xfId="28617"/>
    <cellStyle name="Normal 189 3 4 2" xfId="28618"/>
    <cellStyle name="Normal 189 3 4 2 2" xfId="28619"/>
    <cellStyle name="Normal 189 3 4 2 2 2" xfId="28620"/>
    <cellStyle name="Normal 189 3 4 2 2 2 2" xfId="28621"/>
    <cellStyle name="Normal 189 3 4 2 2 3" xfId="28622"/>
    <cellStyle name="Normal 189 3 4 2 3" xfId="28623"/>
    <cellStyle name="Normal 189 3 4 2 3 2" xfId="28624"/>
    <cellStyle name="Normal 189 3 4 2 4" xfId="28625"/>
    <cellStyle name="Normal 189 3 4 3" xfId="28626"/>
    <cellStyle name="Normal 189 3 4 3 2" xfId="28627"/>
    <cellStyle name="Normal 189 3 4 3 2 2" xfId="28628"/>
    <cellStyle name="Normal 189 3 4 3 2 2 2" xfId="28629"/>
    <cellStyle name="Normal 189 3 4 3 2 3" xfId="28630"/>
    <cellStyle name="Normal 189 3 4 3 3" xfId="28631"/>
    <cellStyle name="Normal 189 3 4 3 3 2" xfId="28632"/>
    <cellStyle name="Normal 189 3 4 3 4" xfId="28633"/>
    <cellStyle name="Normal 189 3 4 4" xfId="28634"/>
    <cellStyle name="Normal 189 3 4 4 2" xfId="28635"/>
    <cellStyle name="Normal 189 3 4 4 2 2" xfId="28636"/>
    <cellStyle name="Normal 189 3 4 4 3" xfId="28637"/>
    <cellStyle name="Normal 189 3 4 5" xfId="28638"/>
    <cellStyle name="Normal 189 3 4 5 2" xfId="28639"/>
    <cellStyle name="Normal 189 3 4 6" xfId="28640"/>
    <cellStyle name="Normal 189 3 5" xfId="28641"/>
    <cellStyle name="Normal 189 3 5 2" xfId="28642"/>
    <cellStyle name="Normal 189 3 5 2 2" xfId="28643"/>
    <cellStyle name="Normal 189 3 5 2 2 2" xfId="28644"/>
    <cellStyle name="Normal 189 3 5 2 3" xfId="28645"/>
    <cellStyle name="Normal 189 3 5 3" xfId="28646"/>
    <cellStyle name="Normal 189 3 5 3 2" xfId="28647"/>
    <cellStyle name="Normal 189 3 5 4" xfId="28648"/>
    <cellStyle name="Normal 189 3 6" xfId="28649"/>
    <cellStyle name="Normal 189 3 6 2" xfId="28650"/>
    <cellStyle name="Normal 189 3 6 2 2" xfId="28651"/>
    <cellStyle name="Normal 189 3 6 2 2 2" xfId="28652"/>
    <cellStyle name="Normal 189 3 6 2 3" xfId="28653"/>
    <cellStyle name="Normal 189 3 6 3" xfId="28654"/>
    <cellStyle name="Normal 189 3 6 3 2" xfId="28655"/>
    <cellStyle name="Normal 189 3 6 4" xfId="28656"/>
    <cellStyle name="Normal 189 3 7" xfId="28657"/>
    <cellStyle name="Normal 189 3 7 2" xfId="28658"/>
    <cellStyle name="Normal 189 3 7 2 2" xfId="28659"/>
    <cellStyle name="Normal 189 3 7 2 2 2" xfId="28660"/>
    <cellStyle name="Normal 189 3 7 2 3" xfId="28661"/>
    <cellStyle name="Normal 189 3 7 3" xfId="28662"/>
    <cellStyle name="Normal 189 3 7 3 2" xfId="28663"/>
    <cellStyle name="Normal 189 3 7 4" xfId="28664"/>
    <cellStyle name="Normal 189 3 8" xfId="28665"/>
    <cellStyle name="Normal 189 3 8 2" xfId="28666"/>
    <cellStyle name="Normal 189 3 8 2 2" xfId="28667"/>
    <cellStyle name="Normal 189 3 8 3" xfId="28668"/>
    <cellStyle name="Normal 189 3 9" xfId="28669"/>
    <cellStyle name="Normal 189 3 9 2" xfId="28670"/>
    <cellStyle name="Normal 189 3 9 2 2" xfId="28671"/>
    <cellStyle name="Normal 189 3 9 3" xfId="28672"/>
    <cellStyle name="Normal 189 4" xfId="28673"/>
    <cellStyle name="Normal 189 4 10" xfId="28674"/>
    <cellStyle name="Normal 189 4 10 2" xfId="28675"/>
    <cellStyle name="Normal 189 4 11" xfId="28676"/>
    <cellStyle name="Normal 189 4 2" xfId="28677"/>
    <cellStyle name="Normal 189 4 2 10" xfId="28678"/>
    <cellStyle name="Normal 189 4 2 2" xfId="28679"/>
    <cellStyle name="Normal 189 4 2 2 2" xfId="28680"/>
    <cellStyle name="Normal 189 4 2 2 2 2" xfId="28681"/>
    <cellStyle name="Normal 189 4 2 2 2 2 2" xfId="28682"/>
    <cellStyle name="Normal 189 4 2 2 2 2 2 2" xfId="28683"/>
    <cellStyle name="Normal 189 4 2 2 2 2 3" xfId="28684"/>
    <cellStyle name="Normal 189 4 2 2 2 3" xfId="28685"/>
    <cellStyle name="Normal 189 4 2 2 2 3 2" xfId="28686"/>
    <cellStyle name="Normal 189 4 2 2 2 4" xfId="28687"/>
    <cellStyle name="Normal 189 4 2 2 3" xfId="28688"/>
    <cellStyle name="Normal 189 4 2 2 3 2" xfId="28689"/>
    <cellStyle name="Normal 189 4 2 2 3 2 2" xfId="28690"/>
    <cellStyle name="Normal 189 4 2 2 3 2 2 2" xfId="28691"/>
    <cellStyle name="Normal 189 4 2 2 3 2 3" xfId="28692"/>
    <cellStyle name="Normal 189 4 2 2 3 3" xfId="28693"/>
    <cellStyle name="Normal 189 4 2 2 3 3 2" xfId="28694"/>
    <cellStyle name="Normal 189 4 2 2 3 4" xfId="28695"/>
    <cellStyle name="Normal 189 4 2 2 4" xfId="28696"/>
    <cellStyle name="Normal 189 4 2 2 4 2" xfId="28697"/>
    <cellStyle name="Normal 189 4 2 2 4 2 2" xfId="28698"/>
    <cellStyle name="Normal 189 4 2 2 4 2 2 2" xfId="28699"/>
    <cellStyle name="Normal 189 4 2 2 4 2 3" xfId="28700"/>
    <cellStyle name="Normal 189 4 2 2 4 3" xfId="28701"/>
    <cellStyle name="Normal 189 4 2 2 4 3 2" xfId="28702"/>
    <cellStyle name="Normal 189 4 2 2 4 4" xfId="28703"/>
    <cellStyle name="Normal 189 4 2 2 5" xfId="28704"/>
    <cellStyle name="Normal 189 4 2 2 5 2" xfId="28705"/>
    <cellStyle name="Normal 189 4 2 2 5 2 2" xfId="28706"/>
    <cellStyle name="Normal 189 4 2 2 5 3" xfId="28707"/>
    <cellStyle name="Normal 189 4 2 2 6" xfId="28708"/>
    <cellStyle name="Normal 189 4 2 2 6 2" xfId="28709"/>
    <cellStyle name="Normal 189 4 2 2 7" xfId="28710"/>
    <cellStyle name="Normal 189 4 2 3" xfId="28711"/>
    <cellStyle name="Normal 189 4 2 3 2" xfId="28712"/>
    <cellStyle name="Normal 189 4 2 3 2 2" xfId="28713"/>
    <cellStyle name="Normal 189 4 2 3 2 2 2" xfId="28714"/>
    <cellStyle name="Normal 189 4 2 3 2 2 2 2" xfId="28715"/>
    <cellStyle name="Normal 189 4 2 3 2 2 3" xfId="28716"/>
    <cellStyle name="Normal 189 4 2 3 2 3" xfId="28717"/>
    <cellStyle name="Normal 189 4 2 3 2 3 2" xfId="28718"/>
    <cellStyle name="Normal 189 4 2 3 2 4" xfId="28719"/>
    <cellStyle name="Normal 189 4 2 3 3" xfId="28720"/>
    <cellStyle name="Normal 189 4 2 3 3 2" xfId="28721"/>
    <cellStyle name="Normal 189 4 2 3 3 2 2" xfId="28722"/>
    <cellStyle name="Normal 189 4 2 3 3 2 2 2" xfId="28723"/>
    <cellStyle name="Normal 189 4 2 3 3 2 3" xfId="28724"/>
    <cellStyle name="Normal 189 4 2 3 3 3" xfId="28725"/>
    <cellStyle name="Normal 189 4 2 3 3 3 2" xfId="28726"/>
    <cellStyle name="Normal 189 4 2 3 3 4" xfId="28727"/>
    <cellStyle name="Normal 189 4 2 3 4" xfId="28728"/>
    <cellStyle name="Normal 189 4 2 3 4 2" xfId="28729"/>
    <cellStyle name="Normal 189 4 2 3 4 2 2" xfId="28730"/>
    <cellStyle name="Normal 189 4 2 3 4 3" xfId="28731"/>
    <cellStyle name="Normal 189 4 2 3 5" xfId="28732"/>
    <cellStyle name="Normal 189 4 2 3 5 2" xfId="28733"/>
    <cellStyle name="Normal 189 4 2 3 6" xfId="28734"/>
    <cellStyle name="Normal 189 4 2 4" xfId="28735"/>
    <cellStyle name="Normal 189 4 2 4 2" xfId="28736"/>
    <cellStyle name="Normal 189 4 2 4 2 2" xfId="28737"/>
    <cellStyle name="Normal 189 4 2 4 2 2 2" xfId="28738"/>
    <cellStyle name="Normal 189 4 2 4 2 3" xfId="28739"/>
    <cellStyle name="Normal 189 4 2 4 3" xfId="28740"/>
    <cellStyle name="Normal 189 4 2 4 3 2" xfId="28741"/>
    <cellStyle name="Normal 189 4 2 4 4" xfId="28742"/>
    <cellStyle name="Normal 189 4 2 5" xfId="28743"/>
    <cellStyle name="Normal 189 4 2 5 2" xfId="28744"/>
    <cellStyle name="Normal 189 4 2 5 2 2" xfId="28745"/>
    <cellStyle name="Normal 189 4 2 5 2 2 2" xfId="28746"/>
    <cellStyle name="Normal 189 4 2 5 2 3" xfId="28747"/>
    <cellStyle name="Normal 189 4 2 5 3" xfId="28748"/>
    <cellStyle name="Normal 189 4 2 5 3 2" xfId="28749"/>
    <cellStyle name="Normal 189 4 2 5 4" xfId="28750"/>
    <cellStyle name="Normal 189 4 2 6" xfId="28751"/>
    <cellStyle name="Normal 189 4 2 6 2" xfId="28752"/>
    <cellStyle name="Normal 189 4 2 6 2 2" xfId="28753"/>
    <cellStyle name="Normal 189 4 2 6 2 2 2" xfId="28754"/>
    <cellStyle name="Normal 189 4 2 6 2 3" xfId="28755"/>
    <cellStyle name="Normal 189 4 2 6 3" xfId="28756"/>
    <cellStyle name="Normal 189 4 2 6 3 2" xfId="28757"/>
    <cellStyle name="Normal 189 4 2 6 4" xfId="28758"/>
    <cellStyle name="Normal 189 4 2 7" xfId="28759"/>
    <cellStyle name="Normal 189 4 2 7 2" xfId="28760"/>
    <cellStyle name="Normal 189 4 2 7 2 2" xfId="28761"/>
    <cellStyle name="Normal 189 4 2 7 3" xfId="28762"/>
    <cellStyle name="Normal 189 4 2 8" xfId="28763"/>
    <cellStyle name="Normal 189 4 2 8 2" xfId="28764"/>
    <cellStyle name="Normal 189 4 2 8 2 2" xfId="28765"/>
    <cellStyle name="Normal 189 4 2 8 3" xfId="28766"/>
    <cellStyle name="Normal 189 4 2 9" xfId="28767"/>
    <cellStyle name="Normal 189 4 2 9 2" xfId="28768"/>
    <cellStyle name="Normal 189 4 3" xfId="28769"/>
    <cellStyle name="Normal 189 4 3 2" xfId="28770"/>
    <cellStyle name="Normal 189 4 3 2 2" xfId="28771"/>
    <cellStyle name="Normal 189 4 3 2 2 2" xfId="28772"/>
    <cellStyle name="Normal 189 4 3 2 2 2 2" xfId="28773"/>
    <cellStyle name="Normal 189 4 3 2 2 3" xfId="28774"/>
    <cellStyle name="Normal 189 4 3 2 3" xfId="28775"/>
    <cellStyle name="Normal 189 4 3 2 3 2" xfId="28776"/>
    <cellStyle name="Normal 189 4 3 2 4" xfId="28777"/>
    <cellStyle name="Normal 189 4 3 3" xfId="28778"/>
    <cellStyle name="Normal 189 4 3 3 2" xfId="28779"/>
    <cellStyle name="Normal 189 4 3 3 2 2" xfId="28780"/>
    <cellStyle name="Normal 189 4 3 3 2 2 2" xfId="28781"/>
    <cellStyle name="Normal 189 4 3 3 2 3" xfId="28782"/>
    <cellStyle name="Normal 189 4 3 3 3" xfId="28783"/>
    <cellStyle name="Normal 189 4 3 3 3 2" xfId="28784"/>
    <cellStyle name="Normal 189 4 3 3 4" xfId="28785"/>
    <cellStyle name="Normal 189 4 3 4" xfId="28786"/>
    <cellStyle name="Normal 189 4 3 4 2" xfId="28787"/>
    <cellStyle name="Normal 189 4 3 4 2 2" xfId="28788"/>
    <cellStyle name="Normal 189 4 3 4 2 2 2" xfId="28789"/>
    <cellStyle name="Normal 189 4 3 4 2 3" xfId="28790"/>
    <cellStyle name="Normal 189 4 3 4 3" xfId="28791"/>
    <cellStyle name="Normal 189 4 3 4 3 2" xfId="28792"/>
    <cellStyle name="Normal 189 4 3 4 4" xfId="28793"/>
    <cellStyle name="Normal 189 4 3 5" xfId="28794"/>
    <cellStyle name="Normal 189 4 3 5 2" xfId="28795"/>
    <cellStyle name="Normal 189 4 3 5 2 2" xfId="28796"/>
    <cellStyle name="Normal 189 4 3 5 3" xfId="28797"/>
    <cellStyle name="Normal 189 4 3 6" xfId="28798"/>
    <cellStyle name="Normal 189 4 3 6 2" xfId="28799"/>
    <cellStyle name="Normal 189 4 3 7" xfId="28800"/>
    <cellStyle name="Normal 189 4 4" xfId="28801"/>
    <cellStyle name="Normal 189 4 4 2" xfId="28802"/>
    <cellStyle name="Normal 189 4 4 2 2" xfId="28803"/>
    <cellStyle name="Normal 189 4 4 2 2 2" xfId="28804"/>
    <cellStyle name="Normal 189 4 4 2 2 2 2" xfId="28805"/>
    <cellStyle name="Normal 189 4 4 2 2 3" xfId="28806"/>
    <cellStyle name="Normal 189 4 4 2 3" xfId="28807"/>
    <cellStyle name="Normal 189 4 4 2 3 2" xfId="28808"/>
    <cellStyle name="Normal 189 4 4 2 4" xfId="28809"/>
    <cellStyle name="Normal 189 4 4 3" xfId="28810"/>
    <cellStyle name="Normal 189 4 4 3 2" xfId="28811"/>
    <cellStyle name="Normal 189 4 4 3 2 2" xfId="28812"/>
    <cellStyle name="Normal 189 4 4 3 2 2 2" xfId="28813"/>
    <cellStyle name="Normal 189 4 4 3 2 3" xfId="28814"/>
    <cellStyle name="Normal 189 4 4 3 3" xfId="28815"/>
    <cellStyle name="Normal 189 4 4 3 3 2" xfId="28816"/>
    <cellStyle name="Normal 189 4 4 3 4" xfId="28817"/>
    <cellStyle name="Normal 189 4 4 4" xfId="28818"/>
    <cellStyle name="Normal 189 4 4 4 2" xfId="28819"/>
    <cellStyle name="Normal 189 4 4 4 2 2" xfId="28820"/>
    <cellStyle name="Normal 189 4 4 4 3" xfId="28821"/>
    <cellStyle name="Normal 189 4 4 5" xfId="28822"/>
    <cellStyle name="Normal 189 4 4 5 2" xfId="28823"/>
    <cellStyle name="Normal 189 4 4 6" xfId="28824"/>
    <cellStyle name="Normal 189 4 5" xfId="28825"/>
    <cellStyle name="Normal 189 4 5 2" xfId="28826"/>
    <cellStyle name="Normal 189 4 5 2 2" xfId="28827"/>
    <cellStyle name="Normal 189 4 5 2 2 2" xfId="28828"/>
    <cellStyle name="Normal 189 4 5 2 3" xfId="28829"/>
    <cellStyle name="Normal 189 4 5 3" xfId="28830"/>
    <cellStyle name="Normal 189 4 5 3 2" xfId="28831"/>
    <cellStyle name="Normal 189 4 5 4" xfId="28832"/>
    <cellStyle name="Normal 189 4 6" xfId="28833"/>
    <cellStyle name="Normal 189 4 6 2" xfId="28834"/>
    <cellStyle name="Normal 189 4 6 2 2" xfId="28835"/>
    <cellStyle name="Normal 189 4 6 2 2 2" xfId="28836"/>
    <cellStyle name="Normal 189 4 6 2 3" xfId="28837"/>
    <cellStyle name="Normal 189 4 6 3" xfId="28838"/>
    <cellStyle name="Normal 189 4 6 3 2" xfId="28839"/>
    <cellStyle name="Normal 189 4 6 4" xfId="28840"/>
    <cellStyle name="Normal 189 4 7" xfId="28841"/>
    <cellStyle name="Normal 189 4 7 2" xfId="28842"/>
    <cellStyle name="Normal 189 4 7 2 2" xfId="28843"/>
    <cellStyle name="Normal 189 4 7 2 2 2" xfId="28844"/>
    <cellStyle name="Normal 189 4 7 2 3" xfId="28845"/>
    <cellStyle name="Normal 189 4 7 3" xfId="28846"/>
    <cellStyle name="Normal 189 4 7 3 2" xfId="28847"/>
    <cellStyle name="Normal 189 4 7 4" xfId="28848"/>
    <cellStyle name="Normal 189 4 8" xfId="28849"/>
    <cellStyle name="Normal 189 4 8 2" xfId="28850"/>
    <cellStyle name="Normal 189 4 8 2 2" xfId="28851"/>
    <cellStyle name="Normal 189 4 8 3" xfId="28852"/>
    <cellStyle name="Normal 189 4 9" xfId="28853"/>
    <cellStyle name="Normal 189 4 9 2" xfId="28854"/>
    <cellStyle name="Normal 189 4 9 2 2" xfId="28855"/>
    <cellStyle name="Normal 189 4 9 3" xfId="28856"/>
    <cellStyle name="Normal 189 5" xfId="28857"/>
    <cellStyle name="Normal 189 5 10" xfId="28858"/>
    <cellStyle name="Normal 189 5 2" xfId="28859"/>
    <cellStyle name="Normal 189 5 2 2" xfId="28860"/>
    <cellStyle name="Normal 189 5 2 2 2" xfId="28861"/>
    <cellStyle name="Normal 189 5 2 2 2 2" xfId="28862"/>
    <cellStyle name="Normal 189 5 2 2 2 2 2" xfId="28863"/>
    <cellStyle name="Normal 189 5 2 2 2 3" xfId="28864"/>
    <cellStyle name="Normal 189 5 2 2 3" xfId="28865"/>
    <cellStyle name="Normal 189 5 2 2 3 2" xfId="28866"/>
    <cellStyle name="Normal 189 5 2 2 4" xfId="28867"/>
    <cellStyle name="Normal 189 5 2 3" xfId="28868"/>
    <cellStyle name="Normal 189 5 2 3 2" xfId="28869"/>
    <cellStyle name="Normal 189 5 2 3 2 2" xfId="28870"/>
    <cellStyle name="Normal 189 5 2 3 2 2 2" xfId="28871"/>
    <cellStyle name="Normal 189 5 2 3 2 3" xfId="28872"/>
    <cellStyle name="Normal 189 5 2 3 3" xfId="28873"/>
    <cellStyle name="Normal 189 5 2 3 3 2" xfId="28874"/>
    <cellStyle name="Normal 189 5 2 3 4" xfId="28875"/>
    <cellStyle name="Normal 189 5 2 4" xfId="28876"/>
    <cellStyle name="Normal 189 5 2 4 2" xfId="28877"/>
    <cellStyle name="Normal 189 5 2 4 2 2" xfId="28878"/>
    <cellStyle name="Normal 189 5 2 4 2 2 2" xfId="28879"/>
    <cellStyle name="Normal 189 5 2 4 2 3" xfId="28880"/>
    <cellStyle name="Normal 189 5 2 4 3" xfId="28881"/>
    <cellStyle name="Normal 189 5 2 4 3 2" xfId="28882"/>
    <cellStyle name="Normal 189 5 2 4 4" xfId="28883"/>
    <cellStyle name="Normal 189 5 2 5" xfId="28884"/>
    <cellStyle name="Normal 189 5 2 5 2" xfId="28885"/>
    <cellStyle name="Normal 189 5 2 5 2 2" xfId="28886"/>
    <cellStyle name="Normal 189 5 2 5 3" xfId="28887"/>
    <cellStyle name="Normal 189 5 2 6" xfId="28888"/>
    <cellStyle name="Normal 189 5 2 6 2" xfId="28889"/>
    <cellStyle name="Normal 189 5 2 7" xfId="28890"/>
    <cellStyle name="Normal 189 5 3" xfId="28891"/>
    <cellStyle name="Normal 189 5 3 2" xfId="28892"/>
    <cellStyle name="Normal 189 5 3 2 2" xfId="28893"/>
    <cellStyle name="Normal 189 5 3 2 2 2" xfId="28894"/>
    <cellStyle name="Normal 189 5 3 2 2 2 2" xfId="28895"/>
    <cellStyle name="Normal 189 5 3 2 2 3" xfId="28896"/>
    <cellStyle name="Normal 189 5 3 2 3" xfId="28897"/>
    <cellStyle name="Normal 189 5 3 2 3 2" xfId="28898"/>
    <cellStyle name="Normal 189 5 3 2 4" xfId="28899"/>
    <cellStyle name="Normal 189 5 3 3" xfId="28900"/>
    <cellStyle name="Normal 189 5 3 3 2" xfId="28901"/>
    <cellStyle name="Normal 189 5 3 3 2 2" xfId="28902"/>
    <cellStyle name="Normal 189 5 3 3 2 2 2" xfId="28903"/>
    <cellStyle name="Normal 189 5 3 3 2 3" xfId="28904"/>
    <cellStyle name="Normal 189 5 3 3 3" xfId="28905"/>
    <cellStyle name="Normal 189 5 3 3 3 2" xfId="28906"/>
    <cellStyle name="Normal 189 5 3 3 4" xfId="28907"/>
    <cellStyle name="Normal 189 5 3 4" xfId="28908"/>
    <cellStyle name="Normal 189 5 3 4 2" xfId="28909"/>
    <cellStyle name="Normal 189 5 3 4 2 2" xfId="28910"/>
    <cellStyle name="Normal 189 5 3 4 3" xfId="28911"/>
    <cellStyle name="Normal 189 5 3 5" xfId="28912"/>
    <cellStyle name="Normal 189 5 3 5 2" xfId="28913"/>
    <cellStyle name="Normal 189 5 3 6" xfId="28914"/>
    <cellStyle name="Normal 189 5 4" xfId="28915"/>
    <cellStyle name="Normal 189 5 4 2" xfId="28916"/>
    <cellStyle name="Normal 189 5 4 2 2" xfId="28917"/>
    <cellStyle name="Normal 189 5 4 2 2 2" xfId="28918"/>
    <cellStyle name="Normal 189 5 4 2 3" xfId="28919"/>
    <cellStyle name="Normal 189 5 4 3" xfId="28920"/>
    <cellStyle name="Normal 189 5 4 3 2" xfId="28921"/>
    <cellStyle name="Normal 189 5 4 4" xfId="28922"/>
    <cellStyle name="Normal 189 5 5" xfId="28923"/>
    <cellStyle name="Normal 189 5 5 2" xfId="28924"/>
    <cellStyle name="Normal 189 5 5 2 2" xfId="28925"/>
    <cellStyle name="Normal 189 5 5 2 2 2" xfId="28926"/>
    <cellStyle name="Normal 189 5 5 2 3" xfId="28927"/>
    <cellStyle name="Normal 189 5 5 3" xfId="28928"/>
    <cellStyle name="Normal 189 5 5 3 2" xfId="28929"/>
    <cellStyle name="Normal 189 5 5 4" xfId="28930"/>
    <cellStyle name="Normal 189 5 6" xfId="28931"/>
    <cellStyle name="Normal 189 5 6 2" xfId="28932"/>
    <cellStyle name="Normal 189 5 6 2 2" xfId="28933"/>
    <cellStyle name="Normal 189 5 6 2 2 2" xfId="28934"/>
    <cellStyle name="Normal 189 5 6 2 3" xfId="28935"/>
    <cellStyle name="Normal 189 5 6 3" xfId="28936"/>
    <cellStyle name="Normal 189 5 6 3 2" xfId="28937"/>
    <cellStyle name="Normal 189 5 6 4" xfId="28938"/>
    <cellStyle name="Normal 189 5 7" xfId="28939"/>
    <cellStyle name="Normal 189 5 7 2" xfId="28940"/>
    <cellStyle name="Normal 189 5 7 2 2" xfId="28941"/>
    <cellStyle name="Normal 189 5 7 3" xfId="28942"/>
    <cellStyle name="Normal 189 5 8" xfId="28943"/>
    <cellStyle name="Normal 189 5 8 2" xfId="28944"/>
    <cellStyle name="Normal 189 5 8 2 2" xfId="28945"/>
    <cellStyle name="Normal 189 5 8 3" xfId="28946"/>
    <cellStyle name="Normal 189 5 9" xfId="28947"/>
    <cellStyle name="Normal 189 5 9 2" xfId="28948"/>
    <cellStyle name="Normal 189 6" xfId="28949"/>
    <cellStyle name="Normal 189 6 2" xfId="28950"/>
    <cellStyle name="Normal 189 6 2 2" xfId="28951"/>
    <cellStyle name="Normal 189 6 2 2 2" xfId="28952"/>
    <cellStyle name="Normal 189 6 2 2 2 2" xfId="28953"/>
    <cellStyle name="Normal 189 6 2 2 3" xfId="28954"/>
    <cellStyle name="Normal 189 6 2 3" xfId="28955"/>
    <cellStyle name="Normal 189 6 2 3 2" xfId="28956"/>
    <cellStyle name="Normal 189 6 2 4" xfId="28957"/>
    <cellStyle name="Normal 189 6 3" xfId="28958"/>
    <cellStyle name="Normal 189 6 3 2" xfId="28959"/>
    <cellStyle name="Normal 189 6 3 2 2" xfId="28960"/>
    <cellStyle name="Normal 189 6 3 2 2 2" xfId="28961"/>
    <cellStyle name="Normal 189 6 3 2 3" xfId="28962"/>
    <cellStyle name="Normal 189 6 3 3" xfId="28963"/>
    <cellStyle name="Normal 189 6 3 3 2" xfId="28964"/>
    <cellStyle name="Normal 189 6 3 4" xfId="28965"/>
    <cellStyle name="Normal 189 6 4" xfId="28966"/>
    <cellStyle name="Normal 189 6 4 2" xfId="28967"/>
    <cellStyle name="Normal 189 6 4 2 2" xfId="28968"/>
    <cellStyle name="Normal 189 6 4 2 2 2" xfId="28969"/>
    <cellStyle name="Normal 189 6 4 2 3" xfId="28970"/>
    <cellStyle name="Normal 189 6 4 3" xfId="28971"/>
    <cellStyle name="Normal 189 6 4 3 2" xfId="28972"/>
    <cellStyle name="Normal 189 6 4 4" xfId="28973"/>
    <cellStyle name="Normal 189 6 5" xfId="28974"/>
    <cellStyle name="Normal 189 6 5 2" xfId="28975"/>
    <cellStyle name="Normal 189 6 5 2 2" xfId="28976"/>
    <cellStyle name="Normal 189 6 5 3" xfId="28977"/>
    <cellStyle name="Normal 189 6 6" xfId="28978"/>
    <cellStyle name="Normal 189 6 6 2" xfId="28979"/>
    <cellStyle name="Normal 189 6 7" xfId="28980"/>
    <cellStyle name="Normal 189 7" xfId="28981"/>
    <cellStyle name="Normal 189 7 2" xfId="28982"/>
    <cellStyle name="Normal 189 7 2 2" xfId="28983"/>
    <cellStyle name="Normal 189 7 2 2 2" xfId="28984"/>
    <cellStyle name="Normal 189 7 2 2 2 2" xfId="28985"/>
    <cellStyle name="Normal 189 7 2 2 3" xfId="28986"/>
    <cellStyle name="Normal 189 7 2 3" xfId="28987"/>
    <cellStyle name="Normal 189 7 2 3 2" xfId="28988"/>
    <cellStyle name="Normal 189 7 2 4" xfId="28989"/>
    <cellStyle name="Normal 189 7 3" xfId="28990"/>
    <cellStyle name="Normal 189 7 3 2" xfId="28991"/>
    <cellStyle name="Normal 189 7 3 2 2" xfId="28992"/>
    <cellStyle name="Normal 189 7 3 2 2 2" xfId="28993"/>
    <cellStyle name="Normal 189 7 3 2 3" xfId="28994"/>
    <cellStyle name="Normal 189 7 3 3" xfId="28995"/>
    <cellStyle name="Normal 189 7 3 3 2" xfId="28996"/>
    <cellStyle name="Normal 189 7 3 4" xfId="28997"/>
    <cellStyle name="Normal 189 7 4" xfId="28998"/>
    <cellStyle name="Normal 189 7 4 2" xfId="28999"/>
    <cellStyle name="Normal 189 7 4 2 2" xfId="29000"/>
    <cellStyle name="Normal 189 7 4 3" xfId="29001"/>
    <cellStyle name="Normal 189 7 5" xfId="29002"/>
    <cellStyle name="Normal 189 7 5 2" xfId="29003"/>
    <cellStyle name="Normal 189 7 6" xfId="29004"/>
    <cellStyle name="Normal 189 8" xfId="29005"/>
    <cellStyle name="Normal 189 8 2" xfId="29006"/>
    <cellStyle name="Normal 189 8 2 2" xfId="29007"/>
    <cellStyle name="Normal 189 8 2 2 2" xfId="29008"/>
    <cellStyle name="Normal 189 8 2 3" xfId="29009"/>
    <cellStyle name="Normal 189 8 3" xfId="29010"/>
    <cellStyle name="Normal 189 8 3 2" xfId="29011"/>
    <cellStyle name="Normal 189 8 4" xfId="29012"/>
    <cellStyle name="Normal 189 9" xfId="29013"/>
    <cellStyle name="Normal 189 9 2" xfId="29014"/>
    <cellStyle name="Normal 189 9 2 2" xfId="29015"/>
    <cellStyle name="Normal 189 9 2 2 2" xfId="29016"/>
    <cellStyle name="Normal 189 9 2 3" xfId="29017"/>
    <cellStyle name="Normal 189 9 3" xfId="29018"/>
    <cellStyle name="Normal 189 9 3 2" xfId="29019"/>
    <cellStyle name="Normal 189 9 4" xfId="29020"/>
    <cellStyle name="Normal 19" xfId="1402"/>
    <cellStyle name="Normal 19 10" xfId="29021"/>
    <cellStyle name="Normal 19 10 2" xfId="29022"/>
    <cellStyle name="Normal 19 10 2 2" xfId="29023"/>
    <cellStyle name="Normal 19 10 3" xfId="29024"/>
    <cellStyle name="Normal 19 11" xfId="29025"/>
    <cellStyle name="Normal 19 11 2" xfId="29026"/>
    <cellStyle name="Normal 19 12" xfId="29027"/>
    <cellStyle name="Normal 19 2" xfId="29028"/>
    <cellStyle name="Normal 19 2 10" xfId="29029"/>
    <cellStyle name="Normal 19 2 10 2" xfId="29030"/>
    <cellStyle name="Normal 19 2 11" xfId="29031"/>
    <cellStyle name="Normal 19 2 2" xfId="29032"/>
    <cellStyle name="Normal 19 2 2 10" xfId="29033"/>
    <cellStyle name="Normal 19 2 2 2" xfId="29034"/>
    <cellStyle name="Normal 19 2 2 2 2" xfId="29035"/>
    <cellStyle name="Normal 19 2 2 2 2 2" xfId="29036"/>
    <cellStyle name="Normal 19 2 2 2 2 2 2" xfId="29037"/>
    <cellStyle name="Normal 19 2 2 2 2 2 2 2" xfId="29038"/>
    <cellStyle name="Normal 19 2 2 2 2 2 3" xfId="29039"/>
    <cellStyle name="Normal 19 2 2 2 2 3" xfId="29040"/>
    <cellStyle name="Normal 19 2 2 2 2 3 2" xfId="29041"/>
    <cellStyle name="Normal 19 2 2 2 2 4" xfId="29042"/>
    <cellStyle name="Normal 19 2 2 2 3" xfId="29043"/>
    <cellStyle name="Normal 19 2 2 2 3 2" xfId="29044"/>
    <cellStyle name="Normal 19 2 2 2 3 2 2" xfId="29045"/>
    <cellStyle name="Normal 19 2 2 2 3 2 2 2" xfId="29046"/>
    <cellStyle name="Normal 19 2 2 2 3 2 3" xfId="29047"/>
    <cellStyle name="Normal 19 2 2 2 3 3" xfId="29048"/>
    <cellStyle name="Normal 19 2 2 2 3 3 2" xfId="29049"/>
    <cellStyle name="Normal 19 2 2 2 3 4" xfId="29050"/>
    <cellStyle name="Normal 19 2 2 2 4" xfId="29051"/>
    <cellStyle name="Normal 19 2 2 2 4 2" xfId="29052"/>
    <cellStyle name="Normal 19 2 2 2 4 2 2" xfId="29053"/>
    <cellStyle name="Normal 19 2 2 2 4 2 2 2" xfId="29054"/>
    <cellStyle name="Normal 19 2 2 2 4 2 3" xfId="29055"/>
    <cellStyle name="Normal 19 2 2 2 4 3" xfId="29056"/>
    <cellStyle name="Normal 19 2 2 2 4 3 2" xfId="29057"/>
    <cellStyle name="Normal 19 2 2 2 4 4" xfId="29058"/>
    <cellStyle name="Normal 19 2 2 2 5" xfId="29059"/>
    <cellStyle name="Normal 19 2 2 2 5 2" xfId="29060"/>
    <cellStyle name="Normal 19 2 2 2 5 2 2" xfId="29061"/>
    <cellStyle name="Normal 19 2 2 2 5 3" xfId="29062"/>
    <cellStyle name="Normal 19 2 2 2 6" xfId="29063"/>
    <cellStyle name="Normal 19 2 2 2 6 2" xfId="29064"/>
    <cellStyle name="Normal 19 2 2 2 7" xfId="29065"/>
    <cellStyle name="Normal 19 2 2 3" xfId="29066"/>
    <cellStyle name="Normal 19 2 2 3 2" xfId="29067"/>
    <cellStyle name="Normal 19 2 2 3 2 2" xfId="29068"/>
    <cellStyle name="Normal 19 2 2 3 2 2 2" xfId="29069"/>
    <cellStyle name="Normal 19 2 2 3 2 2 2 2" xfId="29070"/>
    <cellStyle name="Normal 19 2 2 3 2 2 3" xfId="29071"/>
    <cellStyle name="Normal 19 2 2 3 2 3" xfId="29072"/>
    <cellStyle name="Normal 19 2 2 3 2 3 2" xfId="29073"/>
    <cellStyle name="Normal 19 2 2 3 2 4" xfId="29074"/>
    <cellStyle name="Normal 19 2 2 3 3" xfId="29075"/>
    <cellStyle name="Normal 19 2 2 3 3 2" xfId="29076"/>
    <cellStyle name="Normal 19 2 2 3 3 2 2" xfId="29077"/>
    <cellStyle name="Normal 19 2 2 3 3 2 2 2" xfId="29078"/>
    <cellStyle name="Normal 19 2 2 3 3 2 3" xfId="29079"/>
    <cellStyle name="Normal 19 2 2 3 3 3" xfId="29080"/>
    <cellStyle name="Normal 19 2 2 3 3 3 2" xfId="29081"/>
    <cellStyle name="Normal 19 2 2 3 3 4" xfId="29082"/>
    <cellStyle name="Normal 19 2 2 3 4" xfId="29083"/>
    <cellStyle name="Normal 19 2 2 3 4 2" xfId="29084"/>
    <cellStyle name="Normal 19 2 2 3 4 2 2" xfId="29085"/>
    <cellStyle name="Normal 19 2 2 3 4 3" xfId="29086"/>
    <cellStyle name="Normal 19 2 2 3 5" xfId="29087"/>
    <cellStyle name="Normal 19 2 2 3 5 2" xfId="29088"/>
    <cellStyle name="Normal 19 2 2 3 6" xfId="29089"/>
    <cellStyle name="Normal 19 2 2 4" xfId="29090"/>
    <cellStyle name="Normal 19 2 2 4 2" xfId="29091"/>
    <cellStyle name="Normal 19 2 2 4 2 2" xfId="29092"/>
    <cellStyle name="Normal 19 2 2 4 2 2 2" xfId="29093"/>
    <cellStyle name="Normal 19 2 2 4 2 3" xfId="29094"/>
    <cellStyle name="Normal 19 2 2 4 3" xfId="29095"/>
    <cellStyle name="Normal 19 2 2 4 3 2" xfId="29096"/>
    <cellStyle name="Normal 19 2 2 4 4" xfId="29097"/>
    <cellStyle name="Normal 19 2 2 5" xfId="29098"/>
    <cellStyle name="Normal 19 2 2 5 2" xfId="29099"/>
    <cellStyle name="Normal 19 2 2 5 2 2" xfId="29100"/>
    <cellStyle name="Normal 19 2 2 5 2 2 2" xfId="29101"/>
    <cellStyle name="Normal 19 2 2 5 2 3" xfId="29102"/>
    <cellStyle name="Normal 19 2 2 5 3" xfId="29103"/>
    <cellStyle name="Normal 19 2 2 5 3 2" xfId="29104"/>
    <cellStyle name="Normal 19 2 2 5 4" xfId="29105"/>
    <cellStyle name="Normal 19 2 2 6" xfId="29106"/>
    <cellStyle name="Normal 19 2 2 6 2" xfId="29107"/>
    <cellStyle name="Normal 19 2 2 6 2 2" xfId="29108"/>
    <cellStyle name="Normal 19 2 2 6 2 2 2" xfId="29109"/>
    <cellStyle name="Normal 19 2 2 6 2 3" xfId="29110"/>
    <cellStyle name="Normal 19 2 2 6 3" xfId="29111"/>
    <cellStyle name="Normal 19 2 2 6 3 2" xfId="29112"/>
    <cellStyle name="Normal 19 2 2 6 4" xfId="29113"/>
    <cellStyle name="Normal 19 2 2 7" xfId="29114"/>
    <cellStyle name="Normal 19 2 2 7 2" xfId="29115"/>
    <cellStyle name="Normal 19 2 2 7 2 2" xfId="29116"/>
    <cellStyle name="Normal 19 2 2 7 3" xfId="29117"/>
    <cellStyle name="Normal 19 2 2 8" xfId="29118"/>
    <cellStyle name="Normal 19 2 2 8 2" xfId="29119"/>
    <cellStyle name="Normal 19 2 2 8 2 2" xfId="29120"/>
    <cellStyle name="Normal 19 2 2 8 3" xfId="29121"/>
    <cellStyle name="Normal 19 2 2 9" xfId="29122"/>
    <cellStyle name="Normal 19 2 2 9 2" xfId="29123"/>
    <cellStyle name="Normal 19 2 3" xfId="29124"/>
    <cellStyle name="Normal 19 2 3 2" xfId="29125"/>
    <cellStyle name="Normal 19 2 3 2 2" xfId="29126"/>
    <cellStyle name="Normal 19 2 3 2 2 2" xfId="29127"/>
    <cellStyle name="Normal 19 2 3 2 2 2 2" xfId="29128"/>
    <cellStyle name="Normal 19 2 3 2 2 3" xfId="29129"/>
    <cellStyle name="Normal 19 2 3 2 3" xfId="29130"/>
    <cellStyle name="Normal 19 2 3 2 3 2" xfId="29131"/>
    <cellStyle name="Normal 19 2 3 2 4" xfId="29132"/>
    <cellStyle name="Normal 19 2 3 3" xfId="29133"/>
    <cellStyle name="Normal 19 2 3 3 2" xfId="29134"/>
    <cellStyle name="Normal 19 2 3 3 2 2" xfId="29135"/>
    <cellStyle name="Normal 19 2 3 3 2 2 2" xfId="29136"/>
    <cellStyle name="Normal 19 2 3 3 2 3" xfId="29137"/>
    <cellStyle name="Normal 19 2 3 3 3" xfId="29138"/>
    <cellStyle name="Normal 19 2 3 3 3 2" xfId="29139"/>
    <cellStyle name="Normal 19 2 3 3 4" xfId="29140"/>
    <cellStyle name="Normal 19 2 3 4" xfId="29141"/>
    <cellStyle name="Normal 19 2 3 4 2" xfId="29142"/>
    <cellStyle name="Normal 19 2 3 4 2 2" xfId="29143"/>
    <cellStyle name="Normal 19 2 3 4 2 2 2" xfId="29144"/>
    <cellStyle name="Normal 19 2 3 4 2 3" xfId="29145"/>
    <cellStyle name="Normal 19 2 3 4 3" xfId="29146"/>
    <cellStyle name="Normal 19 2 3 4 3 2" xfId="29147"/>
    <cellStyle name="Normal 19 2 3 4 4" xfId="29148"/>
    <cellStyle name="Normal 19 2 3 5" xfId="29149"/>
    <cellStyle name="Normal 19 2 3 5 2" xfId="29150"/>
    <cellStyle name="Normal 19 2 3 5 2 2" xfId="29151"/>
    <cellStyle name="Normal 19 2 3 5 3" xfId="29152"/>
    <cellStyle name="Normal 19 2 3 6" xfId="29153"/>
    <cellStyle name="Normal 19 2 3 6 2" xfId="29154"/>
    <cellStyle name="Normal 19 2 3 7" xfId="29155"/>
    <cellStyle name="Normal 19 2 4" xfId="29156"/>
    <cellStyle name="Normal 19 2 4 2" xfId="29157"/>
    <cellStyle name="Normal 19 2 4 2 2" xfId="29158"/>
    <cellStyle name="Normal 19 2 4 2 2 2" xfId="29159"/>
    <cellStyle name="Normal 19 2 4 2 2 2 2" xfId="29160"/>
    <cellStyle name="Normal 19 2 4 2 2 3" xfId="29161"/>
    <cellStyle name="Normal 19 2 4 2 3" xfId="29162"/>
    <cellStyle name="Normal 19 2 4 2 3 2" xfId="29163"/>
    <cellStyle name="Normal 19 2 4 2 4" xfId="29164"/>
    <cellStyle name="Normal 19 2 4 3" xfId="29165"/>
    <cellStyle name="Normal 19 2 4 3 2" xfId="29166"/>
    <cellStyle name="Normal 19 2 4 3 2 2" xfId="29167"/>
    <cellStyle name="Normal 19 2 4 3 2 2 2" xfId="29168"/>
    <cellStyle name="Normal 19 2 4 3 2 3" xfId="29169"/>
    <cellStyle name="Normal 19 2 4 3 3" xfId="29170"/>
    <cellStyle name="Normal 19 2 4 3 3 2" xfId="29171"/>
    <cellStyle name="Normal 19 2 4 3 4" xfId="29172"/>
    <cellStyle name="Normal 19 2 4 4" xfId="29173"/>
    <cellStyle name="Normal 19 2 4 4 2" xfId="29174"/>
    <cellStyle name="Normal 19 2 4 4 2 2" xfId="29175"/>
    <cellStyle name="Normal 19 2 4 4 3" xfId="29176"/>
    <cellStyle name="Normal 19 2 4 5" xfId="29177"/>
    <cellStyle name="Normal 19 2 4 5 2" xfId="29178"/>
    <cellStyle name="Normal 19 2 4 6" xfId="29179"/>
    <cellStyle name="Normal 19 2 5" xfId="29180"/>
    <cellStyle name="Normal 19 2 5 2" xfId="29181"/>
    <cellStyle name="Normal 19 2 5 2 2" xfId="29182"/>
    <cellStyle name="Normal 19 2 5 2 2 2" xfId="29183"/>
    <cellStyle name="Normal 19 2 5 2 3" xfId="29184"/>
    <cellStyle name="Normal 19 2 5 3" xfId="29185"/>
    <cellStyle name="Normal 19 2 5 3 2" xfId="29186"/>
    <cellStyle name="Normal 19 2 5 4" xfId="29187"/>
    <cellStyle name="Normal 19 2 6" xfId="29188"/>
    <cellStyle name="Normal 19 2 6 2" xfId="29189"/>
    <cellStyle name="Normal 19 2 6 2 2" xfId="29190"/>
    <cellStyle name="Normal 19 2 6 2 2 2" xfId="29191"/>
    <cellStyle name="Normal 19 2 6 2 3" xfId="29192"/>
    <cellStyle name="Normal 19 2 6 3" xfId="29193"/>
    <cellStyle name="Normal 19 2 6 3 2" xfId="29194"/>
    <cellStyle name="Normal 19 2 6 4" xfId="29195"/>
    <cellStyle name="Normal 19 2 7" xfId="29196"/>
    <cellStyle name="Normal 19 2 7 2" xfId="29197"/>
    <cellStyle name="Normal 19 2 7 2 2" xfId="29198"/>
    <cellStyle name="Normal 19 2 7 2 2 2" xfId="29199"/>
    <cellStyle name="Normal 19 2 7 2 3" xfId="29200"/>
    <cellStyle name="Normal 19 2 7 3" xfId="29201"/>
    <cellStyle name="Normal 19 2 7 3 2" xfId="29202"/>
    <cellStyle name="Normal 19 2 7 4" xfId="29203"/>
    <cellStyle name="Normal 19 2 8" xfId="29204"/>
    <cellStyle name="Normal 19 2 8 2" xfId="29205"/>
    <cellStyle name="Normal 19 2 8 2 2" xfId="29206"/>
    <cellStyle name="Normal 19 2 8 3" xfId="29207"/>
    <cellStyle name="Normal 19 2 9" xfId="29208"/>
    <cellStyle name="Normal 19 2 9 2" xfId="29209"/>
    <cellStyle name="Normal 19 2 9 2 2" xfId="29210"/>
    <cellStyle name="Normal 19 2 9 3" xfId="29211"/>
    <cellStyle name="Normal 19 3" xfId="29212"/>
    <cellStyle name="Normal 19 3 10" xfId="29213"/>
    <cellStyle name="Normal 19 3 2" xfId="29214"/>
    <cellStyle name="Normal 19 3 2 2" xfId="29215"/>
    <cellStyle name="Normal 19 3 2 2 2" xfId="29216"/>
    <cellStyle name="Normal 19 3 2 2 2 2" xfId="29217"/>
    <cellStyle name="Normal 19 3 2 2 2 2 2" xfId="29218"/>
    <cellStyle name="Normal 19 3 2 2 2 3" xfId="29219"/>
    <cellStyle name="Normal 19 3 2 2 3" xfId="29220"/>
    <cellStyle name="Normal 19 3 2 2 3 2" xfId="29221"/>
    <cellStyle name="Normal 19 3 2 2 4" xfId="29222"/>
    <cellStyle name="Normal 19 3 2 3" xfId="29223"/>
    <cellStyle name="Normal 19 3 2 3 2" xfId="29224"/>
    <cellStyle name="Normal 19 3 2 3 2 2" xfId="29225"/>
    <cellStyle name="Normal 19 3 2 3 2 2 2" xfId="29226"/>
    <cellStyle name="Normal 19 3 2 3 2 3" xfId="29227"/>
    <cellStyle name="Normal 19 3 2 3 3" xfId="29228"/>
    <cellStyle name="Normal 19 3 2 3 3 2" xfId="29229"/>
    <cellStyle name="Normal 19 3 2 3 4" xfId="29230"/>
    <cellStyle name="Normal 19 3 2 4" xfId="29231"/>
    <cellStyle name="Normal 19 3 2 4 2" xfId="29232"/>
    <cellStyle name="Normal 19 3 2 4 2 2" xfId="29233"/>
    <cellStyle name="Normal 19 3 2 4 2 2 2" xfId="29234"/>
    <cellStyle name="Normal 19 3 2 4 2 3" xfId="29235"/>
    <cellStyle name="Normal 19 3 2 4 3" xfId="29236"/>
    <cellStyle name="Normal 19 3 2 4 3 2" xfId="29237"/>
    <cellStyle name="Normal 19 3 2 4 4" xfId="29238"/>
    <cellStyle name="Normal 19 3 2 5" xfId="29239"/>
    <cellStyle name="Normal 19 3 2 5 2" xfId="29240"/>
    <cellStyle name="Normal 19 3 2 5 2 2" xfId="29241"/>
    <cellStyle name="Normal 19 3 2 5 3" xfId="29242"/>
    <cellStyle name="Normal 19 3 2 6" xfId="29243"/>
    <cellStyle name="Normal 19 3 2 6 2" xfId="29244"/>
    <cellStyle name="Normal 19 3 2 7" xfId="29245"/>
    <cellStyle name="Normal 19 3 3" xfId="29246"/>
    <cellStyle name="Normal 19 3 3 2" xfId="29247"/>
    <cellStyle name="Normal 19 3 3 2 2" xfId="29248"/>
    <cellStyle name="Normal 19 3 3 2 2 2" xfId="29249"/>
    <cellStyle name="Normal 19 3 3 2 2 2 2" xfId="29250"/>
    <cellStyle name="Normal 19 3 3 2 2 3" xfId="29251"/>
    <cellStyle name="Normal 19 3 3 2 3" xfId="29252"/>
    <cellStyle name="Normal 19 3 3 2 3 2" xfId="29253"/>
    <cellStyle name="Normal 19 3 3 2 4" xfId="29254"/>
    <cellStyle name="Normal 19 3 3 3" xfId="29255"/>
    <cellStyle name="Normal 19 3 3 3 2" xfId="29256"/>
    <cellStyle name="Normal 19 3 3 3 2 2" xfId="29257"/>
    <cellStyle name="Normal 19 3 3 3 2 2 2" xfId="29258"/>
    <cellStyle name="Normal 19 3 3 3 2 3" xfId="29259"/>
    <cellStyle name="Normal 19 3 3 3 3" xfId="29260"/>
    <cellStyle name="Normal 19 3 3 3 3 2" xfId="29261"/>
    <cellStyle name="Normal 19 3 3 3 4" xfId="29262"/>
    <cellStyle name="Normal 19 3 3 4" xfId="29263"/>
    <cellStyle name="Normal 19 3 3 4 2" xfId="29264"/>
    <cellStyle name="Normal 19 3 3 4 2 2" xfId="29265"/>
    <cellStyle name="Normal 19 3 3 4 3" xfId="29266"/>
    <cellStyle name="Normal 19 3 3 5" xfId="29267"/>
    <cellStyle name="Normal 19 3 3 5 2" xfId="29268"/>
    <cellStyle name="Normal 19 3 3 6" xfId="29269"/>
    <cellStyle name="Normal 19 3 4" xfId="29270"/>
    <cellStyle name="Normal 19 3 4 2" xfId="29271"/>
    <cellStyle name="Normal 19 3 4 2 2" xfId="29272"/>
    <cellStyle name="Normal 19 3 4 2 2 2" xfId="29273"/>
    <cellStyle name="Normal 19 3 4 2 3" xfId="29274"/>
    <cellStyle name="Normal 19 3 4 3" xfId="29275"/>
    <cellStyle name="Normal 19 3 4 3 2" xfId="29276"/>
    <cellStyle name="Normal 19 3 4 4" xfId="29277"/>
    <cellStyle name="Normal 19 3 5" xfId="29278"/>
    <cellStyle name="Normal 19 3 5 2" xfId="29279"/>
    <cellStyle name="Normal 19 3 5 2 2" xfId="29280"/>
    <cellStyle name="Normal 19 3 5 2 2 2" xfId="29281"/>
    <cellStyle name="Normal 19 3 5 2 3" xfId="29282"/>
    <cellStyle name="Normal 19 3 5 3" xfId="29283"/>
    <cellStyle name="Normal 19 3 5 3 2" xfId="29284"/>
    <cellStyle name="Normal 19 3 5 4" xfId="29285"/>
    <cellStyle name="Normal 19 3 6" xfId="29286"/>
    <cellStyle name="Normal 19 3 6 2" xfId="29287"/>
    <cellStyle name="Normal 19 3 6 2 2" xfId="29288"/>
    <cellStyle name="Normal 19 3 6 2 2 2" xfId="29289"/>
    <cellStyle name="Normal 19 3 6 2 3" xfId="29290"/>
    <cellStyle name="Normal 19 3 6 3" xfId="29291"/>
    <cellStyle name="Normal 19 3 6 3 2" xfId="29292"/>
    <cellStyle name="Normal 19 3 6 4" xfId="29293"/>
    <cellStyle name="Normal 19 3 7" xfId="29294"/>
    <cellStyle name="Normal 19 3 7 2" xfId="29295"/>
    <cellStyle name="Normal 19 3 7 2 2" xfId="29296"/>
    <cellStyle name="Normal 19 3 7 3" xfId="29297"/>
    <cellStyle name="Normal 19 3 8" xfId="29298"/>
    <cellStyle name="Normal 19 3 8 2" xfId="29299"/>
    <cellStyle name="Normal 19 3 8 2 2" xfId="29300"/>
    <cellStyle name="Normal 19 3 8 3" xfId="29301"/>
    <cellStyle name="Normal 19 3 9" xfId="29302"/>
    <cellStyle name="Normal 19 3 9 2" xfId="29303"/>
    <cellStyle name="Normal 19 4" xfId="29304"/>
    <cellStyle name="Normal 19 4 2" xfId="29305"/>
    <cellStyle name="Normal 19 4 2 2" xfId="29306"/>
    <cellStyle name="Normal 19 4 2 2 2" xfId="29307"/>
    <cellStyle name="Normal 19 4 2 2 2 2" xfId="29308"/>
    <cellStyle name="Normal 19 4 2 2 3" xfId="29309"/>
    <cellStyle name="Normal 19 4 2 3" xfId="29310"/>
    <cellStyle name="Normal 19 4 2 3 2" xfId="29311"/>
    <cellStyle name="Normal 19 4 2 4" xfId="29312"/>
    <cellStyle name="Normal 19 4 3" xfId="29313"/>
    <cellStyle name="Normal 19 4 3 2" xfId="29314"/>
    <cellStyle name="Normal 19 4 3 2 2" xfId="29315"/>
    <cellStyle name="Normal 19 4 3 2 2 2" xfId="29316"/>
    <cellStyle name="Normal 19 4 3 2 3" xfId="29317"/>
    <cellStyle name="Normal 19 4 3 3" xfId="29318"/>
    <cellStyle name="Normal 19 4 3 3 2" xfId="29319"/>
    <cellStyle name="Normal 19 4 3 4" xfId="29320"/>
    <cellStyle name="Normal 19 4 4" xfId="29321"/>
    <cellStyle name="Normal 19 4 4 2" xfId="29322"/>
    <cellStyle name="Normal 19 4 4 2 2" xfId="29323"/>
    <cellStyle name="Normal 19 4 4 2 2 2" xfId="29324"/>
    <cellStyle name="Normal 19 4 4 2 3" xfId="29325"/>
    <cellStyle name="Normal 19 4 4 3" xfId="29326"/>
    <cellStyle name="Normal 19 4 4 3 2" xfId="29327"/>
    <cellStyle name="Normal 19 4 4 4" xfId="29328"/>
    <cellStyle name="Normal 19 4 5" xfId="29329"/>
    <cellStyle name="Normal 19 4 5 2" xfId="29330"/>
    <cellStyle name="Normal 19 4 5 2 2" xfId="29331"/>
    <cellStyle name="Normal 19 4 5 3" xfId="29332"/>
    <cellStyle name="Normal 19 4 6" xfId="29333"/>
    <cellStyle name="Normal 19 4 6 2" xfId="29334"/>
    <cellStyle name="Normal 19 4 7" xfId="29335"/>
    <cellStyle name="Normal 19 5" xfId="29336"/>
    <cellStyle name="Normal 19 5 2" xfId="29337"/>
    <cellStyle name="Normal 19 5 2 2" xfId="29338"/>
    <cellStyle name="Normal 19 5 2 2 2" xfId="29339"/>
    <cellStyle name="Normal 19 5 2 2 2 2" xfId="29340"/>
    <cellStyle name="Normal 19 5 2 2 3" xfId="29341"/>
    <cellStyle name="Normal 19 5 2 3" xfId="29342"/>
    <cellStyle name="Normal 19 5 2 3 2" xfId="29343"/>
    <cellStyle name="Normal 19 5 2 4" xfId="29344"/>
    <cellStyle name="Normal 19 5 3" xfId="29345"/>
    <cellStyle name="Normal 19 5 3 2" xfId="29346"/>
    <cellStyle name="Normal 19 5 3 2 2" xfId="29347"/>
    <cellStyle name="Normal 19 5 3 2 2 2" xfId="29348"/>
    <cellStyle name="Normal 19 5 3 2 3" xfId="29349"/>
    <cellStyle name="Normal 19 5 3 3" xfId="29350"/>
    <cellStyle name="Normal 19 5 3 3 2" xfId="29351"/>
    <cellStyle name="Normal 19 5 3 4" xfId="29352"/>
    <cellStyle name="Normal 19 5 4" xfId="29353"/>
    <cellStyle name="Normal 19 5 4 2" xfId="29354"/>
    <cellStyle name="Normal 19 5 4 2 2" xfId="29355"/>
    <cellStyle name="Normal 19 5 4 3" xfId="29356"/>
    <cellStyle name="Normal 19 5 5" xfId="29357"/>
    <cellStyle name="Normal 19 5 5 2" xfId="29358"/>
    <cellStyle name="Normal 19 5 6" xfId="29359"/>
    <cellStyle name="Normal 19 6" xfId="29360"/>
    <cellStyle name="Normal 19 6 2" xfId="29361"/>
    <cellStyle name="Normal 19 6 2 2" xfId="29362"/>
    <cellStyle name="Normal 19 6 2 2 2" xfId="29363"/>
    <cellStyle name="Normal 19 6 2 3" xfId="29364"/>
    <cellStyle name="Normal 19 6 3" xfId="29365"/>
    <cellStyle name="Normal 19 6 3 2" xfId="29366"/>
    <cellStyle name="Normal 19 6 4" xfId="29367"/>
    <cellStyle name="Normal 19 7" xfId="29368"/>
    <cellStyle name="Normal 19 7 2" xfId="29369"/>
    <cellStyle name="Normal 19 7 2 2" xfId="29370"/>
    <cellStyle name="Normal 19 7 2 2 2" xfId="29371"/>
    <cellStyle name="Normal 19 7 2 3" xfId="29372"/>
    <cellStyle name="Normal 19 7 3" xfId="29373"/>
    <cellStyle name="Normal 19 7 3 2" xfId="29374"/>
    <cellStyle name="Normal 19 7 4" xfId="29375"/>
    <cellStyle name="Normal 19 8" xfId="29376"/>
    <cellStyle name="Normal 19 8 2" xfId="29377"/>
    <cellStyle name="Normal 19 8 2 2" xfId="29378"/>
    <cellStyle name="Normal 19 8 2 2 2" xfId="29379"/>
    <cellStyle name="Normal 19 8 2 3" xfId="29380"/>
    <cellStyle name="Normal 19 8 3" xfId="29381"/>
    <cellStyle name="Normal 19 8 3 2" xfId="29382"/>
    <cellStyle name="Normal 19 8 4" xfId="29383"/>
    <cellStyle name="Normal 19 9" xfId="29384"/>
    <cellStyle name="Normal 19 9 2" xfId="29385"/>
    <cellStyle name="Normal 19 9 2 2" xfId="29386"/>
    <cellStyle name="Normal 19 9 3" xfId="29387"/>
    <cellStyle name="Normal 190" xfId="1403"/>
    <cellStyle name="Normal 191" xfId="1404"/>
    <cellStyle name="Normal 192" xfId="1405"/>
    <cellStyle name="Normal 193" xfId="1406"/>
    <cellStyle name="Normal 194" xfId="1407"/>
    <cellStyle name="Normal 195" xfId="1408"/>
    <cellStyle name="Normal 2" xfId="1409"/>
    <cellStyle name="Normal 2 10" xfId="1410"/>
    <cellStyle name="Normal 2 10 2" xfId="1411"/>
    <cellStyle name="Normal 2 10 2 2" xfId="29388"/>
    <cellStyle name="Normal 2 10 3" xfId="1412"/>
    <cellStyle name="Normal 2 10 3 2" xfId="29389"/>
    <cellStyle name="Normal 2 10 4" xfId="29390"/>
    <cellStyle name="Normal 2 11" xfId="1413"/>
    <cellStyle name="Normal 2 11 2" xfId="29391"/>
    <cellStyle name="Normal 2 11 3" xfId="47365"/>
    <cellStyle name="Normal 2 12" xfId="1414"/>
    <cellStyle name="Normal 2 12 2" xfId="29392"/>
    <cellStyle name="Normal 2 12 3" xfId="47366"/>
    <cellStyle name="Normal 2 13" xfId="1415"/>
    <cellStyle name="Normal 2 13 2" xfId="29393"/>
    <cellStyle name="Normal 2 13 3" xfId="47367"/>
    <cellStyle name="Normal 2 14" xfId="1416"/>
    <cellStyle name="Normal 2 14 2" xfId="29394"/>
    <cellStyle name="Normal 2 14 3" xfId="47368"/>
    <cellStyle name="Normal 2 15" xfId="1417"/>
    <cellStyle name="Normal 2 15 2" xfId="47369"/>
    <cellStyle name="Normal 2 15 3" xfId="47370"/>
    <cellStyle name="Normal 2 16" xfId="29395"/>
    <cellStyle name="Normal 2 16 2" xfId="29396"/>
    <cellStyle name="Normal 2 16 2 2" xfId="29397"/>
    <cellStyle name="Normal 2 16 2 2 2" xfId="29398"/>
    <cellStyle name="Normal 2 16 2 2 2 2" xfId="29399"/>
    <cellStyle name="Normal 2 16 2 2 3" xfId="29400"/>
    <cellStyle name="Normal 2 16 2 3" xfId="29401"/>
    <cellStyle name="Normal 2 16 2 3 2" xfId="29402"/>
    <cellStyle name="Normal 2 16 2 4" xfId="29403"/>
    <cellStyle name="Normal 2 16 3" xfId="29404"/>
    <cellStyle name="Normal 2 16 3 2" xfId="29405"/>
    <cellStyle name="Normal 2 16 3 2 2" xfId="29406"/>
    <cellStyle name="Normal 2 16 3 2 2 2" xfId="29407"/>
    <cellStyle name="Normal 2 16 3 2 3" xfId="29408"/>
    <cellStyle name="Normal 2 16 3 3" xfId="29409"/>
    <cellStyle name="Normal 2 16 3 3 2" xfId="29410"/>
    <cellStyle name="Normal 2 16 3 4" xfId="29411"/>
    <cellStyle name="Normal 2 16 4" xfId="29412"/>
    <cellStyle name="Normal 2 16 4 2" xfId="29413"/>
    <cellStyle name="Normal 2 16 4 2 2" xfId="29414"/>
    <cellStyle name="Normal 2 16 4 2 2 2" xfId="29415"/>
    <cellStyle name="Normal 2 16 4 2 3" xfId="29416"/>
    <cellStyle name="Normal 2 16 4 3" xfId="29417"/>
    <cellStyle name="Normal 2 16 4 3 2" xfId="29418"/>
    <cellStyle name="Normal 2 16 4 4" xfId="29419"/>
    <cellStyle name="Normal 2 16 5" xfId="29420"/>
    <cellStyle name="Normal 2 16 5 2" xfId="29421"/>
    <cellStyle name="Normal 2 16 5 2 2" xfId="29422"/>
    <cellStyle name="Normal 2 16 5 3" xfId="29423"/>
    <cellStyle name="Normal 2 16 6" xfId="29424"/>
    <cellStyle name="Normal 2 16 6 2" xfId="29425"/>
    <cellStyle name="Normal 2 16 7" xfId="29426"/>
    <cellStyle name="Normal 2 17" xfId="47371"/>
    <cellStyle name="Normal 2 17 2" xfId="47372"/>
    <cellStyle name="Normal 2 18" xfId="47373"/>
    <cellStyle name="Normal 2 18 2" xfId="47374"/>
    <cellStyle name="Normal 2 19" xfId="47375"/>
    <cellStyle name="Normal 2 19 2" xfId="47376"/>
    <cellStyle name="Normal 2 2" xfId="1418"/>
    <cellStyle name="Normal 2 2 10" xfId="47377"/>
    <cellStyle name="Normal 2 2 10 2" xfId="47378"/>
    <cellStyle name="Normal 2 2 10 2 2" xfId="47379"/>
    <cellStyle name="Normal 2 2 10 2 2 2" xfId="47380"/>
    <cellStyle name="Normal 2 2 10 2 3" xfId="47381"/>
    <cellStyle name="Normal 2 2 10 3" xfId="47382"/>
    <cellStyle name="Normal 2 2 10 3 2" xfId="47383"/>
    <cellStyle name="Normal 2 2 10 4" xfId="47384"/>
    <cellStyle name="Normal 2 2 11" xfId="47385"/>
    <cellStyle name="Normal 2 2 11 2" xfId="47386"/>
    <cellStyle name="Normal 2 2 11 2 2" xfId="47387"/>
    <cellStyle name="Normal 2 2 11 2 2 2" xfId="47388"/>
    <cellStyle name="Normal 2 2 11 2 3" xfId="47389"/>
    <cellStyle name="Normal 2 2 11 3" xfId="47390"/>
    <cellStyle name="Normal 2 2 11 3 2" xfId="47391"/>
    <cellStyle name="Normal 2 2 11 4" xfId="47392"/>
    <cellStyle name="Normal 2 2 12" xfId="47393"/>
    <cellStyle name="Normal 2 2 13" xfId="47394"/>
    <cellStyle name="Normal 2 2 14" xfId="47395"/>
    <cellStyle name="Normal 2 2 15" xfId="47396"/>
    <cellStyle name="Normal 2 2 15 2" xfId="47397"/>
    <cellStyle name="Normal 2 2 16" xfId="47398"/>
    <cellStyle name="Normal 2 2 17" xfId="47399"/>
    <cellStyle name="Normal 2 2 2" xfId="1419"/>
    <cellStyle name="Normal 2 2 2 2" xfId="1420"/>
    <cellStyle name="Normal 2 2 2 2 2" xfId="1421"/>
    <cellStyle name="Normal 2 2 2 2 2 2" xfId="29427"/>
    <cellStyle name="Normal 2 2 2 2 3" xfId="1422"/>
    <cellStyle name="Normal 2 2 2 2 3 2" xfId="29428"/>
    <cellStyle name="Normal 2 2 2 2 4" xfId="1423"/>
    <cellStyle name="Normal 2 2 2 2 4 2" xfId="29429"/>
    <cellStyle name="Normal 2 2 2 2 5" xfId="1424"/>
    <cellStyle name="Normal 2 2 2 2 5 2" xfId="29430"/>
    <cellStyle name="Normal 2 2 2 2 6" xfId="29431"/>
    <cellStyle name="Normal 2 2 2 3" xfId="1425"/>
    <cellStyle name="Normal 2 2 2 3 2" xfId="1426"/>
    <cellStyle name="Normal 2 2 2 3 2 2" xfId="29432"/>
    <cellStyle name="Normal 2 2 2 3 3" xfId="1427"/>
    <cellStyle name="Normal 2 2 2 3 3 2" xfId="29433"/>
    <cellStyle name="Normal 2 2 2 3 4" xfId="29434"/>
    <cellStyle name="Normal 2 2 2 4" xfId="1428"/>
    <cellStyle name="Normal 2 2 2 4 2" xfId="29435"/>
    <cellStyle name="Normal 2 2 2 5" xfId="1429"/>
    <cellStyle name="Normal 2 2 2 5 2" xfId="29436"/>
    <cellStyle name="Normal 2 2 2 6" xfId="1430"/>
    <cellStyle name="Normal 2 2 2 6 2" xfId="29437"/>
    <cellStyle name="Normal 2 2 2 7" xfId="1431"/>
    <cellStyle name="Normal 2 2 2 7 2" xfId="29438"/>
    <cellStyle name="Normal 2 2 2 8" xfId="47400"/>
    <cellStyle name="Normal 2 2 3" xfId="1432"/>
    <cellStyle name="Normal 2 2 3 2" xfId="29439"/>
    <cellStyle name="Normal 2 2 3 3" xfId="47401"/>
    <cellStyle name="Normal 2 2 4" xfId="1433"/>
    <cellStyle name="Normal 2 2 4 2" xfId="29440"/>
    <cellStyle name="Normal 2 2 4 3" xfId="47402"/>
    <cellStyle name="Normal 2 2 5" xfId="1434"/>
    <cellStyle name="Normal 2 2 5 2" xfId="29441"/>
    <cellStyle name="Normal 2 2 5 3" xfId="47403"/>
    <cellStyle name="Normal 2 2 6" xfId="1435"/>
    <cellStyle name="Normal 2 2 6 2" xfId="47404"/>
    <cellStyle name="Normal 2 2 6 3" xfId="47405"/>
    <cellStyle name="Normal 2 2 7" xfId="29442"/>
    <cellStyle name="Normal 2 2 7 2" xfId="29443"/>
    <cellStyle name="Normal 2 2 7 2 2" xfId="29444"/>
    <cellStyle name="Normal 2 2 7 2 2 2" xfId="29445"/>
    <cellStyle name="Normal 2 2 7 2 2 2 2" xfId="29446"/>
    <cellStyle name="Normal 2 2 7 2 2 3" xfId="29447"/>
    <cellStyle name="Normal 2 2 7 2 3" xfId="29448"/>
    <cellStyle name="Normal 2 2 7 2 3 2" xfId="29449"/>
    <cellStyle name="Normal 2 2 7 2 4" xfId="29450"/>
    <cellStyle name="Normal 2 2 7 3" xfId="29451"/>
    <cellStyle name="Normal 2 2 7 3 2" xfId="29452"/>
    <cellStyle name="Normal 2 2 7 3 2 2" xfId="29453"/>
    <cellStyle name="Normal 2 2 7 3 2 2 2" xfId="29454"/>
    <cellStyle name="Normal 2 2 7 3 2 3" xfId="29455"/>
    <cellStyle name="Normal 2 2 7 3 3" xfId="29456"/>
    <cellStyle name="Normal 2 2 7 3 3 2" xfId="29457"/>
    <cellStyle name="Normal 2 2 7 3 4" xfId="29458"/>
    <cellStyle name="Normal 2 2 7 4" xfId="29459"/>
    <cellStyle name="Normal 2 2 7 4 2" xfId="29460"/>
    <cellStyle name="Normal 2 2 7 4 2 2" xfId="29461"/>
    <cellStyle name="Normal 2 2 7 4 2 2 2" xfId="29462"/>
    <cellStyle name="Normal 2 2 7 4 2 3" xfId="29463"/>
    <cellStyle name="Normal 2 2 7 4 3" xfId="29464"/>
    <cellStyle name="Normal 2 2 7 4 3 2" xfId="29465"/>
    <cellStyle name="Normal 2 2 7 4 4" xfId="29466"/>
    <cellStyle name="Normal 2 2 7 5" xfId="29467"/>
    <cellStyle name="Normal 2 2 7 5 2" xfId="29468"/>
    <cellStyle name="Normal 2 2 7 5 2 2" xfId="29469"/>
    <cellStyle name="Normal 2 2 7 5 3" xfId="29470"/>
    <cellStyle name="Normal 2 2 7 6" xfId="29471"/>
    <cellStyle name="Normal 2 2 7 6 2" xfId="29472"/>
    <cellStyle name="Normal 2 2 7 7" xfId="29473"/>
    <cellStyle name="Normal 2 2 8" xfId="47406"/>
    <cellStyle name="Normal 2 2 8 2" xfId="47407"/>
    <cellStyle name="Normal 2 2 8 2 2" xfId="47408"/>
    <cellStyle name="Normal 2 2 8 2 2 2" xfId="47409"/>
    <cellStyle name="Normal 2 2 8 2 3" xfId="47410"/>
    <cellStyle name="Normal 2 2 8 3" xfId="47411"/>
    <cellStyle name="Normal 2 2 8 3 2" xfId="47412"/>
    <cellStyle name="Normal 2 2 8 4" xfId="47413"/>
    <cellStyle name="Normal 2 2 9" xfId="47414"/>
    <cellStyle name="Normal 2 2 9 2" xfId="47415"/>
    <cellStyle name="Normal 2 2 9 2 2" xfId="47416"/>
    <cellStyle name="Normal 2 2 9 2 2 2" xfId="47417"/>
    <cellStyle name="Normal 2 2 9 2 3" xfId="47418"/>
    <cellStyle name="Normal 2 2 9 3" xfId="47419"/>
    <cellStyle name="Normal 2 2 9 3 2" xfId="47420"/>
    <cellStyle name="Normal 2 2 9 4" xfId="47421"/>
    <cellStyle name="Normal 2 20" xfId="47422"/>
    <cellStyle name="Normal 2 20 2" xfId="47423"/>
    <cellStyle name="Normal 2 21" xfId="47424"/>
    <cellStyle name="Normal 2 21 2" xfId="47425"/>
    <cellStyle name="Normal 2 22" xfId="47426"/>
    <cellStyle name="Normal 2 22 2" xfId="47427"/>
    <cellStyle name="Normal 2 23" xfId="47428"/>
    <cellStyle name="Normal 2 23 2" xfId="47429"/>
    <cellStyle name="Normal 2 24" xfId="47430"/>
    <cellStyle name="Normal 2 24 2" xfId="47431"/>
    <cellStyle name="Normal 2 25" xfId="47432"/>
    <cellStyle name="Normal 2 25 2" xfId="47433"/>
    <cellStyle name="Normal 2 26" xfId="47434"/>
    <cellStyle name="Normal 2 26 2" xfId="47435"/>
    <cellStyle name="Normal 2 27" xfId="47436"/>
    <cellStyle name="Normal 2 27 2" xfId="47437"/>
    <cellStyle name="Normal 2 28" xfId="47438"/>
    <cellStyle name="Normal 2 28 2" xfId="47439"/>
    <cellStyle name="Normal 2 29" xfId="47440"/>
    <cellStyle name="Normal 2 29 2" xfId="47441"/>
    <cellStyle name="Normal 2 3" xfId="1436"/>
    <cellStyle name="Normal 2 3 2" xfId="1437"/>
    <cellStyle name="Normal 2 3 2 2" xfId="47442"/>
    <cellStyle name="Normal 2 3 3" xfId="29474"/>
    <cellStyle name="Normal 2 30" xfId="47443"/>
    <cellStyle name="Normal 2 30 2" xfId="47444"/>
    <cellStyle name="Normal 2 31" xfId="47445"/>
    <cellStyle name="Normal 2 31 2" xfId="47446"/>
    <cellStyle name="Normal 2 32" xfId="47447"/>
    <cellStyle name="Normal 2 33" xfId="47448"/>
    <cellStyle name="Normal 2 34" xfId="47449"/>
    <cellStyle name="Normal 2 35" xfId="47450"/>
    <cellStyle name="Normal 2 35 2" xfId="47451"/>
    <cellStyle name="Normal 2 35 2 2" xfId="47452"/>
    <cellStyle name="Normal 2 35 2 2 2" xfId="47453"/>
    <cellStyle name="Normal 2 35 2 3" xfId="47454"/>
    <cellStyle name="Normal 2 35 3" xfId="47455"/>
    <cellStyle name="Normal 2 35 3 2" xfId="47456"/>
    <cellStyle name="Normal 2 35 4" xfId="47457"/>
    <cellStyle name="Normal 2 36" xfId="47458"/>
    <cellStyle name="Normal 2 36 2" xfId="47459"/>
    <cellStyle name="Normal 2 36 2 2" xfId="47460"/>
    <cellStyle name="Normal 2 36 2 2 2" xfId="47461"/>
    <cellStyle name="Normal 2 36 2 3" xfId="47462"/>
    <cellStyle name="Normal 2 36 3" xfId="47463"/>
    <cellStyle name="Normal 2 36 3 2" xfId="47464"/>
    <cellStyle name="Normal 2 36 4" xfId="47465"/>
    <cellStyle name="Normal 2 37" xfId="47466"/>
    <cellStyle name="Normal 2 37 2" xfId="47467"/>
    <cellStyle name="Normal 2 37 2 2" xfId="47468"/>
    <cellStyle name="Normal 2 37 2 2 2" xfId="47469"/>
    <cellStyle name="Normal 2 37 2 3" xfId="47470"/>
    <cellStyle name="Normal 2 37 3" xfId="47471"/>
    <cellStyle name="Normal 2 37 3 2" xfId="47472"/>
    <cellStyle name="Normal 2 37 4" xfId="47473"/>
    <cellStyle name="Normal 2 38" xfId="47474"/>
    <cellStyle name="Normal 2 38 2" xfId="47475"/>
    <cellStyle name="Normal 2 38 2 2" xfId="47476"/>
    <cellStyle name="Normal 2 38 2 2 2" xfId="47477"/>
    <cellStyle name="Normal 2 38 2 3" xfId="47478"/>
    <cellStyle name="Normal 2 38 3" xfId="47479"/>
    <cellStyle name="Normal 2 38 3 2" xfId="47480"/>
    <cellStyle name="Normal 2 38 4" xfId="47481"/>
    <cellStyle name="Normal 2 39" xfId="47482"/>
    <cellStyle name="Normal 2 4" xfId="1438"/>
    <cellStyle name="Normal 2 4 2" xfId="1439"/>
    <cellStyle name="Normal 2 4 2 2" xfId="47483"/>
    <cellStyle name="Normal 2 4 3" xfId="29475"/>
    <cellStyle name="Normal 2 4 3 10" xfId="29476"/>
    <cellStyle name="Normal 2 4 3 2" xfId="29477"/>
    <cellStyle name="Normal 2 4 3 2 2" xfId="29478"/>
    <cellStyle name="Normal 2 4 3 2 2 2" xfId="29479"/>
    <cellStyle name="Normal 2 4 3 2 2 2 2" xfId="29480"/>
    <cellStyle name="Normal 2 4 3 2 2 2 2 2" xfId="29481"/>
    <cellStyle name="Normal 2 4 3 2 2 2 3" xfId="29482"/>
    <cellStyle name="Normal 2 4 3 2 2 3" xfId="29483"/>
    <cellStyle name="Normal 2 4 3 2 2 3 2" xfId="29484"/>
    <cellStyle name="Normal 2 4 3 2 2 4" xfId="29485"/>
    <cellStyle name="Normal 2 4 3 2 3" xfId="29486"/>
    <cellStyle name="Normal 2 4 3 2 3 2" xfId="29487"/>
    <cellStyle name="Normal 2 4 3 2 3 2 2" xfId="29488"/>
    <cellStyle name="Normal 2 4 3 2 3 2 2 2" xfId="29489"/>
    <cellStyle name="Normal 2 4 3 2 3 2 3" xfId="29490"/>
    <cellStyle name="Normal 2 4 3 2 3 3" xfId="29491"/>
    <cellStyle name="Normal 2 4 3 2 3 3 2" xfId="29492"/>
    <cellStyle name="Normal 2 4 3 2 3 4" xfId="29493"/>
    <cellStyle name="Normal 2 4 3 2 4" xfId="29494"/>
    <cellStyle name="Normal 2 4 3 2 4 2" xfId="29495"/>
    <cellStyle name="Normal 2 4 3 2 4 2 2" xfId="29496"/>
    <cellStyle name="Normal 2 4 3 2 4 2 2 2" xfId="29497"/>
    <cellStyle name="Normal 2 4 3 2 4 2 3" xfId="29498"/>
    <cellStyle name="Normal 2 4 3 2 4 3" xfId="29499"/>
    <cellStyle name="Normal 2 4 3 2 4 3 2" xfId="29500"/>
    <cellStyle name="Normal 2 4 3 2 4 4" xfId="29501"/>
    <cellStyle name="Normal 2 4 3 2 5" xfId="29502"/>
    <cellStyle name="Normal 2 4 3 2 5 2" xfId="29503"/>
    <cellStyle name="Normal 2 4 3 2 5 2 2" xfId="29504"/>
    <cellStyle name="Normal 2 4 3 2 5 3" xfId="29505"/>
    <cellStyle name="Normal 2 4 3 2 6" xfId="29506"/>
    <cellStyle name="Normal 2 4 3 2 6 2" xfId="29507"/>
    <cellStyle name="Normal 2 4 3 2 7" xfId="29508"/>
    <cellStyle name="Normal 2 4 3 3" xfId="29509"/>
    <cellStyle name="Normal 2 4 3 3 2" xfId="29510"/>
    <cellStyle name="Normal 2 4 3 3 2 2" xfId="29511"/>
    <cellStyle name="Normal 2 4 3 3 2 2 2" xfId="29512"/>
    <cellStyle name="Normal 2 4 3 3 2 2 2 2" xfId="29513"/>
    <cellStyle name="Normal 2 4 3 3 2 2 3" xfId="29514"/>
    <cellStyle name="Normal 2 4 3 3 2 3" xfId="29515"/>
    <cellStyle name="Normal 2 4 3 3 2 3 2" xfId="29516"/>
    <cellStyle name="Normal 2 4 3 3 2 4" xfId="29517"/>
    <cellStyle name="Normal 2 4 3 3 3" xfId="29518"/>
    <cellStyle name="Normal 2 4 3 3 3 2" xfId="29519"/>
    <cellStyle name="Normal 2 4 3 3 3 2 2" xfId="29520"/>
    <cellStyle name="Normal 2 4 3 3 3 2 2 2" xfId="29521"/>
    <cellStyle name="Normal 2 4 3 3 3 2 3" xfId="29522"/>
    <cellStyle name="Normal 2 4 3 3 3 3" xfId="29523"/>
    <cellStyle name="Normal 2 4 3 3 3 3 2" xfId="29524"/>
    <cellStyle name="Normal 2 4 3 3 3 4" xfId="29525"/>
    <cellStyle name="Normal 2 4 3 3 4" xfId="29526"/>
    <cellStyle name="Normal 2 4 3 3 4 2" xfId="29527"/>
    <cellStyle name="Normal 2 4 3 3 4 2 2" xfId="29528"/>
    <cellStyle name="Normal 2 4 3 3 4 3" xfId="29529"/>
    <cellStyle name="Normal 2 4 3 3 5" xfId="29530"/>
    <cellStyle name="Normal 2 4 3 3 5 2" xfId="29531"/>
    <cellStyle name="Normal 2 4 3 3 6" xfId="29532"/>
    <cellStyle name="Normal 2 4 3 4" xfId="29533"/>
    <cellStyle name="Normal 2 4 3 4 2" xfId="29534"/>
    <cellStyle name="Normal 2 4 3 4 2 2" xfId="29535"/>
    <cellStyle name="Normal 2 4 3 4 2 2 2" xfId="29536"/>
    <cellStyle name="Normal 2 4 3 4 2 3" xfId="29537"/>
    <cellStyle name="Normal 2 4 3 4 3" xfId="29538"/>
    <cellStyle name="Normal 2 4 3 4 3 2" xfId="29539"/>
    <cellStyle name="Normal 2 4 3 4 4" xfId="29540"/>
    <cellStyle name="Normal 2 4 3 5" xfId="29541"/>
    <cellStyle name="Normal 2 4 3 5 2" xfId="29542"/>
    <cellStyle name="Normal 2 4 3 5 2 2" xfId="29543"/>
    <cellStyle name="Normal 2 4 3 5 2 2 2" xfId="29544"/>
    <cellStyle name="Normal 2 4 3 5 2 3" xfId="29545"/>
    <cellStyle name="Normal 2 4 3 5 3" xfId="29546"/>
    <cellStyle name="Normal 2 4 3 5 3 2" xfId="29547"/>
    <cellStyle name="Normal 2 4 3 5 4" xfId="29548"/>
    <cellStyle name="Normal 2 4 3 6" xfId="29549"/>
    <cellStyle name="Normal 2 4 3 6 2" xfId="29550"/>
    <cellStyle name="Normal 2 4 3 6 2 2" xfId="29551"/>
    <cellStyle name="Normal 2 4 3 6 2 2 2" xfId="29552"/>
    <cellStyle name="Normal 2 4 3 6 2 3" xfId="29553"/>
    <cellStyle name="Normal 2 4 3 6 3" xfId="29554"/>
    <cellStyle name="Normal 2 4 3 6 3 2" xfId="29555"/>
    <cellStyle name="Normal 2 4 3 6 4" xfId="29556"/>
    <cellStyle name="Normal 2 4 3 7" xfId="29557"/>
    <cellStyle name="Normal 2 4 3 7 2" xfId="29558"/>
    <cellStyle name="Normal 2 4 3 7 2 2" xfId="29559"/>
    <cellStyle name="Normal 2 4 3 7 3" xfId="29560"/>
    <cellStyle name="Normal 2 4 3 8" xfId="29561"/>
    <cellStyle name="Normal 2 4 3 8 2" xfId="29562"/>
    <cellStyle name="Normal 2 4 3 8 2 2" xfId="29563"/>
    <cellStyle name="Normal 2 4 3 8 3" xfId="29564"/>
    <cellStyle name="Normal 2 4 3 9" xfId="29565"/>
    <cellStyle name="Normal 2 4 3 9 2" xfId="29566"/>
    <cellStyle name="Normal 2 4 4" xfId="29567"/>
    <cellStyle name="Normal 2 4 4 2" xfId="29568"/>
    <cellStyle name="Normal 2 4 4 2 2" xfId="29569"/>
    <cellStyle name="Normal 2 4 4 2 2 2" xfId="29570"/>
    <cellStyle name="Normal 2 4 4 2 2 2 2" xfId="29571"/>
    <cellStyle name="Normal 2 4 4 2 2 3" xfId="29572"/>
    <cellStyle name="Normal 2 4 4 2 3" xfId="29573"/>
    <cellStyle name="Normal 2 4 4 2 3 2" xfId="29574"/>
    <cellStyle name="Normal 2 4 4 2 4" xfId="29575"/>
    <cellStyle name="Normal 2 4 4 3" xfId="29576"/>
    <cellStyle name="Normal 2 4 4 3 2" xfId="29577"/>
    <cellStyle name="Normal 2 4 4 3 2 2" xfId="29578"/>
    <cellStyle name="Normal 2 4 4 3 2 2 2" xfId="29579"/>
    <cellStyle name="Normal 2 4 4 3 2 3" xfId="29580"/>
    <cellStyle name="Normal 2 4 4 3 3" xfId="29581"/>
    <cellStyle name="Normal 2 4 4 3 3 2" xfId="29582"/>
    <cellStyle name="Normal 2 4 4 3 4" xfId="29583"/>
    <cellStyle name="Normal 2 4 4 4" xfId="29584"/>
    <cellStyle name="Normal 2 4 4 4 2" xfId="29585"/>
    <cellStyle name="Normal 2 4 4 4 2 2" xfId="29586"/>
    <cellStyle name="Normal 2 4 4 4 2 2 2" xfId="29587"/>
    <cellStyle name="Normal 2 4 4 4 2 3" xfId="29588"/>
    <cellStyle name="Normal 2 4 4 4 3" xfId="29589"/>
    <cellStyle name="Normal 2 4 4 4 3 2" xfId="29590"/>
    <cellStyle name="Normal 2 4 4 4 4" xfId="29591"/>
    <cellStyle name="Normal 2 4 4 5" xfId="29592"/>
    <cellStyle name="Normal 2 4 4 5 2" xfId="29593"/>
    <cellStyle name="Normal 2 4 4 5 2 2" xfId="29594"/>
    <cellStyle name="Normal 2 4 4 5 3" xfId="29595"/>
    <cellStyle name="Normal 2 4 4 6" xfId="29596"/>
    <cellStyle name="Normal 2 4 4 6 2" xfId="29597"/>
    <cellStyle name="Normal 2 4 4 7" xfId="29598"/>
    <cellStyle name="Normal 2 40" xfId="47484"/>
    <cellStyle name="Normal 2 41" xfId="47485"/>
    <cellStyle name="Normal 2 42" xfId="47486"/>
    <cellStyle name="Normal 2 42 2" xfId="47487"/>
    <cellStyle name="Normal 2 43" xfId="47488"/>
    <cellStyle name="Normal 2 44" xfId="47489"/>
    <cellStyle name="Normal 2 5" xfId="1440"/>
    <cellStyle name="Normal 2 5 2" xfId="1441"/>
    <cellStyle name="Normal 2 5 2 2" xfId="1442"/>
    <cellStyle name="Normal 2 5 2 2 2" xfId="29599"/>
    <cellStyle name="Normal 2 5 2 3" xfId="1443"/>
    <cellStyle name="Normal 2 5 2 3 2" xfId="29600"/>
    <cellStyle name="Normal 2 5 2 4" xfId="29601"/>
    <cellStyle name="Normal 2 5 3" xfId="1444"/>
    <cellStyle name="Normal 2 5 3 2" xfId="29602"/>
    <cellStyle name="Normal 2 5 4" xfId="1445"/>
    <cellStyle name="Normal 2 5 4 2" xfId="29603"/>
    <cellStyle name="Normal 2 5 5" xfId="1446"/>
    <cellStyle name="Normal 2 5 5 2" xfId="29604"/>
    <cellStyle name="Normal 2 5 6" xfId="47490"/>
    <cellStyle name="Normal 2 6" xfId="1447"/>
    <cellStyle name="Normal 2 6 2" xfId="3379"/>
    <cellStyle name="Normal 2 6 3" xfId="47491"/>
    <cellStyle name="Normal 2 7" xfId="1448"/>
    <cellStyle name="Normal 2 7 2" xfId="3380"/>
    <cellStyle name="Normal 2 7 3" xfId="47492"/>
    <cellStyle name="Normal 2 8" xfId="1449"/>
    <cellStyle name="Normal 2 8 2" xfId="29605"/>
    <cellStyle name="Normal 2 8 3" xfId="47493"/>
    <cellStyle name="Normal 2 9" xfId="1450"/>
    <cellStyle name="Normal 2 9 2" xfId="47494"/>
    <cellStyle name="Normal 2 9 3" xfId="47495"/>
    <cellStyle name="Normal 20" xfId="1451"/>
    <cellStyle name="Normal 20 10" xfId="29606"/>
    <cellStyle name="Normal 20 10 2" xfId="29607"/>
    <cellStyle name="Normal 20 10 2 2" xfId="29608"/>
    <cellStyle name="Normal 20 10 3" xfId="29609"/>
    <cellStyle name="Normal 20 11" xfId="29610"/>
    <cellStyle name="Normal 20 11 2" xfId="29611"/>
    <cellStyle name="Normal 20 12" xfId="29612"/>
    <cellStyle name="Normal 20 2" xfId="29613"/>
    <cellStyle name="Normal 20 2 10" xfId="29614"/>
    <cellStyle name="Normal 20 2 10 2" xfId="29615"/>
    <cellStyle name="Normal 20 2 11" xfId="29616"/>
    <cellStyle name="Normal 20 2 2" xfId="29617"/>
    <cellStyle name="Normal 20 2 2 10" xfId="29618"/>
    <cellStyle name="Normal 20 2 2 2" xfId="29619"/>
    <cellStyle name="Normal 20 2 2 2 2" xfId="29620"/>
    <cellStyle name="Normal 20 2 2 2 2 2" xfId="29621"/>
    <cellStyle name="Normal 20 2 2 2 2 2 2" xfId="29622"/>
    <cellStyle name="Normal 20 2 2 2 2 2 2 2" xfId="29623"/>
    <cellStyle name="Normal 20 2 2 2 2 2 3" xfId="29624"/>
    <cellStyle name="Normal 20 2 2 2 2 3" xfId="29625"/>
    <cellStyle name="Normal 20 2 2 2 2 3 2" xfId="29626"/>
    <cellStyle name="Normal 20 2 2 2 2 4" xfId="29627"/>
    <cellStyle name="Normal 20 2 2 2 3" xfId="29628"/>
    <cellStyle name="Normal 20 2 2 2 3 2" xfId="29629"/>
    <cellStyle name="Normal 20 2 2 2 3 2 2" xfId="29630"/>
    <cellStyle name="Normal 20 2 2 2 3 2 2 2" xfId="29631"/>
    <cellStyle name="Normal 20 2 2 2 3 2 3" xfId="29632"/>
    <cellStyle name="Normal 20 2 2 2 3 3" xfId="29633"/>
    <cellStyle name="Normal 20 2 2 2 3 3 2" xfId="29634"/>
    <cellStyle name="Normal 20 2 2 2 3 4" xfId="29635"/>
    <cellStyle name="Normal 20 2 2 2 4" xfId="29636"/>
    <cellStyle name="Normal 20 2 2 2 4 2" xfId="29637"/>
    <cellStyle name="Normal 20 2 2 2 4 2 2" xfId="29638"/>
    <cellStyle name="Normal 20 2 2 2 4 2 2 2" xfId="29639"/>
    <cellStyle name="Normal 20 2 2 2 4 2 3" xfId="29640"/>
    <cellStyle name="Normal 20 2 2 2 4 3" xfId="29641"/>
    <cellStyle name="Normal 20 2 2 2 4 3 2" xfId="29642"/>
    <cellStyle name="Normal 20 2 2 2 4 4" xfId="29643"/>
    <cellStyle name="Normal 20 2 2 2 5" xfId="29644"/>
    <cellStyle name="Normal 20 2 2 2 5 2" xfId="29645"/>
    <cellStyle name="Normal 20 2 2 2 5 2 2" xfId="29646"/>
    <cellStyle name="Normal 20 2 2 2 5 3" xfId="29647"/>
    <cellStyle name="Normal 20 2 2 2 6" xfId="29648"/>
    <cellStyle name="Normal 20 2 2 2 6 2" xfId="29649"/>
    <cellStyle name="Normal 20 2 2 2 7" xfId="29650"/>
    <cellStyle name="Normal 20 2 2 3" xfId="29651"/>
    <cellStyle name="Normal 20 2 2 3 2" xfId="29652"/>
    <cellStyle name="Normal 20 2 2 3 2 2" xfId="29653"/>
    <cellStyle name="Normal 20 2 2 3 2 2 2" xfId="29654"/>
    <cellStyle name="Normal 20 2 2 3 2 2 2 2" xfId="29655"/>
    <cellStyle name="Normal 20 2 2 3 2 2 3" xfId="29656"/>
    <cellStyle name="Normal 20 2 2 3 2 3" xfId="29657"/>
    <cellStyle name="Normal 20 2 2 3 2 3 2" xfId="29658"/>
    <cellStyle name="Normal 20 2 2 3 2 4" xfId="29659"/>
    <cellStyle name="Normal 20 2 2 3 3" xfId="29660"/>
    <cellStyle name="Normal 20 2 2 3 3 2" xfId="29661"/>
    <cellStyle name="Normal 20 2 2 3 3 2 2" xfId="29662"/>
    <cellStyle name="Normal 20 2 2 3 3 2 2 2" xfId="29663"/>
    <cellStyle name="Normal 20 2 2 3 3 2 3" xfId="29664"/>
    <cellStyle name="Normal 20 2 2 3 3 3" xfId="29665"/>
    <cellStyle name="Normal 20 2 2 3 3 3 2" xfId="29666"/>
    <cellStyle name="Normal 20 2 2 3 3 4" xfId="29667"/>
    <cellStyle name="Normal 20 2 2 3 4" xfId="29668"/>
    <cellStyle name="Normal 20 2 2 3 4 2" xfId="29669"/>
    <cellStyle name="Normal 20 2 2 3 4 2 2" xfId="29670"/>
    <cellStyle name="Normal 20 2 2 3 4 3" xfId="29671"/>
    <cellStyle name="Normal 20 2 2 3 5" xfId="29672"/>
    <cellStyle name="Normal 20 2 2 3 5 2" xfId="29673"/>
    <cellStyle name="Normal 20 2 2 3 6" xfId="29674"/>
    <cellStyle name="Normal 20 2 2 4" xfId="29675"/>
    <cellStyle name="Normal 20 2 2 4 2" xfId="29676"/>
    <cellStyle name="Normal 20 2 2 4 2 2" xfId="29677"/>
    <cellStyle name="Normal 20 2 2 4 2 2 2" xfId="29678"/>
    <cellStyle name="Normal 20 2 2 4 2 3" xfId="29679"/>
    <cellStyle name="Normal 20 2 2 4 3" xfId="29680"/>
    <cellStyle name="Normal 20 2 2 4 3 2" xfId="29681"/>
    <cellStyle name="Normal 20 2 2 4 4" xfId="29682"/>
    <cellStyle name="Normal 20 2 2 5" xfId="29683"/>
    <cellStyle name="Normal 20 2 2 5 2" xfId="29684"/>
    <cellStyle name="Normal 20 2 2 5 2 2" xfId="29685"/>
    <cellStyle name="Normal 20 2 2 5 2 2 2" xfId="29686"/>
    <cellStyle name="Normal 20 2 2 5 2 3" xfId="29687"/>
    <cellStyle name="Normal 20 2 2 5 3" xfId="29688"/>
    <cellStyle name="Normal 20 2 2 5 3 2" xfId="29689"/>
    <cellStyle name="Normal 20 2 2 5 4" xfId="29690"/>
    <cellStyle name="Normal 20 2 2 6" xfId="29691"/>
    <cellStyle name="Normal 20 2 2 6 2" xfId="29692"/>
    <cellStyle name="Normal 20 2 2 6 2 2" xfId="29693"/>
    <cellStyle name="Normal 20 2 2 6 2 2 2" xfId="29694"/>
    <cellStyle name="Normal 20 2 2 6 2 3" xfId="29695"/>
    <cellStyle name="Normal 20 2 2 6 3" xfId="29696"/>
    <cellStyle name="Normal 20 2 2 6 3 2" xfId="29697"/>
    <cellStyle name="Normal 20 2 2 6 4" xfId="29698"/>
    <cellStyle name="Normal 20 2 2 7" xfId="29699"/>
    <cellStyle name="Normal 20 2 2 7 2" xfId="29700"/>
    <cellStyle name="Normal 20 2 2 7 2 2" xfId="29701"/>
    <cellStyle name="Normal 20 2 2 7 3" xfId="29702"/>
    <cellStyle name="Normal 20 2 2 8" xfId="29703"/>
    <cellStyle name="Normal 20 2 2 8 2" xfId="29704"/>
    <cellStyle name="Normal 20 2 2 8 2 2" xfId="29705"/>
    <cellStyle name="Normal 20 2 2 8 3" xfId="29706"/>
    <cellStyle name="Normal 20 2 2 9" xfId="29707"/>
    <cellStyle name="Normal 20 2 2 9 2" xfId="29708"/>
    <cellStyle name="Normal 20 2 3" xfId="29709"/>
    <cellStyle name="Normal 20 2 3 2" xfId="29710"/>
    <cellStyle name="Normal 20 2 3 2 2" xfId="29711"/>
    <cellStyle name="Normal 20 2 3 2 2 2" xfId="29712"/>
    <cellStyle name="Normal 20 2 3 2 2 2 2" xfId="29713"/>
    <cellStyle name="Normal 20 2 3 2 2 3" xfId="29714"/>
    <cellStyle name="Normal 20 2 3 2 3" xfId="29715"/>
    <cellStyle name="Normal 20 2 3 2 3 2" xfId="29716"/>
    <cellStyle name="Normal 20 2 3 2 4" xfId="29717"/>
    <cellStyle name="Normal 20 2 3 3" xfId="29718"/>
    <cellStyle name="Normal 20 2 3 3 2" xfId="29719"/>
    <cellStyle name="Normal 20 2 3 3 2 2" xfId="29720"/>
    <cellStyle name="Normal 20 2 3 3 2 2 2" xfId="29721"/>
    <cellStyle name="Normal 20 2 3 3 2 3" xfId="29722"/>
    <cellStyle name="Normal 20 2 3 3 3" xfId="29723"/>
    <cellStyle name="Normal 20 2 3 3 3 2" xfId="29724"/>
    <cellStyle name="Normal 20 2 3 3 4" xfId="29725"/>
    <cellStyle name="Normal 20 2 3 4" xfId="29726"/>
    <cellStyle name="Normal 20 2 3 4 2" xfId="29727"/>
    <cellStyle name="Normal 20 2 3 4 2 2" xfId="29728"/>
    <cellStyle name="Normal 20 2 3 4 2 2 2" xfId="29729"/>
    <cellStyle name="Normal 20 2 3 4 2 3" xfId="29730"/>
    <cellStyle name="Normal 20 2 3 4 3" xfId="29731"/>
    <cellStyle name="Normal 20 2 3 4 3 2" xfId="29732"/>
    <cellStyle name="Normal 20 2 3 4 4" xfId="29733"/>
    <cellStyle name="Normal 20 2 3 5" xfId="29734"/>
    <cellStyle name="Normal 20 2 3 5 2" xfId="29735"/>
    <cellStyle name="Normal 20 2 3 5 2 2" xfId="29736"/>
    <cellStyle name="Normal 20 2 3 5 3" xfId="29737"/>
    <cellStyle name="Normal 20 2 3 6" xfId="29738"/>
    <cellStyle name="Normal 20 2 3 6 2" xfId="29739"/>
    <cellStyle name="Normal 20 2 3 7" xfId="29740"/>
    <cellStyle name="Normal 20 2 4" xfId="29741"/>
    <cellStyle name="Normal 20 2 4 2" xfId="29742"/>
    <cellStyle name="Normal 20 2 4 2 2" xfId="29743"/>
    <cellStyle name="Normal 20 2 4 2 2 2" xfId="29744"/>
    <cellStyle name="Normal 20 2 4 2 2 2 2" xfId="29745"/>
    <cellStyle name="Normal 20 2 4 2 2 3" xfId="29746"/>
    <cellStyle name="Normal 20 2 4 2 3" xfId="29747"/>
    <cellStyle name="Normal 20 2 4 2 3 2" xfId="29748"/>
    <cellStyle name="Normal 20 2 4 2 4" xfId="29749"/>
    <cellStyle name="Normal 20 2 4 3" xfId="29750"/>
    <cellStyle name="Normal 20 2 4 3 2" xfId="29751"/>
    <cellStyle name="Normal 20 2 4 3 2 2" xfId="29752"/>
    <cellStyle name="Normal 20 2 4 3 2 2 2" xfId="29753"/>
    <cellStyle name="Normal 20 2 4 3 2 3" xfId="29754"/>
    <cellStyle name="Normal 20 2 4 3 3" xfId="29755"/>
    <cellStyle name="Normal 20 2 4 3 3 2" xfId="29756"/>
    <cellStyle name="Normal 20 2 4 3 4" xfId="29757"/>
    <cellStyle name="Normal 20 2 4 4" xfId="29758"/>
    <cellStyle name="Normal 20 2 4 4 2" xfId="29759"/>
    <cellStyle name="Normal 20 2 4 4 2 2" xfId="29760"/>
    <cellStyle name="Normal 20 2 4 4 3" xfId="29761"/>
    <cellStyle name="Normal 20 2 4 5" xfId="29762"/>
    <cellStyle name="Normal 20 2 4 5 2" xfId="29763"/>
    <cellStyle name="Normal 20 2 4 6" xfId="29764"/>
    <cellStyle name="Normal 20 2 5" xfId="29765"/>
    <cellStyle name="Normal 20 2 5 2" xfId="29766"/>
    <cellStyle name="Normal 20 2 5 2 2" xfId="29767"/>
    <cellStyle name="Normal 20 2 5 2 2 2" xfId="29768"/>
    <cellStyle name="Normal 20 2 5 2 3" xfId="29769"/>
    <cellStyle name="Normal 20 2 5 3" xfId="29770"/>
    <cellStyle name="Normal 20 2 5 3 2" xfId="29771"/>
    <cellStyle name="Normal 20 2 5 4" xfId="29772"/>
    <cellStyle name="Normal 20 2 6" xfId="29773"/>
    <cellStyle name="Normal 20 2 6 2" xfId="29774"/>
    <cellStyle name="Normal 20 2 6 2 2" xfId="29775"/>
    <cellStyle name="Normal 20 2 6 2 2 2" xfId="29776"/>
    <cellStyle name="Normal 20 2 6 2 3" xfId="29777"/>
    <cellStyle name="Normal 20 2 6 3" xfId="29778"/>
    <cellStyle name="Normal 20 2 6 3 2" xfId="29779"/>
    <cellStyle name="Normal 20 2 6 4" xfId="29780"/>
    <cellStyle name="Normal 20 2 7" xfId="29781"/>
    <cellStyle name="Normal 20 2 7 2" xfId="29782"/>
    <cellStyle name="Normal 20 2 7 2 2" xfId="29783"/>
    <cellStyle name="Normal 20 2 7 2 2 2" xfId="29784"/>
    <cellStyle name="Normal 20 2 7 2 3" xfId="29785"/>
    <cellStyle name="Normal 20 2 7 3" xfId="29786"/>
    <cellStyle name="Normal 20 2 7 3 2" xfId="29787"/>
    <cellStyle name="Normal 20 2 7 4" xfId="29788"/>
    <cellStyle name="Normal 20 2 8" xfId="29789"/>
    <cellStyle name="Normal 20 2 8 2" xfId="29790"/>
    <cellStyle name="Normal 20 2 8 2 2" xfId="29791"/>
    <cellStyle name="Normal 20 2 8 3" xfId="29792"/>
    <cellStyle name="Normal 20 2 9" xfId="29793"/>
    <cellStyle name="Normal 20 2 9 2" xfId="29794"/>
    <cellStyle name="Normal 20 2 9 2 2" xfId="29795"/>
    <cellStyle name="Normal 20 2 9 3" xfId="29796"/>
    <cellStyle name="Normal 20 3" xfId="29797"/>
    <cellStyle name="Normal 20 3 10" xfId="29798"/>
    <cellStyle name="Normal 20 3 2" xfId="29799"/>
    <cellStyle name="Normal 20 3 2 2" xfId="29800"/>
    <cellStyle name="Normal 20 3 2 2 2" xfId="29801"/>
    <cellStyle name="Normal 20 3 2 2 2 2" xfId="29802"/>
    <cellStyle name="Normal 20 3 2 2 2 2 2" xfId="29803"/>
    <cellStyle name="Normal 20 3 2 2 2 3" xfId="29804"/>
    <cellStyle name="Normal 20 3 2 2 3" xfId="29805"/>
    <cellStyle name="Normal 20 3 2 2 3 2" xfId="29806"/>
    <cellStyle name="Normal 20 3 2 2 4" xfId="29807"/>
    <cellStyle name="Normal 20 3 2 3" xfId="29808"/>
    <cellStyle name="Normal 20 3 2 3 2" xfId="29809"/>
    <cellStyle name="Normal 20 3 2 3 2 2" xfId="29810"/>
    <cellStyle name="Normal 20 3 2 3 2 2 2" xfId="29811"/>
    <cellStyle name="Normal 20 3 2 3 2 3" xfId="29812"/>
    <cellStyle name="Normal 20 3 2 3 3" xfId="29813"/>
    <cellStyle name="Normal 20 3 2 3 3 2" xfId="29814"/>
    <cellStyle name="Normal 20 3 2 3 4" xfId="29815"/>
    <cellStyle name="Normal 20 3 2 4" xfId="29816"/>
    <cellStyle name="Normal 20 3 2 4 2" xfId="29817"/>
    <cellStyle name="Normal 20 3 2 4 2 2" xfId="29818"/>
    <cellStyle name="Normal 20 3 2 4 2 2 2" xfId="29819"/>
    <cellStyle name="Normal 20 3 2 4 2 3" xfId="29820"/>
    <cellStyle name="Normal 20 3 2 4 3" xfId="29821"/>
    <cellStyle name="Normal 20 3 2 4 3 2" xfId="29822"/>
    <cellStyle name="Normal 20 3 2 4 4" xfId="29823"/>
    <cellStyle name="Normal 20 3 2 5" xfId="29824"/>
    <cellStyle name="Normal 20 3 2 5 2" xfId="29825"/>
    <cellStyle name="Normal 20 3 2 5 2 2" xfId="29826"/>
    <cellStyle name="Normal 20 3 2 5 3" xfId="29827"/>
    <cellStyle name="Normal 20 3 2 6" xfId="29828"/>
    <cellStyle name="Normal 20 3 2 6 2" xfId="29829"/>
    <cellStyle name="Normal 20 3 2 7" xfId="29830"/>
    <cellStyle name="Normal 20 3 3" xfId="29831"/>
    <cellStyle name="Normal 20 3 3 2" xfId="29832"/>
    <cellStyle name="Normal 20 3 3 2 2" xfId="29833"/>
    <cellStyle name="Normal 20 3 3 2 2 2" xfId="29834"/>
    <cellStyle name="Normal 20 3 3 2 2 2 2" xfId="29835"/>
    <cellStyle name="Normal 20 3 3 2 2 3" xfId="29836"/>
    <cellStyle name="Normal 20 3 3 2 3" xfId="29837"/>
    <cellStyle name="Normal 20 3 3 2 3 2" xfId="29838"/>
    <cellStyle name="Normal 20 3 3 2 4" xfId="29839"/>
    <cellStyle name="Normal 20 3 3 3" xfId="29840"/>
    <cellStyle name="Normal 20 3 3 3 2" xfId="29841"/>
    <cellStyle name="Normal 20 3 3 3 2 2" xfId="29842"/>
    <cellStyle name="Normal 20 3 3 3 2 2 2" xfId="29843"/>
    <cellStyle name="Normal 20 3 3 3 2 3" xfId="29844"/>
    <cellStyle name="Normal 20 3 3 3 3" xfId="29845"/>
    <cellStyle name="Normal 20 3 3 3 3 2" xfId="29846"/>
    <cellStyle name="Normal 20 3 3 3 4" xfId="29847"/>
    <cellStyle name="Normal 20 3 3 4" xfId="29848"/>
    <cellStyle name="Normal 20 3 3 4 2" xfId="29849"/>
    <cellStyle name="Normal 20 3 3 4 2 2" xfId="29850"/>
    <cellStyle name="Normal 20 3 3 4 3" xfId="29851"/>
    <cellStyle name="Normal 20 3 3 5" xfId="29852"/>
    <cellStyle name="Normal 20 3 3 5 2" xfId="29853"/>
    <cellStyle name="Normal 20 3 3 6" xfId="29854"/>
    <cellStyle name="Normal 20 3 4" xfId="29855"/>
    <cellStyle name="Normal 20 3 4 2" xfId="29856"/>
    <cellStyle name="Normal 20 3 4 2 2" xfId="29857"/>
    <cellStyle name="Normal 20 3 4 2 2 2" xfId="29858"/>
    <cellStyle name="Normal 20 3 4 2 3" xfId="29859"/>
    <cellStyle name="Normal 20 3 4 3" xfId="29860"/>
    <cellStyle name="Normal 20 3 4 3 2" xfId="29861"/>
    <cellStyle name="Normal 20 3 4 4" xfId="29862"/>
    <cellStyle name="Normal 20 3 5" xfId="29863"/>
    <cellStyle name="Normal 20 3 5 2" xfId="29864"/>
    <cellStyle name="Normal 20 3 5 2 2" xfId="29865"/>
    <cellStyle name="Normal 20 3 5 2 2 2" xfId="29866"/>
    <cellStyle name="Normal 20 3 5 2 3" xfId="29867"/>
    <cellStyle name="Normal 20 3 5 3" xfId="29868"/>
    <cellStyle name="Normal 20 3 5 3 2" xfId="29869"/>
    <cellStyle name="Normal 20 3 5 4" xfId="29870"/>
    <cellStyle name="Normal 20 3 6" xfId="29871"/>
    <cellStyle name="Normal 20 3 6 2" xfId="29872"/>
    <cellStyle name="Normal 20 3 6 2 2" xfId="29873"/>
    <cellStyle name="Normal 20 3 6 2 2 2" xfId="29874"/>
    <cellStyle name="Normal 20 3 6 2 3" xfId="29875"/>
    <cellStyle name="Normal 20 3 6 3" xfId="29876"/>
    <cellStyle name="Normal 20 3 6 3 2" xfId="29877"/>
    <cellStyle name="Normal 20 3 6 4" xfId="29878"/>
    <cellStyle name="Normal 20 3 7" xfId="29879"/>
    <cellStyle name="Normal 20 3 7 2" xfId="29880"/>
    <cellStyle name="Normal 20 3 7 2 2" xfId="29881"/>
    <cellStyle name="Normal 20 3 7 3" xfId="29882"/>
    <cellStyle name="Normal 20 3 8" xfId="29883"/>
    <cellStyle name="Normal 20 3 8 2" xfId="29884"/>
    <cellStyle name="Normal 20 3 8 2 2" xfId="29885"/>
    <cellStyle name="Normal 20 3 8 3" xfId="29886"/>
    <cellStyle name="Normal 20 3 9" xfId="29887"/>
    <cellStyle name="Normal 20 3 9 2" xfId="29888"/>
    <cellStyle name="Normal 20 4" xfId="29889"/>
    <cellStyle name="Normal 20 4 2" xfId="29890"/>
    <cellStyle name="Normal 20 4 2 2" xfId="29891"/>
    <cellStyle name="Normal 20 4 2 2 2" xfId="29892"/>
    <cellStyle name="Normal 20 4 2 2 2 2" xfId="29893"/>
    <cellStyle name="Normal 20 4 2 2 3" xfId="29894"/>
    <cellStyle name="Normal 20 4 2 3" xfId="29895"/>
    <cellStyle name="Normal 20 4 2 3 2" xfId="29896"/>
    <cellStyle name="Normal 20 4 2 4" xfId="29897"/>
    <cellStyle name="Normal 20 4 3" xfId="29898"/>
    <cellStyle name="Normal 20 4 3 2" xfId="29899"/>
    <cellStyle name="Normal 20 4 3 2 2" xfId="29900"/>
    <cellStyle name="Normal 20 4 3 2 2 2" xfId="29901"/>
    <cellStyle name="Normal 20 4 3 2 3" xfId="29902"/>
    <cellStyle name="Normal 20 4 3 3" xfId="29903"/>
    <cellStyle name="Normal 20 4 3 3 2" xfId="29904"/>
    <cellStyle name="Normal 20 4 3 4" xfId="29905"/>
    <cellStyle name="Normal 20 4 4" xfId="29906"/>
    <cellStyle name="Normal 20 4 4 2" xfId="29907"/>
    <cellStyle name="Normal 20 4 4 2 2" xfId="29908"/>
    <cellStyle name="Normal 20 4 4 2 2 2" xfId="29909"/>
    <cellStyle name="Normal 20 4 4 2 3" xfId="29910"/>
    <cellStyle name="Normal 20 4 4 3" xfId="29911"/>
    <cellStyle name="Normal 20 4 4 3 2" xfId="29912"/>
    <cellStyle name="Normal 20 4 4 4" xfId="29913"/>
    <cellStyle name="Normal 20 4 5" xfId="29914"/>
    <cellStyle name="Normal 20 4 5 2" xfId="29915"/>
    <cellStyle name="Normal 20 4 5 2 2" xfId="29916"/>
    <cellStyle name="Normal 20 4 5 3" xfId="29917"/>
    <cellStyle name="Normal 20 4 6" xfId="29918"/>
    <cellStyle name="Normal 20 4 6 2" xfId="29919"/>
    <cellStyle name="Normal 20 4 7" xfId="29920"/>
    <cellStyle name="Normal 20 5" xfId="29921"/>
    <cellStyle name="Normal 20 5 2" xfId="29922"/>
    <cellStyle name="Normal 20 5 2 2" xfId="29923"/>
    <cellStyle name="Normal 20 5 2 2 2" xfId="29924"/>
    <cellStyle name="Normal 20 5 2 2 2 2" xfId="29925"/>
    <cellStyle name="Normal 20 5 2 2 3" xfId="29926"/>
    <cellStyle name="Normal 20 5 2 3" xfId="29927"/>
    <cellStyle name="Normal 20 5 2 3 2" xfId="29928"/>
    <cellStyle name="Normal 20 5 2 4" xfId="29929"/>
    <cellStyle name="Normal 20 5 3" xfId="29930"/>
    <cellStyle name="Normal 20 5 3 2" xfId="29931"/>
    <cellStyle name="Normal 20 5 3 2 2" xfId="29932"/>
    <cellStyle name="Normal 20 5 3 2 2 2" xfId="29933"/>
    <cellStyle name="Normal 20 5 3 2 3" xfId="29934"/>
    <cellStyle name="Normal 20 5 3 3" xfId="29935"/>
    <cellStyle name="Normal 20 5 3 3 2" xfId="29936"/>
    <cellStyle name="Normal 20 5 3 4" xfId="29937"/>
    <cellStyle name="Normal 20 5 4" xfId="29938"/>
    <cellStyle name="Normal 20 5 4 2" xfId="29939"/>
    <cellStyle name="Normal 20 5 4 2 2" xfId="29940"/>
    <cellStyle name="Normal 20 5 4 3" xfId="29941"/>
    <cellStyle name="Normal 20 5 5" xfId="29942"/>
    <cellStyle name="Normal 20 5 5 2" xfId="29943"/>
    <cellStyle name="Normal 20 5 6" xfId="29944"/>
    <cellStyle name="Normal 20 6" xfId="29945"/>
    <cellStyle name="Normal 20 6 2" xfId="29946"/>
    <cellStyle name="Normal 20 6 2 2" xfId="29947"/>
    <cellStyle name="Normal 20 6 2 2 2" xfId="29948"/>
    <cellStyle name="Normal 20 6 2 3" xfId="29949"/>
    <cellStyle name="Normal 20 6 3" xfId="29950"/>
    <cellStyle name="Normal 20 6 3 2" xfId="29951"/>
    <cellStyle name="Normal 20 6 4" xfId="29952"/>
    <cellStyle name="Normal 20 7" xfId="29953"/>
    <cellStyle name="Normal 20 7 2" xfId="29954"/>
    <cellStyle name="Normal 20 7 2 2" xfId="29955"/>
    <cellStyle name="Normal 20 7 2 2 2" xfId="29956"/>
    <cellStyle name="Normal 20 7 2 3" xfId="29957"/>
    <cellStyle name="Normal 20 7 3" xfId="29958"/>
    <cellStyle name="Normal 20 7 3 2" xfId="29959"/>
    <cellStyle name="Normal 20 7 4" xfId="29960"/>
    <cellStyle name="Normal 20 8" xfId="29961"/>
    <cellStyle name="Normal 20 8 2" xfId="29962"/>
    <cellStyle name="Normal 20 8 2 2" xfId="29963"/>
    <cellStyle name="Normal 20 8 2 2 2" xfId="29964"/>
    <cellStyle name="Normal 20 8 2 3" xfId="29965"/>
    <cellStyle name="Normal 20 8 3" xfId="29966"/>
    <cellStyle name="Normal 20 8 3 2" xfId="29967"/>
    <cellStyle name="Normal 20 8 4" xfId="29968"/>
    <cellStyle name="Normal 20 9" xfId="29969"/>
    <cellStyle name="Normal 20 9 2" xfId="29970"/>
    <cellStyle name="Normal 20 9 2 2" xfId="29971"/>
    <cellStyle name="Normal 20 9 3" xfId="29972"/>
    <cellStyle name="Normal 21" xfId="1452"/>
    <cellStyle name="Normal 21 10" xfId="29973"/>
    <cellStyle name="Normal 21 10 2" xfId="29974"/>
    <cellStyle name="Normal 21 10 2 2" xfId="29975"/>
    <cellStyle name="Normal 21 10 2 2 2" xfId="29976"/>
    <cellStyle name="Normal 21 10 2 2 2 2" xfId="29977"/>
    <cellStyle name="Normal 21 10 2 2 3" xfId="29978"/>
    <cellStyle name="Normal 21 10 2 3" xfId="29979"/>
    <cellStyle name="Normal 21 10 2 3 2" xfId="29980"/>
    <cellStyle name="Normal 21 10 2 4" xfId="29981"/>
    <cellStyle name="Normal 21 10 3" xfId="29982"/>
    <cellStyle name="Normal 21 10 3 2" xfId="29983"/>
    <cellStyle name="Normal 21 10 3 2 2" xfId="29984"/>
    <cellStyle name="Normal 21 10 3 2 2 2" xfId="29985"/>
    <cellStyle name="Normal 21 10 3 2 3" xfId="29986"/>
    <cellStyle name="Normal 21 10 3 3" xfId="29987"/>
    <cellStyle name="Normal 21 10 3 3 2" xfId="29988"/>
    <cellStyle name="Normal 21 10 3 4" xfId="29989"/>
    <cellStyle name="Normal 21 10 4" xfId="29990"/>
    <cellStyle name="Normal 21 10 4 2" xfId="29991"/>
    <cellStyle name="Normal 21 10 4 2 2" xfId="29992"/>
    <cellStyle name="Normal 21 10 4 2 2 2" xfId="29993"/>
    <cellStyle name="Normal 21 10 4 2 3" xfId="29994"/>
    <cellStyle name="Normal 21 10 4 3" xfId="29995"/>
    <cellStyle name="Normal 21 10 4 3 2" xfId="29996"/>
    <cellStyle name="Normal 21 10 4 4" xfId="29997"/>
    <cellStyle name="Normal 21 10 5" xfId="29998"/>
    <cellStyle name="Normal 21 10 5 2" xfId="29999"/>
    <cellStyle name="Normal 21 10 5 2 2" xfId="30000"/>
    <cellStyle name="Normal 21 10 5 3" xfId="30001"/>
    <cellStyle name="Normal 21 10 6" xfId="30002"/>
    <cellStyle name="Normal 21 10 6 2" xfId="30003"/>
    <cellStyle name="Normal 21 10 7" xfId="30004"/>
    <cellStyle name="Normal 21 11" xfId="30005"/>
    <cellStyle name="Normal 21 11 2" xfId="30006"/>
    <cellStyle name="Normal 21 11 2 2" xfId="30007"/>
    <cellStyle name="Normal 21 11 2 2 2" xfId="30008"/>
    <cellStyle name="Normal 21 11 2 2 2 2" xfId="30009"/>
    <cellStyle name="Normal 21 11 2 2 3" xfId="30010"/>
    <cellStyle name="Normal 21 11 2 3" xfId="30011"/>
    <cellStyle name="Normal 21 11 2 3 2" xfId="30012"/>
    <cellStyle name="Normal 21 11 2 4" xfId="30013"/>
    <cellStyle name="Normal 21 11 3" xfId="30014"/>
    <cellStyle name="Normal 21 11 3 2" xfId="30015"/>
    <cellStyle name="Normal 21 11 3 2 2" xfId="30016"/>
    <cellStyle name="Normal 21 11 3 2 2 2" xfId="30017"/>
    <cellStyle name="Normal 21 11 3 2 3" xfId="30018"/>
    <cellStyle name="Normal 21 11 3 3" xfId="30019"/>
    <cellStyle name="Normal 21 11 3 3 2" xfId="30020"/>
    <cellStyle name="Normal 21 11 3 4" xfId="30021"/>
    <cellStyle name="Normal 21 11 4" xfId="30022"/>
    <cellStyle name="Normal 21 11 4 2" xfId="30023"/>
    <cellStyle name="Normal 21 11 4 2 2" xfId="30024"/>
    <cellStyle name="Normal 21 11 4 3" xfId="30025"/>
    <cellStyle name="Normal 21 11 5" xfId="30026"/>
    <cellStyle name="Normal 21 11 5 2" xfId="30027"/>
    <cellStyle name="Normal 21 11 6" xfId="30028"/>
    <cellStyle name="Normal 21 12" xfId="30029"/>
    <cellStyle name="Normal 21 12 2" xfId="30030"/>
    <cellStyle name="Normal 21 12 2 2" xfId="30031"/>
    <cellStyle name="Normal 21 12 2 2 2" xfId="30032"/>
    <cellStyle name="Normal 21 12 2 3" xfId="30033"/>
    <cellStyle name="Normal 21 12 3" xfId="30034"/>
    <cellStyle name="Normal 21 12 3 2" xfId="30035"/>
    <cellStyle name="Normal 21 12 4" xfId="30036"/>
    <cellStyle name="Normal 21 13" xfId="30037"/>
    <cellStyle name="Normal 21 13 2" xfId="30038"/>
    <cellStyle name="Normal 21 13 2 2" xfId="30039"/>
    <cellStyle name="Normal 21 13 2 2 2" xfId="30040"/>
    <cellStyle name="Normal 21 13 2 3" xfId="30041"/>
    <cellStyle name="Normal 21 13 3" xfId="30042"/>
    <cellStyle name="Normal 21 13 3 2" xfId="30043"/>
    <cellStyle name="Normal 21 13 4" xfId="30044"/>
    <cellStyle name="Normal 21 14" xfId="30045"/>
    <cellStyle name="Normal 21 14 2" xfId="30046"/>
    <cellStyle name="Normal 21 14 2 2" xfId="30047"/>
    <cellStyle name="Normal 21 14 2 2 2" xfId="30048"/>
    <cellStyle name="Normal 21 14 2 3" xfId="30049"/>
    <cellStyle name="Normal 21 14 3" xfId="30050"/>
    <cellStyle name="Normal 21 14 3 2" xfId="30051"/>
    <cellStyle name="Normal 21 14 4" xfId="30052"/>
    <cellStyle name="Normal 21 15" xfId="30053"/>
    <cellStyle name="Normal 21 15 2" xfId="30054"/>
    <cellStyle name="Normal 21 15 2 2" xfId="30055"/>
    <cellStyle name="Normal 21 15 3" xfId="30056"/>
    <cellStyle name="Normal 21 16" xfId="30057"/>
    <cellStyle name="Normal 21 16 2" xfId="30058"/>
    <cellStyle name="Normal 21 16 2 2" xfId="30059"/>
    <cellStyle name="Normal 21 16 3" xfId="30060"/>
    <cellStyle name="Normal 21 17" xfId="30061"/>
    <cellStyle name="Normal 21 17 2" xfId="30062"/>
    <cellStyle name="Normal 21 18" xfId="30063"/>
    <cellStyle name="Normal 21 2" xfId="1453"/>
    <cellStyle name="Normal 21 2 2" xfId="30064"/>
    <cellStyle name="Normal 21 3" xfId="1454"/>
    <cellStyle name="Normal 21 3 2" xfId="30065"/>
    <cellStyle name="Normal 21 4" xfId="1455"/>
    <cellStyle name="Normal 21 4 2" xfId="30066"/>
    <cellStyle name="Normal 21 5" xfId="1456"/>
    <cellStyle name="Normal 21 5 2" xfId="30067"/>
    <cellStyle name="Normal 21 6" xfId="1457"/>
    <cellStyle name="Normal 21 6 2" xfId="30068"/>
    <cellStyle name="Normal 21 7" xfId="1458"/>
    <cellStyle name="Normal 21 7 2" xfId="30069"/>
    <cellStyle name="Normal 21 8" xfId="30070"/>
    <cellStyle name="Normal 21 8 10" xfId="30071"/>
    <cellStyle name="Normal 21 8 10 2" xfId="30072"/>
    <cellStyle name="Normal 21 8 11" xfId="30073"/>
    <cellStyle name="Normal 21 8 2" xfId="30074"/>
    <cellStyle name="Normal 21 8 2 10" xfId="30075"/>
    <cellStyle name="Normal 21 8 2 2" xfId="30076"/>
    <cellStyle name="Normal 21 8 2 2 2" xfId="30077"/>
    <cellStyle name="Normal 21 8 2 2 2 2" xfId="30078"/>
    <cellStyle name="Normal 21 8 2 2 2 2 2" xfId="30079"/>
    <cellStyle name="Normal 21 8 2 2 2 2 2 2" xfId="30080"/>
    <cellStyle name="Normal 21 8 2 2 2 2 3" xfId="30081"/>
    <cellStyle name="Normal 21 8 2 2 2 3" xfId="30082"/>
    <cellStyle name="Normal 21 8 2 2 2 3 2" xfId="30083"/>
    <cellStyle name="Normal 21 8 2 2 2 4" xfId="30084"/>
    <cellStyle name="Normal 21 8 2 2 3" xfId="30085"/>
    <cellStyle name="Normal 21 8 2 2 3 2" xfId="30086"/>
    <cellStyle name="Normal 21 8 2 2 3 2 2" xfId="30087"/>
    <cellStyle name="Normal 21 8 2 2 3 2 2 2" xfId="30088"/>
    <cellStyle name="Normal 21 8 2 2 3 2 3" xfId="30089"/>
    <cellStyle name="Normal 21 8 2 2 3 3" xfId="30090"/>
    <cellStyle name="Normal 21 8 2 2 3 3 2" xfId="30091"/>
    <cellStyle name="Normal 21 8 2 2 3 4" xfId="30092"/>
    <cellStyle name="Normal 21 8 2 2 4" xfId="30093"/>
    <cellStyle name="Normal 21 8 2 2 4 2" xfId="30094"/>
    <cellStyle name="Normal 21 8 2 2 4 2 2" xfId="30095"/>
    <cellStyle name="Normal 21 8 2 2 4 2 2 2" xfId="30096"/>
    <cellStyle name="Normal 21 8 2 2 4 2 3" xfId="30097"/>
    <cellStyle name="Normal 21 8 2 2 4 3" xfId="30098"/>
    <cellStyle name="Normal 21 8 2 2 4 3 2" xfId="30099"/>
    <cellStyle name="Normal 21 8 2 2 4 4" xfId="30100"/>
    <cellStyle name="Normal 21 8 2 2 5" xfId="30101"/>
    <cellStyle name="Normal 21 8 2 2 5 2" xfId="30102"/>
    <cellStyle name="Normal 21 8 2 2 5 2 2" xfId="30103"/>
    <cellStyle name="Normal 21 8 2 2 5 3" xfId="30104"/>
    <cellStyle name="Normal 21 8 2 2 6" xfId="30105"/>
    <cellStyle name="Normal 21 8 2 2 6 2" xfId="30106"/>
    <cellStyle name="Normal 21 8 2 2 7" xfId="30107"/>
    <cellStyle name="Normal 21 8 2 3" xfId="30108"/>
    <cellStyle name="Normal 21 8 2 3 2" xfId="30109"/>
    <cellStyle name="Normal 21 8 2 3 2 2" xfId="30110"/>
    <cellStyle name="Normal 21 8 2 3 2 2 2" xfId="30111"/>
    <cellStyle name="Normal 21 8 2 3 2 2 2 2" xfId="30112"/>
    <cellStyle name="Normal 21 8 2 3 2 2 3" xfId="30113"/>
    <cellStyle name="Normal 21 8 2 3 2 3" xfId="30114"/>
    <cellStyle name="Normal 21 8 2 3 2 3 2" xfId="30115"/>
    <cellStyle name="Normal 21 8 2 3 2 4" xfId="30116"/>
    <cellStyle name="Normal 21 8 2 3 3" xfId="30117"/>
    <cellStyle name="Normal 21 8 2 3 3 2" xfId="30118"/>
    <cellStyle name="Normal 21 8 2 3 3 2 2" xfId="30119"/>
    <cellStyle name="Normal 21 8 2 3 3 2 2 2" xfId="30120"/>
    <cellStyle name="Normal 21 8 2 3 3 2 3" xfId="30121"/>
    <cellStyle name="Normal 21 8 2 3 3 3" xfId="30122"/>
    <cellStyle name="Normal 21 8 2 3 3 3 2" xfId="30123"/>
    <cellStyle name="Normal 21 8 2 3 3 4" xfId="30124"/>
    <cellStyle name="Normal 21 8 2 3 4" xfId="30125"/>
    <cellStyle name="Normal 21 8 2 3 4 2" xfId="30126"/>
    <cellStyle name="Normal 21 8 2 3 4 2 2" xfId="30127"/>
    <cellStyle name="Normal 21 8 2 3 4 3" xfId="30128"/>
    <cellStyle name="Normal 21 8 2 3 5" xfId="30129"/>
    <cellStyle name="Normal 21 8 2 3 5 2" xfId="30130"/>
    <cellStyle name="Normal 21 8 2 3 6" xfId="30131"/>
    <cellStyle name="Normal 21 8 2 4" xfId="30132"/>
    <cellStyle name="Normal 21 8 2 4 2" xfId="30133"/>
    <cellStyle name="Normal 21 8 2 4 2 2" xfId="30134"/>
    <cellStyle name="Normal 21 8 2 4 2 2 2" xfId="30135"/>
    <cellStyle name="Normal 21 8 2 4 2 3" xfId="30136"/>
    <cellStyle name="Normal 21 8 2 4 3" xfId="30137"/>
    <cellStyle name="Normal 21 8 2 4 3 2" xfId="30138"/>
    <cellStyle name="Normal 21 8 2 4 4" xfId="30139"/>
    <cellStyle name="Normal 21 8 2 5" xfId="30140"/>
    <cellStyle name="Normal 21 8 2 5 2" xfId="30141"/>
    <cellStyle name="Normal 21 8 2 5 2 2" xfId="30142"/>
    <cellStyle name="Normal 21 8 2 5 2 2 2" xfId="30143"/>
    <cellStyle name="Normal 21 8 2 5 2 3" xfId="30144"/>
    <cellStyle name="Normal 21 8 2 5 3" xfId="30145"/>
    <cellStyle name="Normal 21 8 2 5 3 2" xfId="30146"/>
    <cellStyle name="Normal 21 8 2 5 4" xfId="30147"/>
    <cellStyle name="Normal 21 8 2 6" xfId="30148"/>
    <cellStyle name="Normal 21 8 2 6 2" xfId="30149"/>
    <cellStyle name="Normal 21 8 2 6 2 2" xfId="30150"/>
    <cellStyle name="Normal 21 8 2 6 2 2 2" xfId="30151"/>
    <cellStyle name="Normal 21 8 2 6 2 3" xfId="30152"/>
    <cellStyle name="Normal 21 8 2 6 3" xfId="30153"/>
    <cellStyle name="Normal 21 8 2 6 3 2" xfId="30154"/>
    <cellStyle name="Normal 21 8 2 6 4" xfId="30155"/>
    <cellStyle name="Normal 21 8 2 7" xfId="30156"/>
    <cellStyle name="Normal 21 8 2 7 2" xfId="30157"/>
    <cellStyle name="Normal 21 8 2 7 2 2" xfId="30158"/>
    <cellStyle name="Normal 21 8 2 7 3" xfId="30159"/>
    <cellStyle name="Normal 21 8 2 8" xfId="30160"/>
    <cellStyle name="Normal 21 8 2 8 2" xfId="30161"/>
    <cellStyle name="Normal 21 8 2 8 2 2" xfId="30162"/>
    <cellStyle name="Normal 21 8 2 8 3" xfId="30163"/>
    <cellStyle name="Normal 21 8 2 9" xfId="30164"/>
    <cellStyle name="Normal 21 8 2 9 2" xfId="30165"/>
    <cellStyle name="Normal 21 8 3" xfId="30166"/>
    <cellStyle name="Normal 21 8 3 2" xfId="30167"/>
    <cellStyle name="Normal 21 8 3 2 2" xfId="30168"/>
    <cellStyle name="Normal 21 8 3 2 2 2" xfId="30169"/>
    <cellStyle name="Normal 21 8 3 2 2 2 2" xfId="30170"/>
    <cellStyle name="Normal 21 8 3 2 2 3" xfId="30171"/>
    <cellStyle name="Normal 21 8 3 2 3" xfId="30172"/>
    <cellStyle name="Normal 21 8 3 2 3 2" xfId="30173"/>
    <cellStyle name="Normal 21 8 3 2 4" xfId="30174"/>
    <cellStyle name="Normal 21 8 3 3" xfId="30175"/>
    <cellStyle name="Normal 21 8 3 3 2" xfId="30176"/>
    <cellStyle name="Normal 21 8 3 3 2 2" xfId="30177"/>
    <cellStyle name="Normal 21 8 3 3 2 2 2" xfId="30178"/>
    <cellStyle name="Normal 21 8 3 3 2 3" xfId="30179"/>
    <cellStyle name="Normal 21 8 3 3 3" xfId="30180"/>
    <cellStyle name="Normal 21 8 3 3 3 2" xfId="30181"/>
    <cellStyle name="Normal 21 8 3 3 4" xfId="30182"/>
    <cellStyle name="Normal 21 8 3 4" xfId="30183"/>
    <cellStyle name="Normal 21 8 3 4 2" xfId="30184"/>
    <cellStyle name="Normal 21 8 3 4 2 2" xfId="30185"/>
    <cellStyle name="Normal 21 8 3 4 2 2 2" xfId="30186"/>
    <cellStyle name="Normal 21 8 3 4 2 3" xfId="30187"/>
    <cellStyle name="Normal 21 8 3 4 3" xfId="30188"/>
    <cellStyle name="Normal 21 8 3 4 3 2" xfId="30189"/>
    <cellStyle name="Normal 21 8 3 4 4" xfId="30190"/>
    <cellStyle name="Normal 21 8 3 5" xfId="30191"/>
    <cellStyle name="Normal 21 8 3 5 2" xfId="30192"/>
    <cellStyle name="Normal 21 8 3 5 2 2" xfId="30193"/>
    <cellStyle name="Normal 21 8 3 5 3" xfId="30194"/>
    <cellStyle name="Normal 21 8 3 6" xfId="30195"/>
    <cellStyle name="Normal 21 8 3 6 2" xfId="30196"/>
    <cellStyle name="Normal 21 8 3 7" xfId="30197"/>
    <cellStyle name="Normal 21 8 4" xfId="30198"/>
    <cellStyle name="Normal 21 8 4 2" xfId="30199"/>
    <cellStyle name="Normal 21 8 4 2 2" xfId="30200"/>
    <cellStyle name="Normal 21 8 4 2 2 2" xfId="30201"/>
    <cellStyle name="Normal 21 8 4 2 2 2 2" xfId="30202"/>
    <cellStyle name="Normal 21 8 4 2 2 3" xfId="30203"/>
    <cellStyle name="Normal 21 8 4 2 3" xfId="30204"/>
    <cellStyle name="Normal 21 8 4 2 3 2" xfId="30205"/>
    <cellStyle name="Normal 21 8 4 2 4" xfId="30206"/>
    <cellStyle name="Normal 21 8 4 3" xfId="30207"/>
    <cellStyle name="Normal 21 8 4 3 2" xfId="30208"/>
    <cellStyle name="Normal 21 8 4 3 2 2" xfId="30209"/>
    <cellStyle name="Normal 21 8 4 3 2 2 2" xfId="30210"/>
    <cellStyle name="Normal 21 8 4 3 2 3" xfId="30211"/>
    <cellStyle name="Normal 21 8 4 3 3" xfId="30212"/>
    <cellStyle name="Normal 21 8 4 3 3 2" xfId="30213"/>
    <cellStyle name="Normal 21 8 4 3 4" xfId="30214"/>
    <cellStyle name="Normal 21 8 4 4" xfId="30215"/>
    <cellStyle name="Normal 21 8 4 4 2" xfId="30216"/>
    <cellStyle name="Normal 21 8 4 4 2 2" xfId="30217"/>
    <cellStyle name="Normal 21 8 4 4 3" xfId="30218"/>
    <cellStyle name="Normal 21 8 4 5" xfId="30219"/>
    <cellStyle name="Normal 21 8 4 5 2" xfId="30220"/>
    <cellStyle name="Normal 21 8 4 6" xfId="30221"/>
    <cellStyle name="Normal 21 8 5" xfId="30222"/>
    <cellStyle name="Normal 21 8 5 2" xfId="30223"/>
    <cellStyle name="Normal 21 8 5 2 2" xfId="30224"/>
    <cellStyle name="Normal 21 8 5 2 2 2" xfId="30225"/>
    <cellStyle name="Normal 21 8 5 2 3" xfId="30226"/>
    <cellStyle name="Normal 21 8 5 3" xfId="30227"/>
    <cellStyle name="Normal 21 8 5 3 2" xfId="30228"/>
    <cellStyle name="Normal 21 8 5 4" xfId="30229"/>
    <cellStyle name="Normal 21 8 6" xfId="30230"/>
    <cellStyle name="Normal 21 8 6 2" xfId="30231"/>
    <cellStyle name="Normal 21 8 6 2 2" xfId="30232"/>
    <cellStyle name="Normal 21 8 6 2 2 2" xfId="30233"/>
    <cellStyle name="Normal 21 8 6 2 3" xfId="30234"/>
    <cellStyle name="Normal 21 8 6 3" xfId="30235"/>
    <cellStyle name="Normal 21 8 6 3 2" xfId="30236"/>
    <cellStyle name="Normal 21 8 6 4" xfId="30237"/>
    <cellStyle name="Normal 21 8 7" xfId="30238"/>
    <cellStyle name="Normal 21 8 7 2" xfId="30239"/>
    <cellStyle name="Normal 21 8 7 2 2" xfId="30240"/>
    <cellStyle name="Normal 21 8 7 2 2 2" xfId="30241"/>
    <cellStyle name="Normal 21 8 7 2 3" xfId="30242"/>
    <cellStyle name="Normal 21 8 7 3" xfId="30243"/>
    <cellStyle name="Normal 21 8 7 3 2" xfId="30244"/>
    <cellStyle name="Normal 21 8 7 4" xfId="30245"/>
    <cellStyle name="Normal 21 8 8" xfId="30246"/>
    <cellStyle name="Normal 21 8 8 2" xfId="30247"/>
    <cellStyle name="Normal 21 8 8 2 2" xfId="30248"/>
    <cellStyle name="Normal 21 8 8 3" xfId="30249"/>
    <cellStyle name="Normal 21 8 9" xfId="30250"/>
    <cellStyle name="Normal 21 8 9 2" xfId="30251"/>
    <cellStyle name="Normal 21 8 9 2 2" xfId="30252"/>
    <cellStyle name="Normal 21 8 9 3" xfId="30253"/>
    <cellStyle name="Normal 21 9" xfId="30254"/>
    <cellStyle name="Normal 21 9 10" xfId="30255"/>
    <cellStyle name="Normal 21 9 2" xfId="30256"/>
    <cellStyle name="Normal 21 9 2 2" xfId="30257"/>
    <cellStyle name="Normal 21 9 2 2 2" xfId="30258"/>
    <cellStyle name="Normal 21 9 2 2 2 2" xfId="30259"/>
    <cellStyle name="Normal 21 9 2 2 2 2 2" xfId="30260"/>
    <cellStyle name="Normal 21 9 2 2 2 3" xfId="30261"/>
    <cellStyle name="Normal 21 9 2 2 3" xfId="30262"/>
    <cellStyle name="Normal 21 9 2 2 3 2" xfId="30263"/>
    <cellStyle name="Normal 21 9 2 2 4" xfId="30264"/>
    <cellStyle name="Normal 21 9 2 3" xfId="30265"/>
    <cellStyle name="Normal 21 9 2 3 2" xfId="30266"/>
    <cellStyle name="Normal 21 9 2 3 2 2" xfId="30267"/>
    <cellStyle name="Normal 21 9 2 3 2 2 2" xfId="30268"/>
    <cellStyle name="Normal 21 9 2 3 2 3" xfId="30269"/>
    <cellStyle name="Normal 21 9 2 3 3" xfId="30270"/>
    <cellStyle name="Normal 21 9 2 3 3 2" xfId="30271"/>
    <cellStyle name="Normal 21 9 2 3 4" xfId="30272"/>
    <cellStyle name="Normal 21 9 2 4" xfId="30273"/>
    <cellStyle name="Normal 21 9 2 4 2" xfId="30274"/>
    <cellStyle name="Normal 21 9 2 4 2 2" xfId="30275"/>
    <cellStyle name="Normal 21 9 2 4 2 2 2" xfId="30276"/>
    <cellStyle name="Normal 21 9 2 4 2 3" xfId="30277"/>
    <cellStyle name="Normal 21 9 2 4 3" xfId="30278"/>
    <cellStyle name="Normal 21 9 2 4 3 2" xfId="30279"/>
    <cellStyle name="Normal 21 9 2 4 4" xfId="30280"/>
    <cellStyle name="Normal 21 9 2 5" xfId="30281"/>
    <cellStyle name="Normal 21 9 2 5 2" xfId="30282"/>
    <cellStyle name="Normal 21 9 2 5 2 2" xfId="30283"/>
    <cellStyle name="Normal 21 9 2 5 3" xfId="30284"/>
    <cellStyle name="Normal 21 9 2 6" xfId="30285"/>
    <cellStyle name="Normal 21 9 2 6 2" xfId="30286"/>
    <cellStyle name="Normal 21 9 2 7" xfId="30287"/>
    <cellStyle name="Normal 21 9 3" xfId="30288"/>
    <cellStyle name="Normal 21 9 3 2" xfId="30289"/>
    <cellStyle name="Normal 21 9 3 2 2" xfId="30290"/>
    <cellStyle name="Normal 21 9 3 2 2 2" xfId="30291"/>
    <cellStyle name="Normal 21 9 3 2 2 2 2" xfId="30292"/>
    <cellStyle name="Normal 21 9 3 2 2 3" xfId="30293"/>
    <cellStyle name="Normal 21 9 3 2 3" xfId="30294"/>
    <cellStyle name="Normal 21 9 3 2 3 2" xfId="30295"/>
    <cellStyle name="Normal 21 9 3 2 4" xfId="30296"/>
    <cellStyle name="Normal 21 9 3 3" xfId="30297"/>
    <cellStyle name="Normal 21 9 3 3 2" xfId="30298"/>
    <cellStyle name="Normal 21 9 3 3 2 2" xfId="30299"/>
    <cellStyle name="Normal 21 9 3 3 2 2 2" xfId="30300"/>
    <cellStyle name="Normal 21 9 3 3 2 3" xfId="30301"/>
    <cellStyle name="Normal 21 9 3 3 3" xfId="30302"/>
    <cellStyle name="Normal 21 9 3 3 3 2" xfId="30303"/>
    <cellStyle name="Normal 21 9 3 3 4" xfId="30304"/>
    <cellStyle name="Normal 21 9 3 4" xfId="30305"/>
    <cellStyle name="Normal 21 9 3 4 2" xfId="30306"/>
    <cellStyle name="Normal 21 9 3 4 2 2" xfId="30307"/>
    <cellStyle name="Normal 21 9 3 4 3" xfId="30308"/>
    <cellStyle name="Normal 21 9 3 5" xfId="30309"/>
    <cellStyle name="Normal 21 9 3 5 2" xfId="30310"/>
    <cellStyle name="Normal 21 9 3 6" xfId="30311"/>
    <cellStyle name="Normal 21 9 4" xfId="30312"/>
    <cellStyle name="Normal 21 9 4 2" xfId="30313"/>
    <cellStyle name="Normal 21 9 4 2 2" xfId="30314"/>
    <cellStyle name="Normal 21 9 4 2 2 2" xfId="30315"/>
    <cellStyle name="Normal 21 9 4 2 3" xfId="30316"/>
    <cellStyle name="Normal 21 9 4 3" xfId="30317"/>
    <cellStyle name="Normal 21 9 4 3 2" xfId="30318"/>
    <cellStyle name="Normal 21 9 4 4" xfId="30319"/>
    <cellStyle name="Normal 21 9 5" xfId="30320"/>
    <cellStyle name="Normal 21 9 5 2" xfId="30321"/>
    <cellStyle name="Normal 21 9 5 2 2" xfId="30322"/>
    <cellStyle name="Normal 21 9 5 2 2 2" xfId="30323"/>
    <cellStyle name="Normal 21 9 5 2 3" xfId="30324"/>
    <cellStyle name="Normal 21 9 5 3" xfId="30325"/>
    <cellStyle name="Normal 21 9 5 3 2" xfId="30326"/>
    <cellStyle name="Normal 21 9 5 4" xfId="30327"/>
    <cellStyle name="Normal 21 9 6" xfId="30328"/>
    <cellStyle name="Normal 21 9 6 2" xfId="30329"/>
    <cellStyle name="Normal 21 9 6 2 2" xfId="30330"/>
    <cellStyle name="Normal 21 9 6 2 2 2" xfId="30331"/>
    <cellStyle name="Normal 21 9 6 2 3" xfId="30332"/>
    <cellStyle name="Normal 21 9 6 3" xfId="30333"/>
    <cellStyle name="Normal 21 9 6 3 2" xfId="30334"/>
    <cellStyle name="Normal 21 9 6 4" xfId="30335"/>
    <cellStyle name="Normal 21 9 7" xfId="30336"/>
    <cellStyle name="Normal 21 9 7 2" xfId="30337"/>
    <cellStyle name="Normal 21 9 7 2 2" xfId="30338"/>
    <cellStyle name="Normal 21 9 7 3" xfId="30339"/>
    <cellStyle name="Normal 21 9 8" xfId="30340"/>
    <cellStyle name="Normal 21 9 8 2" xfId="30341"/>
    <cellStyle name="Normal 21 9 8 2 2" xfId="30342"/>
    <cellStyle name="Normal 21 9 8 3" xfId="30343"/>
    <cellStyle name="Normal 21 9 9" xfId="30344"/>
    <cellStyle name="Normal 21 9 9 2" xfId="30345"/>
    <cellStyle name="Normal 22" xfId="1459"/>
    <cellStyle name="Normal 22 10" xfId="30346"/>
    <cellStyle name="Normal 22 10 2" xfId="30347"/>
    <cellStyle name="Normal 22 10 2 2" xfId="30348"/>
    <cellStyle name="Normal 22 10 3" xfId="30349"/>
    <cellStyle name="Normal 22 11" xfId="30350"/>
    <cellStyle name="Normal 22 11 2" xfId="30351"/>
    <cellStyle name="Normal 22 12" xfId="30352"/>
    <cellStyle name="Normal 22 2" xfId="30353"/>
    <cellStyle name="Normal 22 2 10" xfId="30354"/>
    <cellStyle name="Normal 22 2 10 2" xfId="30355"/>
    <cellStyle name="Normal 22 2 11" xfId="30356"/>
    <cellStyle name="Normal 22 2 2" xfId="30357"/>
    <cellStyle name="Normal 22 2 2 10" xfId="30358"/>
    <cellStyle name="Normal 22 2 2 2" xfId="30359"/>
    <cellStyle name="Normal 22 2 2 2 2" xfId="30360"/>
    <cellStyle name="Normal 22 2 2 2 2 2" xfId="30361"/>
    <cellStyle name="Normal 22 2 2 2 2 2 2" xfId="30362"/>
    <cellStyle name="Normal 22 2 2 2 2 2 2 2" xfId="30363"/>
    <cellStyle name="Normal 22 2 2 2 2 2 3" xfId="30364"/>
    <cellStyle name="Normal 22 2 2 2 2 3" xfId="30365"/>
    <cellStyle name="Normal 22 2 2 2 2 3 2" xfId="30366"/>
    <cellStyle name="Normal 22 2 2 2 2 4" xfId="30367"/>
    <cellStyle name="Normal 22 2 2 2 3" xfId="30368"/>
    <cellStyle name="Normal 22 2 2 2 3 2" xfId="30369"/>
    <cellStyle name="Normal 22 2 2 2 3 2 2" xfId="30370"/>
    <cellStyle name="Normal 22 2 2 2 3 2 2 2" xfId="30371"/>
    <cellStyle name="Normal 22 2 2 2 3 2 3" xfId="30372"/>
    <cellStyle name="Normal 22 2 2 2 3 3" xfId="30373"/>
    <cellStyle name="Normal 22 2 2 2 3 3 2" xfId="30374"/>
    <cellStyle name="Normal 22 2 2 2 3 4" xfId="30375"/>
    <cellStyle name="Normal 22 2 2 2 4" xfId="30376"/>
    <cellStyle name="Normal 22 2 2 2 4 2" xfId="30377"/>
    <cellStyle name="Normal 22 2 2 2 4 2 2" xfId="30378"/>
    <cellStyle name="Normal 22 2 2 2 4 2 2 2" xfId="30379"/>
    <cellStyle name="Normal 22 2 2 2 4 2 3" xfId="30380"/>
    <cellStyle name="Normal 22 2 2 2 4 3" xfId="30381"/>
    <cellStyle name="Normal 22 2 2 2 4 3 2" xfId="30382"/>
    <cellStyle name="Normal 22 2 2 2 4 4" xfId="30383"/>
    <cellStyle name="Normal 22 2 2 2 5" xfId="30384"/>
    <cellStyle name="Normal 22 2 2 2 5 2" xfId="30385"/>
    <cellStyle name="Normal 22 2 2 2 5 2 2" xfId="30386"/>
    <cellStyle name="Normal 22 2 2 2 5 3" xfId="30387"/>
    <cellStyle name="Normal 22 2 2 2 6" xfId="30388"/>
    <cellStyle name="Normal 22 2 2 2 6 2" xfId="30389"/>
    <cellStyle name="Normal 22 2 2 2 7" xfId="30390"/>
    <cellStyle name="Normal 22 2 2 3" xfId="30391"/>
    <cellStyle name="Normal 22 2 2 3 2" xfId="30392"/>
    <cellStyle name="Normal 22 2 2 3 2 2" xfId="30393"/>
    <cellStyle name="Normal 22 2 2 3 2 2 2" xfId="30394"/>
    <cellStyle name="Normal 22 2 2 3 2 2 2 2" xfId="30395"/>
    <cellStyle name="Normal 22 2 2 3 2 2 3" xfId="30396"/>
    <cellStyle name="Normal 22 2 2 3 2 3" xfId="30397"/>
    <cellStyle name="Normal 22 2 2 3 2 3 2" xfId="30398"/>
    <cellStyle name="Normal 22 2 2 3 2 4" xfId="30399"/>
    <cellStyle name="Normal 22 2 2 3 3" xfId="30400"/>
    <cellStyle name="Normal 22 2 2 3 3 2" xfId="30401"/>
    <cellStyle name="Normal 22 2 2 3 3 2 2" xfId="30402"/>
    <cellStyle name="Normal 22 2 2 3 3 2 2 2" xfId="30403"/>
    <cellStyle name="Normal 22 2 2 3 3 2 3" xfId="30404"/>
    <cellStyle name="Normal 22 2 2 3 3 3" xfId="30405"/>
    <cellStyle name="Normal 22 2 2 3 3 3 2" xfId="30406"/>
    <cellStyle name="Normal 22 2 2 3 3 4" xfId="30407"/>
    <cellStyle name="Normal 22 2 2 3 4" xfId="30408"/>
    <cellStyle name="Normal 22 2 2 3 4 2" xfId="30409"/>
    <cellStyle name="Normal 22 2 2 3 4 2 2" xfId="30410"/>
    <cellStyle name="Normal 22 2 2 3 4 3" xfId="30411"/>
    <cellStyle name="Normal 22 2 2 3 5" xfId="30412"/>
    <cellStyle name="Normal 22 2 2 3 5 2" xfId="30413"/>
    <cellStyle name="Normal 22 2 2 3 6" xfId="30414"/>
    <cellStyle name="Normal 22 2 2 4" xfId="30415"/>
    <cellStyle name="Normal 22 2 2 4 2" xfId="30416"/>
    <cellStyle name="Normal 22 2 2 4 2 2" xfId="30417"/>
    <cellStyle name="Normal 22 2 2 4 2 2 2" xfId="30418"/>
    <cellStyle name="Normal 22 2 2 4 2 3" xfId="30419"/>
    <cellStyle name="Normal 22 2 2 4 3" xfId="30420"/>
    <cellStyle name="Normal 22 2 2 4 3 2" xfId="30421"/>
    <cellStyle name="Normal 22 2 2 4 4" xfId="30422"/>
    <cellStyle name="Normal 22 2 2 5" xfId="30423"/>
    <cellStyle name="Normal 22 2 2 5 2" xfId="30424"/>
    <cellStyle name="Normal 22 2 2 5 2 2" xfId="30425"/>
    <cellStyle name="Normal 22 2 2 5 2 2 2" xfId="30426"/>
    <cellStyle name="Normal 22 2 2 5 2 3" xfId="30427"/>
    <cellStyle name="Normal 22 2 2 5 3" xfId="30428"/>
    <cellStyle name="Normal 22 2 2 5 3 2" xfId="30429"/>
    <cellStyle name="Normal 22 2 2 5 4" xfId="30430"/>
    <cellStyle name="Normal 22 2 2 6" xfId="30431"/>
    <cellStyle name="Normal 22 2 2 6 2" xfId="30432"/>
    <cellStyle name="Normal 22 2 2 6 2 2" xfId="30433"/>
    <cellStyle name="Normal 22 2 2 6 2 2 2" xfId="30434"/>
    <cellStyle name="Normal 22 2 2 6 2 3" xfId="30435"/>
    <cellStyle name="Normal 22 2 2 6 3" xfId="30436"/>
    <cellStyle name="Normal 22 2 2 6 3 2" xfId="30437"/>
    <cellStyle name="Normal 22 2 2 6 4" xfId="30438"/>
    <cellStyle name="Normal 22 2 2 7" xfId="30439"/>
    <cellStyle name="Normal 22 2 2 7 2" xfId="30440"/>
    <cellStyle name="Normal 22 2 2 7 2 2" xfId="30441"/>
    <cellStyle name="Normal 22 2 2 7 3" xfId="30442"/>
    <cellStyle name="Normal 22 2 2 8" xfId="30443"/>
    <cellStyle name="Normal 22 2 2 8 2" xfId="30444"/>
    <cellStyle name="Normal 22 2 2 8 2 2" xfId="30445"/>
    <cellStyle name="Normal 22 2 2 8 3" xfId="30446"/>
    <cellStyle name="Normal 22 2 2 9" xfId="30447"/>
    <cellStyle name="Normal 22 2 2 9 2" xfId="30448"/>
    <cellStyle name="Normal 22 2 3" xfId="30449"/>
    <cellStyle name="Normal 22 2 3 2" xfId="30450"/>
    <cellStyle name="Normal 22 2 3 2 2" xfId="30451"/>
    <cellStyle name="Normal 22 2 3 2 2 2" xfId="30452"/>
    <cellStyle name="Normal 22 2 3 2 2 2 2" xfId="30453"/>
    <cellStyle name="Normal 22 2 3 2 2 3" xfId="30454"/>
    <cellStyle name="Normal 22 2 3 2 3" xfId="30455"/>
    <cellStyle name="Normal 22 2 3 2 3 2" xfId="30456"/>
    <cellStyle name="Normal 22 2 3 2 4" xfId="30457"/>
    <cellStyle name="Normal 22 2 3 3" xfId="30458"/>
    <cellStyle name="Normal 22 2 3 3 2" xfId="30459"/>
    <cellStyle name="Normal 22 2 3 3 2 2" xfId="30460"/>
    <cellStyle name="Normal 22 2 3 3 2 2 2" xfId="30461"/>
    <cellStyle name="Normal 22 2 3 3 2 3" xfId="30462"/>
    <cellStyle name="Normal 22 2 3 3 3" xfId="30463"/>
    <cellStyle name="Normal 22 2 3 3 3 2" xfId="30464"/>
    <cellStyle name="Normal 22 2 3 3 4" xfId="30465"/>
    <cellStyle name="Normal 22 2 3 4" xfId="30466"/>
    <cellStyle name="Normal 22 2 3 4 2" xfId="30467"/>
    <cellStyle name="Normal 22 2 3 4 2 2" xfId="30468"/>
    <cellStyle name="Normal 22 2 3 4 2 2 2" xfId="30469"/>
    <cellStyle name="Normal 22 2 3 4 2 3" xfId="30470"/>
    <cellStyle name="Normal 22 2 3 4 3" xfId="30471"/>
    <cellStyle name="Normal 22 2 3 4 3 2" xfId="30472"/>
    <cellStyle name="Normal 22 2 3 4 4" xfId="30473"/>
    <cellStyle name="Normal 22 2 3 5" xfId="30474"/>
    <cellStyle name="Normal 22 2 3 5 2" xfId="30475"/>
    <cellStyle name="Normal 22 2 3 5 2 2" xfId="30476"/>
    <cellStyle name="Normal 22 2 3 5 3" xfId="30477"/>
    <cellStyle name="Normal 22 2 3 6" xfId="30478"/>
    <cellStyle name="Normal 22 2 3 6 2" xfId="30479"/>
    <cellStyle name="Normal 22 2 3 7" xfId="30480"/>
    <cellStyle name="Normal 22 2 4" xfId="30481"/>
    <cellStyle name="Normal 22 2 4 2" xfId="30482"/>
    <cellStyle name="Normal 22 2 4 2 2" xfId="30483"/>
    <cellStyle name="Normal 22 2 4 2 2 2" xfId="30484"/>
    <cellStyle name="Normal 22 2 4 2 2 2 2" xfId="30485"/>
    <cellStyle name="Normal 22 2 4 2 2 3" xfId="30486"/>
    <cellStyle name="Normal 22 2 4 2 3" xfId="30487"/>
    <cellStyle name="Normal 22 2 4 2 3 2" xfId="30488"/>
    <cellStyle name="Normal 22 2 4 2 4" xfId="30489"/>
    <cellStyle name="Normal 22 2 4 3" xfId="30490"/>
    <cellStyle name="Normal 22 2 4 3 2" xfId="30491"/>
    <cellStyle name="Normal 22 2 4 3 2 2" xfId="30492"/>
    <cellStyle name="Normal 22 2 4 3 2 2 2" xfId="30493"/>
    <cellStyle name="Normal 22 2 4 3 2 3" xfId="30494"/>
    <cellStyle name="Normal 22 2 4 3 3" xfId="30495"/>
    <cellStyle name="Normal 22 2 4 3 3 2" xfId="30496"/>
    <cellStyle name="Normal 22 2 4 3 4" xfId="30497"/>
    <cellStyle name="Normal 22 2 4 4" xfId="30498"/>
    <cellStyle name="Normal 22 2 4 4 2" xfId="30499"/>
    <cellStyle name="Normal 22 2 4 4 2 2" xfId="30500"/>
    <cellStyle name="Normal 22 2 4 4 3" xfId="30501"/>
    <cellStyle name="Normal 22 2 4 5" xfId="30502"/>
    <cellStyle name="Normal 22 2 4 5 2" xfId="30503"/>
    <cellStyle name="Normal 22 2 4 6" xfId="30504"/>
    <cellStyle name="Normal 22 2 5" xfId="30505"/>
    <cellStyle name="Normal 22 2 5 2" xfId="30506"/>
    <cellStyle name="Normal 22 2 5 2 2" xfId="30507"/>
    <cellStyle name="Normal 22 2 5 2 2 2" xfId="30508"/>
    <cellStyle name="Normal 22 2 5 2 3" xfId="30509"/>
    <cellStyle name="Normal 22 2 5 3" xfId="30510"/>
    <cellStyle name="Normal 22 2 5 3 2" xfId="30511"/>
    <cellStyle name="Normal 22 2 5 4" xfId="30512"/>
    <cellStyle name="Normal 22 2 6" xfId="30513"/>
    <cellStyle name="Normal 22 2 6 2" xfId="30514"/>
    <cellStyle name="Normal 22 2 6 2 2" xfId="30515"/>
    <cellStyle name="Normal 22 2 6 2 2 2" xfId="30516"/>
    <cellStyle name="Normal 22 2 6 2 3" xfId="30517"/>
    <cellStyle name="Normal 22 2 6 3" xfId="30518"/>
    <cellStyle name="Normal 22 2 6 3 2" xfId="30519"/>
    <cellStyle name="Normal 22 2 6 4" xfId="30520"/>
    <cellStyle name="Normal 22 2 7" xfId="30521"/>
    <cellStyle name="Normal 22 2 7 2" xfId="30522"/>
    <cellStyle name="Normal 22 2 7 2 2" xfId="30523"/>
    <cellStyle name="Normal 22 2 7 2 2 2" xfId="30524"/>
    <cellStyle name="Normal 22 2 7 2 3" xfId="30525"/>
    <cellStyle name="Normal 22 2 7 3" xfId="30526"/>
    <cellStyle name="Normal 22 2 7 3 2" xfId="30527"/>
    <cellStyle name="Normal 22 2 7 4" xfId="30528"/>
    <cellStyle name="Normal 22 2 8" xfId="30529"/>
    <cellStyle name="Normal 22 2 8 2" xfId="30530"/>
    <cellStyle name="Normal 22 2 8 2 2" xfId="30531"/>
    <cellStyle name="Normal 22 2 8 3" xfId="30532"/>
    <cellStyle name="Normal 22 2 9" xfId="30533"/>
    <cellStyle name="Normal 22 2 9 2" xfId="30534"/>
    <cellStyle name="Normal 22 2 9 2 2" xfId="30535"/>
    <cellStyle name="Normal 22 2 9 3" xfId="30536"/>
    <cellStyle name="Normal 22 3" xfId="30537"/>
    <cellStyle name="Normal 22 3 10" xfId="30538"/>
    <cellStyle name="Normal 22 3 2" xfId="30539"/>
    <cellStyle name="Normal 22 3 2 2" xfId="30540"/>
    <cellStyle name="Normal 22 3 2 2 2" xfId="30541"/>
    <cellStyle name="Normal 22 3 2 2 2 2" xfId="30542"/>
    <cellStyle name="Normal 22 3 2 2 2 2 2" xfId="30543"/>
    <cellStyle name="Normal 22 3 2 2 2 3" xfId="30544"/>
    <cellStyle name="Normal 22 3 2 2 3" xfId="30545"/>
    <cellStyle name="Normal 22 3 2 2 3 2" xfId="30546"/>
    <cellStyle name="Normal 22 3 2 2 4" xfId="30547"/>
    <cellStyle name="Normal 22 3 2 3" xfId="30548"/>
    <cellStyle name="Normal 22 3 2 3 2" xfId="30549"/>
    <cellStyle name="Normal 22 3 2 3 2 2" xfId="30550"/>
    <cellStyle name="Normal 22 3 2 3 2 2 2" xfId="30551"/>
    <cellStyle name="Normal 22 3 2 3 2 3" xfId="30552"/>
    <cellStyle name="Normal 22 3 2 3 3" xfId="30553"/>
    <cellStyle name="Normal 22 3 2 3 3 2" xfId="30554"/>
    <cellStyle name="Normal 22 3 2 3 4" xfId="30555"/>
    <cellStyle name="Normal 22 3 2 4" xfId="30556"/>
    <cellStyle name="Normal 22 3 2 4 2" xfId="30557"/>
    <cellStyle name="Normal 22 3 2 4 2 2" xfId="30558"/>
    <cellStyle name="Normal 22 3 2 4 2 2 2" xfId="30559"/>
    <cellStyle name="Normal 22 3 2 4 2 3" xfId="30560"/>
    <cellStyle name="Normal 22 3 2 4 3" xfId="30561"/>
    <cellStyle name="Normal 22 3 2 4 3 2" xfId="30562"/>
    <cellStyle name="Normal 22 3 2 4 4" xfId="30563"/>
    <cellStyle name="Normal 22 3 2 5" xfId="30564"/>
    <cellStyle name="Normal 22 3 2 5 2" xfId="30565"/>
    <cellStyle name="Normal 22 3 2 5 2 2" xfId="30566"/>
    <cellStyle name="Normal 22 3 2 5 3" xfId="30567"/>
    <cellStyle name="Normal 22 3 2 6" xfId="30568"/>
    <cellStyle name="Normal 22 3 2 6 2" xfId="30569"/>
    <cellStyle name="Normal 22 3 2 7" xfId="30570"/>
    <cellStyle name="Normal 22 3 3" xfId="30571"/>
    <cellStyle name="Normal 22 3 3 2" xfId="30572"/>
    <cellStyle name="Normal 22 3 3 2 2" xfId="30573"/>
    <cellStyle name="Normal 22 3 3 2 2 2" xfId="30574"/>
    <cellStyle name="Normal 22 3 3 2 2 2 2" xfId="30575"/>
    <cellStyle name="Normal 22 3 3 2 2 3" xfId="30576"/>
    <cellStyle name="Normal 22 3 3 2 3" xfId="30577"/>
    <cellStyle name="Normal 22 3 3 2 3 2" xfId="30578"/>
    <cellStyle name="Normal 22 3 3 2 4" xfId="30579"/>
    <cellStyle name="Normal 22 3 3 3" xfId="30580"/>
    <cellStyle name="Normal 22 3 3 3 2" xfId="30581"/>
    <cellStyle name="Normal 22 3 3 3 2 2" xfId="30582"/>
    <cellStyle name="Normal 22 3 3 3 2 2 2" xfId="30583"/>
    <cellStyle name="Normal 22 3 3 3 2 3" xfId="30584"/>
    <cellStyle name="Normal 22 3 3 3 3" xfId="30585"/>
    <cellStyle name="Normal 22 3 3 3 3 2" xfId="30586"/>
    <cellStyle name="Normal 22 3 3 3 4" xfId="30587"/>
    <cellStyle name="Normal 22 3 3 4" xfId="30588"/>
    <cellStyle name="Normal 22 3 3 4 2" xfId="30589"/>
    <cellStyle name="Normal 22 3 3 4 2 2" xfId="30590"/>
    <cellStyle name="Normal 22 3 3 4 3" xfId="30591"/>
    <cellStyle name="Normal 22 3 3 5" xfId="30592"/>
    <cellStyle name="Normal 22 3 3 5 2" xfId="30593"/>
    <cellStyle name="Normal 22 3 3 6" xfId="30594"/>
    <cellStyle name="Normal 22 3 4" xfId="30595"/>
    <cellStyle name="Normal 22 3 4 2" xfId="30596"/>
    <cellStyle name="Normal 22 3 4 2 2" xfId="30597"/>
    <cellStyle name="Normal 22 3 4 2 2 2" xfId="30598"/>
    <cellStyle name="Normal 22 3 4 2 3" xfId="30599"/>
    <cellStyle name="Normal 22 3 4 3" xfId="30600"/>
    <cellStyle name="Normal 22 3 4 3 2" xfId="30601"/>
    <cellStyle name="Normal 22 3 4 4" xfId="30602"/>
    <cellStyle name="Normal 22 3 5" xfId="30603"/>
    <cellStyle name="Normal 22 3 5 2" xfId="30604"/>
    <cellStyle name="Normal 22 3 5 2 2" xfId="30605"/>
    <cellStyle name="Normal 22 3 5 2 2 2" xfId="30606"/>
    <cellStyle name="Normal 22 3 5 2 3" xfId="30607"/>
    <cellStyle name="Normal 22 3 5 3" xfId="30608"/>
    <cellStyle name="Normal 22 3 5 3 2" xfId="30609"/>
    <cellStyle name="Normal 22 3 5 4" xfId="30610"/>
    <cellStyle name="Normal 22 3 6" xfId="30611"/>
    <cellStyle name="Normal 22 3 6 2" xfId="30612"/>
    <cellStyle name="Normal 22 3 6 2 2" xfId="30613"/>
    <cellStyle name="Normal 22 3 6 2 2 2" xfId="30614"/>
    <cellStyle name="Normal 22 3 6 2 3" xfId="30615"/>
    <cellStyle name="Normal 22 3 6 3" xfId="30616"/>
    <cellStyle name="Normal 22 3 6 3 2" xfId="30617"/>
    <cellStyle name="Normal 22 3 6 4" xfId="30618"/>
    <cellStyle name="Normal 22 3 7" xfId="30619"/>
    <cellStyle name="Normal 22 3 7 2" xfId="30620"/>
    <cellStyle name="Normal 22 3 7 2 2" xfId="30621"/>
    <cellStyle name="Normal 22 3 7 3" xfId="30622"/>
    <cellStyle name="Normal 22 3 8" xfId="30623"/>
    <cellStyle name="Normal 22 3 8 2" xfId="30624"/>
    <cellStyle name="Normal 22 3 8 2 2" xfId="30625"/>
    <cellStyle name="Normal 22 3 8 3" xfId="30626"/>
    <cellStyle name="Normal 22 3 9" xfId="30627"/>
    <cellStyle name="Normal 22 3 9 2" xfId="30628"/>
    <cellStyle name="Normal 22 4" xfId="30629"/>
    <cellStyle name="Normal 22 4 2" xfId="30630"/>
    <cellStyle name="Normal 22 4 2 2" xfId="30631"/>
    <cellStyle name="Normal 22 4 2 2 2" xfId="30632"/>
    <cellStyle name="Normal 22 4 2 2 2 2" xfId="30633"/>
    <cellStyle name="Normal 22 4 2 2 3" xfId="30634"/>
    <cellStyle name="Normal 22 4 2 3" xfId="30635"/>
    <cellStyle name="Normal 22 4 2 3 2" xfId="30636"/>
    <cellStyle name="Normal 22 4 2 4" xfId="30637"/>
    <cellStyle name="Normal 22 4 3" xfId="30638"/>
    <cellStyle name="Normal 22 4 3 2" xfId="30639"/>
    <cellStyle name="Normal 22 4 3 2 2" xfId="30640"/>
    <cellStyle name="Normal 22 4 3 2 2 2" xfId="30641"/>
    <cellStyle name="Normal 22 4 3 2 3" xfId="30642"/>
    <cellStyle name="Normal 22 4 3 3" xfId="30643"/>
    <cellStyle name="Normal 22 4 3 3 2" xfId="30644"/>
    <cellStyle name="Normal 22 4 3 4" xfId="30645"/>
    <cellStyle name="Normal 22 4 4" xfId="30646"/>
    <cellStyle name="Normal 22 4 4 2" xfId="30647"/>
    <cellStyle name="Normal 22 4 4 2 2" xfId="30648"/>
    <cellStyle name="Normal 22 4 4 2 2 2" xfId="30649"/>
    <cellStyle name="Normal 22 4 4 2 3" xfId="30650"/>
    <cellStyle name="Normal 22 4 4 3" xfId="30651"/>
    <cellStyle name="Normal 22 4 4 3 2" xfId="30652"/>
    <cellStyle name="Normal 22 4 4 4" xfId="30653"/>
    <cellStyle name="Normal 22 4 5" xfId="30654"/>
    <cellStyle name="Normal 22 4 5 2" xfId="30655"/>
    <cellStyle name="Normal 22 4 5 2 2" xfId="30656"/>
    <cellStyle name="Normal 22 4 5 3" xfId="30657"/>
    <cellStyle name="Normal 22 4 6" xfId="30658"/>
    <cellStyle name="Normal 22 4 6 2" xfId="30659"/>
    <cellStyle name="Normal 22 4 7" xfId="30660"/>
    <cellStyle name="Normal 22 5" xfId="30661"/>
    <cellStyle name="Normal 22 5 2" xfId="30662"/>
    <cellStyle name="Normal 22 5 2 2" xfId="30663"/>
    <cellStyle name="Normal 22 5 2 2 2" xfId="30664"/>
    <cellStyle name="Normal 22 5 2 2 2 2" xfId="30665"/>
    <cellStyle name="Normal 22 5 2 2 3" xfId="30666"/>
    <cellStyle name="Normal 22 5 2 3" xfId="30667"/>
    <cellStyle name="Normal 22 5 2 3 2" xfId="30668"/>
    <cellStyle name="Normal 22 5 2 4" xfId="30669"/>
    <cellStyle name="Normal 22 5 3" xfId="30670"/>
    <cellStyle name="Normal 22 5 3 2" xfId="30671"/>
    <cellStyle name="Normal 22 5 3 2 2" xfId="30672"/>
    <cellStyle name="Normal 22 5 3 2 2 2" xfId="30673"/>
    <cellStyle name="Normal 22 5 3 2 3" xfId="30674"/>
    <cellStyle name="Normal 22 5 3 3" xfId="30675"/>
    <cellStyle name="Normal 22 5 3 3 2" xfId="30676"/>
    <cellStyle name="Normal 22 5 3 4" xfId="30677"/>
    <cellStyle name="Normal 22 5 4" xfId="30678"/>
    <cellStyle name="Normal 22 5 4 2" xfId="30679"/>
    <cellStyle name="Normal 22 5 4 2 2" xfId="30680"/>
    <cellStyle name="Normal 22 5 4 3" xfId="30681"/>
    <cellStyle name="Normal 22 5 5" xfId="30682"/>
    <cellStyle name="Normal 22 5 5 2" xfId="30683"/>
    <cellStyle name="Normal 22 5 6" xfId="30684"/>
    <cellStyle name="Normal 22 6" xfId="30685"/>
    <cellStyle name="Normal 22 6 2" xfId="30686"/>
    <cellStyle name="Normal 22 6 2 2" xfId="30687"/>
    <cellStyle name="Normal 22 6 2 2 2" xfId="30688"/>
    <cellStyle name="Normal 22 6 2 3" xfId="30689"/>
    <cellStyle name="Normal 22 6 3" xfId="30690"/>
    <cellStyle name="Normal 22 6 3 2" xfId="30691"/>
    <cellStyle name="Normal 22 6 4" xfId="30692"/>
    <cellStyle name="Normal 22 7" xfId="30693"/>
    <cellStyle name="Normal 22 7 2" xfId="30694"/>
    <cellStyle name="Normal 22 7 2 2" xfId="30695"/>
    <cellStyle name="Normal 22 7 2 2 2" xfId="30696"/>
    <cellStyle name="Normal 22 7 2 3" xfId="30697"/>
    <cellStyle name="Normal 22 7 3" xfId="30698"/>
    <cellStyle name="Normal 22 7 3 2" xfId="30699"/>
    <cellStyle name="Normal 22 7 4" xfId="30700"/>
    <cellStyle name="Normal 22 8" xfId="30701"/>
    <cellStyle name="Normal 22 8 2" xfId="30702"/>
    <cellStyle name="Normal 22 8 2 2" xfId="30703"/>
    <cellStyle name="Normal 22 8 2 2 2" xfId="30704"/>
    <cellStyle name="Normal 22 8 2 3" xfId="30705"/>
    <cellStyle name="Normal 22 8 3" xfId="30706"/>
    <cellStyle name="Normal 22 8 3 2" xfId="30707"/>
    <cellStyle name="Normal 22 8 4" xfId="30708"/>
    <cellStyle name="Normal 22 9" xfId="30709"/>
    <cellStyle name="Normal 22 9 2" xfId="30710"/>
    <cellStyle name="Normal 22 9 2 2" xfId="30711"/>
    <cellStyle name="Normal 22 9 3" xfId="30712"/>
    <cellStyle name="Normal 23" xfId="1460"/>
    <cellStyle name="Normal 23 10" xfId="30713"/>
    <cellStyle name="Normal 23 10 2" xfId="30714"/>
    <cellStyle name="Normal 23 10 2 2" xfId="30715"/>
    <cellStyle name="Normal 23 10 3" xfId="30716"/>
    <cellStyle name="Normal 23 11" xfId="30717"/>
    <cellStyle name="Normal 23 11 2" xfId="30718"/>
    <cellStyle name="Normal 23 12" xfId="30719"/>
    <cellStyle name="Normal 23 2" xfId="30720"/>
    <cellStyle name="Normal 23 2 10" xfId="30721"/>
    <cellStyle name="Normal 23 2 10 2" xfId="30722"/>
    <cellStyle name="Normal 23 2 11" xfId="30723"/>
    <cellStyle name="Normal 23 2 2" xfId="30724"/>
    <cellStyle name="Normal 23 2 2 10" xfId="30725"/>
    <cellStyle name="Normal 23 2 2 2" xfId="30726"/>
    <cellStyle name="Normal 23 2 2 2 2" xfId="30727"/>
    <cellStyle name="Normal 23 2 2 2 2 2" xfId="30728"/>
    <cellStyle name="Normal 23 2 2 2 2 2 2" xfId="30729"/>
    <cellStyle name="Normal 23 2 2 2 2 2 2 2" xfId="30730"/>
    <cellStyle name="Normal 23 2 2 2 2 2 3" xfId="30731"/>
    <cellStyle name="Normal 23 2 2 2 2 3" xfId="30732"/>
    <cellStyle name="Normal 23 2 2 2 2 3 2" xfId="30733"/>
    <cellStyle name="Normal 23 2 2 2 2 4" xfId="30734"/>
    <cellStyle name="Normal 23 2 2 2 3" xfId="30735"/>
    <cellStyle name="Normal 23 2 2 2 3 2" xfId="30736"/>
    <cellStyle name="Normal 23 2 2 2 3 2 2" xfId="30737"/>
    <cellStyle name="Normal 23 2 2 2 3 2 2 2" xfId="30738"/>
    <cellStyle name="Normal 23 2 2 2 3 2 3" xfId="30739"/>
    <cellStyle name="Normal 23 2 2 2 3 3" xfId="30740"/>
    <cellStyle name="Normal 23 2 2 2 3 3 2" xfId="30741"/>
    <cellStyle name="Normal 23 2 2 2 3 4" xfId="30742"/>
    <cellStyle name="Normal 23 2 2 2 4" xfId="30743"/>
    <cellStyle name="Normal 23 2 2 2 4 2" xfId="30744"/>
    <cellStyle name="Normal 23 2 2 2 4 2 2" xfId="30745"/>
    <cellStyle name="Normal 23 2 2 2 4 2 2 2" xfId="30746"/>
    <cellStyle name="Normal 23 2 2 2 4 2 3" xfId="30747"/>
    <cellStyle name="Normal 23 2 2 2 4 3" xfId="30748"/>
    <cellStyle name="Normal 23 2 2 2 4 3 2" xfId="30749"/>
    <cellStyle name="Normal 23 2 2 2 4 4" xfId="30750"/>
    <cellStyle name="Normal 23 2 2 2 5" xfId="30751"/>
    <cellStyle name="Normal 23 2 2 2 5 2" xfId="30752"/>
    <cellStyle name="Normal 23 2 2 2 5 2 2" xfId="30753"/>
    <cellStyle name="Normal 23 2 2 2 5 3" xfId="30754"/>
    <cellStyle name="Normal 23 2 2 2 6" xfId="30755"/>
    <cellStyle name="Normal 23 2 2 2 6 2" xfId="30756"/>
    <cellStyle name="Normal 23 2 2 2 7" xfId="30757"/>
    <cellStyle name="Normal 23 2 2 3" xfId="30758"/>
    <cellStyle name="Normal 23 2 2 3 2" xfId="30759"/>
    <cellStyle name="Normal 23 2 2 3 2 2" xfId="30760"/>
    <cellStyle name="Normal 23 2 2 3 2 2 2" xfId="30761"/>
    <cellStyle name="Normal 23 2 2 3 2 2 2 2" xfId="30762"/>
    <cellStyle name="Normal 23 2 2 3 2 2 3" xfId="30763"/>
    <cellStyle name="Normal 23 2 2 3 2 3" xfId="30764"/>
    <cellStyle name="Normal 23 2 2 3 2 3 2" xfId="30765"/>
    <cellStyle name="Normal 23 2 2 3 2 4" xfId="30766"/>
    <cellStyle name="Normal 23 2 2 3 3" xfId="30767"/>
    <cellStyle name="Normal 23 2 2 3 3 2" xfId="30768"/>
    <cellStyle name="Normal 23 2 2 3 3 2 2" xfId="30769"/>
    <cellStyle name="Normal 23 2 2 3 3 2 2 2" xfId="30770"/>
    <cellStyle name="Normal 23 2 2 3 3 2 3" xfId="30771"/>
    <cellStyle name="Normal 23 2 2 3 3 3" xfId="30772"/>
    <cellStyle name="Normal 23 2 2 3 3 3 2" xfId="30773"/>
    <cellStyle name="Normal 23 2 2 3 3 4" xfId="30774"/>
    <cellStyle name="Normal 23 2 2 3 4" xfId="30775"/>
    <cellStyle name="Normal 23 2 2 3 4 2" xfId="30776"/>
    <cellStyle name="Normal 23 2 2 3 4 2 2" xfId="30777"/>
    <cellStyle name="Normal 23 2 2 3 4 3" xfId="30778"/>
    <cellStyle name="Normal 23 2 2 3 5" xfId="30779"/>
    <cellStyle name="Normal 23 2 2 3 5 2" xfId="30780"/>
    <cellStyle name="Normal 23 2 2 3 6" xfId="30781"/>
    <cellStyle name="Normal 23 2 2 4" xfId="30782"/>
    <cellStyle name="Normal 23 2 2 4 2" xfId="30783"/>
    <cellStyle name="Normal 23 2 2 4 2 2" xfId="30784"/>
    <cellStyle name="Normal 23 2 2 4 2 2 2" xfId="30785"/>
    <cellStyle name="Normal 23 2 2 4 2 3" xfId="30786"/>
    <cellStyle name="Normal 23 2 2 4 3" xfId="30787"/>
    <cellStyle name="Normal 23 2 2 4 3 2" xfId="30788"/>
    <cellStyle name="Normal 23 2 2 4 4" xfId="30789"/>
    <cellStyle name="Normal 23 2 2 5" xfId="30790"/>
    <cellStyle name="Normal 23 2 2 5 2" xfId="30791"/>
    <cellStyle name="Normal 23 2 2 5 2 2" xfId="30792"/>
    <cellStyle name="Normal 23 2 2 5 2 2 2" xfId="30793"/>
    <cellStyle name="Normal 23 2 2 5 2 3" xfId="30794"/>
    <cellStyle name="Normal 23 2 2 5 3" xfId="30795"/>
    <cellStyle name="Normal 23 2 2 5 3 2" xfId="30796"/>
    <cellStyle name="Normal 23 2 2 5 4" xfId="30797"/>
    <cellStyle name="Normal 23 2 2 6" xfId="30798"/>
    <cellStyle name="Normal 23 2 2 6 2" xfId="30799"/>
    <cellStyle name="Normal 23 2 2 6 2 2" xfId="30800"/>
    <cellStyle name="Normal 23 2 2 6 2 2 2" xfId="30801"/>
    <cellStyle name="Normal 23 2 2 6 2 3" xfId="30802"/>
    <cellStyle name="Normal 23 2 2 6 3" xfId="30803"/>
    <cellStyle name="Normal 23 2 2 6 3 2" xfId="30804"/>
    <cellStyle name="Normal 23 2 2 6 4" xfId="30805"/>
    <cellStyle name="Normal 23 2 2 7" xfId="30806"/>
    <cellStyle name="Normal 23 2 2 7 2" xfId="30807"/>
    <cellStyle name="Normal 23 2 2 7 2 2" xfId="30808"/>
    <cellStyle name="Normal 23 2 2 7 3" xfId="30809"/>
    <cellStyle name="Normal 23 2 2 8" xfId="30810"/>
    <cellStyle name="Normal 23 2 2 8 2" xfId="30811"/>
    <cellStyle name="Normal 23 2 2 8 2 2" xfId="30812"/>
    <cellStyle name="Normal 23 2 2 8 3" xfId="30813"/>
    <cellStyle name="Normal 23 2 2 9" xfId="30814"/>
    <cellStyle name="Normal 23 2 2 9 2" xfId="30815"/>
    <cellStyle name="Normal 23 2 3" xfId="30816"/>
    <cellStyle name="Normal 23 2 3 2" xfId="30817"/>
    <cellStyle name="Normal 23 2 3 2 2" xfId="30818"/>
    <cellStyle name="Normal 23 2 3 2 2 2" xfId="30819"/>
    <cellStyle name="Normal 23 2 3 2 2 2 2" xfId="30820"/>
    <cellStyle name="Normal 23 2 3 2 2 3" xfId="30821"/>
    <cellStyle name="Normal 23 2 3 2 3" xfId="30822"/>
    <cellStyle name="Normal 23 2 3 2 3 2" xfId="30823"/>
    <cellStyle name="Normal 23 2 3 2 4" xfId="30824"/>
    <cellStyle name="Normal 23 2 3 3" xfId="30825"/>
    <cellStyle name="Normal 23 2 3 3 2" xfId="30826"/>
    <cellStyle name="Normal 23 2 3 3 2 2" xfId="30827"/>
    <cellStyle name="Normal 23 2 3 3 2 2 2" xfId="30828"/>
    <cellStyle name="Normal 23 2 3 3 2 3" xfId="30829"/>
    <cellStyle name="Normal 23 2 3 3 3" xfId="30830"/>
    <cellStyle name="Normal 23 2 3 3 3 2" xfId="30831"/>
    <cellStyle name="Normal 23 2 3 3 4" xfId="30832"/>
    <cellStyle name="Normal 23 2 3 4" xfId="30833"/>
    <cellStyle name="Normal 23 2 3 4 2" xfId="30834"/>
    <cellStyle name="Normal 23 2 3 4 2 2" xfId="30835"/>
    <cellStyle name="Normal 23 2 3 4 2 2 2" xfId="30836"/>
    <cellStyle name="Normal 23 2 3 4 2 3" xfId="30837"/>
    <cellStyle name="Normal 23 2 3 4 3" xfId="30838"/>
    <cellStyle name="Normal 23 2 3 4 3 2" xfId="30839"/>
    <cellStyle name="Normal 23 2 3 4 4" xfId="30840"/>
    <cellStyle name="Normal 23 2 3 5" xfId="30841"/>
    <cellStyle name="Normal 23 2 3 5 2" xfId="30842"/>
    <cellStyle name="Normal 23 2 3 5 2 2" xfId="30843"/>
    <cellStyle name="Normal 23 2 3 5 3" xfId="30844"/>
    <cellStyle name="Normal 23 2 3 6" xfId="30845"/>
    <cellStyle name="Normal 23 2 3 6 2" xfId="30846"/>
    <cellStyle name="Normal 23 2 3 7" xfId="30847"/>
    <cellStyle name="Normal 23 2 4" xfId="30848"/>
    <cellStyle name="Normal 23 2 4 2" xfId="30849"/>
    <cellStyle name="Normal 23 2 4 2 2" xfId="30850"/>
    <cellStyle name="Normal 23 2 4 2 2 2" xfId="30851"/>
    <cellStyle name="Normal 23 2 4 2 2 2 2" xfId="30852"/>
    <cellStyle name="Normal 23 2 4 2 2 3" xfId="30853"/>
    <cellStyle name="Normal 23 2 4 2 3" xfId="30854"/>
    <cellStyle name="Normal 23 2 4 2 3 2" xfId="30855"/>
    <cellStyle name="Normal 23 2 4 2 4" xfId="30856"/>
    <cellStyle name="Normal 23 2 4 3" xfId="30857"/>
    <cellStyle name="Normal 23 2 4 3 2" xfId="30858"/>
    <cellStyle name="Normal 23 2 4 3 2 2" xfId="30859"/>
    <cellStyle name="Normal 23 2 4 3 2 2 2" xfId="30860"/>
    <cellStyle name="Normal 23 2 4 3 2 3" xfId="30861"/>
    <cellStyle name="Normal 23 2 4 3 3" xfId="30862"/>
    <cellStyle name="Normal 23 2 4 3 3 2" xfId="30863"/>
    <cellStyle name="Normal 23 2 4 3 4" xfId="30864"/>
    <cellStyle name="Normal 23 2 4 4" xfId="30865"/>
    <cellStyle name="Normal 23 2 4 4 2" xfId="30866"/>
    <cellStyle name="Normal 23 2 4 4 2 2" xfId="30867"/>
    <cellStyle name="Normal 23 2 4 4 3" xfId="30868"/>
    <cellStyle name="Normal 23 2 4 5" xfId="30869"/>
    <cellStyle name="Normal 23 2 4 5 2" xfId="30870"/>
    <cellStyle name="Normal 23 2 4 6" xfId="30871"/>
    <cellStyle name="Normal 23 2 5" xfId="30872"/>
    <cellStyle name="Normal 23 2 5 2" xfId="30873"/>
    <cellStyle name="Normal 23 2 5 2 2" xfId="30874"/>
    <cellStyle name="Normal 23 2 5 2 2 2" xfId="30875"/>
    <cellStyle name="Normal 23 2 5 2 3" xfId="30876"/>
    <cellStyle name="Normal 23 2 5 3" xfId="30877"/>
    <cellStyle name="Normal 23 2 5 3 2" xfId="30878"/>
    <cellStyle name="Normal 23 2 5 4" xfId="30879"/>
    <cellStyle name="Normal 23 2 6" xfId="30880"/>
    <cellStyle name="Normal 23 2 6 2" xfId="30881"/>
    <cellStyle name="Normal 23 2 6 2 2" xfId="30882"/>
    <cellStyle name="Normal 23 2 6 2 2 2" xfId="30883"/>
    <cellStyle name="Normal 23 2 6 2 3" xfId="30884"/>
    <cellStyle name="Normal 23 2 6 3" xfId="30885"/>
    <cellStyle name="Normal 23 2 6 3 2" xfId="30886"/>
    <cellStyle name="Normal 23 2 6 4" xfId="30887"/>
    <cellStyle name="Normal 23 2 7" xfId="30888"/>
    <cellStyle name="Normal 23 2 7 2" xfId="30889"/>
    <cellStyle name="Normal 23 2 7 2 2" xfId="30890"/>
    <cellStyle name="Normal 23 2 7 2 2 2" xfId="30891"/>
    <cellStyle name="Normal 23 2 7 2 3" xfId="30892"/>
    <cellStyle name="Normal 23 2 7 3" xfId="30893"/>
    <cellStyle name="Normal 23 2 7 3 2" xfId="30894"/>
    <cellStyle name="Normal 23 2 7 4" xfId="30895"/>
    <cellStyle name="Normal 23 2 8" xfId="30896"/>
    <cellStyle name="Normal 23 2 8 2" xfId="30897"/>
    <cellStyle name="Normal 23 2 8 2 2" xfId="30898"/>
    <cellStyle name="Normal 23 2 8 3" xfId="30899"/>
    <cellStyle name="Normal 23 2 9" xfId="30900"/>
    <cellStyle name="Normal 23 2 9 2" xfId="30901"/>
    <cellStyle name="Normal 23 2 9 2 2" xfId="30902"/>
    <cellStyle name="Normal 23 2 9 3" xfId="30903"/>
    <cellStyle name="Normal 23 3" xfId="30904"/>
    <cellStyle name="Normal 23 3 10" xfId="30905"/>
    <cellStyle name="Normal 23 3 2" xfId="30906"/>
    <cellStyle name="Normal 23 3 2 2" xfId="30907"/>
    <cellStyle name="Normal 23 3 2 2 2" xfId="30908"/>
    <cellStyle name="Normal 23 3 2 2 2 2" xfId="30909"/>
    <cellStyle name="Normal 23 3 2 2 2 2 2" xfId="30910"/>
    <cellStyle name="Normal 23 3 2 2 2 3" xfId="30911"/>
    <cellStyle name="Normal 23 3 2 2 3" xfId="30912"/>
    <cellStyle name="Normal 23 3 2 2 3 2" xfId="30913"/>
    <cellStyle name="Normal 23 3 2 2 4" xfId="30914"/>
    <cellStyle name="Normal 23 3 2 3" xfId="30915"/>
    <cellStyle name="Normal 23 3 2 3 2" xfId="30916"/>
    <cellStyle name="Normal 23 3 2 3 2 2" xfId="30917"/>
    <cellStyle name="Normal 23 3 2 3 2 2 2" xfId="30918"/>
    <cellStyle name="Normal 23 3 2 3 2 3" xfId="30919"/>
    <cellStyle name="Normal 23 3 2 3 3" xfId="30920"/>
    <cellStyle name="Normal 23 3 2 3 3 2" xfId="30921"/>
    <cellStyle name="Normal 23 3 2 3 4" xfId="30922"/>
    <cellStyle name="Normal 23 3 2 4" xfId="30923"/>
    <cellStyle name="Normal 23 3 2 4 2" xfId="30924"/>
    <cellStyle name="Normal 23 3 2 4 2 2" xfId="30925"/>
    <cellStyle name="Normal 23 3 2 4 2 2 2" xfId="30926"/>
    <cellStyle name="Normal 23 3 2 4 2 3" xfId="30927"/>
    <cellStyle name="Normal 23 3 2 4 3" xfId="30928"/>
    <cellStyle name="Normal 23 3 2 4 3 2" xfId="30929"/>
    <cellStyle name="Normal 23 3 2 4 4" xfId="30930"/>
    <cellStyle name="Normal 23 3 2 5" xfId="30931"/>
    <cellStyle name="Normal 23 3 2 5 2" xfId="30932"/>
    <cellStyle name="Normal 23 3 2 5 2 2" xfId="30933"/>
    <cellStyle name="Normal 23 3 2 5 3" xfId="30934"/>
    <cellStyle name="Normal 23 3 2 6" xfId="30935"/>
    <cellStyle name="Normal 23 3 2 6 2" xfId="30936"/>
    <cellStyle name="Normal 23 3 2 7" xfId="30937"/>
    <cellStyle name="Normal 23 3 3" xfId="30938"/>
    <cellStyle name="Normal 23 3 3 2" xfId="30939"/>
    <cellStyle name="Normal 23 3 3 2 2" xfId="30940"/>
    <cellStyle name="Normal 23 3 3 2 2 2" xfId="30941"/>
    <cellStyle name="Normal 23 3 3 2 2 2 2" xfId="30942"/>
    <cellStyle name="Normal 23 3 3 2 2 3" xfId="30943"/>
    <cellStyle name="Normal 23 3 3 2 3" xfId="30944"/>
    <cellStyle name="Normal 23 3 3 2 3 2" xfId="30945"/>
    <cellStyle name="Normal 23 3 3 2 4" xfId="30946"/>
    <cellStyle name="Normal 23 3 3 3" xfId="30947"/>
    <cellStyle name="Normal 23 3 3 3 2" xfId="30948"/>
    <cellStyle name="Normal 23 3 3 3 2 2" xfId="30949"/>
    <cellStyle name="Normal 23 3 3 3 2 2 2" xfId="30950"/>
    <cellStyle name="Normal 23 3 3 3 2 3" xfId="30951"/>
    <cellStyle name="Normal 23 3 3 3 3" xfId="30952"/>
    <cellStyle name="Normal 23 3 3 3 3 2" xfId="30953"/>
    <cellStyle name="Normal 23 3 3 3 4" xfId="30954"/>
    <cellStyle name="Normal 23 3 3 4" xfId="30955"/>
    <cellStyle name="Normal 23 3 3 4 2" xfId="30956"/>
    <cellStyle name="Normal 23 3 3 4 2 2" xfId="30957"/>
    <cellStyle name="Normal 23 3 3 4 3" xfId="30958"/>
    <cellStyle name="Normal 23 3 3 5" xfId="30959"/>
    <cellStyle name="Normal 23 3 3 5 2" xfId="30960"/>
    <cellStyle name="Normal 23 3 3 6" xfId="30961"/>
    <cellStyle name="Normal 23 3 4" xfId="30962"/>
    <cellStyle name="Normal 23 3 4 2" xfId="30963"/>
    <cellStyle name="Normal 23 3 4 2 2" xfId="30964"/>
    <cellStyle name="Normal 23 3 4 2 2 2" xfId="30965"/>
    <cellStyle name="Normal 23 3 4 2 3" xfId="30966"/>
    <cellStyle name="Normal 23 3 4 3" xfId="30967"/>
    <cellStyle name="Normal 23 3 4 3 2" xfId="30968"/>
    <cellStyle name="Normal 23 3 4 4" xfId="30969"/>
    <cellStyle name="Normal 23 3 5" xfId="30970"/>
    <cellStyle name="Normal 23 3 5 2" xfId="30971"/>
    <cellStyle name="Normal 23 3 5 2 2" xfId="30972"/>
    <cellStyle name="Normal 23 3 5 2 2 2" xfId="30973"/>
    <cellStyle name="Normal 23 3 5 2 3" xfId="30974"/>
    <cellStyle name="Normal 23 3 5 3" xfId="30975"/>
    <cellStyle name="Normal 23 3 5 3 2" xfId="30976"/>
    <cellStyle name="Normal 23 3 5 4" xfId="30977"/>
    <cellStyle name="Normal 23 3 6" xfId="30978"/>
    <cellStyle name="Normal 23 3 6 2" xfId="30979"/>
    <cellStyle name="Normal 23 3 6 2 2" xfId="30980"/>
    <cellStyle name="Normal 23 3 6 2 2 2" xfId="30981"/>
    <cellStyle name="Normal 23 3 6 2 3" xfId="30982"/>
    <cellStyle name="Normal 23 3 6 3" xfId="30983"/>
    <cellStyle name="Normal 23 3 6 3 2" xfId="30984"/>
    <cellStyle name="Normal 23 3 6 4" xfId="30985"/>
    <cellStyle name="Normal 23 3 7" xfId="30986"/>
    <cellStyle name="Normal 23 3 7 2" xfId="30987"/>
    <cellStyle name="Normal 23 3 7 2 2" xfId="30988"/>
    <cellStyle name="Normal 23 3 7 3" xfId="30989"/>
    <cellStyle name="Normal 23 3 8" xfId="30990"/>
    <cellStyle name="Normal 23 3 8 2" xfId="30991"/>
    <cellStyle name="Normal 23 3 8 2 2" xfId="30992"/>
    <cellStyle name="Normal 23 3 8 3" xfId="30993"/>
    <cellStyle name="Normal 23 3 9" xfId="30994"/>
    <cellStyle name="Normal 23 3 9 2" xfId="30995"/>
    <cellStyle name="Normal 23 4" xfId="30996"/>
    <cellStyle name="Normal 23 4 2" xfId="30997"/>
    <cellStyle name="Normal 23 4 2 2" xfId="30998"/>
    <cellStyle name="Normal 23 4 2 2 2" xfId="30999"/>
    <cellStyle name="Normal 23 4 2 2 2 2" xfId="31000"/>
    <cellStyle name="Normal 23 4 2 2 3" xfId="31001"/>
    <cellStyle name="Normal 23 4 2 3" xfId="31002"/>
    <cellStyle name="Normal 23 4 2 3 2" xfId="31003"/>
    <cellStyle name="Normal 23 4 2 4" xfId="31004"/>
    <cellStyle name="Normal 23 4 3" xfId="31005"/>
    <cellStyle name="Normal 23 4 3 2" xfId="31006"/>
    <cellStyle name="Normal 23 4 3 2 2" xfId="31007"/>
    <cellStyle name="Normal 23 4 3 2 2 2" xfId="31008"/>
    <cellStyle name="Normal 23 4 3 2 3" xfId="31009"/>
    <cellStyle name="Normal 23 4 3 3" xfId="31010"/>
    <cellStyle name="Normal 23 4 3 3 2" xfId="31011"/>
    <cellStyle name="Normal 23 4 3 4" xfId="31012"/>
    <cellStyle name="Normal 23 4 4" xfId="31013"/>
    <cellStyle name="Normal 23 4 4 2" xfId="31014"/>
    <cellStyle name="Normal 23 4 4 2 2" xfId="31015"/>
    <cellStyle name="Normal 23 4 4 2 2 2" xfId="31016"/>
    <cellStyle name="Normal 23 4 4 2 3" xfId="31017"/>
    <cellStyle name="Normal 23 4 4 3" xfId="31018"/>
    <cellStyle name="Normal 23 4 4 3 2" xfId="31019"/>
    <cellStyle name="Normal 23 4 4 4" xfId="31020"/>
    <cellStyle name="Normal 23 4 5" xfId="31021"/>
    <cellStyle name="Normal 23 4 5 2" xfId="31022"/>
    <cellStyle name="Normal 23 4 5 2 2" xfId="31023"/>
    <cellStyle name="Normal 23 4 5 3" xfId="31024"/>
    <cellStyle name="Normal 23 4 6" xfId="31025"/>
    <cellStyle name="Normal 23 4 6 2" xfId="31026"/>
    <cellStyle name="Normal 23 4 7" xfId="31027"/>
    <cellStyle name="Normal 23 5" xfId="31028"/>
    <cellStyle name="Normal 23 5 2" xfId="31029"/>
    <cellStyle name="Normal 23 5 2 2" xfId="31030"/>
    <cellStyle name="Normal 23 5 2 2 2" xfId="31031"/>
    <cellStyle name="Normal 23 5 2 2 2 2" xfId="31032"/>
    <cellStyle name="Normal 23 5 2 2 3" xfId="31033"/>
    <cellStyle name="Normal 23 5 2 3" xfId="31034"/>
    <cellStyle name="Normal 23 5 2 3 2" xfId="31035"/>
    <cellStyle name="Normal 23 5 2 4" xfId="31036"/>
    <cellStyle name="Normal 23 5 3" xfId="31037"/>
    <cellStyle name="Normal 23 5 3 2" xfId="31038"/>
    <cellStyle name="Normal 23 5 3 2 2" xfId="31039"/>
    <cellStyle name="Normal 23 5 3 2 2 2" xfId="31040"/>
    <cellStyle name="Normal 23 5 3 2 3" xfId="31041"/>
    <cellStyle name="Normal 23 5 3 3" xfId="31042"/>
    <cellStyle name="Normal 23 5 3 3 2" xfId="31043"/>
    <cellStyle name="Normal 23 5 3 4" xfId="31044"/>
    <cellStyle name="Normal 23 5 4" xfId="31045"/>
    <cellStyle name="Normal 23 5 4 2" xfId="31046"/>
    <cellStyle name="Normal 23 5 4 2 2" xfId="31047"/>
    <cellStyle name="Normal 23 5 4 3" xfId="31048"/>
    <cellStyle name="Normal 23 5 5" xfId="31049"/>
    <cellStyle name="Normal 23 5 5 2" xfId="31050"/>
    <cellStyle name="Normal 23 5 6" xfId="31051"/>
    <cellStyle name="Normal 23 6" xfId="31052"/>
    <cellStyle name="Normal 23 6 2" xfId="31053"/>
    <cellStyle name="Normal 23 6 2 2" xfId="31054"/>
    <cellStyle name="Normal 23 6 2 2 2" xfId="31055"/>
    <cellStyle name="Normal 23 6 2 3" xfId="31056"/>
    <cellStyle name="Normal 23 6 3" xfId="31057"/>
    <cellStyle name="Normal 23 6 3 2" xfId="31058"/>
    <cellStyle name="Normal 23 6 4" xfId="31059"/>
    <cellStyle name="Normal 23 7" xfId="31060"/>
    <cellStyle name="Normal 23 7 2" xfId="31061"/>
    <cellStyle name="Normal 23 7 2 2" xfId="31062"/>
    <cellStyle name="Normal 23 7 2 2 2" xfId="31063"/>
    <cellStyle name="Normal 23 7 2 3" xfId="31064"/>
    <cellStyle name="Normal 23 7 3" xfId="31065"/>
    <cellStyle name="Normal 23 7 3 2" xfId="31066"/>
    <cellStyle name="Normal 23 7 4" xfId="31067"/>
    <cellStyle name="Normal 23 8" xfId="31068"/>
    <cellStyle name="Normal 23 8 2" xfId="31069"/>
    <cellStyle name="Normal 23 8 2 2" xfId="31070"/>
    <cellStyle name="Normal 23 8 2 2 2" xfId="31071"/>
    <cellStyle name="Normal 23 8 2 3" xfId="31072"/>
    <cellStyle name="Normal 23 8 3" xfId="31073"/>
    <cellStyle name="Normal 23 8 3 2" xfId="31074"/>
    <cellStyle name="Normal 23 8 4" xfId="31075"/>
    <cellStyle name="Normal 23 9" xfId="31076"/>
    <cellStyle name="Normal 23 9 2" xfId="31077"/>
    <cellStyle name="Normal 23 9 2 2" xfId="31078"/>
    <cellStyle name="Normal 23 9 3" xfId="31079"/>
    <cellStyle name="Normal 24" xfId="1461"/>
    <cellStyle name="Normal 24 10" xfId="31080"/>
    <cellStyle name="Normal 24 10 2" xfId="31081"/>
    <cellStyle name="Normal 24 10 2 2" xfId="31082"/>
    <cellStyle name="Normal 24 10 3" xfId="31083"/>
    <cellStyle name="Normal 24 11" xfId="31084"/>
    <cellStyle name="Normal 24 11 2" xfId="31085"/>
    <cellStyle name="Normal 24 12" xfId="31086"/>
    <cellStyle name="Normal 24 2" xfId="31087"/>
    <cellStyle name="Normal 24 2 10" xfId="31088"/>
    <cellStyle name="Normal 24 2 10 2" xfId="31089"/>
    <cellStyle name="Normal 24 2 11" xfId="31090"/>
    <cellStyle name="Normal 24 2 2" xfId="31091"/>
    <cellStyle name="Normal 24 2 2 10" xfId="31092"/>
    <cellStyle name="Normal 24 2 2 2" xfId="31093"/>
    <cellStyle name="Normal 24 2 2 2 2" xfId="31094"/>
    <cellStyle name="Normal 24 2 2 2 2 2" xfId="31095"/>
    <cellStyle name="Normal 24 2 2 2 2 2 2" xfId="31096"/>
    <cellStyle name="Normal 24 2 2 2 2 2 2 2" xfId="31097"/>
    <cellStyle name="Normal 24 2 2 2 2 2 3" xfId="31098"/>
    <cellStyle name="Normal 24 2 2 2 2 3" xfId="31099"/>
    <cellStyle name="Normal 24 2 2 2 2 3 2" xfId="31100"/>
    <cellStyle name="Normal 24 2 2 2 2 4" xfId="31101"/>
    <cellStyle name="Normal 24 2 2 2 3" xfId="31102"/>
    <cellStyle name="Normal 24 2 2 2 3 2" xfId="31103"/>
    <cellStyle name="Normal 24 2 2 2 3 2 2" xfId="31104"/>
    <cellStyle name="Normal 24 2 2 2 3 2 2 2" xfId="31105"/>
    <cellStyle name="Normal 24 2 2 2 3 2 3" xfId="31106"/>
    <cellStyle name="Normal 24 2 2 2 3 3" xfId="31107"/>
    <cellStyle name="Normal 24 2 2 2 3 3 2" xfId="31108"/>
    <cellStyle name="Normal 24 2 2 2 3 4" xfId="31109"/>
    <cellStyle name="Normal 24 2 2 2 4" xfId="31110"/>
    <cellStyle name="Normal 24 2 2 2 4 2" xfId="31111"/>
    <cellStyle name="Normal 24 2 2 2 4 2 2" xfId="31112"/>
    <cellStyle name="Normal 24 2 2 2 4 2 2 2" xfId="31113"/>
    <cellStyle name="Normal 24 2 2 2 4 2 3" xfId="31114"/>
    <cellStyle name="Normal 24 2 2 2 4 3" xfId="31115"/>
    <cellStyle name="Normal 24 2 2 2 4 3 2" xfId="31116"/>
    <cellStyle name="Normal 24 2 2 2 4 4" xfId="31117"/>
    <cellStyle name="Normal 24 2 2 2 5" xfId="31118"/>
    <cellStyle name="Normal 24 2 2 2 5 2" xfId="31119"/>
    <cellStyle name="Normal 24 2 2 2 5 2 2" xfId="31120"/>
    <cellStyle name="Normal 24 2 2 2 5 3" xfId="31121"/>
    <cellStyle name="Normal 24 2 2 2 6" xfId="31122"/>
    <cellStyle name="Normal 24 2 2 2 6 2" xfId="31123"/>
    <cellStyle name="Normal 24 2 2 2 7" xfId="31124"/>
    <cellStyle name="Normal 24 2 2 3" xfId="31125"/>
    <cellStyle name="Normal 24 2 2 3 2" xfId="31126"/>
    <cellStyle name="Normal 24 2 2 3 2 2" xfId="31127"/>
    <cellStyle name="Normal 24 2 2 3 2 2 2" xfId="31128"/>
    <cellStyle name="Normal 24 2 2 3 2 2 2 2" xfId="31129"/>
    <cellStyle name="Normal 24 2 2 3 2 2 3" xfId="31130"/>
    <cellStyle name="Normal 24 2 2 3 2 3" xfId="31131"/>
    <cellStyle name="Normal 24 2 2 3 2 3 2" xfId="31132"/>
    <cellStyle name="Normal 24 2 2 3 2 4" xfId="31133"/>
    <cellStyle name="Normal 24 2 2 3 3" xfId="31134"/>
    <cellStyle name="Normal 24 2 2 3 3 2" xfId="31135"/>
    <cellStyle name="Normal 24 2 2 3 3 2 2" xfId="31136"/>
    <cellStyle name="Normal 24 2 2 3 3 2 2 2" xfId="31137"/>
    <cellStyle name="Normal 24 2 2 3 3 2 3" xfId="31138"/>
    <cellStyle name="Normal 24 2 2 3 3 3" xfId="31139"/>
    <cellStyle name="Normal 24 2 2 3 3 3 2" xfId="31140"/>
    <cellStyle name="Normal 24 2 2 3 3 4" xfId="31141"/>
    <cellStyle name="Normal 24 2 2 3 4" xfId="31142"/>
    <cellStyle name="Normal 24 2 2 3 4 2" xfId="31143"/>
    <cellStyle name="Normal 24 2 2 3 4 2 2" xfId="31144"/>
    <cellStyle name="Normal 24 2 2 3 4 3" xfId="31145"/>
    <cellStyle name="Normal 24 2 2 3 5" xfId="31146"/>
    <cellStyle name="Normal 24 2 2 3 5 2" xfId="31147"/>
    <cellStyle name="Normal 24 2 2 3 6" xfId="31148"/>
    <cellStyle name="Normal 24 2 2 4" xfId="31149"/>
    <cellStyle name="Normal 24 2 2 4 2" xfId="31150"/>
    <cellStyle name="Normal 24 2 2 4 2 2" xfId="31151"/>
    <cellStyle name="Normal 24 2 2 4 2 2 2" xfId="31152"/>
    <cellStyle name="Normal 24 2 2 4 2 3" xfId="31153"/>
    <cellStyle name="Normal 24 2 2 4 3" xfId="31154"/>
    <cellStyle name="Normal 24 2 2 4 3 2" xfId="31155"/>
    <cellStyle name="Normal 24 2 2 4 4" xfId="31156"/>
    <cellStyle name="Normal 24 2 2 5" xfId="31157"/>
    <cellStyle name="Normal 24 2 2 5 2" xfId="31158"/>
    <cellStyle name="Normal 24 2 2 5 2 2" xfId="31159"/>
    <cellStyle name="Normal 24 2 2 5 2 2 2" xfId="31160"/>
    <cellStyle name="Normal 24 2 2 5 2 3" xfId="31161"/>
    <cellStyle name="Normal 24 2 2 5 3" xfId="31162"/>
    <cellStyle name="Normal 24 2 2 5 3 2" xfId="31163"/>
    <cellStyle name="Normal 24 2 2 5 4" xfId="31164"/>
    <cellStyle name="Normal 24 2 2 6" xfId="31165"/>
    <cellStyle name="Normal 24 2 2 6 2" xfId="31166"/>
    <cellStyle name="Normal 24 2 2 6 2 2" xfId="31167"/>
    <cellStyle name="Normal 24 2 2 6 2 2 2" xfId="31168"/>
    <cellStyle name="Normal 24 2 2 6 2 3" xfId="31169"/>
    <cellStyle name="Normal 24 2 2 6 3" xfId="31170"/>
    <cellStyle name="Normal 24 2 2 6 3 2" xfId="31171"/>
    <cellStyle name="Normal 24 2 2 6 4" xfId="31172"/>
    <cellStyle name="Normal 24 2 2 7" xfId="31173"/>
    <cellStyle name="Normal 24 2 2 7 2" xfId="31174"/>
    <cellStyle name="Normal 24 2 2 7 2 2" xfId="31175"/>
    <cellStyle name="Normal 24 2 2 7 3" xfId="31176"/>
    <cellStyle name="Normal 24 2 2 8" xfId="31177"/>
    <cellStyle name="Normal 24 2 2 8 2" xfId="31178"/>
    <cellStyle name="Normal 24 2 2 8 2 2" xfId="31179"/>
    <cellStyle name="Normal 24 2 2 8 3" xfId="31180"/>
    <cellStyle name="Normal 24 2 2 9" xfId="31181"/>
    <cellStyle name="Normal 24 2 2 9 2" xfId="31182"/>
    <cellStyle name="Normal 24 2 3" xfId="31183"/>
    <cellStyle name="Normal 24 2 3 2" xfId="31184"/>
    <cellStyle name="Normal 24 2 3 2 2" xfId="31185"/>
    <cellStyle name="Normal 24 2 3 2 2 2" xfId="31186"/>
    <cellStyle name="Normal 24 2 3 2 2 2 2" xfId="31187"/>
    <cellStyle name="Normal 24 2 3 2 2 3" xfId="31188"/>
    <cellStyle name="Normal 24 2 3 2 3" xfId="31189"/>
    <cellStyle name="Normal 24 2 3 2 3 2" xfId="31190"/>
    <cellStyle name="Normal 24 2 3 2 4" xfId="31191"/>
    <cellStyle name="Normal 24 2 3 3" xfId="31192"/>
    <cellStyle name="Normal 24 2 3 3 2" xfId="31193"/>
    <cellStyle name="Normal 24 2 3 3 2 2" xfId="31194"/>
    <cellStyle name="Normal 24 2 3 3 2 2 2" xfId="31195"/>
    <cellStyle name="Normal 24 2 3 3 2 3" xfId="31196"/>
    <cellStyle name="Normal 24 2 3 3 3" xfId="31197"/>
    <cellStyle name="Normal 24 2 3 3 3 2" xfId="31198"/>
    <cellStyle name="Normal 24 2 3 3 4" xfId="31199"/>
    <cellStyle name="Normal 24 2 3 4" xfId="31200"/>
    <cellStyle name="Normal 24 2 3 4 2" xfId="31201"/>
    <cellStyle name="Normal 24 2 3 4 2 2" xfId="31202"/>
    <cellStyle name="Normal 24 2 3 4 2 2 2" xfId="31203"/>
    <cellStyle name="Normal 24 2 3 4 2 3" xfId="31204"/>
    <cellStyle name="Normal 24 2 3 4 3" xfId="31205"/>
    <cellStyle name="Normal 24 2 3 4 3 2" xfId="31206"/>
    <cellStyle name="Normal 24 2 3 4 4" xfId="31207"/>
    <cellStyle name="Normal 24 2 3 5" xfId="31208"/>
    <cellStyle name="Normal 24 2 3 5 2" xfId="31209"/>
    <cellStyle name="Normal 24 2 3 5 2 2" xfId="31210"/>
    <cellStyle name="Normal 24 2 3 5 3" xfId="31211"/>
    <cellStyle name="Normal 24 2 3 6" xfId="31212"/>
    <cellStyle name="Normal 24 2 3 6 2" xfId="31213"/>
    <cellStyle name="Normal 24 2 3 7" xfId="31214"/>
    <cellStyle name="Normal 24 2 4" xfId="31215"/>
    <cellStyle name="Normal 24 2 4 2" xfId="31216"/>
    <cellStyle name="Normal 24 2 4 2 2" xfId="31217"/>
    <cellStyle name="Normal 24 2 4 2 2 2" xfId="31218"/>
    <cellStyle name="Normal 24 2 4 2 2 2 2" xfId="31219"/>
    <cellStyle name="Normal 24 2 4 2 2 3" xfId="31220"/>
    <cellStyle name="Normal 24 2 4 2 3" xfId="31221"/>
    <cellStyle name="Normal 24 2 4 2 3 2" xfId="31222"/>
    <cellStyle name="Normal 24 2 4 2 4" xfId="31223"/>
    <cellStyle name="Normal 24 2 4 3" xfId="31224"/>
    <cellStyle name="Normal 24 2 4 3 2" xfId="31225"/>
    <cellStyle name="Normal 24 2 4 3 2 2" xfId="31226"/>
    <cellStyle name="Normal 24 2 4 3 2 2 2" xfId="31227"/>
    <cellStyle name="Normal 24 2 4 3 2 3" xfId="31228"/>
    <cellStyle name="Normal 24 2 4 3 3" xfId="31229"/>
    <cellStyle name="Normal 24 2 4 3 3 2" xfId="31230"/>
    <cellStyle name="Normal 24 2 4 3 4" xfId="31231"/>
    <cellStyle name="Normal 24 2 4 4" xfId="31232"/>
    <cellStyle name="Normal 24 2 4 4 2" xfId="31233"/>
    <cellStyle name="Normal 24 2 4 4 2 2" xfId="31234"/>
    <cellStyle name="Normal 24 2 4 4 3" xfId="31235"/>
    <cellStyle name="Normal 24 2 4 5" xfId="31236"/>
    <cellStyle name="Normal 24 2 4 5 2" xfId="31237"/>
    <cellStyle name="Normal 24 2 4 6" xfId="31238"/>
    <cellStyle name="Normal 24 2 5" xfId="31239"/>
    <cellStyle name="Normal 24 2 5 2" xfId="31240"/>
    <cellStyle name="Normal 24 2 5 2 2" xfId="31241"/>
    <cellStyle name="Normal 24 2 5 2 2 2" xfId="31242"/>
    <cellStyle name="Normal 24 2 5 2 3" xfId="31243"/>
    <cellStyle name="Normal 24 2 5 3" xfId="31244"/>
    <cellStyle name="Normal 24 2 5 3 2" xfId="31245"/>
    <cellStyle name="Normal 24 2 5 4" xfId="31246"/>
    <cellStyle name="Normal 24 2 6" xfId="31247"/>
    <cellStyle name="Normal 24 2 6 2" xfId="31248"/>
    <cellStyle name="Normal 24 2 6 2 2" xfId="31249"/>
    <cellStyle name="Normal 24 2 6 2 2 2" xfId="31250"/>
    <cellStyle name="Normal 24 2 6 2 3" xfId="31251"/>
    <cellStyle name="Normal 24 2 6 3" xfId="31252"/>
    <cellStyle name="Normal 24 2 6 3 2" xfId="31253"/>
    <cellStyle name="Normal 24 2 6 4" xfId="31254"/>
    <cellStyle name="Normal 24 2 7" xfId="31255"/>
    <cellStyle name="Normal 24 2 7 2" xfId="31256"/>
    <cellStyle name="Normal 24 2 7 2 2" xfId="31257"/>
    <cellStyle name="Normal 24 2 7 2 2 2" xfId="31258"/>
    <cellStyle name="Normal 24 2 7 2 3" xfId="31259"/>
    <cellStyle name="Normal 24 2 7 3" xfId="31260"/>
    <cellStyle name="Normal 24 2 7 3 2" xfId="31261"/>
    <cellStyle name="Normal 24 2 7 4" xfId="31262"/>
    <cellStyle name="Normal 24 2 8" xfId="31263"/>
    <cellStyle name="Normal 24 2 8 2" xfId="31264"/>
    <cellStyle name="Normal 24 2 8 2 2" xfId="31265"/>
    <cellStyle name="Normal 24 2 8 3" xfId="31266"/>
    <cellStyle name="Normal 24 2 9" xfId="31267"/>
    <cellStyle name="Normal 24 2 9 2" xfId="31268"/>
    <cellStyle name="Normal 24 2 9 2 2" xfId="31269"/>
    <cellStyle name="Normal 24 2 9 3" xfId="31270"/>
    <cellStyle name="Normal 24 3" xfId="31271"/>
    <cellStyle name="Normal 24 3 10" xfId="31272"/>
    <cellStyle name="Normal 24 3 2" xfId="31273"/>
    <cellStyle name="Normal 24 3 2 2" xfId="31274"/>
    <cellStyle name="Normal 24 3 2 2 2" xfId="31275"/>
    <cellStyle name="Normal 24 3 2 2 2 2" xfId="31276"/>
    <cellStyle name="Normal 24 3 2 2 2 2 2" xfId="31277"/>
    <cellStyle name="Normal 24 3 2 2 2 3" xfId="31278"/>
    <cellStyle name="Normal 24 3 2 2 3" xfId="31279"/>
    <cellStyle name="Normal 24 3 2 2 3 2" xfId="31280"/>
    <cellStyle name="Normal 24 3 2 2 4" xfId="31281"/>
    <cellStyle name="Normal 24 3 2 3" xfId="31282"/>
    <cellStyle name="Normal 24 3 2 3 2" xfId="31283"/>
    <cellStyle name="Normal 24 3 2 3 2 2" xfId="31284"/>
    <cellStyle name="Normal 24 3 2 3 2 2 2" xfId="31285"/>
    <cellStyle name="Normal 24 3 2 3 2 3" xfId="31286"/>
    <cellStyle name="Normal 24 3 2 3 3" xfId="31287"/>
    <cellStyle name="Normal 24 3 2 3 3 2" xfId="31288"/>
    <cellStyle name="Normal 24 3 2 3 4" xfId="31289"/>
    <cellStyle name="Normal 24 3 2 4" xfId="31290"/>
    <cellStyle name="Normal 24 3 2 4 2" xfId="31291"/>
    <cellStyle name="Normal 24 3 2 4 2 2" xfId="31292"/>
    <cellStyle name="Normal 24 3 2 4 2 2 2" xfId="31293"/>
    <cellStyle name="Normal 24 3 2 4 2 3" xfId="31294"/>
    <cellStyle name="Normal 24 3 2 4 3" xfId="31295"/>
    <cellStyle name="Normal 24 3 2 4 3 2" xfId="31296"/>
    <cellStyle name="Normal 24 3 2 4 4" xfId="31297"/>
    <cellStyle name="Normal 24 3 2 5" xfId="31298"/>
    <cellStyle name="Normal 24 3 2 5 2" xfId="31299"/>
    <cellStyle name="Normal 24 3 2 5 2 2" xfId="31300"/>
    <cellStyle name="Normal 24 3 2 5 3" xfId="31301"/>
    <cellStyle name="Normal 24 3 2 6" xfId="31302"/>
    <cellStyle name="Normal 24 3 2 6 2" xfId="31303"/>
    <cellStyle name="Normal 24 3 2 7" xfId="31304"/>
    <cellStyle name="Normal 24 3 3" xfId="31305"/>
    <cellStyle name="Normal 24 3 3 2" xfId="31306"/>
    <cellStyle name="Normal 24 3 3 2 2" xfId="31307"/>
    <cellStyle name="Normal 24 3 3 2 2 2" xfId="31308"/>
    <cellStyle name="Normal 24 3 3 2 2 2 2" xfId="31309"/>
    <cellStyle name="Normal 24 3 3 2 2 3" xfId="31310"/>
    <cellStyle name="Normal 24 3 3 2 3" xfId="31311"/>
    <cellStyle name="Normal 24 3 3 2 3 2" xfId="31312"/>
    <cellStyle name="Normal 24 3 3 2 4" xfId="31313"/>
    <cellStyle name="Normal 24 3 3 3" xfId="31314"/>
    <cellStyle name="Normal 24 3 3 3 2" xfId="31315"/>
    <cellStyle name="Normal 24 3 3 3 2 2" xfId="31316"/>
    <cellStyle name="Normal 24 3 3 3 2 2 2" xfId="31317"/>
    <cellStyle name="Normal 24 3 3 3 2 3" xfId="31318"/>
    <cellStyle name="Normal 24 3 3 3 3" xfId="31319"/>
    <cellStyle name="Normal 24 3 3 3 3 2" xfId="31320"/>
    <cellStyle name="Normal 24 3 3 3 4" xfId="31321"/>
    <cellStyle name="Normal 24 3 3 4" xfId="31322"/>
    <cellStyle name="Normal 24 3 3 4 2" xfId="31323"/>
    <cellStyle name="Normal 24 3 3 4 2 2" xfId="31324"/>
    <cellStyle name="Normal 24 3 3 4 3" xfId="31325"/>
    <cellStyle name="Normal 24 3 3 5" xfId="31326"/>
    <cellStyle name="Normal 24 3 3 5 2" xfId="31327"/>
    <cellStyle name="Normal 24 3 3 6" xfId="31328"/>
    <cellStyle name="Normal 24 3 4" xfId="31329"/>
    <cellStyle name="Normal 24 3 4 2" xfId="31330"/>
    <cellStyle name="Normal 24 3 4 2 2" xfId="31331"/>
    <cellStyle name="Normal 24 3 4 2 2 2" xfId="31332"/>
    <cellStyle name="Normal 24 3 4 2 3" xfId="31333"/>
    <cellStyle name="Normal 24 3 4 3" xfId="31334"/>
    <cellStyle name="Normal 24 3 4 3 2" xfId="31335"/>
    <cellStyle name="Normal 24 3 4 4" xfId="31336"/>
    <cellStyle name="Normal 24 3 5" xfId="31337"/>
    <cellStyle name="Normal 24 3 5 2" xfId="31338"/>
    <cellStyle name="Normal 24 3 5 2 2" xfId="31339"/>
    <cellStyle name="Normal 24 3 5 2 2 2" xfId="31340"/>
    <cellStyle name="Normal 24 3 5 2 3" xfId="31341"/>
    <cellStyle name="Normal 24 3 5 3" xfId="31342"/>
    <cellStyle name="Normal 24 3 5 3 2" xfId="31343"/>
    <cellStyle name="Normal 24 3 5 4" xfId="31344"/>
    <cellStyle name="Normal 24 3 6" xfId="31345"/>
    <cellStyle name="Normal 24 3 6 2" xfId="31346"/>
    <cellStyle name="Normal 24 3 6 2 2" xfId="31347"/>
    <cellStyle name="Normal 24 3 6 2 2 2" xfId="31348"/>
    <cellStyle name="Normal 24 3 6 2 3" xfId="31349"/>
    <cellStyle name="Normal 24 3 6 3" xfId="31350"/>
    <cellStyle name="Normal 24 3 6 3 2" xfId="31351"/>
    <cellStyle name="Normal 24 3 6 4" xfId="31352"/>
    <cellStyle name="Normal 24 3 7" xfId="31353"/>
    <cellStyle name="Normal 24 3 7 2" xfId="31354"/>
    <cellStyle name="Normal 24 3 7 2 2" xfId="31355"/>
    <cellStyle name="Normal 24 3 7 3" xfId="31356"/>
    <cellStyle name="Normal 24 3 8" xfId="31357"/>
    <cellStyle name="Normal 24 3 8 2" xfId="31358"/>
    <cellStyle name="Normal 24 3 8 2 2" xfId="31359"/>
    <cellStyle name="Normal 24 3 8 3" xfId="31360"/>
    <cellStyle name="Normal 24 3 9" xfId="31361"/>
    <cellStyle name="Normal 24 3 9 2" xfId="31362"/>
    <cellStyle name="Normal 24 4" xfId="31363"/>
    <cellStyle name="Normal 24 4 2" xfId="31364"/>
    <cellStyle name="Normal 24 4 2 2" xfId="31365"/>
    <cellStyle name="Normal 24 4 2 2 2" xfId="31366"/>
    <cellStyle name="Normal 24 4 2 2 2 2" xfId="31367"/>
    <cellStyle name="Normal 24 4 2 2 3" xfId="31368"/>
    <cellStyle name="Normal 24 4 2 3" xfId="31369"/>
    <cellStyle name="Normal 24 4 2 3 2" xfId="31370"/>
    <cellStyle name="Normal 24 4 2 4" xfId="31371"/>
    <cellStyle name="Normal 24 4 3" xfId="31372"/>
    <cellStyle name="Normal 24 4 3 2" xfId="31373"/>
    <cellStyle name="Normal 24 4 3 2 2" xfId="31374"/>
    <cellStyle name="Normal 24 4 3 2 2 2" xfId="31375"/>
    <cellStyle name="Normal 24 4 3 2 3" xfId="31376"/>
    <cellStyle name="Normal 24 4 3 3" xfId="31377"/>
    <cellStyle name="Normal 24 4 3 3 2" xfId="31378"/>
    <cellStyle name="Normal 24 4 3 4" xfId="31379"/>
    <cellStyle name="Normal 24 4 4" xfId="31380"/>
    <cellStyle name="Normal 24 4 4 2" xfId="31381"/>
    <cellStyle name="Normal 24 4 4 2 2" xfId="31382"/>
    <cellStyle name="Normal 24 4 4 2 2 2" xfId="31383"/>
    <cellStyle name="Normal 24 4 4 2 3" xfId="31384"/>
    <cellStyle name="Normal 24 4 4 3" xfId="31385"/>
    <cellStyle name="Normal 24 4 4 3 2" xfId="31386"/>
    <cellStyle name="Normal 24 4 4 4" xfId="31387"/>
    <cellStyle name="Normal 24 4 5" xfId="31388"/>
    <cellStyle name="Normal 24 4 5 2" xfId="31389"/>
    <cellStyle name="Normal 24 4 5 2 2" xfId="31390"/>
    <cellStyle name="Normal 24 4 5 3" xfId="31391"/>
    <cellStyle name="Normal 24 4 6" xfId="31392"/>
    <cellStyle name="Normal 24 4 6 2" xfId="31393"/>
    <cellStyle name="Normal 24 4 7" xfId="31394"/>
    <cellStyle name="Normal 24 5" xfId="31395"/>
    <cellStyle name="Normal 24 5 2" xfId="31396"/>
    <cellStyle name="Normal 24 5 2 2" xfId="31397"/>
    <cellStyle name="Normal 24 5 2 2 2" xfId="31398"/>
    <cellStyle name="Normal 24 5 2 2 2 2" xfId="31399"/>
    <cellStyle name="Normal 24 5 2 2 3" xfId="31400"/>
    <cellStyle name="Normal 24 5 2 3" xfId="31401"/>
    <cellStyle name="Normal 24 5 2 3 2" xfId="31402"/>
    <cellStyle name="Normal 24 5 2 4" xfId="31403"/>
    <cellStyle name="Normal 24 5 3" xfId="31404"/>
    <cellStyle name="Normal 24 5 3 2" xfId="31405"/>
    <cellStyle name="Normal 24 5 3 2 2" xfId="31406"/>
    <cellStyle name="Normal 24 5 3 2 2 2" xfId="31407"/>
    <cellStyle name="Normal 24 5 3 2 3" xfId="31408"/>
    <cellStyle name="Normal 24 5 3 3" xfId="31409"/>
    <cellStyle name="Normal 24 5 3 3 2" xfId="31410"/>
    <cellStyle name="Normal 24 5 3 4" xfId="31411"/>
    <cellStyle name="Normal 24 5 4" xfId="31412"/>
    <cellStyle name="Normal 24 5 4 2" xfId="31413"/>
    <cellStyle name="Normal 24 5 4 2 2" xfId="31414"/>
    <cellStyle name="Normal 24 5 4 3" xfId="31415"/>
    <cellStyle name="Normal 24 5 5" xfId="31416"/>
    <cellStyle name="Normal 24 5 5 2" xfId="31417"/>
    <cellStyle name="Normal 24 5 6" xfId="31418"/>
    <cellStyle name="Normal 24 6" xfId="31419"/>
    <cellStyle name="Normal 24 6 2" xfId="31420"/>
    <cellStyle name="Normal 24 6 2 2" xfId="31421"/>
    <cellStyle name="Normal 24 6 2 2 2" xfId="31422"/>
    <cellStyle name="Normal 24 6 2 3" xfId="31423"/>
    <cellStyle name="Normal 24 6 3" xfId="31424"/>
    <cellStyle name="Normal 24 6 3 2" xfId="31425"/>
    <cellStyle name="Normal 24 6 4" xfId="31426"/>
    <cellStyle name="Normal 24 7" xfId="31427"/>
    <cellStyle name="Normal 24 7 2" xfId="31428"/>
    <cellStyle name="Normal 24 7 2 2" xfId="31429"/>
    <cellStyle name="Normal 24 7 2 2 2" xfId="31430"/>
    <cellStyle name="Normal 24 7 2 3" xfId="31431"/>
    <cellStyle name="Normal 24 7 3" xfId="31432"/>
    <cellStyle name="Normal 24 7 3 2" xfId="31433"/>
    <cellStyle name="Normal 24 7 4" xfId="31434"/>
    <cellStyle name="Normal 24 8" xfId="31435"/>
    <cellStyle name="Normal 24 8 2" xfId="31436"/>
    <cellStyle name="Normal 24 8 2 2" xfId="31437"/>
    <cellStyle name="Normal 24 8 2 2 2" xfId="31438"/>
    <cellStyle name="Normal 24 8 2 3" xfId="31439"/>
    <cellStyle name="Normal 24 8 3" xfId="31440"/>
    <cellStyle name="Normal 24 8 3 2" xfId="31441"/>
    <cellStyle name="Normal 24 8 4" xfId="31442"/>
    <cellStyle name="Normal 24 9" xfId="31443"/>
    <cellStyle name="Normal 24 9 2" xfId="31444"/>
    <cellStyle name="Normal 24 9 2 2" xfId="31445"/>
    <cellStyle name="Normal 24 9 3" xfId="31446"/>
    <cellStyle name="Normal 25" xfId="1462"/>
    <cellStyle name="Normal 25 10" xfId="31447"/>
    <cellStyle name="Normal 25 10 2" xfId="31448"/>
    <cellStyle name="Normal 25 10 2 2" xfId="31449"/>
    <cellStyle name="Normal 25 10 3" xfId="31450"/>
    <cellStyle name="Normal 25 11" xfId="31451"/>
    <cellStyle name="Normal 25 11 2" xfId="31452"/>
    <cellStyle name="Normal 25 12" xfId="31453"/>
    <cellStyle name="Normal 25 2" xfId="31454"/>
    <cellStyle name="Normal 25 2 10" xfId="31455"/>
    <cellStyle name="Normal 25 2 10 2" xfId="31456"/>
    <cellStyle name="Normal 25 2 11" xfId="31457"/>
    <cellStyle name="Normal 25 2 2" xfId="31458"/>
    <cellStyle name="Normal 25 2 2 10" xfId="31459"/>
    <cellStyle name="Normal 25 2 2 2" xfId="31460"/>
    <cellStyle name="Normal 25 2 2 2 2" xfId="31461"/>
    <cellStyle name="Normal 25 2 2 2 2 2" xfId="31462"/>
    <cellStyle name="Normal 25 2 2 2 2 2 2" xfId="31463"/>
    <cellStyle name="Normal 25 2 2 2 2 2 2 2" xfId="31464"/>
    <cellStyle name="Normal 25 2 2 2 2 2 3" xfId="31465"/>
    <cellStyle name="Normal 25 2 2 2 2 3" xfId="31466"/>
    <cellStyle name="Normal 25 2 2 2 2 3 2" xfId="31467"/>
    <cellStyle name="Normal 25 2 2 2 2 4" xfId="31468"/>
    <cellStyle name="Normal 25 2 2 2 3" xfId="31469"/>
    <cellStyle name="Normal 25 2 2 2 3 2" xfId="31470"/>
    <cellStyle name="Normal 25 2 2 2 3 2 2" xfId="31471"/>
    <cellStyle name="Normal 25 2 2 2 3 2 2 2" xfId="31472"/>
    <cellStyle name="Normal 25 2 2 2 3 2 3" xfId="31473"/>
    <cellStyle name="Normal 25 2 2 2 3 3" xfId="31474"/>
    <cellStyle name="Normal 25 2 2 2 3 3 2" xfId="31475"/>
    <cellStyle name="Normal 25 2 2 2 3 4" xfId="31476"/>
    <cellStyle name="Normal 25 2 2 2 4" xfId="31477"/>
    <cellStyle name="Normal 25 2 2 2 4 2" xfId="31478"/>
    <cellStyle name="Normal 25 2 2 2 4 2 2" xfId="31479"/>
    <cellStyle name="Normal 25 2 2 2 4 2 2 2" xfId="31480"/>
    <cellStyle name="Normal 25 2 2 2 4 2 3" xfId="31481"/>
    <cellStyle name="Normal 25 2 2 2 4 3" xfId="31482"/>
    <cellStyle name="Normal 25 2 2 2 4 3 2" xfId="31483"/>
    <cellStyle name="Normal 25 2 2 2 4 4" xfId="31484"/>
    <cellStyle name="Normal 25 2 2 2 5" xfId="31485"/>
    <cellStyle name="Normal 25 2 2 2 5 2" xfId="31486"/>
    <cellStyle name="Normal 25 2 2 2 5 2 2" xfId="31487"/>
    <cellStyle name="Normal 25 2 2 2 5 3" xfId="31488"/>
    <cellStyle name="Normal 25 2 2 2 6" xfId="31489"/>
    <cellStyle name="Normal 25 2 2 2 6 2" xfId="31490"/>
    <cellStyle name="Normal 25 2 2 2 7" xfId="31491"/>
    <cellStyle name="Normal 25 2 2 3" xfId="31492"/>
    <cellStyle name="Normal 25 2 2 3 2" xfId="31493"/>
    <cellStyle name="Normal 25 2 2 3 2 2" xfId="31494"/>
    <cellStyle name="Normal 25 2 2 3 2 2 2" xfId="31495"/>
    <cellStyle name="Normal 25 2 2 3 2 2 2 2" xfId="31496"/>
    <cellStyle name="Normal 25 2 2 3 2 2 3" xfId="31497"/>
    <cellStyle name="Normal 25 2 2 3 2 3" xfId="31498"/>
    <cellStyle name="Normal 25 2 2 3 2 3 2" xfId="31499"/>
    <cellStyle name="Normal 25 2 2 3 2 4" xfId="31500"/>
    <cellStyle name="Normal 25 2 2 3 3" xfId="31501"/>
    <cellStyle name="Normal 25 2 2 3 3 2" xfId="31502"/>
    <cellStyle name="Normal 25 2 2 3 3 2 2" xfId="31503"/>
    <cellStyle name="Normal 25 2 2 3 3 2 2 2" xfId="31504"/>
    <cellStyle name="Normal 25 2 2 3 3 2 3" xfId="31505"/>
    <cellStyle name="Normal 25 2 2 3 3 3" xfId="31506"/>
    <cellStyle name="Normal 25 2 2 3 3 3 2" xfId="31507"/>
    <cellStyle name="Normal 25 2 2 3 3 4" xfId="31508"/>
    <cellStyle name="Normal 25 2 2 3 4" xfId="31509"/>
    <cellStyle name="Normal 25 2 2 3 4 2" xfId="31510"/>
    <cellStyle name="Normal 25 2 2 3 4 2 2" xfId="31511"/>
    <cellStyle name="Normal 25 2 2 3 4 3" xfId="31512"/>
    <cellStyle name="Normal 25 2 2 3 5" xfId="31513"/>
    <cellStyle name="Normal 25 2 2 3 5 2" xfId="31514"/>
    <cellStyle name="Normal 25 2 2 3 6" xfId="31515"/>
    <cellStyle name="Normal 25 2 2 4" xfId="31516"/>
    <cellStyle name="Normal 25 2 2 4 2" xfId="31517"/>
    <cellStyle name="Normal 25 2 2 4 2 2" xfId="31518"/>
    <cellStyle name="Normal 25 2 2 4 2 2 2" xfId="31519"/>
    <cellStyle name="Normal 25 2 2 4 2 3" xfId="31520"/>
    <cellStyle name="Normal 25 2 2 4 3" xfId="31521"/>
    <cellStyle name="Normal 25 2 2 4 3 2" xfId="31522"/>
    <cellStyle name="Normal 25 2 2 4 4" xfId="31523"/>
    <cellStyle name="Normal 25 2 2 5" xfId="31524"/>
    <cellStyle name="Normal 25 2 2 5 2" xfId="31525"/>
    <cellStyle name="Normal 25 2 2 5 2 2" xfId="31526"/>
    <cellStyle name="Normal 25 2 2 5 2 2 2" xfId="31527"/>
    <cellStyle name="Normal 25 2 2 5 2 3" xfId="31528"/>
    <cellStyle name="Normal 25 2 2 5 3" xfId="31529"/>
    <cellStyle name="Normal 25 2 2 5 3 2" xfId="31530"/>
    <cellStyle name="Normal 25 2 2 5 4" xfId="31531"/>
    <cellStyle name="Normal 25 2 2 6" xfId="31532"/>
    <cellStyle name="Normal 25 2 2 6 2" xfId="31533"/>
    <cellStyle name="Normal 25 2 2 6 2 2" xfId="31534"/>
    <cellStyle name="Normal 25 2 2 6 2 2 2" xfId="31535"/>
    <cellStyle name="Normal 25 2 2 6 2 3" xfId="31536"/>
    <cellStyle name="Normal 25 2 2 6 3" xfId="31537"/>
    <cellStyle name="Normal 25 2 2 6 3 2" xfId="31538"/>
    <cellStyle name="Normal 25 2 2 6 4" xfId="31539"/>
    <cellStyle name="Normal 25 2 2 7" xfId="31540"/>
    <cellStyle name="Normal 25 2 2 7 2" xfId="31541"/>
    <cellStyle name="Normal 25 2 2 7 2 2" xfId="31542"/>
    <cellStyle name="Normal 25 2 2 7 3" xfId="31543"/>
    <cellStyle name="Normal 25 2 2 8" xfId="31544"/>
    <cellStyle name="Normal 25 2 2 8 2" xfId="31545"/>
    <cellStyle name="Normal 25 2 2 8 2 2" xfId="31546"/>
    <cellStyle name="Normal 25 2 2 8 3" xfId="31547"/>
    <cellStyle name="Normal 25 2 2 9" xfId="31548"/>
    <cellStyle name="Normal 25 2 2 9 2" xfId="31549"/>
    <cellStyle name="Normal 25 2 3" xfId="31550"/>
    <cellStyle name="Normal 25 2 3 2" xfId="31551"/>
    <cellStyle name="Normal 25 2 3 2 2" xfId="31552"/>
    <cellStyle name="Normal 25 2 3 2 2 2" xfId="31553"/>
    <cellStyle name="Normal 25 2 3 2 2 2 2" xfId="31554"/>
    <cellStyle name="Normal 25 2 3 2 2 3" xfId="31555"/>
    <cellStyle name="Normal 25 2 3 2 3" xfId="31556"/>
    <cellStyle name="Normal 25 2 3 2 3 2" xfId="31557"/>
    <cellStyle name="Normal 25 2 3 2 4" xfId="31558"/>
    <cellStyle name="Normal 25 2 3 3" xfId="31559"/>
    <cellStyle name="Normal 25 2 3 3 2" xfId="31560"/>
    <cellStyle name="Normal 25 2 3 3 2 2" xfId="31561"/>
    <cellStyle name="Normal 25 2 3 3 2 2 2" xfId="31562"/>
    <cellStyle name="Normal 25 2 3 3 2 3" xfId="31563"/>
    <cellStyle name="Normal 25 2 3 3 3" xfId="31564"/>
    <cellStyle name="Normal 25 2 3 3 3 2" xfId="31565"/>
    <cellStyle name="Normal 25 2 3 3 4" xfId="31566"/>
    <cellStyle name="Normal 25 2 3 4" xfId="31567"/>
    <cellStyle name="Normal 25 2 3 4 2" xfId="31568"/>
    <cellStyle name="Normal 25 2 3 4 2 2" xfId="31569"/>
    <cellStyle name="Normal 25 2 3 4 2 2 2" xfId="31570"/>
    <cellStyle name="Normal 25 2 3 4 2 3" xfId="31571"/>
    <cellStyle name="Normal 25 2 3 4 3" xfId="31572"/>
    <cellStyle name="Normal 25 2 3 4 3 2" xfId="31573"/>
    <cellStyle name="Normal 25 2 3 4 4" xfId="31574"/>
    <cellStyle name="Normal 25 2 3 5" xfId="31575"/>
    <cellStyle name="Normal 25 2 3 5 2" xfId="31576"/>
    <cellStyle name="Normal 25 2 3 5 2 2" xfId="31577"/>
    <cellStyle name="Normal 25 2 3 5 3" xfId="31578"/>
    <cellStyle name="Normal 25 2 3 6" xfId="31579"/>
    <cellStyle name="Normal 25 2 3 6 2" xfId="31580"/>
    <cellStyle name="Normal 25 2 3 7" xfId="31581"/>
    <cellStyle name="Normal 25 2 4" xfId="31582"/>
    <cellStyle name="Normal 25 2 4 2" xfId="31583"/>
    <cellStyle name="Normal 25 2 4 2 2" xfId="31584"/>
    <cellStyle name="Normal 25 2 4 2 2 2" xfId="31585"/>
    <cellStyle name="Normal 25 2 4 2 2 2 2" xfId="31586"/>
    <cellStyle name="Normal 25 2 4 2 2 3" xfId="31587"/>
    <cellStyle name="Normal 25 2 4 2 3" xfId="31588"/>
    <cellStyle name="Normal 25 2 4 2 3 2" xfId="31589"/>
    <cellStyle name="Normal 25 2 4 2 4" xfId="31590"/>
    <cellStyle name="Normal 25 2 4 3" xfId="31591"/>
    <cellStyle name="Normal 25 2 4 3 2" xfId="31592"/>
    <cellStyle name="Normal 25 2 4 3 2 2" xfId="31593"/>
    <cellStyle name="Normal 25 2 4 3 2 2 2" xfId="31594"/>
    <cellStyle name="Normal 25 2 4 3 2 3" xfId="31595"/>
    <cellStyle name="Normal 25 2 4 3 3" xfId="31596"/>
    <cellStyle name="Normal 25 2 4 3 3 2" xfId="31597"/>
    <cellStyle name="Normal 25 2 4 3 4" xfId="31598"/>
    <cellStyle name="Normal 25 2 4 4" xfId="31599"/>
    <cellStyle name="Normal 25 2 4 4 2" xfId="31600"/>
    <cellStyle name="Normal 25 2 4 4 2 2" xfId="31601"/>
    <cellStyle name="Normal 25 2 4 4 3" xfId="31602"/>
    <cellStyle name="Normal 25 2 4 5" xfId="31603"/>
    <cellStyle name="Normal 25 2 4 5 2" xfId="31604"/>
    <cellStyle name="Normal 25 2 4 6" xfId="31605"/>
    <cellStyle name="Normal 25 2 5" xfId="31606"/>
    <cellStyle name="Normal 25 2 5 2" xfId="31607"/>
    <cellStyle name="Normal 25 2 5 2 2" xfId="31608"/>
    <cellStyle name="Normal 25 2 5 2 2 2" xfId="31609"/>
    <cellStyle name="Normal 25 2 5 2 3" xfId="31610"/>
    <cellStyle name="Normal 25 2 5 3" xfId="31611"/>
    <cellStyle name="Normal 25 2 5 3 2" xfId="31612"/>
    <cellStyle name="Normal 25 2 5 4" xfId="31613"/>
    <cellStyle name="Normal 25 2 6" xfId="31614"/>
    <cellStyle name="Normal 25 2 6 2" xfId="31615"/>
    <cellStyle name="Normal 25 2 6 2 2" xfId="31616"/>
    <cellStyle name="Normal 25 2 6 2 2 2" xfId="31617"/>
    <cellStyle name="Normal 25 2 6 2 3" xfId="31618"/>
    <cellStyle name="Normal 25 2 6 3" xfId="31619"/>
    <cellStyle name="Normal 25 2 6 3 2" xfId="31620"/>
    <cellStyle name="Normal 25 2 6 4" xfId="31621"/>
    <cellStyle name="Normal 25 2 7" xfId="31622"/>
    <cellStyle name="Normal 25 2 7 2" xfId="31623"/>
    <cellStyle name="Normal 25 2 7 2 2" xfId="31624"/>
    <cellStyle name="Normal 25 2 7 2 2 2" xfId="31625"/>
    <cellStyle name="Normal 25 2 7 2 3" xfId="31626"/>
    <cellStyle name="Normal 25 2 7 3" xfId="31627"/>
    <cellStyle name="Normal 25 2 7 3 2" xfId="31628"/>
    <cellStyle name="Normal 25 2 7 4" xfId="31629"/>
    <cellStyle name="Normal 25 2 8" xfId="31630"/>
    <cellStyle name="Normal 25 2 8 2" xfId="31631"/>
    <cellStyle name="Normal 25 2 8 2 2" xfId="31632"/>
    <cellStyle name="Normal 25 2 8 3" xfId="31633"/>
    <cellStyle name="Normal 25 2 9" xfId="31634"/>
    <cellStyle name="Normal 25 2 9 2" xfId="31635"/>
    <cellStyle name="Normal 25 2 9 2 2" xfId="31636"/>
    <cellStyle name="Normal 25 2 9 3" xfId="31637"/>
    <cellStyle name="Normal 25 3" xfId="31638"/>
    <cellStyle name="Normal 25 3 10" xfId="31639"/>
    <cellStyle name="Normal 25 3 2" xfId="31640"/>
    <cellStyle name="Normal 25 3 2 2" xfId="31641"/>
    <cellStyle name="Normal 25 3 2 2 2" xfId="31642"/>
    <cellStyle name="Normal 25 3 2 2 2 2" xfId="31643"/>
    <cellStyle name="Normal 25 3 2 2 2 2 2" xfId="31644"/>
    <cellStyle name="Normal 25 3 2 2 2 3" xfId="31645"/>
    <cellStyle name="Normal 25 3 2 2 3" xfId="31646"/>
    <cellStyle name="Normal 25 3 2 2 3 2" xfId="31647"/>
    <cellStyle name="Normal 25 3 2 2 4" xfId="31648"/>
    <cellStyle name="Normal 25 3 2 3" xfId="31649"/>
    <cellStyle name="Normal 25 3 2 3 2" xfId="31650"/>
    <cellStyle name="Normal 25 3 2 3 2 2" xfId="31651"/>
    <cellStyle name="Normal 25 3 2 3 2 2 2" xfId="31652"/>
    <cellStyle name="Normal 25 3 2 3 2 3" xfId="31653"/>
    <cellStyle name="Normal 25 3 2 3 3" xfId="31654"/>
    <cellStyle name="Normal 25 3 2 3 3 2" xfId="31655"/>
    <cellStyle name="Normal 25 3 2 3 4" xfId="31656"/>
    <cellStyle name="Normal 25 3 2 4" xfId="31657"/>
    <cellStyle name="Normal 25 3 2 4 2" xfId="31658"/>
    <cellStyle name="Normal 25 3 2 4 2 2" xfId="31659"/>
    <cellStyle name="Normal 25 3 2 4 2 2 2" xfId="31660"/>
    <cellStyle name="Normal 25 3 2 4 2 3" xfId="31661"/>
    <cellStyle name="Normal 25 3 2 4 3" xfId="31662"/>
    <cellStyle name="Normal 25 3 2 4 3 2" xfId="31663"/>
    <cellStyle name="Normal 25 3 2 4 4" xfId="31664"/>
    <cellStyle name="Normal 25 3 2 5" xfId="31665"/>
    <cellStyle name="Normal 25 3 2 5 2" xfId="31666"/>
    <cellStyle name="Normal 25 3 2 5 2 2" xfId="31667"/>
    <cellStyle name="Normal 25 3 2 5 3" xfId="31668"/>
    <cellStyle name="Normal 25 3 2 6" xfId="31669"/>
    <cellStyle name="Normal 25 3 2 6 2" xfId="31670"/>
    <cellStyle name="Normal 25 3 2 7" xfId="31671"/>
    <cellStyle name="Normal 25 3 3" xfId="31672"/>
    <cellStyle name="Normal 25 3 3 2" xfId="31673"/>
    <cellStyle name="Normal 25 3 3 2 2" xfId="31674"/>
    <cellStyle name="Normal 25 3 3 2 2 2" xfId="31675"/>
    <cellStyle name="Normal 25 3 3 2 2 2 2" xfId="31676"/>
    <cellStyle name="Normal 25 3 3 2 2 3" xfId="31677"/>
    <cellStyle name="Normal 25 3 3 2 3" xfId="31678"/>
    <cellStyle name="Normal 25 3 3 2 3 2" xfId="31679"/>
    <cellStyle name="Normal 25 3 3 2 4" xfId="31680"/>
    <cellStyle name="Normal 25 3 3 3" xfId="31681"/>
    <cellStyle name="Normal 25 3 3 3 2" xfId="31682"/>
    <cellStyle name="Normal 25 3 3 3 2 2" xfId="31683"/>
    <cellStyle name="Normal 25 3 3 3 2 2 2" xfId="31684"/>
    <cellStyle name="Normal 25 3 3 3 2 3" xfId="31685"/>
    <cellStyle name="Normal 25 3 3 3 3" xfId="31686"/>
    <cellStyle name="Normal 25 3 3 3 3 2" xfId="31687"/>
    <cellStyle name="Normal 25 3 3 3 4" xfId="31688"/>
    <cellStyle name="Normal 25 3 3 4" xfId="31689"/>
    <cellStyle name="Normal 25 3 3 4 2" xfId="31690"/>
    <cellStyle name="Normal 25 3 3 4 2 2" xfId="31691"/>
    <cellStyle name="Normal 25 3 3 4 3" xfId="31692"/>
    <cellStyle name="Normal 25 3 3 5" xfId="31693"/>
    <cellStyle name="Normal 25 3 3 5 2" xfId="31694"/>
    <cellStyle name="Normal 25 3 3 6" xfId="31695"/>
    <cellStyle name="Normal 25 3 4" xfId="31696"/>
    <cellStyle name="Normal 25 3 4 2" xfId="31697"/>
    <cellStyle name="Normal 25 3 4 2 2" xfId="31698"/>
    <cellStyle name="Normal 25 3 4 2 2 2" xfId="31699"/>
    <cellStyle name="Normal 25 3 4 2 3" xfId="31700"/>
    <cellStyle name="Normal 25 3 4 3" xfId="31701"/>
    <cellStyle name="Normal 25 3 4 3 2" xfId="31702"/>
    <cellStyle name="Normal 25 3 4 4" xfId="31703"/>
    <cellStyle name="Normal 25 3 5" xfId="31704"/>
    <cellStyle name="Normal 25 3 5 2" xfId="31705"/>
    <cellStyle name="Normal 25 3 5 2 2" xfId="31706"/>
    <cellStyle name="Normal 25 3 5 2 2 2" xfId="31707"/>
    <cellStyle name="Normal 25 3 5 2 3" xfId="31708"/>
    <cellStyle name="Normal 25 3 5 3" xfId="31709"/>
    <cellStyle name="Normal 25 3 5 3 2" xfId="31710"/>
    <cellStyle name="Normal 25 3 5 4" xfId="31711"/>
    <cellStyle name="Normal 25 3 6" xfId="31712"/>
    <cellStyle name="Normal 25 3 6 2" xfId="31713"/>
    <cellStyle name="Normal 25 3 6 2 2" xfId="31714"/>
    <cellStyle name="Normal 25 3 6 2 2 2" xfId="31715"/>
    <cellStyle name="Normal 25 3 6 2 3" xfId="31716"/>
    <cellStyle name="Normal 25 3 6 3" xfId="31717"/>
    <cellStyle name="Normal 25 3 6 3 2" xfId="31718"/>
    <cellStyle name="Normal 25 3 6 4" xfId="31719"/>
    <cellStyle name="Normal 25 3 7" xfId="31720"/>
    <cellStyle name="Normal 25 3 7 2" xfId="31721"/>
    <cellStyle name="Normal 25 3 7 2 2" xfId="31722"/>
    <cellStyle name="Normal 25 3 7 3" xfId="31723"/>
    <cellStyle name="Normal 25 3 8" xfId="31724"/>
    <cellStyle name="Normal 25 3 8 2" xfId="31725"/>
    <cellStyle name="Normal 25 3 8 2 2" xfId="31726"/>
    <cellStyle name="Normal 25 3 8 3" xfId="31727"/>
    <cellStyle name="Normal 25 3 9" xfId="31728"/>
    <cellStyle name="Normal 25 3 9 2" xfId="31729"/>
    <cellStyle name="Normal 25 4" xfId="31730"/>
    <cellStyle name="Normal 25 4 2" xfId="31731"/>
    <cellStyle name="Normal 25 4 2 2" xfId="31732"/>
    <cellStyle name="Normal 25 4 2 2 2" xfId="31733"/>
    <cellStyle name="Normal 25 4 2 2 2 2" xfId="31734"/>
    <cellStyle name="Normal 25 4 2 2 3" xfId="31735"/>
    <cellStyle name="Normal 25 4 2 3" xfId="31736"/>
    <cellStyle name="Normal 25 4 2 3 2" xfId="31737"/>
    <cellStyle name="Normal 25 4 2 4" xfId="31738"/>
    <cellStyle name="Normal 25 4 3" xfId="31739"/>
    <cellStyle name="Normal 25 4 3 2" xfId="31740"/>
    <cellStyle name="Normal 25 4 3 2 2" xfId="31741"/>
    <cellStyle name="Normal 25 4 3 2 2 2" xfId="31742"/>
    <cellStyle name="Normal 25 4 3 2 3" xfId="31743"/>
    <cellStyle name="Normal 25 4 3 3" xfId="31744"/>
    <cellStyle name="Normal 25 4 3 3 2" xfId="31745"/>
    <cellStyle name="Normal 25 4 3 4" xfId="31746"/>
    <cellStyle name="Normal 25 4 4" xfId="31747"/>
    <cellStyle name="Normal 25 4 4 2" xfId="31748"/>
    <cellStyle name="Normal 25 4 4 2 2" xfId="31749"/>
    <cellStyle name="Normal 25 4 4 2 2 2" xfId="31750"/>
    <cellStyle name="Normal 25 4 4 2 3" xfId="31751"/>
    <cellStyle name="Normal 25 4 4 3" xfId="31752"/>
    <cellStyle name="Normal 25 4 4 3 2" xfId="31753"/>
    <cellStyle name="Normal 25 4 4 4" xfId="31754"/>
    <cellStyle name="Normal 25 4 5" xfId="31755"/>
    <cellStyle name="Normal 25 4 5 2" xfId="31756"/>
    <cellStyle name="Normal 25 4 5 2 2" xfId="31757"/>
    <cellStyle name="Normal 25 4 5 3" xfId="31758"/>
    <cellStyle name="Normal 25 4 6" xfId="31759"/>
    <cellStyle name="Normal 25 4 6 2" xfId="31760"/>
    <cellStyle name="Normal 25 4 7" xfId="31761"/>
    <cellStyle name="Normal 25 5" xfId="31762"/>
    <cellStyle name="Normal 25 5 2" xfId="31763"/>
    <cellStyle name="Normal 25 5 2 2" xfId="31764"/>
    <cellStyle name="Normal 25 5 2 2 2" xfId="31765"/>
    <cellStyle name="Normal 25 5 2 2 2 2" xfId="31766"/>
    <cellStyle name="Normal 25 5 2 2 3" xfId="31767"/>
    <cellStyle name="Normal 25 5 2 3" xfId="31768"/>
    <cellStyle name="Normal 25 5 2 3 2" xfId="31769"/>
    <cellStyle name="Normal 25 5 2 4" xfId="31770"/>
    <cellStyle name="Normal 25 5 3" xfId="31771"/>
    <cellStyle name="Normal 25 5 3 2" xfId="31772"/>
    <cellStyle name="Normal 25 5 3 2 2" xfId="31773"/>
    <cellStyle name="Normal 25 5 3 2 2 2" xfId="31774"/>
    <cellStyle name="Normal 25 5 3 2 3" xfId="31775"/>
    <cellStyle name="Normal 25 5 3 3" xfId="31776"/>
    <cellStyle name="Normal 25 5 3 3 2" xfId="31777"/>
    <cellStyle name="Normal 25 5 3 4" xfId="31778"/>
    <cellStyle name="Normal 25 5 4" xfId="31779"/>
    <cellStyle name="Normal 25 5 4 2" xfId="31780"/>
    <cellStyle name="Normal 25 5 4 2 2" xfId="31781"/>
    <cellStyle name="Normal 25 5 4 3" xfId="31782"/>
    <cellStyle name="Normal 25 5 5" xfId="31783"/>
    <cellStyle name="Normal 25 5 5 2" xfId="31784"/>
    <cellStyle name="Normal 25 5 6" xfId="31785"/>
    <cellStyle name="Normal 25 6" xfId="31786"/>
    <cellStyle name="Normal 25 6 2" xfId="31787"/>
    <cellStyle name="Normal 25 6 2 2" xfId="31788"/>
    <cellStyle name="Normal 25 6 2 2 2" xfId="31789"/>
    <cellStyle name="Normal 25 6 2 3" xfId="31790"/>
    <cellStyle name="Normal 25 6 3" xfId="31791"/>
    <cellStyle name="Normal 25 6 3 2" xfId="31792"/>
    <cellStyle name="Normal 25 6 4" xfId="31793"/>
    <cellStyle name="Normal 25 7" xfId="31794"/>
    <cellStyle name="Normal 25 7 2" xfId="31795"/>
    <cellStyle name="Normal 25 7 2 2" xfId="31796"/>
    <cellStyle name="Normal 25 7 2 2 2" xfId="31797"/>
    <cellStyle name="Normal 25 7 2 3" xfId="31798"/>
    <cellStyle name="Normal 25 7 3" xfId="31799"/>
    <cellStyle name="Normal 25 7 3 2" xfId="31800"/>
    <cellStyle name="Normal 25 7 4" xfId="31801"/>
    <cellStyle name="Normal 25 8" xfId="31802"/>
    <cellStyle name="Normal 25 8 2" xfId="31803"/>
    <cellStyle name="Normal 25 8 2 2" xfId="31804"/>
    <cellStyle name="Normal 25 8 2 2 2" xfId="31805"/>
    <cellStyle name="Normal 25 8 2 3" xfId="31806"/>
    <cellStyle name="Normal 25 8 3" xfId="31807"/>
    <cellStyle name="Normal 25 8 3 2" xfId="31808"/>
    <cellStyle name="Normal 25 8 4" xfId="31809"/>
    <cellStyle name="Normal 25 9" xfId="31810"/>
    <cellStyle name="Normal 25 9 2" xfId="31811"/>
    <cellStyle name="Normal 25 9 2 2" xfId="31812"/>
    <cellStyle name="Normal 25 9 3" xfId="31813"/>
    <cellStyle name="Normal 26" xfId="1463"/>
    <cellStyle name="Normal 26 10" xfId="31814"/>
    <cellStyle name="Normal 26 10 2" xfId="31815"/>
    <cellStyle name="Normal 26 10 2 2" xfId="31816"/>
    <cellStyle name="Normal 26 10 3" xfId="31817"/>
    <cellStyle name="Normal 26 11" xfId="31818"/>
    <cellStyle name="Normal 26 11 2" xfId="31819"/>
    <cellStyle name="Normal 26 12" xfId="31820"/>
    <cellStyle name="Normal 26 2" xfId="31821"/>
    <cellStyle name="Normal 26 2 10" xfId="31822"/>
    <cellStyle name="Normal 26 2 10 2" xfId="31823"/>
    <cellStyle name="Normal 26 2 11" xfId="31824"/>
    <cellStyle name="Normal 26 2 2" xfId="31825"/>
    <cellStyle name="Normal 26 2 2 10" xfId="31826"/>
    <cellStyle name="Normal 26 2 2 2" xfId="31827"/>
    <cellStyle name="Normal 26 2 2 2 2" xfId="31828"/>
    <cellStyle name="Normal 26 2 2 2 2 2" xfId="31829"/>
    <cellStyle name="Normal 26 2 2 2 2 2 2" xfId="31830"/>
    <cellStyle name="Normal 26 2 2 2 2 2 2 2" xfId="31831"/>
    <cellStyle name="Normal 26 2 2 2 2 2 3" xfId="31832"/>
    <cellStyle name="Normal 26 2 2 2 2 3" xfId="31833"/>
    <cellStyle name="Normal 26 2 2 2 2 3 2" xfId="31834"/>
    <cellStyle name="Normal 26 2 2 2 2 4" xfId="31835"/>
    <cellStyle name="Normal 26 2 2 2 3" xfId="31836"/>
    <cellStyle name="Normal 26 2 2 2 3 2" xfId="31837"/>
    <cellStyle name="Normal 26 2 2 2 3 2 2" xfId="31838"/>
    <cellStyle name="Normal 26 2 2 2 3 2 2 2" xfId="31839"/>
    <cellStyle name="Normal 26 2 2 2 3 2 3" xfId="31840"/>
    <cellStyle name="Normal 26 2 2 2 3 3" xfId="31841"/>
    <cellStyle name="Normal 26 2 2 2 3 3 2" xfId="31842"/>
    <cellStyle name="Normal 26 2 2 2 3 4" xfId="31843"/>
    <cellStyle name="Normal 26 2 2 2 4" xfId="31844"/>
    <cellStyle name="Normal 26 2 2 2 4 2" xfId="31845"/>
    <cellStyle name="Normal 26 2 2 2 4 2 2" xfId="31846"/>
    <cellStyle name="Normal 26 2 2 2 4 2 2 2" xfId="31847"/>
    <cellStyle name="Normal 26 2 2 2 4 2 3" xfId="31848"/>
    <cellStyle name="Normal 26 2 2 2 4 3" xfId="31849"/>
    <cellStyle name="Normal 26 2 2 2 4 3 2" xfId="31850"/>
    <cellStyle name="Normal 26 2 2 2 4 4" xfId="31851"/>
    <cellStyle name="Normal 26 2 2 2 5" xfId="31852"/>
    <cellStyle name="Normal 26 2 2 2 5 2" xfId="31853"/>
    <cellStyle name="Normal 26 2 2 2 5 2 2" xfId="31854"/>
    <cellStyle name="Normal 26 2 2 2 5 3" xfId="31855"/>
    <cellStyle name="Normal 26 2 2 2 6" xfId="31856"/>
    <cellStyle name="Normal 26 2 2 2 6 2" xfId="31857"/>
    <cellStyle name="Normal 26 2 2 2 7" xfId="31858"/>
    <cellStyle name="Normal 26 2 2 3" xfId="31859"/>
    <cellStyle name="Normal 26 2 2 3 2" xfId="31860"/>
    <cellStyle name="Normal 26 2 2 3 2 2" xfId="31861"/>
    <cellStyle name="Normal 26 2 2 3 2 2 2" xfId="31862"/>
    <cellStyle name="Normal 26 2 2 3 2 2 2 2" xfId="31863"/>
    <cellStyle name="Normal 26 2 2 3 2 2 3" xfId="31864"/>
    <cellStyle name="Normal 26 2 2 3 2 3" xfId="31865"/>
    <cellStyle name="Normal 26 2 2 3 2 3 2" xfId="31866"/>
    <cellStyle name="Normal 26 2 2 3 2 4" xfId="31867"/>
    <cellStyle name="Normal 26 2 2 3 3" xfId="31868"/>
    <cellStyle name="Normal 26 2 2 3 3 2" xfId="31869"/>
    <cellStyle name="Normal 26 2 2 3 3 2 2" xfId="31870"/>
    <cellStyle name="Normal 26 2 2 3 3 2 2 2" xfId="31871"/>
    <cellStyle name="Normal 26 2 2 3 3 2 3" xfId="31872"/>
    <cellStyle name="Normal 26 2 2 3 3 3" xfId="31873"/>
    <cellStyle name="Normal 26 2 2 3 3 3 2" xfId="31874"/>
    <cellStyle name="Normal 26 2 2 3 3 4" xfId="31875"/>
    <cellStyle name="Normal 26 2 2 3 4" xfId="31876"/>
    <cellStyle name="Normal 26 2 2 3 4 2" xfId="31877"/>
    <cellStyle name="Normal 26 2 2 3 4 2 2" xfId="31878"/>
    <cellStyle name="Normal 26 2 2 3 4 3" xfId="31879"/>
    <cellStyle name="Normal 26 2 2 3 5" xfId="31880"/>
    <cellStyle name="Normal 26 2 2 3 5 2" xfId="31881"/>
    <cellStyle name="Normal 26 2 2 3 6" xfId="31882"/>
    <cellStyle name="Normal 26 2 2 4" xfId="31883"/>
    <cellStyle name="Normal 26 2 2 4 2" xfId="31884"/>
    <cellStyle name="Normal 26 2 2 4 2 2" xfId="31885"/>
    <cellStyle name="Normal 26 2 2 4 2 2 2" xfId="31886"/>
    <cellStyle name="Normal 26 2 2 4 2 3" xfId="31887"/>
    <cellStyle name="Normal 26 2 2 4 3" xfId="31888"/>
    <cellStyle name="Normal 26 2 2 4 3 2" xfId="31889"/>
    <cellStyle name="Normal 26 2 2 4 4" xfId="31890"/>
    <cellStyle name="Normal 26 2 2 5" xfId="31891"/>
    <cellStyle name="Normal 26 2 2 5 2" xfId="31892"/>
    <cellStyle name="Normal 26 2 2 5 2 2" xfId="31893"/>
    <cellStyle name="Normal 26 2 2 5 2 2 2" xfId="31894"/>
    <cellStyle name="Normal 26 2 2 5 2 3" xfId="31895"/>
    <cellStyle name="Normal 26 2 2 5 3" xfId="31896"/>
    <cellStyle name="Normal 26 2 2 5 3 2" xfId="31897"/>
    <cellStyle name="Normal 26 2 2 5 4" xfId="31898"/>
    <cellStyle name="Normal 26 2 2 6" xfId="31899"/>
    <cellStyle name="Normal 26 2 2 6 2" xfId="31900"/>
    <cellStyle name="Normal 26 2 2 6 2 2" xfId="31901"/>
    <cellStyle name="Normal 26 2 2 6 2 2 2" xfId="31902"/>
    <cellStyle name="Normal 26 2 2 6 2 3" xfId="31903"/>
    <cellStyle name="Normal 26 2 2 6 3" xfId="31904"/>
    <cellStyle name="Normal 26 2 2 6 3 2" xfId="31905"/>
    <cellStyle name="Normal 26 2 2 6 4" xfId="31906"/>
    <cellStyle name="Normal 26 2 2 7" xfId="31907"/>
    <cellStyle name="Normal 26 2 2 7 2" xfId="31908"/>
    <cellStyle name="Normal 26 2 2 7 2 2" xfId="31909"/>
    <cellStyle name="Normal 26 2 2 7 3" xfId="31910"/>
    <cellStyle name="Normal 26 2 2 8" xfId="31911"/>
    <cellStyle name="Normal 26 2 2 8 2" xfId="31912"/>
    <cellStyle name="Normal 26 2 2 8 2 2" xfId="31913"/>
    <cellStyle name="Normal 26 2 2 8 3" xfId="31914"/>
    <cellStyle name="Normal 26 2 2 9" xfId="31915"/>
    <cellStyle name="Normal 26 2 2 9 2" xfId="31916"/>
    <cellStyle name="Normal 26 2 3" xfId="31917"/>
    <cellStyle name="Normal 26 2 3 2" xfId="31918"/>
    <cellStyle name="Normal 26 2 3 2 2" xfId="31919"/>
    <cellStyle name="Normal 26 2 3 2 2 2" xfId="31920"/>
    <cellStyle name="Normal 26 2 3 2 2 2 2" xfId="31921"/>
    <cellStyle name="Normal 26 2 3 2 2 3" xfId="31922"/>
    <cellStyle name="Normal 26 2 3 2 3" xfId="31923"/>
    <cellStyle name="Normal 26 2 3 2 3 2" xfId="31924"/>
    <cellStyle name="Normal 26 2 3 2 4" xfId="31925"/>
    <cellStyle name="Normal 26 2 3 3" xfId="31926"/>
    <cellStyle name="Normal 26 2 3 3 2" xfId="31927"/>
    <cellStyle name="Normal 26 2 3 3 2 2" xfId="31928"/>
    <cellStyle name="Normal 26 2 3 3 2 2 2" xfId="31929"/>
    <cellStyle name="Normal 26 2 3 3 2 3" xfId="31930"/>
    <cellStyle name="Normal 26 2 3 3 3" xfId="31931"/>
    <cellStyle name="Normal 26 2 3 3 3 2" xfId="31932"/>
    <cellStyle name="Normal 26 2 3 3 4" xfId="31933"/>
    <cellStyle name="Normal 26 2 3 4" xfId="31934"/>
    <cellStyle name="Normal 26 2 3 4 2" xfId="31935"/>
    <cellStyle name="Normal 26 2 3 4 2 2" xfId="31936"/>
    <cellStyle name="Normal 26 2 3 4 2 2 2" xfId="31937"/>
    <cellStyle name="Normal 26 2 3 4 2 3" xfId="31938"/>
    <cellStyle name="Normal 26 2 3 4 3" xfId="31939"/>
    <cellStyle name="Normal 26 2 3 4 3 2" xfId="31940"/>
    <cellStyle name="Normal 26 2 3 4 4" xfId="31941"/>
    <cellStyle name="Normal 26 2 3 5" xfId="31942"/>
    <cellStyle name="Normal 26 2 3 5 2" xfId="31943"/>
    <cellStyle name="Normal 26 2 3 5 2 2" xfId="31944"/>
    <cellStyle name="Normal 26 2 3 5 3" xfId="31945"/>
    <cellStyle name="Normal 26 2 3 6" xfId="31946"/>
    <cellStyle name="Normal 26 2 3 6 2" xfId="31947"/>
    <cellStyle name="Normal 26 2 3 7" xfId="31948"/>
    <cellStyle name="Normal 26 2 4" xfId="31949"/>
    <cellStyle name="Normal 26 2 4 2" xfId="31950"/>
    <cellStyle name="Normal 26 2 4 2 2" xfId="31951"/>
    <cellStyle name="Normal 26 2 4 2 2 2" xfId="31952"/>
    <cellStyle name="Normal 26 2 4 2 2 2 2" xfId="31953"/>
    <cellStyle name="Normal 26 2 4 2 2 3" xfId="31954"/>
    <cellStyle name="Normal 26 2 4 2 3" xfId="31955"/>
    <cellStyle name="Normal 26 2 4 2 3 2" xfId="31956"/>
    <cellStyle name="Normal 26 2 4 2 4" xfId="31957"/>
    <cellStyle name="Normal 26 2 4 3" xfId="31958"/>
    <cellStyle name="Normal 26 2 4 3 2" xfId="31959"/>
    <cellStyle name="Normal 26 2 4 3 2 2" xfId="31960"/>
    <cellStyle name="Normal 26 2 4 3 2 2 2" xfId="31961"/>
    <cellStyle name="Normal 26 2 4 3 2 3" xfId="31962"/>
    <cellStyle name="Normal 26 2 4 3 3" xfId="31963"/>
    <cellStyle name="Normal 26 2 4 3 3 2" xfId="31964"/>
    <cellStyle name="Normal 26 2 4 3 4" xfId="31965"/>
    <cellStyle name="Normal 26 2 4 4" xfId="31966"/>
    <cellStyle name="Normal 26 2 4 4 2" xfId="31967"/>
    <cellStyle name="Normal 26 2 4 4 2 2" xfId="31968"/>
    <cellStyle name="Normal 26 2 4 4 3" xfId="31969"/>
    <cellStyle name="Normal 26 2 4 5" xfId="31970"/>
    <cellStyle name="Normal 26 2 4 5 2" xfId="31971"/>
    <cellStyle name="Normal 26 2 4 6" xfId="31972"/>
    <cellStyle name="Normal 26 2 5" xfId="31973"/>
    <cellStyle name="Normal 26 2 5 2" xfId="31974"/>
    <cellStyle name="Normal 26 2 5 2 2" xfId="31975"/>
    <cellStyle name="Normal 26 2 5 2 2 2" xfId="31976"/>
    <cellStyle name="Normal 26 2 5 2 3" xfId="31977"/>
    <cellStyle name="Normal 26 2 5 3" xfId="31978"/>
    <cellStyle name="Normal 26 2 5 3 2" xfId="31979"/>
    <cellStyle name="Normal 26 2 5 4" xfId="31980"/>
    <cellStyle name="Normal 26 2 6" xfId="31981"/>
    <cellStyle name="Normal 26 2 6 2" xfId="31982"/>
    <cellStyle name="Normal 26 2 6 2 2" xfId="31983"/>
    <cellStyle name="Normal 26 2 6 2 2 2" xfId="31984"/>
    <cellStyle name="Normal 26 2 6 2 3" xfId="31985"/>
    <cellStyle name="Normal 26 2 6 3" xfId="31986"/>
    <cellStyle name="Normal 26 2 6 3 2" xfId="31987"/>
    <cellStyle name="Normal 26 2 6 4" xfId="31988"/>
    <cellStyle name="Normal 26 2 7" xfId="31989"/>
    <cellStyle name="Normal 26 2 7 2" xfId="31990"/>
    <cellStyle name="Normal 26 2 7 2 2" xfId="31991"/>
    <cellStyle name="Normal 26 2 7 2 2 2" xfId="31992"/>
    <cellStyle name="Normal 26 2 7 2 3" xfId="31993"/>
    <cellStyle name="Normal 26 2 7 3" xfId="31994"/>
    <cellStyle name="Normal 26 2 7 3 2" xfId="31995"/>
    <cellStyle name="Normal 26 2 7 4" xfId="31996"/>
    <cellStyle name="Normal 26 2 8" xfId="31997"/>
    <cellStyle name="Normal 26 2 8 2" xfId="31998"/>
    <cellStyle name="Normal 26 2 8 2 2" xfId="31999"/>
    <cellStyle name="Normal 26 2 8 3" xfId="32000"/>
    <cellStyle name="Normal 26 2 9" xfId="32001"/>
    <cellStyle name="Normal 26 2 9 2" xfId="32002"/>
    <cellStyle name="Normal 26 2 9 2 2" xfId="32003"/>
    <cellStyle name="Normal 26 2 9 3" xfId="32004"/>
    <cellStyle name="Normal 26 3" xfId="32005"/>
    <cellStyle name="Normal 26 3 10" xfId="32006"/>
    <cellStyle name="Normal 26 3 2" xfId="32007"/>
    <cellStyle name="Normal 26 3 2 2" xfId="32008"/>
    <cellStyle name="Normal 26 3 2 2 2" xfId="32009"/>
    <cellStyle name="Normal 26 3 2 2 2 2" xfId="32010"/>
    <cellStyle name="Normal 26 3 2 2 2 2 2" xfId="32011"/>
    <cellStyle name="Normal 26 3 2 2 2 3" xfId="32012"/>
    <cellStyle name="Normal 26 3 2 2 3" xfId="32013"/>
    <cellStyle name="Normal 26 3 2 2 3 2" xfId="32014"/>
    <cellStyle name="Normal 26 3 2 2 4" xfId="32015"/>
    <cellStyle name="Normal 26 3 2 3" xfId="32016"/>
    <cellStyle name="Normal 26 3 2 3 2" xfId="32017"/>
    <cellStyle name="Normal 26 3 2 3 2 2" xfId="32018"/>
    <cellStyle name="Normal 26 3 2 3 2 2 2" xfId="32019"/>
    <cellStyle name="Normal 26 3 2 3 2 3" xfId="32020"/>
    <cellStyle name="Normal 26 3 2 3 3" xfId="32021"/>
    <cellStyle name="Normal 26 3 2 3 3 2" xfId="32022"/>
    <cellStyle name="Normal 26 3 2 3 4" xfId="32023"/>
    <cellStyle name="Normal 26 3 2 4" xfId="32024"/>
    <cellStyle name="Normal 26 3 2 4 2" xfId="32025"/>
    <cellStyle name="Normal 26 3 2 4 2 2" xfId="32026"/>
    <cellStyle name="Normal 26 3 2 4 2 2 2" xfId="32027"/>
    <cellStyle name="Normal 26 3 2 4 2 3" xfId="32028"/>
    <cellStyle name="Normal 26 3 2 4 3" xfId="32029"/>
    <cellStyle name="Normal 26 3 2 4 3 2" xfId="32030"/>
    <cellStyle name="Normal 26 3 2 4 4" xfId="32031"/>
    <cellStyle name="Normal 26 3 2 5" xfId="32032"/>
    <cellStyle name="Normal 26 3 2 5 2" xfId="32033"/>
    <cellStyle name="Normal 26 3 2 5 2 2" xfId="32034"/>
    <cellStyle name="Normal 26 3 2 5 3" xfId="32035"/>
    <cellStyle name="Normal 26 3 2 6" xfId="32036"/>
    <cellStyle name="Normal 26 3 2 6 2" xfId="32037"/>
    <cellStyle name="Normal 26 3 2 7" xfId="32038"/>
    <cellStyle name="Normal 26 3 3" xfId="32039"/>
    <cellStyle name="Normal 26 3 3 2" xfId="32040"/>
    <cellStyle name="Normal 26 3 3 2 2" xfId="32041"/>
    <cellStyle name="Normal 26 3 3 2 2 2" xfId="32042"/>
    <cellStyle name="Normal 26 3 3 2 2 2 2" xfId="32043"/>
    <cellStyle name="Normal 26 3 3 2 2 3" xfId="32044"/>
    <cellStyle name="Normal 26 3 3 2 3" xfId="32045"/>
    <cellStyle name="Normal 26 3 3 2 3 2" xfId="32046"/>
    <cellStyle name="Normal 26 3 3 2 4" xfId="32047"/>
    <cellStyle name="Normal 26 3 3 3" xfId="32048"/>
    <cellStyle name="Normal 26 3 3 3 2" xfId="32049"/>
    <cellStyle name="Normal 26 3 3 3 2 2" xfId="32050"/>
    <cellStyle name="Normal 26 3 3 3 2 2 2" xfId="32051"/>
    <cellStyle name="Normal 26 3 3 3 2 3" xfId="32052"/>
    <cellStyle name="Normal 26 3 3 3 3" xfId="32053"/>
    <cellStyle name="Normal 26 3 3 3 3 2" xfId="32054"/>
    <cellStyle name="Normal 26 3 3 3 4" xfId="32055"/>
    <cellStyle name="Normal 26 3 3 4" xfId="32056"/>
    <cellStyle name="Normal 26 3 3 4 2" xfId="32057"/>
    <cellStyle name="Normal 26 3 3 4 2 2" xfId="32058"/>
    <cellStyle name="Normal 26 3 3 4 3" xfId="32059"/>
    <cellStyle name="Normal 26 3 3 5" xfId="32060"/>
    <cellStyle name="Normal 26 3 3 5 2" xfId="32061"/>
    <cellStyle name="Normal 26 3 3 6" xfId="32062"/>
    <cellStyle name="Normal 26 3 4" xfId="32063"/>
    <cellStyle name="Normal 26 3 4 2" xfId="32064"/>
    <cellStyle name="Normal 26 3 4 2 2" xfId="32065"/>
    <cellStyle name="Normal 26 3 4 2 2 2" xfId="32066"/>
    <cellStyle name="Normal 26 3 4 2 3" xfId="32067"/>
    <cellStyle name="Normal 26 3 4 3" xfId="32068"/>
    <cellStyle name="Normal 26 3 4 3 2" xfId="32069"/>
    <cellStyle name="Normal 26 3 4 4" xfId="32070"/>
    <cellStyle name="Normal 26 3 5" xfId="32071"/>
    <cellStyle name="Normal 26 3 5 2" xfId="32072"/>
    <cellStyle name="Normal 26 3 5 2 2" xfId="32073"/>
    <cellStyle name="Normal 26 3 5 2 2 2" xfId="32074"/>
    <cellStyle name="Normal 26 3 5 2 3" xfId="32075"/>
    <cellStyle name="Normal 26 3 5 3" xfId="32076"/>
    <cellStyle name="Normal 26 3 5 3 2" xfId="32077"/>
    <cellStyle name="Normal 26 3 5 4" xfId="32078"/>
    <cellStyle name="Normal 26 3 6" xfId="32079"/>
    <cellStyle name="Normal 26 3 6 2" xfId="32080"/>
    <cellStyle name="Normal 26 3 6 2 2" xfId="32081"/>
    <cellStyle name="Normal 26 3 6 2 2 2" xfId="32082"/>
    <cellStyle name="Normal 26 3 6 2 3" xfId="32083"/>
    <cellStyle name="Normal 26 3 6 3" xfId="32084"/>
    <cellStyle name="Normal 26 3 6 3 2" xfId="32085"/>
    <cellStyle name="Normal 26 3 6 4" xfId="32086"/>
    <cellStyle name="Normal 26 3 7" xfId="32087"/>
    <cellStyle name="Normal 26 3 7 2" xfId="32088"/>
    <cellStyle name="Normal 26 3 7 2 2" xfId="32089"/>
    <cellStyle name="Normal 26 3 7 3" xfId="32090"/>
    <cellStyle name="Normal 26 3 8" xfId="32091"/>
    <cellStyle name="Normal 26 3 8 2" xfId="32092"/>
    <cellStyle name="Normal 26 3 8 2 2" xfId="32093"/>
    <cellStyle name="Normal 26 3 8 3" xfId="32094"/>
    <cellStyle name="Normal 26 3 9" xfId="32095"/>
    <cellStyle name="Normal 26 3 9 2" xfId="32096"/>
    <cellStyle name="Normal 26 4" xfId="32097"/>
    <cellStyle name="Normal 26 4 2" xfId="32098"/>
    <cellStyle name="Normal 26 4 2 2" xfId="32099"/>
    <cellStyle name="Normal 26 4 2 2 2" xfId="32100"/>
    <cellStyle name="Normal 26 4 2 2 2 2" xfId="32101"/>
    <cellStyle name="Normal 26 4 2 2 3" xfId="32102"/>
    <cellStyle name="Normal 26 4 2 3" xfId="32103"/>
    <cellStyle name="Normal 26 4 2 3 2" xfId="32104"/>
    <cellStyle name="Normal 26 4 2 4" xfId="32105"/>
    <cellStyle name="Normal 26 4 3" xfId="32106"/>
    <cellStyle name="Normal 26 4 3 2" xfId="32107"/>
    <cellStyle name="Normal 26 4 3 2 2" xfId="32108"/>
    <cellStyle name="Normal 26 4 3 2 2 2" xfId="32109"/>
    <cellStyle name="Normal 26 4 3 2 3" xfId="32110"/>
    <cellStyle name="Normal 26 4 3 3" xfId="32111"/>
    <cellStyle name="Normal 26 4 3 3 2" xfId="32112"/>
    <cellStyle name="Normal 26 4 3 4" xfId="32113"/>
    <cellStyle name="Normal 26 4 4" xfId="32114"/>
    <cellStyle name="Normal 26 4 4 2" xfId="32115"/>
    <cellStyle name="Normal 26 4 4 2 2" xfId="32116"/>
    <cellStyle name="Normal 26 4 4 2 2 2" xfId="32117"/>
    <cellStyle name="Normal 26 4 4 2 3" xfId="32118"/>
    <cellStyle name="Normal 26 4 4 3" xfId="32119"/>
    <cellStyle name="Normal 26 4 4 3 2" xfId="32120"/>
    <cellStyle name="Normal 26 4 4 4" xfId="32121"/>
    <cellStyle name="Normal 26 4 5" xfId="32122"/>
    <cellStyle name="Normal 26 4 5 2" xfId="32123"/>
    <cellStyle name="Normal 26 4 5 2 2" xfId="32124"/>
    <cellStyle name="Normal 26 4 5 3" xfId="32125"/>
    <cellStyle name="Normal 26 4 6" xfId="32126"/>
    <cellStyle name="Normal 26 4 6 2" xfId="32127"/>
    <cellStyle name="Normal 26 4 7" xfId="32128"/>
    <cellStyle name="Normal 26 5" xfId="32129"/>
    <cellStyle name="Normal 26 5 2" xfId="32130"/>
    <cellStyle name="Normal 26 5 2 2" xfId="32131"/>
    <cellStyle name="Normal 26 5 2 2 2" xfId="32132"/>
    <cellStyle name="Normal 26 5 2 2 2 2" xfId="32133"/>
    <cellStyle name="Normal 26 5 2 2 3" xfId="32134"/>
    <cellStyle name="Normal 26 5 2 3" xfId="32135"/>
    <cellStyle name="Normal 26 5 2 3 2" xfId="32136"/>
    <cellStyle name="Normal 26 5 2 4" xfId="32137"/>
    <cellStyle name="Normal 26 5 3" xfId="32138"/>
    <cellStyle name="Normal 26 5 3 2" xfId="32139"/>
    <cellStyle name="Normal 26 5 3 2 2" xfId="32140"/>
    <cellStyle name="Normal 26 5 3 2 2 2" xfId="32141"/>
    <cellStyle name="Normal 26 5 3 2 3" xfId="32142"/>
    <cellStyle name="Normal 26 5 3 3" xfId="32143"/>
    <cellStyle name="Normal 26 5 3 3 2" xfId="32144"/>
    <cellStyle name="Normal 26 5 3 4" xfId="32145"/>
    <cellStyle name="Normal 26 5 4" xfId="32146"/>
    <cellStyle name="Normal 26 5 4 2" xfId="32147"/>
    <cellStyle name="Normal 26 5 4 2 2" xfId="32148"/>
    <cellStyle name="Normal 26 5 4 3" xfId="32149"/>
    <cellStyle name="Normal 26 5 5" xfId="32150"/>
    <cellStyle name="Normal 26 5 5 2" xfId="32151"/>
    <cellStyle name="Normal 26 5 6" xfId="32152"/>
    <cellStyle name="Normal 26 6" xfId="32153"/>
    <cellStyle name="Normal 26 6 2" xfId="32154"/>
    <cellStyle name="Normal 26 6 2 2" xfId="32155"/>
    <cellStyle name="Normal 26 6 2 2 2" xfId="32156"/>
    <cellStyle name="Normal 26 6 2 3" xfId="32157"/>
    <cellStyle name="Normal 26 6 3" xfId="32158"/>
    <cellStyle name="Normal 26 6 3 2" xfId="32159"/>
    <cellStyle name="Normal 26 6 4" xfId="32160"/>
    <cellStyle name="Normal 26 7" xfId="32161"/>
    <cellStyle name="Normal 26 7 2" xfId="32162"/>
    <cellStyle name="Normal 26 7 2 2" xfId="32163"/>
    <cellStyle name="Normal 26 7 2 2 2" xfId="32164"/>
    <cellStyle name="Normal 26 7 2 3" xfId="32165"/>
    <cellStyle name="Normal 26 7 3" xfId="32166"/>
    <cellStyle name="Normal 26 7 3 2" xfId="32167"/>
    <cellStyle name="Normal 26 7 4" xfId="32168"/>
    <cellStyle name="Normal 26 8" xfId="32169"/>
    <cellStyle name="Normal 26 8 2" xfId="32170"/>
    <cellStyle name="Normal 26 8 2 2" xfId="32171"/>
    <cellStyle name="Normal 26 8 2 2 2" xfId="32172"/>
    <cellStyle name="Normal 26 8 2 3" xfId="32173"/>
    <cellStyle name="Normal 26 8 3" xfId="32174"/>
    <cellStyle name="Normal 26 8 3 2" xfId="32175"/>
    <cellStyle name="Normal 26 8 4" xfId="32176"/>
    <cellStyle name="Normal 26 9" xfId="32177"/>
    <cellStyle name="Normal 26 9 2" xfId="32178"/>
    <cellStyle name="Normal 26 9 2 2" xfId="32179"/>
    <cellStyle name="Normal 26 9 3" xfId="32180"/>
    <cellStyle name="Normal 27" xfId="1464"/>
    <cellStyle name="Normal 27 10" xfId="32181"/>
    <cellStyle name="Normal 27 10 2" xfId="32182"/>
    <cellStyle name="Normal 27 10 2 2" xfId="32183"/>
    <cellStyle name="Normal 27 10 3" xfId="32184"/>
    <cellStyle name="Normal 27 11" xfId="32185"/>
    <cellStyle name="Normal 27 11 2" xfId="32186"/>
    <cellStyle name="Normal 27 12" xfId="32187"/>
    <cellStyle name="Normal 27 2" xfId="32188"/>
    <cellStyle name="Normal 27 2 10" xfId="32189"/>
    <cellStyle name="Normal 27 2 10 2" xfId="32190"/>
    <cellStyle name="Normal 27 2 11" xfId="32191"/>
    <cellStyle name="Normal 27 2 2" xfId="32192"/>
    <cellStyle name="Normal 27 2 2 10" xfId="32193"/>
    <cellStyle name="Normal 27 2 2 2" xfId="32194"/>
    <cellStyle name="Normal 27 2 2 2 2" xfId="32195"/>
    <cellStyle name="Normal 27 2 2 2 2 2" xfId="32196"/>
    <cellStyle name="Normal 27 2 2 2 2 2 2" xfId="32197"/>
    <cellStyle name="Normal 27 2 2 2 2 2 2 2" xfId="32198"/>
    <cellStyle name="Normal 27 2 2 2 2 2 3" xfId="32199"/>
    <cellStyle name="Normal 27 2 2 2 2 3" xfId="32200"/>
    <cellStyle name="Normal 27 2 2 2 2 3 2" xfId="32201"/>
    <cellStyle name="Normal 27 2 2 2 2 4" xfId="32202"/>
    <cellStyle name="Normal 27 2 2 2 3" xfId="32203"/>
    <cellStyle name="Normal 27 2 2 2 3 2" xfId="32204"/>
    <cellStyle name="Normal 27 2 2 2 3 2 2" xfId="32205"/>
    <cellStyle name="Normal 27 2 2 2 3 2 2 2" xfId="32206"/>
    <cellStyle name="Normal 27 2 2 2 3 2 3" xfId="32207"/>
    <cellStyle name="Normal 27 2 2 2 3 3" xfId="32208"/>
    <cellStyle name="Normal 27 2 2 2 3 3 2" xfId="32209"/>
    <cellStyle name="Normal 27 2 2 2 3 4" xfId="32210"/>
    <cellStyle name="Normal 27 2 2 2 4" xfId="32211"/>
    <cellStyle name="Normal 27 2 2 2 4 2" xfId="32212"/>
    <cellStyle name="Normal 27 2 2 2 4 2 2" xfId="32213"/>
    <cellStyle name="Normal 27 2 2 2 4 2 2 2" xfId="32214"/>
    <cellStyle name="Normal 27 2 2 2 4 2 3" xfId="32215"/>
    <cellStyle name="Normal 27 2 2 2 4 3" xfId="32216"/>
    <cellStyle name="Normal 27 2 2 2 4 3 2" xfId="32217"/>
    <cellStyle name="Normal 27 2 2 2 4 4" xfId="32218"/>
    <cellStyle name="Normal 27 2 2 2 5" xfId="32219"/>
    <cellStyle name="Normal 27 2 2 2 5 2" xfId="32220"/>
    <cellStyle name="Normal 27 2 2 2 5 2 2" xfId="32221"/>
    <cellStyle name="Normal 27 2 2 2 5 3" xfId="32222"/>
    <cellStyle name="Normal 27 2 2 2 6" xfId="32223"/>
    <cellStyle name="Normal 27 2 2 2 6 2" xfId="32224"/>
    <cellStyle name="Normal 27 2 2 2 7" xfId="32225"/>
    <cellStyle name="Normal 27 2 2 3" xfId="32226"/>
    <cellStyle name="Normal 27 2 2 3 2" xfId="32227"/>
    <cellStyle name="Normal 27 2 2 3 2 2" xfId="32228"/>
    <cellStyle name="Normal 27 2 2 3 2 2 2" xfId="32229"/>
    <cellStyle name="Normal 27 2 2 3 2 2 2 2" xfId="32230"/>
    <cellStyle name="Normal 27 2 2 3 2 2 3" xfId="32231"/>
    <cellStyle name="Normal 27 2 2 3 2 3" xfId="32232"/>
    <cellStyle name="Normal 27 2 2 3 2 3 2" xfId="32233"/>
    <cellStyle name="Normal 27 2 2 3 2 4" xfId="32234"/>
    <cellStyle name="Normal 27 2 2 3 3" xfId="32235"/>
    <cellStyle name="Normal 27 2 2 3 3 2" xfId="32236"/>
    <cellStyle name="Normal 27 2 2 3 3 2 2" xfId="32237"/>
    <cellStyle name="Normal 27 2 2 3 3 2 2 2" xfId="32238"/>
    <cellStyle name="Normal 27 2 2 3 3 2 3" xfId="32239"/>
    <cellStyle name="Normal 27 2 2 3 3 3" xfId="32240"/>
    <cellStyle name="Normal 27 2 2 3 3 3 2" xfId="32241"/>
    <cellStyle name="Normal 27 2 2 3 3 4" xfId="32242"/>
    <cellStyle name="Normal 27 2 2 3 4" xfId="32243"/>
    <cellStyle name="Normal 27 2 2 3 4 2" xfId="32244"/>
    <cellStyle name="Normal 27 2 2 3 4 2 2" xfId="32245"/>
    <cellStyle name="Normal 27 2 2 3 4 3" xfId="32246"/>
    <cellStyle name="Normal 27 2 2 3 5" xfId="32247"/>
    <cellStyle name="Normal 27 2 2 3 5 2" xfId="32248"/>
    <cellStyle name="Normal 27 2 2 3 6" xfId="32249"/>
    <cellStyle name="Normal 27 2 2 4" xfId="32250"/>
    <cellStyle name="Normal 27 2 2 4 2" xfId="32251"/>
    <cellStyle name="Normal 27 2 2 4 2 2" xfId="32252"/>
    <cellStyle name="Normal 27 2 2 4 2 2 2" xfId="32253"/>
    <cellStyle name="Normal 27 2 2 4 2 3" xfId="32254"/>
    <cellStyle name="Normal 27 2 2 4 3" xfId="32255"/>
    <cellStyle name="Normal 27 2 2 4 3 2" xfId="32256"/>
    <cellStyle name="Normal 27 2 2 4 4" xfId="32257"/>
    <cellStyle name="Normal 27 2 2 5" xfId="32258"/>
    <cellStyle name="Normal 27 2 2 5 2" xfId="32259"/>
    <cellStyle name="Normal 27 2 2 5 2 2" xfId="32260"/>
    <cellStyle name="Normal 27 2 2 5 2 2 2" xfId="32261"/>
    <cellStyle name="Normal 27 2 2 5 2 3" xfId="32262"/>
    <cellStyle name="Normal 27 2 2 5 3" xfId="32263"/>
    <cellStyle name="Normal 27 2 2 5 3 2" xfId="32264"/>
    <cellStyle name="Normal 27 2 2 5 4" xfId="32265"/>
    <cellStyle name="Normal 27 2 2 6" xfId="32266"/>
    <cellStyle name="Normal 27 2 2 6 2" xfId="32267"/>
    <cellStyle name="Normal 27 2 2 6 2 2" xfId="32268"/>
    <cellStyle name="Normal 27 2 2 6 2 2 2" xfId="32269"/>
    <cellStyle name="Normal 27 2 2 6 2 3" xfId="32270"/>
    <cellStyle name="Normal 27 2 2 6 3" xfId="32271"/>
    <cellStyle name="Normal 27 2 2 6 3 2" xfId="32272"/>
    <cellStyle name="Normal 27 2 2 6 4" xfId="32273"/>
    <cellStyle name="Normal 27 2 2 7" xfId="32274"/>
    <cellStyle name="Normal 27 2 2 7 2" xfId="32275"/>
    <cellStyle name="Normal 27 2 2 7 2 2" xfId="32276"/>
    <cellStyle name="Normal 27 2 2 7 3" xfId="32277"/>
    <cellStyle name="Normal 27 2 2 8" xfId="32278"/>
    <cellStyle name="Normal 27 2 2 8 2" xfId="32279"/>
    <cellStyle name="Normal 27 2 2 8 2 2" xfId="32280"/>
    <cellStyle name="Normal 27 2 2 8 3" xfId="32281"/>
    <cellStyle name="Normal 27 2 2 9" xfId="32282"/>
    <cellStyle name="Normal 27 2 2 9 2" xfId="32283"/>
    <cellStyle name="Normal 27 2 3" xfId="32284"/>
    <cellStyle name="Normal 27 2 3 2" xfId="32285"/>
    <cellStyle name="Normal 27 2 3 2 2" xfId="32286"/>
    <cellStyle name="Normal 27 2 3 2 2 2" xfId="32287"/>
    <cellStyle name="Normal 27 2 3 2 2 2 2" xfId="32288"/>
    <cellStyle name="Normal 27 2 3 2 2 3" xfId="32289"/>
    <cellStyle name="Normal 27 2 3 2 3" xfId="32290"/>
    <cellStyle name="Normal 27 2 3 2 3 2" xfId="32291"/>
    <cellStyle name="Normal 27 2 3 2 4" xfId="32292"/>
    <cellStyle name="Normal 27 2 3 3" xfId="32293"/>
    <cellStyle name="Normal 27 2 3 3 2" xfId="32294"/>
    <cellStyle name="Normal 27 2 3 3 2 2" xfId="32295"/>
    <cellStyle name="Normal 27 2 3 3 2 2 2" xfId="32296"/>
    <cellStyle name="Normal 27 2 3 3 2 3" xfId="32297"/>
    <cellStyle name="Normal 27 2 3 3 3" xfId="32298"/>
    <cellStyle name="Normal 27 2 3 3 3 2" xfId="32299"/>
    <cellStyle name="Normal 27 2 3 3 4" xfId="32300"/>
    <cellStyle name="Normal 27 2 3 4" xfId="32301"/>
    <cellStyle name="Normal 27 2 3 4 2" xfId="32302"/>
    <cellStyle name="Normal 27 2 3 4 2 2" xfId="32303"/>
    <cellStyle name="Normal 27 2 3 4 2 2 2" xfId="32304"/>
    <cellStyle name="Normal 27 2 3 4 2 3" xfId="32305"/>
    <cellStyle name="Normal 27 2 3 4 3" xfId="32306"/>
    <cellStyle name="Normal 27 2 3 4 3 2" xfId="32307"/>
    <cellStyle name="Normal 27 2 3 4 4" xfId="32308"/>
    <cellStyle name="Normal 27 2 3 5" xfId="32309"/>
    <cellStyle name="Normal 27 2 3 5 2" xfId="32310"/>
    <cellStyle name="Normal 27 2 3 5 2 2" xfId="32311"/>
    <cellStyle name="Normal 27 2 3 5 3" xfId="32312"/>
    <cellStyle name="Normal 27 2 3 6" xfId="32313"/>
    <cellStyle name="Normal 27 2 3 6 2" xfId="32314"/>
    <cellStyle name="Normal 27 2 3 7" xfId="32315"/>
    <cellStyle name="Normal 27 2 4" xfId="32316"/>
    <cellStyle name="Normal 27 2 4 2" xfId="32317"/>
    <cellStyle name="Normal 27 2 4 2 2" xfId="32318"/>
    <cellStyle name="Normal 27 2 4 2 2 2" xfId="32319"/>
    <cellStyle name="Normal 27 2 4 2 2 2 2" xfId="32320"/>
    <cellStyle name="Normal 27 2 4 2 2 3" xfId="32321"/>
    <cellStyle name="Normal 27 2 4 2 3" xfId="32322"/>
    <cellStyle name="Normal 27 2 4 2 3 2" xfId="32323"/>
    <cellStyle name="Normal 27 2 4 2 4" xfId="32324"/>
    <cellStyle name="Normal 27 2 4 3" xfId="32325"/>
    <cellStyle name="Normal 27 2 4 3 2" xfId="32326"/>
    <cellStyle name="Normal 27 2 4 3 2 2" xfId="32327"/>
    <cellStyle name="Normal 27 2 4 3 2 2 2" xfId="32328"/>
    <cellStyle name="Normal 27 2 4 3 2 3" xfId="32329"/>
    <cellStyle name="Normal 27 2 4 3 3" xfId="32330"/>
    <cellStyle name="Normal 27 2 4 3 3 2" xfId="32331"/>
    <cellStyle name="Normal 27 2 4 3 4" xfId="32332"/>
    <cellStyle name="Normal 27 2 4 4" xfId="32333"/>
    <cellStyle name="Normal 27 2 4 4 2" xfId="32334"/>
    <cellStyle name="Normal 27 2 4 4 2 2" xfId="32335"/>
    <cellStyle name="Normal 27 2 4 4 3" xfId="32336"/>
    <cellStyle name="Normal 27 2 4 5" xfId="32337"/>
    <cellStyle name="Normal 27 2 4 5 2" xfId="32338"/>
    <cellStyle name="Normal 27 2 4 6" xfId="32339"/>
    <cellStyle name="Normal 27 2 5" xfId="32340"/>
    <cellStyle name="Normal 27 2 5 2" xfId="32341"/>
    <cellStyle name="Normal 27 2 5 2 2" xfId="32342"/>
    <cellStyle name="Normal 27 2 5 2 2 2" xfId="32343"/>
    <cellStyle name="Normal 27 2 5 2 3" xfId="32344"/>
    <cellStyle name="Normal 27 2 5 3" xfId="32345"/>
    <cellStyle name="Normal 27 2 5 3 2" xfId="32346"/>
    <cellStyle name="Normal 27 2 5 4" xfId="32347"/>
    <cellStyle name="Normal 27 2 6" xfId="32348"/>
    <cellStyle name="Normal 27 2 6 2" xfId="32349"/>
    <cellStyle name="Normal 27 2 6 2 2" xfId="32350"/>
    <cellStyle name="Normal 27 2 6 2 2 2" xfId="32351"/>
    <cellStyle name="Normal 27 2 6 2 3" xfId="32352"/>
    <cellStyle name="Normal 27 2 6 3" xfId="32353"/>
    <cellStyle name="Normal 27 2 6 3 2" xfId="32354"/>
    <cellStyle name="Normal 27 2 6 4" xfId="32355"/>
    <cellStyle name="Normal 27 2 7" xfId="32356"/>
    <cellStyle name="Normal 27 2 7 2" xfId="32357"/>
    <cellStyle name="Normal 27 2 7 2 2" xfId="32358"/>
    <cellStyle name="Normal 27 2 7 2 2 2" xfId="32359"/>
    <cellStyle name="Normal 27 2 7 2 3" xfId="32360"/>
    <cellStyle name="Normal 27 2 7 3" xfId="32361"/>
    <cellStyle name="Normal 27 2 7 3 2" xfId="32362"/>
    <cellStyle name="Normal 27 2 7 4" xfId="32363"/>
    <cellStyle name="Normal 27 2 8" xfId="32364"/>
    <cellStyle name="Normal 27 2 8 2" xfId="32365"/>
    <cellStyle name="Normal 27 2 8 2 2" xfId="32366"/>
    <cellStyle name="Normal 27 2 8 3" xfId="32367"/>
    <cellStyle name="Normal 27 2 9" xfId="32368"/>
    <cellStyle name="Normal 27 2 9 2" xfId="32369"/>
    <cellStyle name="Normal 27 2 9 2 2" xfId="32370"/>
    <cellStyle name="Normal 27 2 9 3" xfId="32371"/>
    <cellStyle name="Normal 27 3" xfId="32372"/>
    <cellStyle name="Normal 27 3 10" xfId="32373"/>
    <cellStyle name="Normal 27 3 2" xfId="32374"/>
    <cellStyle name="Normal 27 3 2 2" xfId="32375"/>
    <cellStyle name="Normal 27 3 2 2 2" xfId="32376"/>
    <cellStyle name="Normal 27 3 2 2 2 2" xfId="32377"/>
    <cellStyle name="Normal 27 3 2 2 2 2 2" xfId="32378"/>
    <cellStyle name="Normal 27 3 2 2 2 3" xfId="32379"/>
    <cellStyle name="Normal 27 3 2 2 3" xfId="32380"/>
    <cellStyle name="Normal 27 3 2 2 3 2" xfId="32381"/>
    <cellStyle name="Normal 27 3 2 2 4" xfId="32382"/>
    <cellStyle name="Normal 27 3 2 3" xfId="32383"/>
    <cellStyle name="Normal 27 3 2 3 2" xfId="32384"/>
    <cellStyle name="Normal 27 3 2 3 2 2" xfId="32385"/>
    <cellStyle name="Normal 27 3 2 3 2 2 2" xfId="32386"/>
    <cellStyle name="Normal 27 3 2 3 2 3" xfId="32387"/>
    <cellStyle name="Normal 27 3 2 3 3" xfId="32388"/>
    <cellStyle name="Normal 27 3 2 3 3 2" xfId="32389"/>
    <cellStyle name="Normal 27 3 2 3 4" xfId="32390"/>
    <cellStyle name="Normal 27 3 2 4" xfId="32391"/>
    <cellStyle name="Normal 27 3 2 4 2" xfId="32392"/>
    <cellStyle name="Normal 27 3 2 4 2 2" xfId="32393"/>
    <cellStyle name="Normal 27 3 2 4 2 2 2" xfId="32394"/>
    <cellStyle name="Normal 27 3 2 4 2 3" xfId="32395"/>
    <cellStyle name="Normal 27 3 2 4 3" xfId="32396"/>
    <cellStyle name="Normal 27 3 2 4 3 2" xfId="32397"/>
    <cellStyle name="Normal 27 3 2 4 4" xfId="32398"/>
    <cellStyle name="Normal 27 3 2 5" xfId="32399"/>
    <cellStyle name="Normal 27 3 2 5 2" xfId="32400"/>
    <cellStyle name="Normal 27 3 2 5 2 2" xfId="32401"/>
    <cellStyle name="Normal 27 3 2 5 3" xfId="32402"/>
    <cellStyle name="Normal 27 3 2 6" xfId="32403"/>
    <cellStyle name="Normal 27 3 2 6 2" xfId="32404"/>
    <cellStyle name="Normal 27 3 2 7" xfId="32405"/>
    <cellStyle name="Normal 27 3 3" xfId="32406"/>
    <cellStyle name="Normal 27 3 3 2" xfId="32407"/>
    <cellStyle name="Normal 27 3 3 2 2" xfId="32408"/>
    <cellStyle name="Normal 27 3 3 2 2 2" xfId="32409"/>
    <cellStyle name="Normal 27 3 3 2 2 2 2" xfId="32410"/>
    <cellStyle name="Normal 27 3 3 2 2 3" xfId="32411"/>
    <cellStyle name="Normal 27 3 3 2 3" xfId="32412"/>
    <cellStyle name="Normal 27 3 3 2 3 2" xfId="32413"/>
    <cellStyle name="Normal 27 3 3 2 4" xfId="32414"/>
    <cellStyle name="Normal 27 3 3 3" xfId="32415"/>
    <cellStyle name="Normal 27 3 3 3 2" xfId="32416"/>
    <cellStyle name="Normal 27 3 3 3 2 2" xfId="32417"/>
    <cellStyle name="Normal 27 3 3 3 2 2 2" xfId="32418"/>
    <cellStyle name="Normal 27 3 3 3 2 3" xfId="32419"/>
    <cellStyle name="Normal 27 3 3 3 3" xfId="32420"/>
    <cellStyle name="Normal 27 3 3 3 3 2" xfId="32421"/>
    <cellStyle name="Normal 27 3 3 3 4" xfId="32422"/>
    <cellStyle name="Normal 27 3 3 4" xfId="32423"/>
    <cellStyle name="Normal 27 3 3 4 2" xfId="32424"/>
    <cellStyle name="Normal 27 3 3 4 2 2" xfId="32425"/>
    <cellStyle name="Normal 27 3 3 4 3" xfId="32426"/>
    <cellStyle name="Normal 27 3 3 5" xfId="32427"/>
    <cellStyle name="Normal 27 3 3 5 2" xfId="32428"/>
    <cellStyle name="Normal 27 3 3 6" xfId="32429"/>
    <cellStyle name="Normal 27 3 4" xfId="32430"/>
    <cellStyle name="Normal 27 3 4 2" xfId="32431"/>
    <cellStyle name="Normal 27 3 4 2 2" xfId="32432"/>
    <cellStyle name="Normal 27 3 4 2 2 2" xfId="32433"/>
    <cellStyle name="Normal 27 3 4 2 3" xfId="32434"/>
    <cellStyle name="Normal 27 3 4 3" xfId="32435"/>
    <cellStyle name="Normal 27 3 4 3 2" xfId="32436"/>
    <cellStyle name="Normal 27 3 4 4" xfId="32437"/>
    <cellStyle name="Normal 27 3 5" xfId="32438"/>
    <cellStyle name="Normal 27 3 5 2" xfId="32439"/>
    <cellStyle name="Normal 27 3 5 2 2" xfId="32440"/>
    <cellStyle name="Normal 27 3 5 2 2 2" xfId="32441"/>
    <cellStyle name="Normal 27 3 5 2 3" xfId="32442"/>
    <cellStyle name="Normal 27 3 5 3" xfId="32443"/>
    <cellStyle name="Normal 27 3 5 3 2" xfId="32444"/>
    <cellStyle name="Normal 27 3 5 4" xfId="32445"/>
    <cellStyle name="Normal 27 3 6" xfId="32446"/>
    <cellStyle name="Normal 27 3 6 2" xfId="32447"/>
    <cellStyle name="Normal 27 3 6 2 2" xfId="32448"/>
    <cellStyle name="Normal 27 3 6 2 2 2" xfId="32449"/>
    <cellStyle name="Normal 27 3 6 2 3" xfId="32450"/>
    <cellStyle name="Normal 27 3 6 3" xfId="32451"/>
    <cellStyle name="Normal 27 3 6 3 2" xfId="32452"/>
    <cellStyle name="Normal 27 3 6 4" xfId="32453"/>
    <cellStyle name="Normal 27 3 7" xfId="32454"/>
    <cellStyle name="Normal 27 3 7 2" xfId="32455"/>
    <cellStyle name="Normal 27 3 7 2 2" xfId="32456"/>
    <cellStyle name="Normal 27 3 7 3" xfId="32457"/>
    <cellStyle name="Normal 27 3 8" xfId="32458"/>
    <cellStyle name="Normal 27 3 8 2" xfId="32459"/>
    <cellStyle name="Normal 27 3 8 2 2" xfId="32460"/>
    <cellStyle name="Normal 27 3 8 3" xfId="32461"/>
    <cellStyle name="Normal 27 3 9" xfId="32462"/>
    <cellStyle name="Normal 27 3 9 2" xfId="32463"/>
    <cellStyle name="Normal 27 4" xfId="32464"/>
    <cellStyle name="Normal 27 4 2" xfId="32465"/>
    <cellStyle name="Normal 27 4 2 2" xfId="32466"/>
    <cellStyle name="Normal 27 4 2 2 2" xfId="32467"/>
    <cellStyle name="Normal 27 4 2 2 2 2" xfId="32468"/>
    <cellStyle name="Normal 27 4 2 2 3" xfId="32469"/>
    <cellStyle name="Normal 27 4 2 3" xfId="32470"/>
    <cellStyle name="Normal 27 4 2 3 2" xfId="32471"/>
    <cellStyle name="Normal 27 4 2 4" xfId="32472"/>
    <cellStyle name="Normal 27 4 3" xfId="32473"/>
    <cellStyle name="Normal 27 4 3 2" xfId="32474"/>
    <cellStyle name="Normal 27 4 3 2 2" xfId="32475"/>
    <cellStyle name="Normal 27 4 3 2 2 2" xfId="32476"/>
    <cellStyle name="Normal 27 4 3 2 3" xfId="32477"/>
    <cellStyle name="Normal 27 4 3 3" xfId="32478"/>
    <cellStyle name="Normal 27 4 3 3 2" xfId="32479"/>
    <cellStyle name="Normal 27 4 3 4" xfId="32480"/>
    <cellStyle name="Normal 27 4 4" xfId="32481"/>
    <cellStyle name="Normal 27 4 4 2" xfId="32482"/>
    <cellStyle name="Normal 27 4 4 2 2" xfId="32483"/>
    <cellStyle name="Normal 27 4 4 2 2 2" xfId="32484"/>
    <cellStyle name="Normal 27 4 4 2 3" xfId="32485"/>
    <cellStyle name="Normal 27 4 4 3" xfId="32486"/>
    <cellStyle name="Normal 27 4 4 3 2" xfId="32487"/>
    <cellStyle name="Normal 27 4 4 4" xfId="32488"/>
    <cellStyle name="Normal 27 4 5" xfId="32489"/>
    <cellStyle name="Normal 27 4 5 2" xfId="32490"/>
    <cellStyle name="Normal 27 4 5 2 2" xfId="32491"/>
    <cellStyle name="Normal 27 4 5 3" xfId="32492"/>
    <cellStyle name="Normal 27 4 6" xfId="32493"/>
    <cellStyle name="Normal 27 4 6 2" xfId="32494"/>
    <cellStyle name="Normal 27 4 7" xfId="32495"/>
    <cellStyle name="Normal 27 5" xfId="32496"/>
    <cellStyle name="Normal 27 5 2" xfId="32497"/>
    <cellStyle name="Normal 27 5 2 2" xfId="32498"/>
    <cellStyle name="Normal 27 5 2 2 2" xfId="32499"/>
    <cellStyle name="Normal 27 5 2 2 2 2" xfId="32500"/>
    <cellStyle name="Normal 27 5 2 2 3" xfId="32501"/>
    <cellStyle name="Normal 27 5 2 3" xfId="32502"/>
    <cellStyle name="Normal 27 5 2 3 2" xfId="32503"/>
    <cellStyle name="Normal 27 5 2 4" xfId="32504"/>
    <cellStyle name="Normal 27 5 3" xfId="32505"/>
    <cellStyle name="Normal 27 5 3 2" xfId="32506"/>
    <cellStyle name="Normal 27 5 3 2 2" xfId="32507"/>
    <cellStyle name="Normal 27 5 3 2 2 2" xfId="32508"/>
    <cellStyle name="Normal 27 5 3 2 3" xfId="32509"/>
    <cellStyle name="Normal 27 5 3 3" xfId="32510"/>
    <cellStyle name="Normal 27 5 3 3 2" xfId="32511"/>
    <cellStyle name="Normal 27 5 3 4" xfId="32512"/>
    <cellStyle name="Normal 27 5 4" xfId="32513"/>
    <cellStyle name="Normal 27 5 4 2" xfId="32514"/>
    <cellStyle name="Normal 27 5 4 2 2" xfId="32515"/>
    <cellStyle name="Normal 27 5 4 3" xfId="32516"/>
    <cellStyle name="Normal 27 5 5" xfId="32517"/>
    <cellStyle name="Normal 27 5 5 2" xfId="32518"/>
    <cellStyle name="Normal 27 5 6" xfId="32519"/>
    <cellStyle name="Normal 27 6" xfId="32520"/>
    <cellStyle name="Normal 27 6 2" xfId="32521"/>
    <cellStyle name="Normal 27 6 2 2" xfId="32522"/>
    <cellStyle name="Normal 27 6 2 2 2" xfId="32523"/>
    <cellStyle name="Normal 27 6 2 3" xfId="32524"/>
    <cellStyle name="Normal 27 6 3" xfId="32525"/>
    <cellStyle name="Normal 27 6 3 2" xfId="32526"/>
    <cellStyle name="Normal 27 6 4" xfId="32527"/>
    <cellStyle name="Normal 27 7" xfId="32528"/>
    <cellStyle name="Normal 27 7 2" xfId="32529"/>
    <cellStyle name="Normal 27 7 2 2" xfId="32530"/>
    <cellStyle name="Normal 27 7 2 2 2" xfId="32531"/>
    <cellStyle name="Normal 27 7 2 3" xfId="32532"/>
    <cellStyle name="Normal 27 7 3" xfId="32533"/>
    <cellStyle name="Normal 27 7 3 2" xfId="32534"/>
    <cellStyle name="Normal 27 7 4" xfId="32535"/>
    <cellStyle name="Normal 27 8" xfId="32536"/>
    <cellStyle name="Normal 27 8 2" xfId="32537"/>
    <cellStyle name="Normal 27 8 2 2" xfId="32538"/>
    <cellStyle name="Normal 27 8 2 2 2" xfId="32539"/>
    <cellStyle name="Normal 27 8 2 3" xfId="32540"/>
    <cellStyle name="Normal 27 8 3" xfId="32541"/>
    <cellStyle name="Normal 27 8 3 2" xfId="32542"/>
    <cellStyle name="Normal 27 8 4" xfId="32543"/>
    <cellStyle name="Normal 27 9" xfId="32544"/>
    <cellStyle name="Normal 27 9 2" xfId="32545"/>
    <cellStyle name="Normal 27 9 2 2" xfId="32546"/>
    <cellStyle name="Normal 27 9 3" xfId="32547"/>
    <cellStyle name="Normal 28" xfId="1465"/>
    <cellStyle name="Normal 28 10" xfId="32548"/>
    <cellStyle name="Normal 28 10 2" xfId="32549"/>
    <cellStyle name="Normal 28 10 2 2" xfId="32550"/>
    <cellStyle name="Normal 28 10 3" xfId="32551"/>
    <cellStyle name="Normal 28 11" xfId="32552"/>
    <cellStyle name="Normal 28 11 2" xfId="32553"/>
    <cellStyle name="Normal 28 12" xfId="32554"/>
    <cellStyle name="Normal 28 2" xfId="32555"/>
    <cellStyle name="Normal 28 2 10" xfId="32556"/>
    <cellStyle name="Normal 28 2 10 2" xfId="32557"/>
    <cellStyle name="Normal 28 2 11" xfId="32558"/>
    <cellStyle name="Normal 28 2 2" xfId="32559"/>
    <cellStyle name="Normal 28 2 2 10" xfId="32560"/>
    <cellStyle name="Normal 28 2 2 2" xfId="32561"/>
    <cellStyle name="Normal 28 2 2 2 2" xfId="32562"/>
    <cellStyle name="Normal 28 2 2 2 2 2" xfId="32563"/>
    <cellStyle name="Normal 28 2 2 2 2 2 2" xfId="32564"/>
    <cellStyle name="Normal 28 2 2 2 2 2 2 2" xfId="32565"/>
    <cellStyle name="Normal 28 2 2 2 2 2 3" xfId="32566"/>
    <cellStyle name="Normal 28 2 2 2 2 3" xfId="32567"/>
    <cellStyle name="Normal 28 2 2 2 2 3 2" xfId="32568"/>
    <cellStyle name="Normal 28 2 2 2 2 4" xfId="32569"/>
    <cellStyle name="Normal 28 2 2 2 3" xfId="32570"/>
    <cellStyle name="Normal 28 2 2 2 3 2" xfId="32571"/>
    <cellStyle name="Normal 28 2 2 2 3 2 2" xfId="32572"/>
    <cellStyle name="Normal 28 2 2 2 3 2 2 2" xfId="32573"/>
    <cellStyle name="Normal 28 2 2 2 3 2 3" xfId="32574"/>
    <cellStyle name="Normal 28 2 2 2 3 3" xfId="32575"/>
    <cellStyle name="Normal 28 2 2 2 3 3 2" xfId="32576"/>
    <cellStyle name="Normal 28 2 2 2 3 4" xfId="32577"/>
    <cellStyle name="Normal 28 2 2 2 4" xfId="32578"/>
    <cellStyle name="Normal 28 2 2 2 4 2" xfId="32579"/>
    <cellStyle name="Normal 28 2 2 2 4 2 2" xfId="32580"/>
    <cellStyle name="Normal 28 2 2 2 4 2 2 2" xfId="32581"/>
    <cellStyle name="Normal 28 2 2 2 4 2 3" xfId="32582"/>
    <cellStyle name="Normal 28 2 2 2 4 3" xfId="32583"/>
    <cellStyle name="Normal 28 2 2 2 4 3 2" xfId="32584"/>
    <cellStyle name="Normal 28 2 2 2 4 4" xfId="32585"/>
    <cellStyle name="Normal 28 2 2 2 5" xfId="32586"/>
    <cellStyle name="Normal 28 2 2 2 5 2" xfId="32587"/>
    <cellStyle name="Normal 28 2 2 2 5 2 2" xfId="32588"/>
    <cellStyle name="Normal 28 2 2 2 5 3" xfId="32589"/>
    <cellStyle name="Normal 28 2 2 2 6" xfId="32590"/>
    <cellStyle name="Normal 28 2 2 2 6 2" xfId="32591"/>
    <cellStyle name="Normal 28 2 2 2 7" xfId="32592"/>
    <cellStyle name="Normal 28 2 2 3" xfId="32593"/>
    <cellStyle name="Normal 28 2 2 3 2" xfId="32594"/>
    <cellStyle name="Normal 28 2 2 3 2 2" xfId="32595"/>
    <cellStyle name="Normal 28 2 2 3 2 2 2" xfId="32596"/>
    <cellStyle name="Normal 28 2 2 3 2 2 2 2" xfId="32597"/>
    <cellStyle name="Normal 28 2 2 3 2 2 3" xfId="32598"/>
    <cellStyle name="Normal 28 2 2 3 2 3" xfId="32599"/>
    <cellStyle name="Normal 28 2 2 3 2 3 2" xfId="32600"/>
    <cellStyle name="Normal 28 2 2 3 2 4" xfId="32601"/>
    <cellStyle name="Normal 28 2 2 3 3" xfId="32602"/>
    <cellStyle name="Normal 28 2 2 3 3 2" xfId="32603"/>
    <cellStyle name="Normal 28 2 2 3 3 2 2" xfId="32604"/>
    <cellStyle name="Normal 28 2 2 3 3 2 2 2" xfId="32605"/>
    <cellStyle name="Normal 28 2 2 3 3 2 3" xfId="32606"/>
    <cellStyle name="Normal 28 2 2 3 3 3" xfId="32607"/>
    <cellStyle name="Normal 28 2 2 3 3 3 2" xfId="32608"/>
    <cellStyle name="Normal 28 2 2 3 3 4" xfId="32609"/>
    <cellStyle name="Normal 28 2 2 3 4" xfId="32610"/>
    <cellStyle name="Normal 28 2 2 3 4 2" xfId="32611"/>
    <cellStyle name="Normal 28 2 2 3 4 2 2" xfId="32612"/>
    <cellStyle name="Normal 28 2 2 3 4 3" xfId="32613"/>
    <cellStyle name="Normal 28 2 2 3 5" xfId="32614"/>
    <cellStyle name="Normal 28 2 2 3 5 2" xfId="32615"/>
    <cellStyle name="Normal 28 2 2 3 6" xfId="32616"/>
    <cellStyle name="Normal 28 2 2 4" xfId="32617"/>
    <cellStyle name="Normal 28 2 2 4 2" xfId="32618"/>
    <cellStyle name="Normal 28 2 2 4 2 2" xfId="32619"/>
    <cellStyle name="Normal 28 2 2 4 2 2 2" xfId="32620"/>
    <cellStyle name="Normal 28 2 2 4 2 3" xfId="32621"/>
    <cellStyle name="Normal 28 2 2 4 3" xfId="32622"/>
    <cellStyle name="Normal 28 2 2 4 3 2" xfId="32623"/>
    <cellStyle name="Normal 28 2 2 4 4" xfId="32624"/>
    <cellStyle name="Normal 28 2 2 5" xfId="32625"/>
    <cellStyle name="Normal 28 2 2 5 2" xfId="32626"/>
    <cellStyle name="Normal 28 2 2 5 2 2" xfId="32627"/>
    <cellStyle name="Normal 28 2 2 5 2 2 2" xfId="32628"/>
    <cellStyle name="Normal 28 2 2 5 2 3" xfId="32629"/>
    <cellStyle name="Normal 28 2 2 5 3" xfId="32630"/>
    <cellStyle name="Normal 28 2 2 5 3 2" xfId="32631"/>
    <cellStyle name="Normal 28 2 2 5 4" xfId="32632"/>
    <cellStyle name="Normal 28 2 2 6" xfId="32633"/>
    <cellStyle name="Normal 28 2 2 6 2" xfId="32634"/>
    <cellStyle name="Normal 28 2 2 6 2 2" xfId="32635"/>
    <cellStyle name="Normal 28 2 2 6 2 2 2" xfId="32636"/>
    <cellStyle name="Normal 28 2 2 6 2 3" xfId="32637"/>
    <cellStyle name="Normal 28 2 2 6 3" xfId="32638"/>
    <cellStyle name="Normal 28 2 2 6 3 2" xfId="32639"/>
    <cellStyle name="Normal 28 2 2 6 4" xfId="32640"/>
    <cellStyle name="Normal 28 2 2 7" xfId="32641"/>
    <cellStyle name="Normal 28 2 2 7 2" xfId="32642"/>
    <cellStyle name="Normal 28 2 2 7 2 2" xfId="32643"/>
    <cellStyle name="Normal 28 2 2 7 3" xfId="32644"/>
    <cellStyle name="Normal 28 2 2 8" xfId="32645"/>
    <cellStyle name="Normal 28 2 2 8 2" xfId="32646"/>
    <cellStyle name="Normal 28 2 2 8 2 2" xfId="32647"/>
    <cellStyle name="Normal 28 2 2 8 3" xfId="32648"/>
    <cellStyle name="Normal 28 2 2 9" xfId="32649"/>
    <cellStyle name="Normal 28 2 2 9 2" xfId="32650"/>
    <cellStyle name="Normal 28 2 3" xfId="32651"/>
    <cellStyle name="Normal 28 2 3 2" xfId="32652"/>
    <cellStyle name="Normal 28 2 3 2 2" xfId="32653"/>
    <cellStyle name="Normal 28 2 3 2 2 2" xfId="32654"/>
    <cellStyle name="Normal 28 2 3 2 2 2 2" xfId="32655"/>
    <cellStyle name="Normal 28 2 3 2 2 3" xfId="32656"/>
    <cellStyle name="Normal 28 2 3 2 3" xfId="32657"/>
    <cellStyle name="Normal 28 2 3 2 3 2" xfId="32658"/>
    <cellStyle name="Normal 28 2 3 2 4" xfId="32659"/>
    <cellStyle name="Normal 28 2 3 3" xfId="32660"/>
    <cellStyle name="Normal 28 2 3 3 2" xfId="32661"/>
    <cellStyle name="Normal 28 2 3 3 2 2" xfId="32662"/>
    <cellStyle name="Normal 28 2 3 3 2 2 2" xfId="32663"/>
    <cellStyle name="Normal 28 2 3 3 2 3" xfId="32664"/>
    <cellStyle name="Normal 28 2 3 3 3" xfId="32665"/>
    <cellStyle name="Normal 28 2 3 3 3 2" xfId="32666"/>
    <cellStyle name="Normal 28 2 3 3 4" xfId="32667"/>
    <cellStyle name="Normal 28 2 3 4" xfId="32668"/>
    <cellStyle name="Normal 28 2 3 4 2" xfId="32669"/>
    <cellStyle name="Normal 28 2 3 4 2 2" xfId="32670"/>
    <cellStyle name="Normal 28 2 3 4 2 2 2" xfId="32671"/>
    <cellStyle name="Normal 28 2 3 4 2 3" xfId="32672"/>
    <cellStyle name="Normal 28 2 3 4 3" xfId="32673"/>
    <cellStyle name="Normal 28 2 3 4 3 2" xfId="32674"/>
    <cellStyle name="Normal 28 2 3 4 4" xfId="32675"/>
    <cellStyle name="Normal 28 2 3 5" xfId="32676"/>
    <cellStyle name="Normal 28 2 3 5 2" xfId="32677"/>
    <cellStyle name="Normal 28 2 3 5 2 2" xfId="32678"/>
    <cellStyle name="Normal 28 2 3 5 3" xfId="32679"/>
    <cellStyle name="Normal 28 2 3 6" xfId="32680"/>
    <cellStyle name="Normal 28 2 3 6 2" xfId="32681"/>
    <cellStyle name="Normal 28 2 3 7" xfId="32682"/>
    <cellStyle name="Normal 28 2 4" xfId="32683"/>
    <cellStyle name="Normal 28 2 4 2" xfId="32684"/>
    <cellStyle name="Normal 28 2 4 2 2" xfId="32685"/>
    <cellStyle name="Normal 28 2 4 2 2 2" xfId="32686"/>
    <cellStyle name="Normal 28 2 4 2 2 2 2" xfId="32687"/>
    <cellStyle name="Normal 28 2 4 2 2 3" xfId="32688"/>
    <cellStyle name="Normal 28 2 4 2 3" xfId="32689"/>
    <cellStyle name="Normal 28 2 4 2 3 2" xfId="32690"/>
    <cellStyle name="Normal 28 2 4 2 4" xfId="32691"/>
    <cellStyle name="Normal 28 2 4 3" xfId="32692"/>
    <cellStyle name="Normal 28 2 4 3 2" xfId="32693"/>
    <cellStyle name="Normal 28 2 4 3 2 2" xfId="32694"/>
    <cellStyle name="Normal 28 2 4 3 2 2 2" xfId="32695"/>
    <cellStyle name="Normal 28 2 4 3 2 3" xfId="32696"/>
    <cellStyle name="Normal 28 2 4 3 3" xfId="32697"/>
    <cellStyle name="Normal 28 2 4 3 3 2" xfId="32698"/>
    <cellStyle name="Normal 28 2 4 3 4" xfId="32699"/>
    <cellStyle name="Normal 28 2 4 4" xfId="32700"/>
    <cellStyle name="Normal 28 2 4 4 2" xfId="32701"/>
    <cellStyle name="Normal 28 2 4 4 2 2" xfId="32702"/>
    <cellStyle name="Normal 28 2 4 4 3" xfId="32703"/>
    <cellStyle name="Normal 28 2 4 5" xfId="32704"/>
    <cellStyle name="Normal 28 2 4 5 2" xfId="32705"/>
    <cellStyle name="Normal 28 2 4 6" xfId="32706"/>
    <cellStyle name="Normal 28 2 5" xfId="32707"/>
    <cellStyle name="Normal 28 2 5 2" xfId="32708"/>
    <cellStyle name="Normal 28 2 5 2 2" xfId="32709"/>
    <cellStyle name="Normal 28 2 5 2 2 2" xfId="32710"/>
    <cellStyle name="Normal 28 2 5 2 3" xfId="32711"/>
    <cellStyle name="Normal 28 2 5 3" xfId="32712"/>
    <cellStyle name="Normal 28 2 5 3 2" xfId="32713"/>
    <cellStyle name="Normal 28 2 5 4" xfId="32714"/>
    <cellStyle name="Normal 28 2 6" xfId="32715"/>
    <cellStyle name="Normal 28 2 6 2" xfId="32716"/>
    <cellStyle name="Normal 28 2 6 2 2" xfId="32717"/>
    <cellStyle name="Normal 28 2 6 2 2 2" xfId="32718"/>
    <cellStyle name="Normal 28 2 6 2 3" xfId="32719"/>
    <cellStyle name="Normal 28 2 6 3" xfId="32720"/>
    <cellStyle name="Normal 28 2 6 3 2" xfId="32721"/>
    <cellStyle name="Normal 28 2 6 4" xfId="32722"/>
    <cellStyle name="Normal 28 2 7" xfId="32723"/>
    <cellStyle name="Normal 28 2 7 2" xfId="32724"/>
    <cellStyle name="Normal 28 2 7 2 2" xfId="32725"/>
    <cellStyle name="Normal 28 2 7 2 2 2" xfId="32726"/>
    <cellStyle name="Normal 28 2 7 2 3" xfId="32727"/>
    <cellStyle name="Normal 28 2 7 3" xfId="32728"/>
    <cellStyle name="Normal 28 2 7 3 2" xfId="32729"/>
    <cellStyle name="Normal 28 2 7 4" xfId="32730"/>
    <cellStyle name="Normal 28 2 8" xfId="32731"/>
    <cellStyle name="Normal 28 2 8 2" xfId="32732"/>
    <cellStyle name="Normal 28 2 8 2 2" xfId="32733"/>
    <cellStyle name="Normal 28 2 8 3" xfId="32734"/>
    <cellStyle name="Normal 28 2 9" xfId="32735"/>
    <cellStyle name="Normal 28 2 9 2" xfId="32736"/>
    <cellStyle name="Normal 28 2 9 2 2" xfId="32737"/>
    <cellStyle name="Normal 28 2 9 3" xfId="32738"/>
    <cellStyle name="Normal 28 3" xfId="32739"/>
    <cellStyle name="Normal 28 3 10" xfId="32740"/>
    <cellStyle name="Normal 28 3 2" xfId="32741"/>
    <cellStyle name="Normal 28 3 2 2" xfId="32742"/>
    <cellStyle name="Normal 28 3 2 2 2" xfId="32743"/>
    <cellStyle name="Normal 28 3 2 2 2 2" xfId="32744"/>
    <cellStyle name="Normal 28 3 2 2 2 2 2" xfId="32745"/>
    <cellStyle name="Normal 28 3 2 2 2 3" xfId="32746"/>
    <cellStyle name="Normal 28 3 2 2 3" xfId="32747"/>
    <cellStyle name="Normal 28 3 2 2 3 2" xfId="32748"/>
    <cellStyle name="Normal 28 3 2 2 4" xfId="32749"/>
    <cellStyle name="Normal 28 3 2 3" xfId="32750"/>
    <cellStyle name="Normal 28 3 2 3 2" xfId="32751"/>
    <cellStyle name="Normal 28 3 2 3 2 2" xfId="32752"/>
    <cellStyle name="Normal 28 3 2 3 2 2 2" xfId="32753"/>
    <cellStyle name="Normal 28 3 2 3 2 3" xfId="32754"/>
    <cellStyle name="Normal 28 3 2 3 3" xfId="32755"/>
    <cellStyle name="Normal 28 3 2 3 3 2" xfId="32756"/>
    <cellStyle name="Normal 28 3 2 3 4" xfId="32757"/>
    <cellStyle name="Normal 28 3 2 4" xfId="32758"/>
    <cellStyle name="Normal 28 3 2 4 2" xfId="32759"/>
    <cellStyle name="Normal 28 3 2 4 2 2" xfId="32760"/>
    <cellStyle name="Normal 28 3 2 4 2 2 2" xfId="32761"/>
    <cellStyle name="Normal 28 3 2 4 2 3" xfId="32762"/>
    <cellStyle name="Normal 28 3 2 4 3" xfId="32763"/>
    <cellStyle name="Normal 28 3 2 4 3 2" xfId="32764"/>
    <cellStyle name="Normal 28 3 2 4 4" xfId="32765"/>
    <cellStyle name="Normal 28 3 2 5" xfId="32766"/>
    <cellStyle name="Normal 28 3 2 5 2" xfId="32767"/>
    <cellStyle name="Normal 28 3 2 5 2 2" xfId="32768"/>
    <cellStyle name="Normal 28 3 2 5 3" xfId="32769"/>
    <cellStyle name="Normal 28 3 2 6" xfId="32770"/>
    <cellStyle name="Normal 28 3 2 6 2" xfId="32771"/>
    <cellStyle name="Normal 28 3 2 7" xfId="32772"/>
    <cellStyle name="Normal 28 3 3" xfId="32773"/>
    <cellStyle name="Normal 28 3 3 2" xfId="32774"/>
    <cellStyle name="Normal 28 3 3 2 2" xfId="32775"/>
    <cellStyle name="Normal 28 3 3 2 2 2" xfId="32776"/>
    <cellStyle name="Normal 28 3 3 2 2 2 2" xfId="32777"/>
    <cellStyle name="Normal 28 3 3 2 2 3" xfId="32778"/>
    <cellStyle name="Normal 28 3 3 2 3" xfId="32779"/>
    <cellStyle name="Normal 28 3 3 2 3 2" xfId="32780"/>
    <cellStyle name="Normal 28 3 3 2 4" xfId="32781"/>
    <cellStyle name="Normal 28 3 3 3" xfId="32782"/>
    <cellStyle name="Normal 28 3 3 3 2" xfId="32783"/>
    <cellStyle name="Normal 28 3 3 3 2 2" xfId="32784"/>
    <cellStyle name="Normal 28 3 3 3 2 2 2" xfId="32785"/>
    <cellStyle name="Normal 28 3 3 3 2 3" xfId="32786"/>
    <cellStyle name="Normal 28 3 3 3 3" xfId="32787"/>
    <cellStyle name="Normal 28 3 3 3 3 2" xfId="32788"/>
    <cellStyle name="Normal 28 3 3 3 4" xfId="32789"/>
    <cellStyle name="Normal 28 3 3 4" xfId="32790"/>
    <cellStyle name="Normal 28 3 3 4 2" xfId="32791"/>
    <cellStyle name="Normal 28 3 3 4 2 2" xfId="32792"/>
    <cellStyle name="Normal 28 3 3 4 3" xfId="32793"/>
    <cellStyle name="Normal 28 3 3 5" xfId="32794"/>
    <cellStyle name="Normal 28 3 3 5 2" xfId="32795"/>
    <cellStyle name="Normal 28 3 3 6" xfId="32796"/>
    <cellStyle name="Normal 28 3 4" xfId="32797"/>
    <cellStyle name="Normal 28 3 4 2" xfId="32798"/>
    <cellStyle name="Normal 28 3 4 2 2" xfId="32799"/>
    <cellStyle name="Normal 28 3 4 2 2 2" xfId="32800"/>
    <cellStyle name="Normal 28 3 4 2 3" xfId="32801"/>
    <cellStyle name="Normal 28 3 4 3" xfId="32802"/>
    <cellStyle name="Normal 28 3 4 3 2" xfId="32803"/>
    <cellStyle name="Normal 28 3 4 4" xfId="32804"/>
    <cellStyle name="Normal 28 3 5" xfId="32805"/>
    <cellStyle name="Normal 28 3 5 2" xfId="32806"/>
    <cellStyle name="Normal 28 3 5 2 2" xfId="32807"/>
    <cellStyle name="Normal 28 3 5 2 2 2" xfId="32808"/>
    <cellStyle name="Normal 28 3 5 2 3" xfId="32809"/>
    <cellStyle name="Normal 28 3 5 3" xfId="32810"/>
    <cellStyle name="Normal 28 3 5 3 2" xfId="32811"/>
    <cellStyle name="Normal 28 3 5 4" xfId="32812"/>
    <cellStyle name="Normal 28 3 6" xfId="32813"/>
    <cellStyle name="Normal 28 3 6 2" xfId="32814"/>
    <cellStyle name="Normal 28 3 6 2 2" xfId="32815"/>
    <cellStyle name="Normal 28 3 6 2 2 2" xfId="32816"/>
    <cellStyle name="Normal 28 3 6 2 3" xfId="32817"/>
    <cellStyle name="Normal 28 3 6 3" xfId="32818"/>
    <cellStyle name="Normal 28 3 6 3 2" xfId="32819"/>
    <cellStyle name="Normal 28 3 6 4" xfId="32820"/>
    <cellStyle name="Normal 28 3 7" xfId="32821"/>
    <cellStyle name="Normal 28 3 7 2" xfId="32822"/>
    <cellStyle name="Normal 28 3 7 2 2" xfId="32823"/>
    <cellStyle name="Normal 28 3 7 3" xfId="32824"/>
    <cellStyle name="Normal 28 3 8" xfId="32825"/>
    <cellStyle name="Normal 28 3 8 2" xfId="32826"/>
    <cellStyle name="Normal 28 3 8 2 2" xfId="32827"/>
    <cellStyle name="Normal 28 3 8 3" xfId="32828"/>
    <cellStyle name="Normal 28 3 9" xfId="32829"/>
    <cellStyle name="Normal 28 3 9 2" xfId="32830"/>
    <cellStyle name="Normal 28 4" xfId="32831"/>
    <cellStyle name="Normal 28 4 2" xfId="32832"/>
    <cellStyle name="Normal 28 4 2 2" xfId="32833"/>
    <cellStyle name="Normal 28 4 2 2 2" xfId="32834"/>
    <cellStyle name="Normal 28 4 2 2 2 2" xfId="32835"/>
    <cellStyle name="Normal 28 4 2 2 3" xfId="32836"/>
    <cellStyle name="Normal 28 4 2 3" xfId="32837"/>
    <cellStyle name="Normal 28 4 2 3 2" xfId="32838"/>
    <cellStyle name="Normal 28 4 2 4" xfId="32839"/>
    <cellStyle name="Normal 28 4 3" xfId="32840"/>
    <cellStyle name="Normal 28 4 3 2" xfId="32841"/>
    <cellStyle name="Normal 28 4 3 2 2" xfId="32842"/>
    <cellStyle name="Normal 28 4 3 2 2 2" xfId="32843"/>
    <cellStyle name="Normal 28 4 3 2 3" xfId="32844"/>
    <cellStyle name="Normal 28 4 3 3" xfId="32845"/>
    <cellStyle name="Normal 28 4 3 3 2" xfId="32846"/>
    <cellStyle name="Normal 28 4 3 4" xfId="32847"/>
    <cellStyle name="Normal 28 4 4" xfId="32848"/>
    <cellStyle name="Normal 28 4 4 2" xfId="32849"/>
    <cellStyle name="Normal 28 4 4 2 2" xfId="32850"/>
    <cellStyle name="Normal 28 4 4 2 2 2" xfId="32851"/>
    <cellStyle name="Normal 28 4 4 2 3" xfId="32852"/>
    <cellStyle name="Normal 28 4 4 3" xfId="32853"/>
    <cellStyle name="Normal 28 4 4 3 2" xfId="32854"/>
    <cellStyle name="Normal 28 4 4 4" xfId="32855"/>
    <cellStyle name="Normal 28 4 5" xfId="32856"/>
    <cellStyle name="Normal 28 4 5 2" xfId="32857"/>
    <cellStyle name="Normal 28 4 5 2 2" xfId="32858"/>
    <cellStyle name="Normal 28 4 5 3" xfId="32859"/>
    <cellStyle name="Normal 28 4 6" xfId="32860"/>
    <cellStyle name="Normal 28 4 6 2" xfId="32861"/>
    <cellStyle name="Normal 28 4 7" xfId="32862"/>
    <cellStyle name="Normal 28 5" xfId="32863"/>
    <cellStyle name="Normal 28 5 2" xfId="32864"/>
    <cellStyle name="Normal 28 5 2 2" xfId="32865"/>
    <cellStyle name="Normal 28 5 2 2 2" xfId="32866"/>
    <cellStyle name="Normal 28 5 2 2 2 2" xfId="32867"/>
    <cellStyle name="Normal 28 5 2 2 3" xfId="32868"/>
    <cellStyle name="Normal 28 5 2 3" xfId="32869"/>
    <cellStyle name="Normal 28 5 2 3 2" xfId="32870"/>
    <cellStyle name="Normal 28 5 2 4" xfId="32871"/>
    <cellStyle name="Normal 28 5 3" xfId="32872"/>
    <cellStyle name="Normal 28 5 3 2" xfId="32873"/>
    <cellStyle name="Normal 28 5 3 2 2" xfId="32874"/>
    <cellStyle name="Normal 28 5 3 2 2 2" xfId="32875"/>
    <cellStyle name="Normal 28 5 3 2 3" xfId="32876"/>
    <cellStyle name="Normal 28 5 3 3" xfId="32877"/>
    <cellStyle name="Normal 28 5 3 3 2" xfId="32878"/>
    <cellStyle name="Normal 28 5 3 4" xfId="32879"/>
    <cellStyle name="Normal 28 5 4" xfId="32880"/>
    <cellStyle name="Normal 28 5 4 2" xfId="32881"/>
    <cellStyle name="Normal 28 5 4 2 2" xfId="32882"/>
    <cellStyle name="Normal 28 5 4 3" xfId="32883"/>
    <cellStyle name="Normal 28 5 5" xfId="32884"/>
    <cellStyle name="Normal 28 5 5 2" xfId="32885"/>
    <cellStyle name="Normal 28 5 6" xfId="32886"/>
    <cellStyle name="Normal 28 6" xfId="32887"/>
    <cellStyle name="Normal 28 6 2" xfId="32888"/>
    <cellStyle name="Normal 28 6 2 2" xfId="32889"/>
    <cellStyle name="Normal 28 6 2 2 2" xfId="32890"/>
    <cellStyle name="Normal 28 6 2 3" xfId="32891"/>
    <cellStyle name="Normal 28 6 3" xfId="32892"/>
    <cellStyle name="Normal 28 6 3 2" xfId="32893"/>
    <cellStyle name="Normal 28 6 4" xfId="32894"/>
    <cellStyle name="Normal 28 7" xfId="32895"/>
    <cellStyle name="Normal 28 7 2" xfId="32896"/>
    <cellStyle name="Normal 28 7 2 2" xfId="32897"/>
    <cellStyle name="Normal 28 7 2 2 2" xfId="32898"/>
    <cellStyle name="Normal 28 7 2 3" xfId="32899"/>
    <cellStyle name="Normal 28 7 3" xfId="32900"/>
    <cellStyle name="Normal 28 7 3 2" xfId="32901"/>
    <cellStyle name="Normal 28 7 4" xfId="32902"/>
    <cellStyle name="Normal 28 8" xfId="32903"/>
    <cellStyle name="Normal 28 8 2" xfId="32904"/>
    <cellStyle name="Normal 28 8 2 2" xfId="32905"/>
    <cellStyle name="Normal 28 8 2 2 2" xfId="32906"/>
    <cellStyle name="Normal 28 8 2 3" xfId="32907"/>
    <cellStyle name="Normal 28 8 3" xfId="32908"/>
    <cellStyle name="Normal 28 8 3 2" xfId="32909"/>
    <cellStyle name="Normal 28 8 4" xfId="32910"/>
    <cellStyle name="Normal 28 9" xfId="32911"/>
    <cellStyle name="Normal 28 9 2" xfId="32912"/>
    <cellStyle name="Normal 28 9 2 2" xfId="32913"/>
    <cellStyle name="Normal 28 9 3" xfId="32914"/>
    <cellStyle name="Normal 29" xfId="1466"/>
    <cellStyle name="Normal 29 10" xfId="32915"/>
    <cellStyle name="Normal 29 10 2" xfId="32916"/>
    <cellStyle name="Normal 29 10 2 2" xfId="32917"/>
    <cellStyle name="Normal 29 10 3" xfId="32918"/>
    <cellStyle name="Normal 29 11" xfId="32919"/>
    <cellStyle name="Normal 29 11 2" xfId="32920"/>
    <cellStyle name="Normal 29 12" xfId="32921"/>
    <cellStyle name="Normal 29 2" xfId="32922"/>
    <cellStyle name="Normal 29 2 10" xfId="32923"/>
    <cellStyle name="Normal 29 2 10 2" xfId="32924"/>
    <cellStyle name="Normal 29 2 11" xfId="32925"/>
    <cellStyle name="Normal 29 2 2" xfId="32926"/>
    <cellStyle name="Normal 29 2 2 10" xfId="32927"/>
    <cellStyle name="Normal 29 2 2 2" xfId="32928"/>
    <cellStyle name="Normal 29 2 2 2 2" xfId="32929"/>
    <cellStyle name="Normal 29 2 2 2 2 2" xfId="32930"/>
    <cellStyle name="Normal 29 2 2 2 2 2 2" xfId="32931"/>
    <cellStyle name="Normal 29 2 2 2 2 2 2 2" xfId="32932"/>
    <cellStyle name="Normal 29 2 2 2 2 2 3" xfId="32933"/>
    <cellStyle name="Normal 29 2 2 2 2 3" xfId="32934"/>
    <cellStyle name="Normal 29 2 2 2 2 3 2" xfId="32935"/>
    <cellStyle name="Normal 29 2 2 2 2 4" xfId="32936"/>
    <cellStyle name="Normal 29 2 2 2 3" xfId="32937"/>
    <cellStyle name="Normal 29 2 2 2 3 2" xfId="32938"/>
    <cellStyle name="Normal 29 2 2 2 3 2 2" xfId="32939"/>
    <cellStyle name="Normal 29 2 2 2 3 2 2 2" xfId="32940"/>
    <cellStyle name="Normal 29 2 2 2 3 2 3" xfId="32941"/>
    <cellStyle name="Normal 29 2 2 2 3 3" xfId="32942"/>
    <cellStyle name="Normal 29 2 2 2 3 3 2" xfId="32943"/>
    <cellStyle name="Normal 29 2 2 2 3 4" xfId="32944"/>
    <cellStyle name="Normal 29 2 2 2 4" xfId="32945"/>
    <cellStyle name="Normal 29 2 2 2 4 2" xfId="32946"/>
    <cellStyle name="Normal 29 2 2 2 4 2 2" xfId="32947"/>
    <cellStyle name="Normal 29 2 2 2 4 2 2 2" xfId="32948"/>
    <cellStyle name="Normal 29 2 2 2 4 2 3" xfId="32949"/>
    <cellStyle name="Normal 29 2 2 2 4 3" xfId="32950"/>
    <cellStyle name="Normal 29 2 2 2 4 3 2" xfId="32951"/>
    <cellStyle name="Normal 29 2 2 2 4 4" xfId="32952"/>
    <cellStyle name="Normal 29 2 2 2 5" xfId="32953"/>
    <cellStyle name="Normal 29 2 2 2 5 2" xfId="32954"/>
    <cellStyle name="Normal 29 2 2 2 5 2 2" xfId="32955"/>
    <cellStyle name="Normal 29 2 2 2 5 3" xfId="32956"/>
    <cellStyle name="Normal 29 2 2 2 6" xfId="32957"/>
    <cellStyle name="Normal 29 2 2 2 6 2" xfId="32958"/>
    <cellStyle name="Normal 29 2 2 2 7" xfId="32959"/>
    <cellStyle name="Normal 29 2 2 3" xfId="32960"/>
    <cellStyle name="Normal 29 2 2 3 2" xfId="32961"/>
    <cellStyle name="Normal 29 2 2 3 2 2" xfId="32962"/>
    <cellStyle name="Normal 29 2 2 3 2 2 2" xfId="32963"/>
    <cellStyle name="Normal 29 2 2 3 2 2 2 2" xfId="32964"/>
    <cellStyle name="Normal 29 2 2 3 2 2 3" xfId="32965"/>
    <cellStyle name="Normal 29 2 2 3 2 3" xfId="32966"/>
    <cellStyle name="Normal 29 2 2 3 2 3 2" xfId="32967"/>
    <cellStyle name="Normal 29 2 2 3 2 4" xfId="32968"/>
    <cellStyle name="Normal 29 2 2 3 3" xfId="32969"/>
    <cellStyle name="Normal 29 2 2 3 3 2" xfId="32970"/>
    <cellStyle name="Normal 29 2 2 3 3 2 2" xfId="32971"/>
    <cellStyle name="Normal 29 2 2 3 3 2 2 2" xfId="32972"/>
    <cellStyle name="Normal 29 2 2 3 3 2 3" xfId="32973"/>
    <cellStyle name="Normal 29 2 2 3 3 3" xfId="32974"/>
    <cellStyle name="Normal 29 2 2 3 3 3 2" xfId="32975"/>
    <cellStyle name="Normal 29 2 2 3 3 4" xfId="32976"/>
    <cellStyle name="Normal 29 2 2 3 4" xfId="32977"/>
    <cellStyle name="Normal 29 2 2 3 4 2" xfId="32978"/>
    <cellStyle name="Normal 29 2 2 3 4 2 2" xfId="32979"/>
    <cellStyle name="Normal 29 2 2 3 4 3" xfId="32980"/>
    <cellStyle name="Normal 29 2 2 3 5" xfId="32981"/>
    <cellStyle name="Normal 29 2 2 3 5 2" xfId="32982"/>
    <cellStyle name="Normal 29 2 2 3 6" xfId="32983"/>
    <cellStyle name="Normal 29 2 2 4" xfId="32984"/>
    <cellStyle name="Normal 29 2 2 4 2" xfId="32985"/>
    <cellStyle name="Normal 29 2 2 4 2 2" xfId="32986"/>
    <cellStyle name="Normal 29 2 2 4 2 2 2" xfId="32987"/>
    <cellStyle name="Normal 29 2 2 4 2 3" xfId="32988"/>
    <cellStyle name="Normal 29 2 2 4 3" xfId="32989"/>
    <cellStyle name="Normal 29 2 2 4 3 2" xfId="32990"/>
    <cellStyle name="Normal 29 2 2 4 4" xfId="32991"/>
    <cellStyle name="Normal 29 2 2 5" xfId="32992"/>
    <cellStyle name="Normal 29 2 2 5 2" xfId="32993"/>
    <cellStyle name="Normal 29 2 2 5 2 2" xfId="32994"/>
    <cellStyle name="Normal 29 2 2 5 2 2 2" xfId="32995"/>
    <cellStyle name="Normal 29 2 2 5 2 3" xfId="32996"/>
    <cellStyle name="Normal 29 2 2 5 3" xfId="32997"/>
    <cellStyle name="Normal 29 2 2 5 3 2" xfId="32998"/>
    <cellStyle name="Normal 29 2 2 5 4" xfId="32999"/>
    <cellStyle name="Normal 29 2 2 6" xfId="33000"/>
    <cellStyle name="Normal 29 2 2 6 2" xfId="33001"/>
    <cellStyle name="Normal 29 2 2 6 2 2" xfId="33002"/>
    <cellStyle name="Normal 29 2 2 6 2 2 2" xfId="33003"/>
    <cellStyle name="Normal 29 2 2 6 2 3" xfId="33004"/>
    <cellStyle name="Normal 29 2 2 6 3" xfId="33005"/>
    <cellStyle name="Normal 29 2 2 6 3 2" xfId="33006"/>
    <cellStyle name="Normal 29 2 2 6 4" xfId="33007"/>
    <cellStyle name="Normal 29 2 2 7" xfId="33008"/>
    <cellStyle name="Normal 29 2 2 7 2" xfId="33009"/>
    <cellStyle name="Normal 29 2 2 7 2 2" xfId="33010"/>
    <cellStyle name="Normal 29 2 2 7 3" xfId="33011"/>
    <cellStyle name="Normal 29 2 2 8" xfId="33012"/>
    <cellStyle name="Normal 29 2 2 8 2" xfId="33013"/>
    <cellStyle name="Normal 29 2 2 8 2 2" xfId="33014"/>
    <cellStyle name="Normal 29 2 2 8 3" xfId="33015"/>
    <cellStyle name="Normal 29 2 2 9" xfId="33016"/>
    <cellStyle name="Normal 29 2 2 9 2" xfId="33017"/>
    <cellStyle name="Normal 29 2 3" xfId="33018"/>
    <cellStyle name="Normal 29 2 3 2" xfId="33019"/>
    <cellStyle name="Normal 29 2 3 2 2" xfId="33020"/>
    <cellStyle name="Normal 29 2 3 2 2 2" xfId="33021"/>
    <cellStyle name="Normal 29 2 3 2 2 2 2" xfId="33022"/>
    <cellStyle name="Normal 29 2 3 2 2 3" xfId="33023"/>
    <cellStyle name="Normal 29 2 3 2 3" xfId="33024"/>
    <cellStyle name="Normal 29 2 3 2 3 2" xfId="33025"/>
    <cellStyle name="Normal 29 2 3 2 4" xfId="33026"/>
    <cellStyle name="Normal 29 2 3 3" xfId="33027"/>
    <cellStyle name="Normal 29 2 3 3 2" xfId="33028"/>
    <cellStyle name="Normal 29 2 3 3 2 2" xfId="33029"/>
    <cellStyle name="Normal 29 2 3 3 2 2 2" xfId="33030"/>
    <cellStyle name="Normal 29 2 3 3 2 3" xfId="33031"/>
    <cellStyle name="Normal 29 2 3 3 3" xfId="33032"/>
    <cellStyle name="Normal 29 2 3 3 3 2" xfId="33033"/>
    <cellStyle name="Normal 29 2 3 3 4" xfId="33034"/>
    <cellStyle name="Normal 29 2 3 4" xfId="33035"/>
    <cellStyle name="Normal 29 2 3 4 2" xfId="33036"/>
    <cellStyle name="Normal 29 2 3 4 2 2" xfId="33037"/>
    <cellStyle name="Normal 29 2 3 4 2 2 2" xfId="33038"/>
    <cellStyle name="Normal 29 2 3 4 2 3" xfId="33039"/>
    <cellStyle name="Normal 29 2 3 4 3" xfId="33040"/>
    <cellStyle name="Normal 29 2 3 4 3 2" xfId="33041"/>
    <cellStyle name="Normal 29 2 3 4 4" xfId="33042"/>
    <cellStyle name="Normal 29 2 3 5" xfId="33043"/>
    <cellStyle name="Normal 29 2 3 5 2" xfId="33044"/>
    <cellStyle name="Normal 29 2 3 5 2 2" xfId="33045"/>
    <cellStyle name="Normal 29 2 3 5 3" xfId="33046"/>
    <cellStyle name="Normal 29 2 3 6" xfId="33047"/>
    <cellStyle name="Normal 29 2 3 6 2" xfId="33048"/>
    <cellStyle name="Normal 29 2 3 7" xfId="33049"/>
    <cellStyle name="Normal 29 2 4" xfId="33050"/>
    <cellStyle name="Normal 29 2 4 2" xfId="33051"/>
    <cellStyle name="Normal 29 2 4 2 2" xfId="33052"/>
    <cellStyle name="Normal 29 2 4 2 2 2" xfId="33053"/>
    <cellStyle name="Normal 29 2 4 2 2 2 2" xfId="33054"/>
    <cellStyle name="Normal 29 2 4 2 2 3" xfId="33055"/>
    <cellStyle name="Normal 29 2 4 2 3" xfId="33056"/>
    <cellStyle name="Normal 29 2 4 2 3 2" xfId="33057"/>
    <cellStyle name="Normal 29 2 4 2 4" xfId="33058"/>
    <cellStyle name="Normal 29 2 4 3" xfId="33059"/>
    <cellStyle name="Normal 29 2 4 3 2" xfId="33060"/>
    <cellStyle name="Normal 29 2 4 3 2 2" xfId="33061"/>
    <cellStyle name="Normal 29 2 4 3 2 2 2" xfId="33062"/>
    <cellStyle name="Normal 29 2 4 3 2 3" xfId="33063"/>
    <cellStyle name="Normal 29 2 4 3 3" xfId="33064"/>
    <cellStyle name="Normal 29 2 4 3 3 2" xfId="33065"/>
    <cellStyle name="Normal 29 2 4 3 4" xfId="33066"/>
    <cellStyle name="Normal 29 2 4 4" xfId="33067"/>
    <cellStyle name="Normal 29 2 4 4 2" xfId="33068"/>
    <cellStyle name="Normal 29 2 4 4 2 2" xfId="33069"/>
    <cellStyle name="Normal 29 2 4 4 3" xfId="33070"/>
    <cellStyle name="Normal 29 2 4 5" xfId="33071"/>
    <cellStyle name="Normal 29 2 4 5 2" xfId="33072"/>
    <cellStyle name="Normal 29 2 4 6" xfId="33073"/>
    <cellStyle name="Normal 29 2 5" xfId="33074"/>
    <cellStyle name="Normal 29 2 5 2" xfId="33075"/>
    <cellStyle name="Normal 29 2 5 2 2" xfId="33076"/>
    <cellStyle name="Normal 29 2 5 2 2 2" xfId="33077"/>
    <cellStyle name="Normal 29 2 5 2 3" xfId="33078"/>
    <cellStyle name="Normal 29 2 5 3" xfId="33079"/>
    <cellStyle name="Normal 29 2 5 3 2" xfId="33080"/>
    <cellStyle name="Normal 29 2 5 4" xfId="33081"/>
    <cellStyle name="Normal 29 2 6" xfId="33082"/>
    <cellStyle name="Normal 29 2 6 2" xfId="33083"/>
    <cellStyle name="Normal 29 2 6 2 2" xfId="33084"/>
    <cellStyle name="Normal 29 2 6 2 2 2" xfId="33085"/>
    <cellStyle name="Normal 29 2 6 2 3" xfId="33086"/>
    <cellStyle name="Normal 29 2 6 3" xfId="33087"/>
    <cellStyle name="Normal 29 2 6 3 2" xfId="33088"/>
    <cellStyle name="Normal 29 2 6 4" xfId="33089"/>
    <cellStyle name="Normal 29 2 7" xfId="33090"/>
    <cellStyle name="Normal 29 2 7 2" xfId="33091"/>
    <cellStyle name="Normal 29 2 7 2 2" xfId="33092"/>
    <cellStyle name="Normal 29 2 7 2 2 2" xfId="33093"/>
    <cellStyle name="Normal 29 2 7 2 3" xfId="33094"/>
    <cellStyle name="Normal 29 2 7 3" xfId="33095"/>
    <cellStyle name="Normal 29 2 7 3 2" xfId="33096"/>
    <cellStyle name="Normal 29 2 7 4" xfId="33097"/>
    <cellStyle name="Normal 29 2 8" xfId="33098"/>
    <cellStyle name="Normal 29 2 8 2" xfId="33099"/>
    <cellStyle name="Normal 29 2 8 2 2" xfId="33100"/>
    <cellStyle name="Normal 29 2 8 3" xfId="33101"/>
    <cellStyle name="Normal 29 2 9" xfId="33102"/>
    <cellStyle name="Normal 29 2 9 2" xfId="33103"/>
    <cellStyle name="Normal 29 2 9 2 2" xfId="33104"/>
    <cellStyle name="Normal 29 2 9 3" xfId="33105"/>
    <cellStyle name="Normal 29 3" xfId="33106"/>
    <cellStyle name="Normal 29 3 10" xfId="33107"/>
    <cellStyle name="Normal 29 3 2" xfId="33108"/>
    <cellStyle name="Normal 29 3 2 2" xfId="33109"/>
    <cellStyle name="Normal 29 3 2 2 2" xfId="33110"/>
    <cellStyle name="Normal 29 3 2 2 2 2" xfId="33111"/>
    <cellStyle name="Normal 29 3 2 2 2 2 2" xfId="33112"/>
    <cellStyle name="Normal 29 3 2 2 2 3" xfId="33113"/>
    <cellStyle name="Normal 29 3 2 2 3" xfId="33114"/>
    <cellStyle name="Normal 29 3 2 2 3 2" xfId="33115"/>
    <cellStyle name="Normal 29 3 2 2 4" xfId="33116"/>
    <cellStyle name="Normal 29 3 2 3" xfId="33117"/>
    <cellStyle name="Normal 29 3 2 3 2" xfId="33118"/>
    <cellStyle name="Normal 29 3 2 3 2 2" xfId="33119"/>
    <cellStyle name="Normal 29 3 2 3 2 2 2" xfId="33120"/>
    <cellStyle name="Normal 29 3 2 3 2 3" xfId="33121"/>
    <cellStyle name="Normal 29 3 2 3 3" xfId="33122"/>
    <cellStyle name="Normal 29 3 2 3 3 2" xfId="33123"/>
    <cellStyle name="Normal 29 3 2 3 4" xfId="33124"/>
    <cellStyle name="Normal 29 3 2 4" xfId="33125"/>
    <cellStyle name="Normal 29 3 2 4 2" xfId="33126"/>
    <cellStyle name="Normal 29 3 2 4 2 2" xfId="33127"/>
    <cellStyle name="Normal 29 3 2 4 2 2 2" xfId="33128"/>
    <cellStyle name="Normal 29 3 2 4 2 3" xfId="33129"/>
    <cellStyle name="Normal 29 3 2 4 3" xfId="33130"/>
    <cellStyle name="Normal 29 3 2 4 3 2" xfId="33131"/>
    <cellStyle name="Normal 29 3 2 4 4" xfId="33132"/>
    <cellStyle name="Normal 29 3 2 5" xfId="33133"/>
    <cellStyle name="Normal 29 3 2 5 2" xfId="33134"/>
    <cellStyle name="Normal 29 3 2 5 2 2" xfId="33135"/>
    <cellStyle name="Normal 29 3 2 5 3" xfId="33136"/>
    <cellStyle name="Normal 29 3 2 6" xfId="33137"/>
    <cellStyle name="Normal 29 3 2 6 2" xfId="33138"/>
    <cellStyle name="Normal 29 3 2 7" xfId="33139"/>
    <cellStyle name="Normal 29 3 3" xfId="33140"/>
    <cellStyle name="Normal 29 3 3 2" xfId="33141"/>
    <cellStyle name="Normal 29 3 3 2 2" xfId="33142"/>
    <cellStyle name="Normal 29 3 3 2 2 2" xfId="33143"/>
    <cellStyle name="Normal 29 3 3 2 2 2 2" xfId="33144"/>
    <cellStyle name="Normal 29 3 3 2 2 3" xfId="33145"/>
    <cellStyle name="Normal 29 3 3 2 3" xfId="33146"/>
    <cellStyle name="Normal 29 3 3 2 3 2" xfId="33147"/>
    <cellStyle name="Normal 29 3 3 2 4" xfId="33148"/>
    <cellStyle name="Normal 29 3 3 3" xfId="33149"/>
    <cellStyle name="Normal 29 3 3 3 2" xfId="33150"/>
    <cellStyle name="Normal 29 3 3 3 2 2" xfId="33151"/>
    <cellStyle name="Normal 29 3 3 3 2 2 2" xfId="33152"/>
    <cellStyle name="Normal 29 3 3 3 2 3" xfId="33153"/>
    <cellStyle name="Normal 29 3 3 3 3" xfId="33154"/>
    <cellStyle name="Normal 29 3 3 3 3 2" xfId="33155"/>
    <cellStyle name="Normal 29 3 3 3 4" xfId="33156"/>
    <cellStyle name="Normal 29 3 3 4" xfId="33157"/>
    <cellStyle name="Normal 29 3 3 4 2" xfId="33158"/>
    <cellStyle name="Normal 29 3 3 4 2 2" xfId="33159"/>
    <cellStyle name="Normal 29 3 3 4 3" xfId="33160"/>
    <cellStyle name="Normal 29 3 3 5" xfId="33161"/>
    <cellStyle name="Normal 29 3 3 5 2" xfId="33162"/>
    <cellStyle name="Normal 29 3 3 6" xfId="33163"/>
    <cellStyle name="Normal 29 3 4" xfId="33164"/>
    <cellStyle name="Normal 29 3 4 2" xfId="33165"/>
    <cellStyle name="Normal 29 3 4 2 2" xfId="33166"/>
    <cellStyle name="Normal 29 3 4 2 2 2" xfId="33167"/>
    <cellStyle name="Normal 29 3 4 2 3" xfId="33168"/>
    <cellStyle name="Normal 29 3 4 3" xfId="33169"/>
    <cellStyle name="Normal 29 3 4 3 2" xfId="33170"/>
    <cellStyle name="Normal 29 3 4 4" xfId="33171"/>
    <cellStyle name="Normal 29 3 5" xfId="33172"/>
    <cellStyle name="Normal 29 3 5 2" xfId="33173"/>
    <cellStyle name="Normal 29 3 5 2 2" xfId="33174"/>
    <cellStyle name="Normal 29 3 5 2 2 2" xfId="33175"/>
    <cellStyle name="Normal 29 3 5 2 3" xfId="33176"/>
    <cellStyle name="Normal 29 3 5 3" xfId="33177"/>
    <cellStyle name="Normal 29 3 5 3 2" xfId="33178"/>
    <cellStyle name="Normal 29 3 5 4" xfId="33179"/>
    <cellStyle name="Normal 29 3 6" xfId="33180"/>
    <cellStyle name="Normal 29 3 6 2" xfId="33181"/>
    <cellStyle name="Normal 29 3 6 2 2" xfId="33182"/>
    <cellStyle name="Normal 29 3 6 2 2 2" xfId="33183"/>
    <cellStyle name="Normal 29 3 6 2 3" xfId="33184"/>
    <cellStyle name="Normal 29 3 6 3" xfId="33185"/>
    <cellStyle name="Normal 29 3 6 3 2" xfId="33186"/>
    <cellStyle name="Normal 29 3 6 4" xfId="33187"/>
    <cellStyle name="Normal 29 3 7" xfId="33188"/>
    <cellStyle name="Normal 29 3 7 2" xfId="33189"/>
    <cellStyle name="Normal 29 3 7 2 2" xfId="33190"/>
    <cellStyle name="Normal 29 3 7 3" xfId="33191"/>
    <cellStyle name="Normal 29 3 8" xfId="33192"/>
    <cellStyle name="Normal 29 3 8 2" xfId="33193"/>
    <cellStyle name="Normal 29 3 8 2 2" xfId="33194"/>
    <cellStyle name="Normal 29 3 8 3" xfId="33195"/>
    <cellStyle name="Normal 29 3 9" xfId="33196"/>
    <cellStyle name="Normal 29 3 9 2" xfId="33197"/>
    <cellStyle name="Normal 29 4" xfId="33198"/>
    <cellStyle name="Normal 29 4 2" xfId="33199"/>
    <cellStyle name="Normal 29 4 2 2" xfId="33200"/>
    <cellStyle name="Normal 29 4 2 2 2" xfId="33201"/>
    <cellStyle name="Normal 29 4 2 2 2 2" xfId="33202"/>
    <cellStyle name="Normal 29 4 2 2 3" xfId="33203"/>
    <cellStyle name="Normal 29 4 2 3" xfId="33204"/>
    <cellStyle name="Normal 29 4 2 3 2" xfId="33205"/>
    <cellStyle name="Normal 29 4 2 4" xfId="33206"/>
    <cellStyle name="Normal 29 4 3" xfId="33207"/>
    <cellStyle name="Normal 29 4 3 2" xfId="33208"/>
    <cellStyle name="Normal 29 4 3 2 2" xfId="33209"/>
    <cellStyle name="Normal 29 4 3 2 2 2" xfId="33210"/>
    <cellStyle name="Normal 29 4 3 2 3" xfId="33211"/>
    <cellStyle name="Normal 29 4 3 3" xfId="33212"/>
    <cellStyle name="Normal 29 4 3 3 2" xfId="33213"/>
    <cellStyle name="Normal 29 4 3 4" xfId="33214"/>
    <cellStyle name="Normal 29 4 4" xfId="33215"/>
    <cellStyle name="Normal 29 4 4 2" xfId="33216"/>
    <cellStyle name="Normal 29 4 4 2 2" xfId="33217"/>
    <cellStyle name="Normal 29 4 4 2 2 2" xfId="33218"/>
    <cellStyle name="Normal 29 4 4 2 3" xfId="33219"/>
    <cellStyle name="Normal 29 4 4 3" xfId="33220"/>
    <cellStyle name="Normal 29 4 4 3 2" xfId="33221"/>
    <cellStyle name="Normal 29 4 4 4" xfId="33222"/>
    <cellStyle name="Normal 29 4 5" xfId="33223"/>
    <cellStyle name="Normal 29 4 5 2" xfId="33224"/>
    <cellStyle name="Normal 29 4 5 2 2" xfId="33225"/>
    <cellStyle name="Normal 29 4 5 3" xfId="33226"/>
    <cellStyle name="Normal 29 4 6" xfId="33227"/>
    <cellStyle name="Normal 29 4 6 2" xfId="33228"/>
    <cellStyle name="Normal 29 4 7" xfId="33229"/>
    <cellStyle name="Normal 29 5" xfId="33230"/>
    <cellStyle name="Normal 29 5 2" xfId="33231"/>
    <cellStyle name="Normal 29 5 2 2" xfId="33232"/>
    <cellStyle name="Normal 29 5 2 2 2" xfId="33233"/>
    <cellStyle name="Normal 29 5 2 2 2 2" xfId="33234"/>
    <cellStyle name="Normal 29 5 2 2 3" xfId="33235"/>
    <cellStyle name="Normal 29 5 2 3" xfId="33236"/>
    <cellStyle name="Normal 29 5 2 3 2" xfId="33237"/>
    <cellStyle name="Normal 29 5 2 4" xfId="33238"/>
    <cellStyle name="Normal 29 5 3" xfId="33239"/>
    <cellStyle name="Normal 29 5 3 2" xfId="33240"/>
    <cellStyle name="Normal 29 5 3 2 2" xfId="33241"/>
    <cellStyle name="Normal 29 5 3 2 2 2" xfId="33242"/>
    <cellStyle name="Normal 29 5 3 2 3" xfId="33243"/>
    <cellStyle name="Normal 29 5 3 3" xfId="33244"/>
    <cellStyle name="Normal 29 5 3 3 2" xfId="33245"/>
    <cellStyle name="Normal 29 5 3 4" xfId="33246"/>
    <cellStyle name="Normal 29 5 4" xfId="33247"/>
    <cellStyle name="Normal 29 5 4 2" xfId="33248"/>
    <cellStyle name="Normal 29 5 4 2 2" xfId="33249"/>
    <cellStyle name="Normal 29 5 4 3" xfId="33250"/>
    <cellStyle name="Normal 29 5 5" xfId="33251"/>
    <cellStyle name="Normal 29 5 5 2" xfId="33252"/>
    <cellStyle name="Normal 29 5 6" xfId="33253"/>
    <cellStyle name="Normal 29 6" xfId="33254"/>
    <cellStyle name="Normal 29 6 2" xfId="33255"/>
    <cellStyle name="Normal 29 6 2 2" xfId="33256"/>
    <cellStyle name="Normal 29 6 2 2 2" xfId="33257"/>
    <cellStyle name="Normal 29 6 2 3" xfId="33258"/>
    <cellStyle name="Normal 29 6 3" xfId="33259"/>
    <cellStyle name="Normal 29 6 3 2" xfId="33260"/>
    <cellStyle name="Normal 29 6 4" xfId="33261"/>
    <cellStyle name="Normal 29 7" xfId="33262"/>
    <cellStyle name="Normal 29 7 2" xfId="33263"/>
    <cellStyle name="Normal 29 7 2 2" xfId="33264"/>
    <cellStyle name="Normal 29 7 2 2 2" xfId="33265"/>
    <cellStyle name="Normal 29 7 2 3" xfId="33266"/>
    <cellStyle name="Normal 29 7 3" xfId="33267"/>
    <cellStyle name="Normal 29 7 3 2" xfId="33268"/>
    <cellStyle name="Normal 29 7 4" xfId="33269"/>
    <cellStyle name="Normal 29 8" xfId="33270"/>
    <cellStyle name="Normal 29 8 2" xfId="33271"/>
    <cellStyle name="Normal 29 8 2 2" xfId="33272"/>
    <cellStyle name="Normal 29 8 2 2 2" xfId="33273"/>
    <cellStyle name="Normal 29 8 2 3" xfId="33274"/>
    <cellStyle name="Normal 29 8 3" xfId="33275"/>
    <cellStyle name="Normal 29 8 3 2" xfId="33276"/>
    <cellStyle name="Normal 29 8 4" xfId="33277"/>
    <cellStyle name="Normal 29 9" xfId="33278"/>
    <cellStyle name="Normal 29 9 2" xfId="33279"/>
    <cellStyle name="Normal 29 9 2 2" xfId="33280"/>
    <cellStyle name="Normal 29 9 3" xfId="33281"/>
    <cellStyle name="Normal 3" xfId="1467"/>
    <cellStyle name="Normal 3 10" xfId="47496"/>
    <cellStyle name="Normal 3 10 2" xfId="47497"/>
    <cellStyle name="Normal 3 11" xfId="47498"/>
    <cellStyle name="Normal 3 11 2" xfId="47499"/>
    <cellStyle name="Normal 3 12" xfId="47500"/>
    <cellStyle name="Normal 3 12 2" xfId="47501"/>
    <cellStyle name="Normal 3 13" xfId="47502"/>
    <cellStyle name="Normal 3 13 2" xfId="47503"/>
    <cellStyle name="Normal 3 14" xfId="47504"/>
    <cellStyle name="Normal 3 14 2" xfId="47505"/>
    <cellStyle name="Normal 3 15" xfId="47506"/>
    <cellStyle name="Normal 3 15 2" xfId="47507"/>
    <cellStyle name="Normal 3 16" xfId="47508"/>
    <cellStyle name="Normal 3 16 2" xfId="47509"/>
    <cellStyle name="Normal 3 17" xfId="47510"/>
    <cellStyle name="Normal 3 17 2" xfId="47511"/>
    <cellStyle name="Normal 3 18" xfId="47512"/>
    <cellStyle name="Normal 3 18 2" xfId="47513"/>
    <cellStyle name="Normal 3 19" xfId="47514"/>
    <cellStyle name="Normal 3 19 2" xfId="47515"/>
    <cellStyle name="Normal 3 2" xfId="1468"/>
    <cellStyle name="Normal 3 2 2" xfId="33282"/>
    <cellStyle name="Normal 3 2 2 2" xfId="47516"/>
    <cellStyle name="Normal 3 2 2 3" xfId="47517"/>
    <cellStyle name="Normal 3 2 2 4" xfId="47518"/>
    <cellStyle name="Normal 3 2 2 5" xfId="47519"/>
    <cellStyle name="Normal 3 2 3" xfId="47520"/>
    <cellStyle name="Normal 3 2 4" xfId="47521"/>
    <cellStyle name="Normal 3 2 5" xfId="47522"/>
    <cellStyle name="Normal 3 2 6" xfId="47523"/>
    <cellStyle name="Normal 3 20" xfId="47524"/>
    <cellStyle name="Normal 3 20 2" xfId="47525"/>
    <cellStyle name="Normal 3 21" xfId="47526"/>
    <cellStyle name="Normal 3 21 2" xfId="47527"/>
    <cellStyle name="Normal 3 22" xfId="47528"/>
    <cellStyle name="Normal 3 22 2" xfId="47529"/>
    <cellStyle name="Normal 3 23" xfId="47530"/>
    <cellStyle name="Normal 3 23 2" xfId="47531"/>
    <cellStyle name="Normal 3 24" xfId="47532"/>
    <cellStyle name="Normal 3 24 2" xfId="47533"/>
    <cellStyle name="Normal 3 25" xfId="47534"/>
    <cellStyle name="Normal 3 25 2" xfId="47535"/>
    <cellStyle name="Normal 3 26" xfId="47536"/>
    <cellStyle name="Normal 3 26 2" xfId="47537"/>
    <cellStyle name="Normal 3 27" xfId="47538"/>
    <cellStyle name="Normal 3 27 2" xfId="47539"/>
    <cellStyle name="Normal 3 28" xfId="47540"/>
    <cellStyle name="Normal 3 28 2" xfId="47541"/>
    <cellStyle name="Normal 3 29" xfId="47542"/>
    <cellStyle name="Normal 3 29 2" xfId="47543"/>
    <cellStyle name="Normal 3 3" xfId="1469"/>
    <cellStyle name="Normal 3 3 2" xfId="33283"/>
    <cellStyle name="Normal 3 3 3" xfId="47544"/>
    <cellStyle name="Normal 3 3 4" xfId="47545"/>
    <cellStyle name="Normal 3 3 5" xfId="47546"/>
    <cellStyle name="Normal 3 3 6" xfId="47547"/>
    <cellStyle name="Normal 3 30" xfId="47548"/>
    <cellStyle name="Normal 3 30 2" xfId="47549"/>
    <cellStyle name="Normal 3 31" xfId="47550"/>
    <cellStyle name="Normal 3 31 2" xfId="47551"/>
    <cellStyle name="Normal 3 32" xfId="47552"/>
    <cellStyle name="Normal 3 32 2" xfId="47553"/>
    <cellStyle name="Normal 3 33" xfId="47554"/>
    <cellStyle name="Normal 3 33 2" xfId="47555"/>
    <cellStyle name="Normal 3 34" xfId="47556"/>
    <cellStyle name="Normal 3 34 2" xfId="47557"/>
    <cellStyle name="Normal 3 35" xfId="47558"/>
    <cellStyle name="Normal 3 35 2" xfId="47559"/>
    <cellStyle name="Normal 3 36" xfId="47560"/>
    <cellStyle name="Normal 3 36 2" xfId="47561"/>
    <cellStyle name="Normal 3 37" xfId="47562"/>
    <cellStyle name="Normal 3 37 2" xfId="47563"/>
    <cellStyle name="Normal 3 38" xfId="47564"/>
    <cellStyle name="Normal 3 38 2" xfId="47565"/>
    <cellStyle name="Normal 3 39" xfId="47566"/>
    <cellStyle name="Normal 3 4" xfId="1470"/>
    <cellStyle name="Normal 3 4 2" xfId="33284"/>
    <cellStyle name="Normal 3 4 3" xfId="47567"/>
    <cellStyle name="Normal 3 4 4" xfId="47568"/>
    <cellStyle name="Normal 3 4 5" xfId="47569"/>
    <cellStyle name="Normal 3 4 6" xfId="47570"/>
    <cellStyle name="Normal 3 40" xfId="47571"/>
    <cellStyle name="Normal 3 41" xfId="47572"/>
    <cellStyle name="Normal 3 42" xfId="47573"/>
    <cellStyle name="Normal 3 43" xfId="47574"/>
    <cellStyle name="Normal 3 5" xfId="1471"/>
    <cellStyle name="Normal 3 5 2" xfId="33285"/>
    <cellStyle name="Normal 3 5 3" xfId="47575"/>
    <cellStyle name="Normal 3 5 4" xfId="47576"/>
    <cellStyle name="Normal 3 5 5" xfId="47577"/>
    <cellStyle name="Normal 3 5 6" xfId="47578"/>
    <cellStyle name="Normal 3 6" xfId="1472"/>
    <cellStyle name="Normal 3 6 2" xfId="33286"/>
    <cellStyle name="Normal 3 6 3" xfId="47579"/>
    <cellStyle name="Normal 3 6 4" xfId="47580"/>
    <cellStyle name="Normal 3 6 5" xfId="47581"/>
    <cellStyle name="Normal 3 6 6" xfId="47582"/>
    <cellStyle name="Normal 3 7" xfId="33287"/>
    <cellStyle name="Normal 3 7 2" xfId="47583"/>
    <cellStyle name="Normal 3 7 3" xfId="47584"/>
    <cellStyle name="Normal 3 7 4" xfId="47585"/>
    <cellStyle name="Normal 3 7 5" xfId="47586"/>
    <cellStyle name="Normal 3 7 6" xfId="47587"/>
    <cellStyle name="Normal 3 8" xfId="47588"/>
    <cellStyle name="Normal 3 8 2" xfId="47589"/>
    <cellStyle name="Normal 3 9" xfId="47590"/>
    <cellStyle name="Normal 3 9 2" xfId="47591"/>
    <cellStyle name="Normal 3_Civic Regional PA 03 05 09" xfId="47592"/>
    <cellStyle name="Normal 30" xfId="1473"/>
    <cellStyle name="Normal 30 10" xfId="33288"/>
    <cellStyle name="Normal 30 10 2" xfId="33289"/>
    <cellStyle name="Normal 30 10 2 2" xfId="33290"/>
    <cellStyle name="Normal 30 10 3" xfId="33291"/>
    <cellStyle name="Normal 30 11" xfId="33292"/>
    <cellStyle name="Normal 30 11 2" xfId="33293"/>
    <cellStyle name="Normal 30 12" xfId="33294"/>
    <cellStyle name="Normal 30 2" xfId="33295"/>
    <cellStyle name="Normal 30 2 10" xfId="33296"/>
    <cellStyle name="Normal 30 2 10 2" xfId="33297"/>
    <cellStyle name="Normal 30 2 11" xfId="33298"/>
    <cellStyle name="Normal 30 2 2" xfId="33299"/>
    <cellStyle name="Normal 30 2 2 10" xfId="33300"/>
    <cellStyle name="Normal 30 2 2 2" xfId="33301"/>
    <cellStyle name="Normal 30 2 2 2 2" xfId="33302"/>
    <cellStyle name="Normal 30 2 2 2 2 2" xfId="33303"/>
    <cellStyle name="Normal 30 2 2 2 2 2 2" xfId="33304"/>
    <cellStyle name="Normal 30 2 2 2 2 2 2 2" xfId="33305"/>
    <cellStyle name="Normal 30 2 2 2 2 2 3" xfId="33306"/>
    <cellStyle name="Normal 30 2 2 2 2 3" xfId="33307"/>
    <cellStyle name="Normal 30 2 2 2 2 3 2" xfId="33308"/>
    <cellStyle name="Normal 30 2 2 2 2 4" xfId="33309"/>
    <cellStyle name="Normal 30 2 2 2 3" xfId="33310"/>
    <cellStyle name="Normal 30 2 2 2 3 2" xfId="33311"/>
    <cellStyle name="Normal 30 2 2 2 3 2 2" xfId="33312"/>
    <cellStyle name="Normal 30 2 2 2 3 2 2 2" xfId="33313"/>
    <cellStyle name="Normal 30 2 2 2 3 2 3" xfId="33314"/>
    <cellStyle name="Normal 30 2 2 2 3 3" xfId="33315"/>
    <cellStyle name="Normal 30 2 2 2 3 3 2" xfId="33316"/>
    <cellStyle name="Normal 30 2 2 2 3 4" xfId="33317"/>
    <cellStyle name="Normal 30 2 2 2 4" xfId="33318"/>
    <cellStyle name="Normal 30 2 2 2 4 2" xfId="33319"/>
    <cellStyle name="Normal 30 2 2 2 4 2 2" xfId="33320"/>
    <cellStyle name="Normal 30 2 2 2 4 2 2 2" xfId="33321"/>
    <cellStyle name="Normal 30 2 2 2 4 2 3" xfId="33322"/>
    <cellStyle name="Normal 30 2 2 2 4 3" xfId="33323"/>
    <cellStyle name="Normal 30 2 2 2 4 3 2" xfId="33324"/>
    <cellStyle name="Normal 30 2 2 2 4 4" xfId="33325"/>
    <cellStyle name="Normal 30 2 2 2 5" xfId="33326"/>
    <cellStyle name="Normal 30 2 2 2 5 2" xfId="33327"/>
    <cellStyle name="Normal 30 2 2 2 5 2 2" xfId="33328"/>
    <cellStyle name="Normal 30 2 2 2 5 3" xfId="33329"/>
    <cellStyle name="Normal 30 2 2 2 6" xfId="33330"/>
    <cellStyle name="Normal 30 2 2 2 6 2" xfId="33331"/>
    <cellStyle name="Normal 30 2 2 2 7" xfId="33332"/>
    <cellStyle name="Normal 30 2 2 3" xfId="33333"/>
    <cellStyle name="Normal 30 2 2 3 2" xfId="33334"/>
    <cellStyle name="Normal 30 2 2 3 2 2" xfId="33335"/>
    <cellStyle name="Normal 30 2 2 3 2 2 2" xfId="33336"/>
    <cellStyle name="Normal 30 2 2 3 2 2 2 2" xfId="33337"/>
    <cellStyle name="Normal 30 2 2 3 2 2 3" xfId="33338"/>
    <cellStyle name="Normal 30 2 2 3 2 3" xfId="33339"/>
    <cellStyle name="Normal 30 2 2 3 2 3 2" xfId="33340"/>
    <cellStyle name="Normal 30 2 2 3 2 4" xfId="33341"/>
    <cellStyle name="Normal 30 2 2 3 3" xfId="33342"/>
    <cellStyle name="Normal 30 2 2 3 3 2" xfId="33343"/>
    <cellStyle name="Normal 30 2 2 3 3 2 2" xfId="33344"/>
    <cellStyle name="Normal 30 2 2 3 3 2 2 2" xfId="33345"/>
    <cellStyle name="Normal 30 2 2 3 3 2 3" xfId="33346"/>
    <cellStyle name="Normal 30 2 2 3 3 3" xfId="33347"/>
    <cellStyle name="Normal 30 2 2 3 3 3 2" xfId="33348"/>
    <cellStyle name="Normal 30 2 2 3 3 4" xfId="33349"/>
    <cellStyle name="Normal 30 2 2 3 4" xfId="33350"/>
    <cellStyle name="Normal 30 2 2 3 4 2" xfId="33351"/>
    <cellStyle name="Normal 30 2 2 3 4 2 2" xfId="33352"/>
    <cellStyle name="Normal 30 2 2 3 4 3" xfId="33353"/>
    <cellStyle name="Normal 30 2 2 3 5" xfId="33354"/>
    <cellStyle name="Normal 30 2 2 3 5 2" xfId="33355"/>
    <cellStyle name="Normal 30 2 2 3 6" xfId="33356"/>
    <cellStyle name="Normal 30 2 2 4" xfId="33357"/>
    <cellStyle name="Normal 30 2 2 4 2" xfId="33358"/>
    <cellStyle name="Normal 30 2 2 4 2 2" xfId="33359"/>
    <cellStyle name="Normal 30 2 2 4 2 2 2" xfId="33360"/>
    <cellStyle name="Normal 30 2 2 4 2 3" xfId="33361"/>
    <cellStyle name="Normal 30 2 2 4 3" xfId="33362"/>
    <cellStyle name="Normal 30 2 2 4 3 2" xfId="33363"/>
    <cellStyle name="Normal 30 2 2 4 4" xfId="33364"/>
    <cellStyle name="Normal 30 2 2 5" xfId="33365"/>
    <cellStyle name="Normal 30 2 2 5 2" xfId="33366"/>
    <cellStyle name="Normal 30 2 2 5 2 2" xfId="33367"/>
    <cellStyle name="Normal 30 2 2 5 2 2 2" xfId="33368"/>
    <cellStyle name="Normal 30 2 2 5 2 3" xfId="33369"/>
    <cellStyle name="Normal 30 2 2 5 3" xfId="33370"/>
    <cellStyle name="Normal 30 2 2 5 3 2" xfId="33371"/>
    <cellStyle name="Normal 30 2 2 5 4" xfId="33372"/>
    <cellStyle name="Normal 30 2 2 6" xfId="33373"/>
    <cellStyle name="Normal 30 2 2 6 2" xfId="33374"/>
    <cellStyle name="Normal 30 2 2 6 2 2" xfId="33375"/>
    <cellStyle name="Normal 30 2 2 6 2 2 2" xfId="33376"/>
    <cellStyle name="Normal 30 2 2 6 2 3" xfId="33377"/>
    <cellStyle name="Normal 30 2 2 6 3" xfId="33378"/>
    <cellStyle name="Normal 30 2 2 6 3 2" xfId="33379"/>
    <cellStyle name="Normal 30 2 2 6 4" xfId="33380"/>
    <cellStyle name="Normal 30 2 2 7" xfId="33381"/>
    <cellStyle name="Normal 30 2 2 7 2" xfId="33382"/>
    <cellStyle name="Normal 30 2 2 7 2 2" xfId="33383"/>
    <cellStyle name="Normal 30 2 2 7 3" xfId="33384"/>
    <cellStyle name="Normal 30 2 2 8" xfId="33385"/>
    <cellStyle name="Normal 30 2 2 8 2" xfId="33386"/>
    <cellStyle name="Normal 30 2 2 8 2 2" xfId="33387"/>
    <cellStyle name="Normal 30 2 2 8 3" xfId="33388"/>
    <cellStyle name="Normal 30 2 2 9" xfId="33389"/>
    <cellStyle name="Normal 30 2 2 9 2" xfId="33390"/>
    <cellStyle name="Normal 30 2 3" xfId="33391"/>
    <cellStyle name="Normal 30 2 3 2" xfId="33392"/>
    <cellStyle name="Normal 30 2 3 2 2" xfId="33393"/>
    <cellStyle name="Normal 30 2 3 2 2 2" xfId="33394"/>
    <cellStyle name="Normal 30 2 3 2 2 2 2" xfId="33395"/>
    <cellStyle name="Normal 30 2 3 2 2 3" xfId="33396"/>
    <cellStyle name="Normal 30 2 3 2 3" xfId="33397"/>
    <cellStyle name="Normal 30 2 3 2 3 2" xfId="33398"/>
    <cellStyle name="Normal 30 2 3 2 4" xfId="33399"/>
    <cellStyle name="Normal 30 2 3 3" xfId="33400"/>
    <cellStyle name="Normal 30 2 3 3 2" xfId="33401"/>
    <cellStyle name="Normal 30 2 3 3 2 2" xfId="33402"/>
    <cellStyle name="Normal 30 2 3 3 2 2 2" xfId="33403"/>
    <cellStyle name="Normal 30 2 3 3 2 3" xfId="33404"/>
    <cellStyle name="Normal 30 2 3 3 3" xfId="33405"/>
    <cellStyle name="Normal 30 2 3 3 3 2" xfId="33406"/>
    <cellStyle name="Normal 30 2 3 3 4" xfId="33407"/>
    <cellStyle name="Normal 30 2 3 4" xfId="33408"/>
    <cellStyle name="Normal 30 2 3 4 2" xfId="33409"/>
    <cellStyle name="Normal 30 2 3 4 2 2" xfId="33410"/>
    <cellStyle name="Normal 30 2 3 4 2 2 2" xfId="33411"/>
    <cellStyle name="Normal 30 2 3 4 2 3" xfId="33412"/>
    <cellStyle name="Normal 30 2 3 4 3" xfId="33413"/>
    <cellStyle name="Normal 30 2 3 4 3 2" xfId="33414"/>
    <cellStyle name="Normal 30 2 3 4 4" xfId="33415"/>
    <cellStyle name="Normal 30 2 3 5" xfId="33416"/>
    <cellStyle name="Normal 30 2 3 5 2" xfId="33417"/>
    <cellStyle name="Normal 30 2 3 5 2 2" xfId="33418"/>
    <cellStyle name="Normal 30 2 3 5 3" xfId="33419"/>
    <cellStyle name="Normal 30 2 3 6" xfId="33420"/>
    <cellStyle name="Normal 30 2 3 6 2" xfId="33421"/>
    <cellStyle name="Normal 30 2 3 7" xfId="33422"/>
    <cellStyle name="Normal 30 2 4" xfId="33423"/>
    <cellStyle name="Normal 30 2 4 2" xfId="33424"/>
    <cellStyle name="Normal 30 2 4 2 2" xfId="33425"/>
    <cellStyle name="Normal 30 2 4 2 2 2" xfId="33426"/>
    <cellStyle name="Normal 30 2 4 2 2 2 2" xfId="33427"/>
    <cellStyle name="Normal 30 2 4 2 2 3" xfId="33428"/>
    <cellStyle name="Normal 30 2 4 2 3" xfId="33429"/>
    <cellStyle name="Normal 30 2 4 2 3 2" xfId="33430"/>
    <cellStyle name="Normal 30 2 4 2 4" xfId="33431"/>
    <cellStyle name="Normal 30 2 4 3" xfId="33432"/>
    <cellStyle name="Normal 30 2 4 3 2" xfId="33433"/>
    <cellStyle name="Normal 30 2 4 3 2 2" xfId="33434"/>
    <cellStyle name="Normal 30 2 4 3 2 2 2" xfId="33435"/>
    <cellStyle name="Normal 30 2 4 3 2 3" xfId="33436"/>
    <cellStyle name="Normal 30 2 4 3 3" xfId="33437"/>
    <cellStyle name="Normal 30 2 4 3 3 2" xfId="33438"/>
    <cellStyle name="Normal 30 2 4 3 4" xfId="33439"/>
    <cellStyle name="Normal 30 2 4 4" xfId="33440"/>
    <cellStyle name="Normal 30 2 4 4 2" xfId="33441"/>
    <cellStyle name="Normal 30 2 4 4 2 2" xfId="33442"/>
    <cellStyle name="Normal 30 2 4 4 3" xfId="33443"/>
    <cellStyle name="Normal 30 2 4 5" xfId="33444"/>
    <cellStyle name="Normal 30 2 4 5 2" xfId="33445"/>
    <cellStyle name="Normal 30 2 4 6" xfId="33446"/>
    <cellStyle name="Normal 30 2 5" xfId="33447"/>
    <cellStyle name="Normal 30 2 5 2" xfId="33448"/>
    <cellStyle name="Normal 30 2 5 2 2" xfId="33449"/>
    <cellStyle name="Normal 30 2 5 2 2 2" xfId="33450"/>
    <cellStyle name="Normal 30 2 5 2 3" xfId="33451"/>
    <cellStyle name="Normal 30 2 5 3" xfId="33452"/>
    <cellStyle name="Normal 30 2 5 3 2" xfId="33453"/>
    <cellStyle name="Normal 30 2 5 4" xfId="33454"/>
    <cellStyle name="Normal 30 2 6" xfId="33455"/>
    <cellStyle name="Normal 30 2 6 2" xfId="33456"/>
    <cellStyle name="Normal 30 2 6 2 2" xfId="33457"/>
    <cellStyle name="Normal 30 2 6 2 2 2" xfId="33458"/>
    <cellStyle name="Normal 30 2 6 2 3" xfId="33459"/>
    <cellStyle name="Normal 30 2 6 3" xfId="33460"/>
    <cellStyle name="Normal 30 2 6 3 2" xfId="33461"/>
    <cellStyle name="Normal 30 2 6 4" xfId="33462"/>
    <cellStyle name="Normal 30 2 7" xfId="33463"/>
    <cellStyle name="Normal 30 2 7 2" xfId="33464"/>
    <cellStyle name="Normal 30 2 7 2 2" xfId="33465"/>
    <cellStyle name="Normal 30 2 7 2 2 2" xfId="33466"/>
    <cellStyle name="Normal 30 2 7 2 3" xfId="33467"/>
    <cellStyle name="Normal 30 2 7 3" xfId="33468"/>
    <cellStyle name="Normal 30 2 7 3 2" xfId="33469"/>
    <cellStyle name="Normal 30 2 7 4" xfId="33470"/>
    <cellStyle name="Normal 30 2 8" xfId="33471"/>
    <cellStyle name="Normal 30 2 8 2" xfId="33472"/>
    <cellStyle name="Normal 30 2 8 2 2" xfId="33473"/>
    <cellStyle name="Normal 30 2 8 3" xfId="33474"/>
    <cellStyle name="Normal 30 2 9" xfId="33475"/>
    <cellStyle name="Normal 30 2 9 2" xfId="33476"/>
    <cellStyle name="Normal 30 2 9 2 2" xfId="33477"/>
    <cellStyle name="Normal 30 2 9 3" xfId="33478"/>
    <cellStyle name="Normal 30 3" xfId="33479"/>
    <cellStyle name="Normal 30 3 10" xfId="33480"/>
    <cellStyle name="Normal 30 3 2" xfId="33481"/>
    <cellStyle name="Normal 30 3 2 2" xfId="33482"/>
    <cellStyle name="Normal 30 3 2 2 2" xfId="33483"/>
    <cellStyle name="Normal 30 3 2 2 2 2" xfId="33484"/>
    <cellStyle name="Normal 30 3 2 2 2 2 2" xfId="33485"/>
    <cellStyle name="Normal 30 3 2 2 2 3" xfId="33486"/>
    <cellStyle name="Normal 30 3 2 2 3" xfId="33487"/>
    <cellStyle name="Normal 30 3 2 2 3 2" xfId="33488"/>
    <cellStyle name="Normal 30 3 2 2 4" xfId="33489"/>
    <cellStyle name="Normal 30 3 2 3" xfId="33490"/>
    <cellStyle name="Normal 30 3 2 3 2" xfId="33491"/>
    <cellStyle name="Normal 30 3 2 3 2 2" xfId="33492"/>
    <cellStyle name="Normal 30 3 2 3 2 2 2" xfId="33493"/>
    <cellStyle name="Normal 30 3 2 3 2 3" xfId="33494"/>
    <cellStyle name="Normal 30 3 2 3 3" xfId="33495"/>
    <cellStyle name="Normal 30 3 2 3 3 2" xfId="33496"/>
    <cellStyle name="Normal 30 3 2 3 4" xfId="33497"/>
    <cellStyle name="Normal 30 3 2 4" xfId="33498"/>
    <cellStyle name="Normal 30 3 2 4 2" xfId="33499"/>
    <cellStyle name="Normal 30 3 2 4 2 2" xfId="33500"/>
    <cellStyle name="Normal 30 3 2 4 2 2 2" xfId="33501"/>
    <cellStyle name="Normal 30 3 2 4 2 3" xfId="33502"/>
    <cellStyle name="Normal 30 3 2 4 3" xfId="33503"/>
    <cellStyle name="Normal 30 3 2 4 3 2" xfId="33504"/>
    <cellStyle name="Normal 30 3 2 4 4" xfId="33505"/>
    <cellStyle name="Normal 30 3 2 5" xfId="33506"/>
    <cellStyle name="Normal 30 3 2 5 2" xfId="33507"/>
    <cellStyle name="Normal 30 3 2 5 2 2" xfId="33508"/>
    <cellStyle name="Normal 30 3 2 5 3" xfId="33509"/>
    <cellStyle name="Normal 30 3 2 6" xfId="33510"/>
    <cellStyle name="Normal 30 3 2 6 2" xfId="33511"/>
    <cellStyle name="Normal 30 3 2 7" xfId="33512"/>
    <cellStyle name="Normal 30 3 3" xfId="33513"/>
    <cellStyle name="Normal 30 3 3 2" xfId="33514"/>
    <cellStyle name="Normal 30 3 3 2 2" xfId="33515"/>
    <cellStyle name="Normal 30 3 3 2 2 2" xfId="33516"/>
    <cellStyle name="Normal 30 3 3 2 2 2 2" xfId="33517"/>
    <cellStyle name="Normal 30 3 3 2 2 3" xfId="33518"/>
    <cellStyle name="Normal 30 3 3 2 3" xfId="33519"/>
    <cellStyle name="Normal 30 3 3 2 3 2" xfId="33520"/>
    <cellStyle name="Normal 30 3 3 2 4" xfId="33521"/>
    <cellStyle name="Normal 30 3 3 3" xfId="33522"/>
    <cellStyle name="Normal 30 3 3 3 2" xfId="33523"/>
    <cellStyle name="Normal 30 3 3 3 2 2" xfId="33524"/>
    <cellStyle name="Normal 30 3 3 3 2 2 2" xfId="33525"/>
    <cellStyle name="Normal 30 3 3 3 2 3" xfId="33526"/>
    <cellStyle name="Normal 30 3 3 3 3" xfId="33527"/>
    <cellStyle name="Normal 30 3 3 3 3 2" xfId="33528"/>
    <cellStyle name="Normal 30 3 3 3 4" xfId="33529"/>
    <cellStyle name="Normal 30 3 3 4" xfId="33530"/>
    <cellStyle name="Normal 30 3 3 4 2" xfId="33531"/>
    <cellStyle name="Normal 30 3 3 4 2 2" xfId="33532"/>
    <cellStyle name="Normal 30 3 3 4 3" xfId="33533"/>
    <cellStyle name="Normal 30 3 3 5" xfId="33534"/>
    <cellStyle name="Normal 30 3 3 5 2" xfId="33535"/>
    <cellStyle name="Normal 30 3 3 6" xfId="33536"/>
    <cellStyle name="Normal 30 3 4" xfId="33537"/>
    <cellStyle name="Normal 30 3 4 2" xfId="33538"/>
    <cellStyle name="Normal 30 3 4 2 2" xfId="33539"/>
    <cellStyle name="Normal 30 3 4 2 2 2" xfId="33540"/>
    <cellStyle name="Normal 30 3 4 2 3" xfId="33541"/>
    <cellStyle name="Normal 30 3 4 3" xfId="33542"/>
    <cellStyle name="Normal 30 3 4 3 2" xfId="33543"/>
    <cellStyle name="Normal 30 3 4 4" xfId="33544"/>
    <cellStyle name="Normal 30 3 5" xfId="33545"/>
    <cellStyle name="Normal 30 3 5 2" xfId="33546"/>
    <cellStyle name="Normal 30 3 5 2 2" xfId="33547"/>
    <cellStyle name="Normal 30 3 5 2 2 2" xfId="33548"/>
    <cellStyle name="Normal 30 3 5 2 3" xfId="33549"/>
    <cellStyle name="Normal 30 3 5 3" xfId="33550"/>
    <cellStyle name="Normal 30 3 5 3 2" xfId="33551"/>
    <cellStyle name="Normal 30 3 5 4" xfId="33552"/>
    <cellStyle name="Normal 30 3 6" xfId="33553"/>
    <cellStyle name="Normal 30 3 6 2" xfId="33554"/>
    <cellStyle name="Normal 30 3 6 2 2" xfId="33555"/>
    <cellStyle name="Normal 30 3 6 2 2 2" xfId="33556"/>
    <cellStyle name="Normal 30 3 6 2 3" xfId="33557"/>
    <cellStyle name="Normal 30 3 6 3" xfId="33558"/>
    <cellStyle name="Normal 30 3 6 3 2" xfId="33559"/>
    <cellStyle name="Normal 30 3 6 4" xfId="33560"/>
    <cellStyle name="Normal 30 3 7" xfId="33561"/>
    <cellStyle name="Normal 30 3 7 2" xfId="33562"/>
    <cellStyle name="Normal 30 3 7 2 2" xfId="33563"/>
    <cellStyle name="Normal 30 3 7 3" xfId="33564"/>
    <cellStyle name="Normal 30 3 8" xfId="33565"/>
    <cellStyle name="Normal 30 3 8 2" xfId="33566"/>
    <cellStyle name="Normal 30 3 8 2 2" xfId="33567"/>
    <cellStyle name="Normal 30 3 8 3" xfId="33568"/>
    <cellStyle name="Normal 30 3 9" xfId="33569"/>
    <cellStyle name="Normal 30 3 9 2" xfId="33570"/>
    <cellStyle name="Normal 30 4" xfId="33571"/>
    <cellStyle name="Normal 30 4 2" xfId="33572"/>
    <cellStyle name="Normal 30 4 2 2" xfId="33573"/>
    <cellStyle name="Normal 30 4 2 2 2" xfId="33574"/>
    <cellStyle name="Normal 30 4 2 2 2 2" xfId="33575"/>
    <cellStyle name="Normal 30 4 2 2 3" xfId="33576"/>
    <cellStyle name="Normal 30 4 2 3" xfId="33577"/>
    <cellStyle name="Normal 30 4 2 3 2" xfId="33578"/>
    <cellStyle name="Normal 30 4 2 4" xfId="33579"/>
    <cellStyle name="Normal 30 4 3" xfId="33580"/>
    <cellStyle name="Normal 30 4 3 2" xfId="33581"/>
    <cellStyle name="Normal 30 4 3 2 2" xfId="33582"/>
    <cellStyle name="Normal 30 4 3 2 2 2" xfId="33583"/>
    <cellStyle name="Normal 30 4 3 2 3" xfId="33584"/>
    <cellStyle name="Normal 30 4 3 3" xfId="33585"/>
    <cellStyle name="Normal 30 4 3 3 2" xfId="33586"/>
    <cellStyle name="Normal 30 4 3 4" xfId="33587"/>
    <cellStyle name="Normal 30 4 4" xfId="33588"/>
    <cellStyle name="Normal 30 4 4 2" xfId="33589"/>
    <cellStyle name="Normal 30 4 4 2 2" xfId="33590"/>
    <cellStyle name="Normal 30 4 4 2 2 2" xfId="33591"/>
    <cellStyle name="Normal 30 4 4 2 3" xfId="33592"/>
    <cellStyle name="Normal 30 4 4 3" xfId="33593"/>
    <cellStyle name="Normal 30 4 4 3 2" xfId="33594"/>
    <cellStyle name="Normal 30 4 4 4" xfId="33595"/>
    <cellStyle name="Normal 30 4 5" xfId="33596"/>
    <cellStyle name="Normal 30 4 5 2" xfId="33597"/>
    <cellStyle name="Normal 30 4 5 2 2" xfId="33598"/>
    <cellStyle name="Normal 30 4 5 3" xfId="33599"/>
    <cellStyle name="Normal 30 4 6" xfId="33600"/>
    <cellStyle name="Normal 30 4 6 2" xfId="33601"/>
    <cellStyle name="Normal 30 4 7" xfId="33602"/>
    <cellStyle name="Normal 30 5" xfId="33603"/>
    <cellStyle name="Normal 30 5 2" xfId="33604"/>
    <cellStyle name="Normal 30 5 2 2" xfId="33605"/>
    <cellStyle name="Normal 30 5 2 2 2" xfId="33606"/>
    <cellStyle name="Normal 30 5 2 2 2 2" xfId="33607"/>
    <cellStyle name="Normal 30 5 2 2 3" xfId="33608"/>
    <cellStyle name="Normal 30 5 2 3" xfId="33609"/>
    <cellStyle name="Normal 30 5 2 3 2" xfId="33610"/>
    <cellStyle name="Normal 30 5 2 4" xfId="33611"/>
    <cellStyle name="Normal 30 5 3" xfId="33612"/>
    <cellStyle name="Normal 30 5 3 2" xfId="33613"/>
    <cellStyle name="Normal 30 5 3 2 2" xfId="33614"/>
    <cellStyle name="Normal 30 5 3 2 2 2" xfId="33615"/>
    <cellStyle name="Normal 30 5 3 2 3" xfId="33616"/>
    <cellStyle name="Normal 30 5 3 3" xfId="33617"/>
    <cellStyle name="Normal 30 5 3 3 2" xfId="33618"/>
    <cellStyle name="Normal 30 5 3 4" xfId="33619"/>
    <cellStyle name="Normal 30 5 4" xfId="33620"/>
    <cellStyle name="Normal 30 5 4 2" xfId="33621"/>
    <cellStyle name="Normal 30 5 4 2 2" xfId="33622"/>
    <cellStyle name="Normal 30 5 4 3" xfId="33623"/>
    <cellStyle name="Normal 30 5 5" xfId="33624"/>
    <cellStyle name="Normal 30 5 5 2" xfId="33625"/>
    <cellStyle name="Normal 30 5 6" xfId="33626"/>
    <cellStyle name="Normal 30 6" xfId="33627"/>
    <cellStyle name="Normal 30 6 2" xfId="33628"/>
    <cellStyle name="Normal 30 6 2 2" xfId="33629"/>
    <cellStyle name="Normal 30 6 2 2 2" xfId="33630"/>
    <cellStyle name="Normal 30 6 2 3" xfId="33631"/>
    <cellStyle name="Normal 30 6 3" xfId="33632"/>
    <cellStyle name="Normal 30 6 3 2" xfId="33633"/>
    <cellStyle name="Normal 30 6 4" xfId="33634"/>
    <cellStyle name="Normal 30 7" xfId="33635"/>
    <cellStyle name="Normal 30 7 2" xfId="33636"/>
    <cellStyle name="Normal 30 7 2 2" xfId="33637"/>
    <cellStyle name="Normal 30 7 2 2 2" xfId="33638"/>
    <cellStyle name="Normal 30 7 2 3" xfId="33639"/>
    <cellStyle name="Normal 30 7 3" xfId="33640"/>
    <cellStyle name="Normal 30 7 3 2" xfId="33641"/>
    <cellStyle name="Normal 30 7 4" xfId="33642"/>
    <cellStyle name="Normal 30 8" xfId="33643"/>
    <cellStyle name="Normal 30 8 2" xfId="33644"/>
    <cellStyle name="Normal 30 8 2 2" xfId="33645"/>
    <cellStyle name="Normal 30 8 2 2 2" xfId="33646"/>
    <cellStyle name="Normal 30 8 2 3" xfId="33647"/>
    <cellStyle name="Normal 30 8 3" xfId="33648"/>
    <cellStyle name="Normal 30 8 3 2" xfId="33649"/>
    <cellStyle name="Normal 30 8 4" xfId="33650"/>
    <cellStyle name="Normal 30 9" xfId="33651"/>
    <cellStyle name="Normal 30 9 2" xfId="33652"/>
    <cellStyle name="Normal 30 9 2 2" xfId="33653"/>
    <cellStyle name="Normal 30 9 3" xfId="33654"/>
    <cellStyle name="Normal 31" xfId="1474"/>
    <cellStyle name="Normal 31 10" xfId="33655"/>
    <cellStyle name="Normal 31 10 2" xfId="33656"/>
    <cellStyle name="Normal 31 10 2 2" xfId="33657"/>
    <cellStyle name="Normal 31 10 3" xfId="33658"/>
    <cellStyle name="Normal 31 11" xfId="33659"/>
    <cellStyle name="Normal 31 11 2" xfId="33660"/>
    <cellStyle name="Normal 31 12" xfId="33661"/>
    <cellStyle name="Normal 31 2" xfId="33662"/>
    <cellStyle name="Normal 31 2 10" xfId="33663"/>
    <cellStyle name="Normal 31 2 10 2" xfId="33664"/>
    <cellStyle name="Normal 31 2 11" xfId="33665"/>
    <cellStyle name="Normal 31 2 2" xfId="33666"/>
    <cellStyle name="Normal 31 2 2 10" xfId="33667"/>
    <cellStyle name="Normal 31 2 2 2" xfId="33668"/>
    <cellStyle name="Normal 31 2 2 2 2" xfId="33669"/>
    <cellStyle name="Normal 31 2 2 2 2 2" xfId="33670"/>
    <cellStyle name="Normal 31 2 2 2 2 2 2" xfId="33671"/>
    <cellStyle name="Normal 31 2 2 2 2 2 2 2" xfId="33672"/>
    <cellStyle name="Normal 31 2 2 2 2 2 3" xfId="33673"/>
    <cellStyle name="Normal 31 2 2 2 2 3" xfId="33674"/>
    <cellStyle name="Normal 31 2 2 2 2 3 2" xfId="33675"/>
    <cellStyle name="Normal 31 2 2 2 2 4" xfId="33676"/>
    <cellStyle name="Normal 31 2 2 2 3" xfId="33677"/>
    <cellStyle name="Normal 31 2 2 2 3 2" xfId="33678"/>
    <cellStyle name="Normal 31 2 2 2 3 2 2" xfId="33679"/>
    <cellStyle name="Normal 31 2 2 2 3 2 2 2" xfId="33680"/>
    <cellStyle name="Normal 31 2 2 2 3 2 3" xfId="33681"/>
    <cellStyle name="Normal 31 2 2 2 3 3" xfId="33682"/>
    <cellStyle name="Normal 31 2 2 2 3 3 2" xfId="33683"/>
    <cellStyle name="Normal 31 2 2 2 3 4" xfId="33684"/>
    <cellStyle name="Normal 31 2 2 2 4" xfId="33685"/>
    <cellStyle name="Normal 31 2 2 2 4 2" xfId="33686"/>
    <cellStyle name="Normal 31 2 2 2 4 2 2" xfId="33687"/>
    <cellStyle name="Normal 31 2 2 2 4 2 2 2" xfId="33688"/>
    <cellStyle name="Normal 31 2 2 2 4 2 3" xfId="33689"/>
    <cellStyle name="Normal 31 2 2 2 4 3" xfId="33690"/>
    <cellStyle name="Normal 31 2 2 2 4 3 2" xfId="33691"/>
    <cellStyle name="Normal 31 2 2 2 4 4" xfId="33692"/>
    <cellStyle name="Normal 31 2 2 2 5" xfId="33693"/>
    <cellStyle name="Normal 31 2 2 2 5 2" xfId="33694"/>
    <cellStyle name="Normal 31 2 2 2 5 2 2" xfId="33695"/>
    <cellStyle name="Normal 31 2 2 2 5 3" xfId="33696"/>
    <cellStyle name="Normal 31 2 2 2 6" xfId="33697"/>
    <cellStyle name="Normal 31 2 2 2 6 2" xfId="33698"/>
    <cellStyle name="Normal 31 2 2 2 7" xfId="33699"/>
    <cellStyle name="Normal 31 2 2 3" xfId="33700"/>
    <cellStyle name="Normal 31 2 2 3 2" xfId="33701"/>
    <cellStyle name="Normal 31 2 2 3 2 2" xfId="33702"/>
    <cellStyle name="Normal 31 2 2 3 2 2 2" xfId="33703"/>
    <cellStyle name="Normal 31 2 2 3 2 2 2 2" xfId="33704"/>
    <cellStyle name="Normal 31 2 2 3 2 2 3" xfId="33705"/>
    <cellStyle name="Normal 31 2 2 3 2 3" xfId="33706"/>
    <cellStyle name="Normal 31 2 2 3 2 3 2" xfId="33707"/>
    <cellStyle name="Normal 31 2 2 3 2 4" xfId="33708"/>
    <cellStyle name="Normal 31 2 2 3 3" xfId="33709"/>
    <cellStyle name="Normal 31 2 2 3 3 2" xfId="33710"/>
    <cellStyle name="Normal 31 2 2 3 3 2 2" xfId="33711"/>
    <cellStyle name="Normal 31 2 2 3 3 2 2 2" xfId="33712"/>
    <cellStyle name="Normal 31 2 2 3 3 2 3" xfId="33713"/>
    <cellStyle name="Normal 31 2 2 3 3 3" xfId="33714"/>
    <cellStyle name="Normal 31 2 2 3 3 3 2" xfId="33715"/>
    <cellStyle name="Normal 31 2 2 3 3 4" xfId="33716"/>
    <cellStyle name="Normal 31 2 2 3 4" xfId="33717"/>
    <cellStyle name="Normal 31 2 2 3 4 2" xfId="33718"/>
    <cellStyle name="Normal 31 2 2 3 4 2 2" xfId="33719"/>
    <cellStyle name="Normal 31 2 2 3 4 3" xfId="33720"/>
    <cellStyle name="Normal 31 2 2 3 5" xfId="33721"/>
    <cellStyle name="Normal 31 2 2 3 5 2" xfId="33722"/>
    <cellStyle name="Normal 31 2 2 3 6" xfId="33723"/>
    <cellStyle name="Normal 31 2 2 4" xfId="33724"/>
    <cellStyle name="Normal 31 2 2 4 2" xfId="33725"/>
    <cellStyle name="Normal 31 2 2 4 2 2" xfId="33726"/>
    <cellStyle name="Normal 31 2 2 4 2 2 2" xfId="33727"/>
    <cellStyle name="Normal 31 2 2 4 2 3" xfId="33728"/>
    <cellStyle name="Normal 31 2 2 4 3" xfId="33729"/>
    <cellStyle name="Normal 31 2 2 4 3 2" xfId="33730"/>
    <cellStyle name="Normal 31 2 2 4 4" xfId="33731"/>
    <cellStyle name="Normal 31 2 2 5" xfId="33732"/>
    <cellStyle name="Normal 31 2 2 5 2" xfId="33733"/>
    <cellStyle name="Normal 31 2 2 5 2 2" xfId="33734"/>
    <cellStyle name="Normal 31 2 2 5 2 2 2" xfId="33735"/>
    <cellStyle name="Normal 31 2 2 5 2 3" xfId="33736"/>
    <cellStyle name="Normal 31 2 2 5 3" xfId="33737"/>
    <cellStyle name="Normal 31 2 2 5 3 2" xfId="33738"/>
    <cellStyle name="Normal 31 2 2 5 4" xfId="33739"/>
    <cellStyle name="Normal 31 2 2 6" xfId="33740"/>
    <cellStyle name="Normal 31 2 2 6 2" xfId="33741"/>
    <cellStyle name="Normal 31 2 2 6 2 2" xfId="33742"/>
    <cellStyle name="Normal 31 2 2 6 2 2 2" xfId="33743"/>
    <cellStyle name="Normal 31 2 2 6 2 3" xfId="33744"/>
    <cellStyle name="Normal 31 2 2 6 3" xfId="33745"/>
    <cellStyle name="Normal 31 2 2 6 3 2" xfId="33746"/>
    <cellStyle name="Normal 31 2 2 6 4" xfId="33747"/>
    <cellStyle name="Normal 31 2 2 7" xfId="33748"/>
    <cellStyle name="Normal 31 2 2 7 2" xfId="33749"/>
    <cellStyle name="Normal 31 2 2 7 2 2" xfId="33750"/>
    <cellStyle name="Normal 31 2 2 7 3" xfId="33751"/>
    <cellStyle name="Normal 31 2 2 8" xfId="33752"/>
    <cellStyle name="Normal 31 2 2 8 2" xfId="33753"/>
    <cellStyle name="Normal 31 2 2 8 2 2" xfId="33754"/>
    <cellStyle name="Normal 31 2 2 8 3" xfId="33755"/>
    <cellStyle name="Normal 31 2 2 9" xfId="33756"/>
    <cellStyle name="Normal 31 2 2 9 2" xfId="33757"/>
    <cellStyle name="Normal 31 2 3" xfId="33758"/>
    <cellStyle name="Normal 31 2 3 2" xfId="33759"/>
    <cellStyle name="Normal 31 2 3 2 2" xfId="33760"/>
    <cellStyle name="Normal 31 2 3 2 2 2" xfId="33761"/>
    <cellStyle name="Normal 31 2 3 2 2 2 2" xfId="33762"/>
    <cellStyle name="Normal 31 2 3 2 2 3" xfId="33763"/>
    <cellStyle name="Normal 31 2 3 2 3" xfId="33764"/>
    <cellStyle name="Normal 31 2 3 2 3 2" xfId="33765"/>
    <cellStyle name="Normal 31 2 3 2 4" xfId="33766"/>
    <cellStyle name="Normal 31 2 3 3" xfId="33767"/>
    <cellStyle name="Normal 31 2 3 3 2" xfId="33768"/>
    <cellStyle name="Normal 31 2 3 3 2 2" xfId="33769"/>
    <cellStyle name="Normal 31 2 3 3 2 2 2" xfId="33770"/>
    <cellStyle name="Normal 31 2 3 3 2 3" xfId="33771"/>
    <cellStyle name="Normal 31 2 3 3 3" xfId="33772"/>
    <cellStyle name="Normal 31 2 3 3 3 2" xfId="33773"/>
    <cellStyle name="Normal 31 2 3 3 4" xfId="33774"/>
    <cellStyle name="Normal 31 2 3 4" xfId="33775"/>
    <cellStyle name="Normal 31 2 3 4 2" xfId="33776"/>
    <cellStyle name="Normal 31 2 3 4 2 2" xfId="33777"/>
    <cellStyle name="Normal 31 2 3 4 2 2 2" xfId="33778"/>
    <cellStyle name="Normal 31 2 3 4 2 3" xfId="33779"/>
    <cellStyle name="Normal 31 2 3 4 3" xfId="33780"/>
    <cellStyle name="Normal 31 2 3 4 3 2" xfId="33781"/>
    <cellStyle name="Normal 31 2 3 4 4" xfId="33782"/>
    <cellStyle name="Normal 31 2 3 5" xfId="33783"/>
    <cellStyle name="Normal 31 2 3 5 2" xfId="33784"/>
    <cellStyle name="Normal 31 2 3 5 2 2" xfId="33785"/>
    <cellStyle name="Normal 31 2 3 5 3" xfId="33786"/>
    <cellStyle name="Normal 31 2 3 6" xfId="33787"/>
    <cellStyle name="Normal 31 2 3 6 2" xfId="33788"/>
    <cellStyle name="Normal 31 2 3 7" xfId="33789"/>
    <cellStyle name="Normal 31 2 4" xfId="33790"/>
    <cellStyle name="Normal 31 2 4 2" xfId="33791"/>
    <cellStyle name="Normal 31 2 4 2 2" xfId="33792"/>
    <cellStyle name="Normal 31 2 4 2 2 2" xfId="33793"/>
    <cellStyle name="Normal 31 2 4 2 2 2 2" xfId="33794"/>
    <cellStyle name="Normal 31 2 4 2 2 3" xfId="33795"/>
    <cellStyle name="Normal 31 2 4 2 3" xfId="33796"/>
    <cellStyle name="Normal 31 2 4 2 3 2" xfId="33797"/>
    <cellStyle name="Normal 31 2 4 2 4" xfId="33798"/>
    <cellStyle name="Normal 31 2 4 3" xfId="33799"/>
    <cellStyle name="Normal 31 2 4 3 2" xfId="33800"/>
    <cellStyle name="Normal 31 2 4 3 2 2" xfId="33801"/>
    <cellStyle name="Normal 31 2 4 3 2 2 2" xfId="33802"/>
    <cellStyle name="Normal 31 2 4 3 2 3" xfId="33803"/>
    <cellStyle name="Normal 31 2 4 3 3" xfId="33804"/>
    <cellStyle name="Normal 31 2 4 3 3 2" xfId="33805"/>
    <cellStyle name="Normal 31 2 4 3 4" xfId="33806"/>
    <cellStyle name="Normal 31 2 4 4" xfId="33807"/>
    <cellStyle name="Normal 31 2 4 4 2" xfId="33808"/>
    <cellStyle name="Normal 31 2 4 4 2 2" xfId="33809"/>
    <cellStyle name="Normal 31 2 4 4 3" xfId="33810"/>
    <cellStyle name="Normal 31 2 4 5" xfId="33811"/>
    <cellStyle name="Normal 31 2 4 5 2" xfId="33812"/>
    <cellStyle name="Normal 31 2 4 6" xfId="33813"/>
    <cellStyle name="Normal 31 2 5" xfId="33814"/>
    <cellStyle name="Normal 31 2 5 2" xfId="33815"/>
    <cellStyle name="Normal 31 2 5 2 2" xfId="33816"/>
    <cellStyle name="Normal 31 2 5 2 2 2" xfId="33817"/>
    <cellStyle name="Normal 31 2 5 2 3" xfId="33818"/>
    <cellStyle name="Normal 31 2 5 3" xfId="33819"/>
    <cellStyle name="Normal 31 2 5 3 2" xfId="33820"/>
    <cellStyle name="Normal 31 2 5 4" xfId="33821"/>
    <cellStyle name="Normal 31 2 6" xfId="33822"/>
    <cellStyle name="Normal 31 2 6 2" xfId="33823"/>
    <cellStyle name="Normal 31 2 6 2 2" xfId="33824"/>
    <cellStyle name="Normal 31 2 6 2 2 2" xfId="33825"/>
    <cellStyle name="Normal 31 2 6 2 3" xfId="33826"/>
    <cellStyle name="Normal 31 2 6 3" xfId="33827"/>
    <cellStyle name="Normal 31 2 6 3 2" xfId="33828"/>
    <cellStyle name="Normal 31 2 6 4" xfId="33829"/>
    <cellStyle name="Normal 31 2 7" xfId="33830"/>
    <cellStyle name="Normal 31 2 7 2" xfId="33831"/>
    <cellStyle name="Normal 31 2 7 2 2" xfId="33832"/>
    <cellStyle name="Normal 31 2 7 2 2 2" xfId="33833"/>
    <cellStyle name="Normal 31 2 7 2 3" xfId="33834"/>
    <cellStyle name="Normal 31 2 7 3" xfId="33835"/>
    <cellStyle name="Normal 31 2 7 3 2" xfId="33836"/>
    <cellStyle name="Normal 31 2 7 4" xfId="33837"/>
    <cellStyle name="Normal 31 2 8" xfId="33838"/>
    <cellStyle name="Normal 31 2 8 2" xfId="33839"/>
    <cellStyle name="Normal 31 2 8 2 2" xfId="33840"/>
    <cellStyle name="Normal 31 2 8 3" xfId="33841"/>
    <cellStyle name="Normal 31 2 9" xfId="33842"/>
    <cellStyle name="Normal 31 2 9 2" xfId="33843"/>
    <cellStyle name="Normal 31 2 9 2 2" xfId="33844"/>
    <cellStyle name="Normal 31 2 9 3" xfId="33845"/>
    <cellStyle name="Normal 31 3" xfId="33846"/>
    <cellStyle name="Normal 31 3 10" xfId="33847"/>
    <cellStyle name="Normal 31 3 2" xfId="33848"/>
    <cellStyle name="Normal 31 3 2 2" xfId="33849"/>
    <cellStyle name="Normal 31 3 2 2 2" xfId="33850"/>
    <cellStyle name="Normal 31 3 2 2 2 2" xfId="33851"/>
    <cellStyle name="Normal 31 3 2 2 2 2 2" xfId="33852"/>
    <cellStyle name="Normal 31 3 2 2 2 3" xfId="33853"/>
    <cellStyle name="Normal 31 3 2 2 3" xfId="33854"/>
    <cellStyle name="Normal 31 3 2 2 3 2" xfId="33855"/>
    <cellStyle name="Normal 31 3 2 2 4" xfId="33856"/>
    <cellStyle name="Normal 31 3 2 3" xfId="33857"/>
    <cellStyle name="Normal 31 3 2 3 2" xfId="33858"/>
    <cellStyle name="Normal 31 3 2 3 2 2" xfId="33859"/>
    <cellStyle name="Normal 31 3 2 3 2 2 2" xfId="33860"/>
    <cellStyle name="Normal 31 3 2 3 2 3" xfId="33861"/>
    <cellStyle name="Normal 31 3 2 3 3" xfId="33862"/>
    <cellStyle name="Normal 31 3 2 3 3 2" xfId="33863"/>
    <cellStyle name="Normal 31 3 2 3 4" xfId="33864"/>
    <cellStyle name="Normal 31 3 2 4" xfId="33865"/>
    <cellStyle name="Normal 31 3 2 4 2" xfId="33866"/>
    <cellStyle name="Normal 31 3 2 4 2 2" xfId="33867"/>
    <cellStyle name="Normal 31 3 2 4 2 2 2" xfId="33868"/>
    <cellStyle name="Normal 31 3 2 4 2 3" xfId="33869"/>
    <cellStyle name="Normal 31 3 2 4 3" xfId="33870"/>
    <cellStyle name="Normal 31 3 2 4 3 2" xfId="33871"/>
    <cellStyle name="Normal 31 3 2 4 4" xfId="33872"/>
    <cellStyle name="Normal 31 3 2 5" xfId="33873"/>
    <cellStyle name="Normal 31 3 2 5 2" xfId="33874"/>
    <cellStyle name="Normal 31 3 2 5 2 2" xfId="33875"/>
    <cellStyle name="Normal 31 3 2 5 3" xfId="33876"/>
    <cellStyle name="Normal 31 3 2 6" xfId="33877"/>
    <cellStyle name="Normal 31 3 2 6 2" xfId="33878"/>
    <cellStyle name="Normal 31 3 2 7" xfId="33879"/>
    <cellStyle name="Normal 31 3 3" xfId="33880"/>
    <cellStyle name="Normal 31 3 3 2" xfId="33881"/>
    <cellStyle name="Normal 31 3 3 2 2" xfId="33882"/>
    <cellStyle name="Normal 31 3 3 2 2 2" xfId="33883"/>
    <cellStyle name="Normal 31 3 3 2 2 2 2" xfId="33884"/>
    <cellStyle name="Normal 31 3 3 2 2 3" xfId="33885"/>
    <cellStyle name="Normal 31 3 3 2 3" xfId="33886"/>
    <cellStyle name="Normal 31 3 3 2 3 2" xfId="33887"/>
    <cellStyle name="Normal 31 3 3 2 4" xfId="33888"/>
    <cellStyle name="Normal 31 3 3 3" xfId="33889"/>
    <cellStyle name="Normal 31 3 3 3 2" xfId="33890"/>
    <cellStyle name="Normal 31 3 3 3 2 2" xfId="33891"/>
    <cellStyle name="Normal 31 3 3 3 2 2 2" xfId="33892"/>
    <cellStyle name="Normal 31 3 3 3 2 3" xfId="33893"/>
    <cellStyle name="Normal 31 3 3 3 3" xfId="33894"/>
    <cellStyle name="Normal 31 3 3 3 3 2" xfId="33895"/>
    <cellStyle name="Normal 31 3 3 3 4" xfId="33896"/>
    <cellStyle name="Normal 31 3 3 4" xfId="33897"/>
    <cellStyle name="Normal 31 3 3 4 2" xfId="33898"/>
    <cellStyle name="Normal 31 3 3 4 2 2" xfId="33899"/>
    <cellStyle name="Normal 31 3 3 4 3" xfId="33900"/>
    <cellStyle name="Normal 31 3 3 5" xfId="33901"/>
    <cellStyle name="Normal 31 3 3 5 2" xfId="33902"/>
    <cellStyle name="Normal 31 3 3 6" xfId="33903"/>
    <cellStyle name="Normal 31 3 4" xfId="33904"/>
    <cellStyle name="Normal 31 3 4 2" xfId="33905"/>
    <cellStyle name="Normal 31 3 4 2 2" xfId="33906"/>
    <cellStyle name="Normal 31 3 4 2 2 2" xfId="33907"/>
    <cellStyle name="Normal 31 3 4 2 3" xfId="33908"/>
    <cellStyle name="Normal 31 3 4 3" xfId="33909"/>
    <cellStyle name="Normal 31 3 4 3 2" xfId="33910"/>
    <cellStyle name="Normal 31 3 4 4" xfId="33911"/>
    <cellStyle name="Normal 31 3 5" xfId="33912"/>
    <cellStyle name="Normal 31 3 5 2" xfId="33913"/>
    <cellStyle name="Normal 31 3 5 2 2" xfId="33914"/>
    <cellStyle name="Normal 31 3 5 2 2 2" xfId="33915"/>
    <cellStyle name="Normal 31 3 5 2 3" xfId="33916"/>
    <cellStyle name="Normal 31 3 5 3" xfId="33917"/>
    <cellStyle name="Normal 31 3 5 3 2" xfId="33918"/>
    <cellStyle name="Normal 31 3 5 4" xfId="33919"/>
    <cellStyle name="Normal 31 3 6" xfId="33920"/>
    <cellStyle name="Normal 31 3 6 2" xfId="33921"/>
    <cellStyle name="Normal 31 3 6 2 2" xfId="33922"/>
    <cellStyle name="Normal 31 3 6 2 2 2" xfId="33923"/>
    <cellStyle name="Normal 31 3 6 2 3" xfId="33924"/>
    <cellStyle name="Normal 31 3 6 3" xfId="33925"/>
    <cellStyle name="Normal 31 3 6 3 2" xfId="33926"/>
    <cellStyle name="Normal 31 3 6 4" xfId="33927"/>
    <cellStyle name="Normal 31 3 7" xfId="33928"/>
    <cellStyle name="Normal 31 3 7 2" xfId="33929"/>
    <cellStyle name="Normal 31 3 7 2 2" xfId="33930"/>
    <cellStyle name="Normal 31 3 7 3" xfId="33931"/>
    <cellStyle name="Normal 31 3 8" xfId="33932"/>
    <cellStyle name="Normal 31 3 8 2" xfId="33933"/>
    <cellStyle name="Normal 31 3 8 2 2" xfId="33934"/>
    <cellStyle name="Normal 31 3 8 3" xfId="33935"/>
    <cellStyle name="Normal 31 3 9" xfId="33936"/>
    <cellStyle name="Normal 31 3 9 2" xfId="33937"/>
    <cellStyle name="Normal 31 4" xfId="33938"/>
    <cellStyle name="Normal 31 4 2" xfId="33939"/>
    <cellStyle name="Normal 31 4 2 2" xfId="33940"/>
    <cellStyle name="Normal 31 4 2 2 2" xfId="33941"/>
    <cellStyle name="Normal 31 4 2 2 2 2" xfId="33942"/>
    <cellStyle name="Normal 31 4 2 2 3" xfId="33943"/>
    <cellStyle name="Normal 31 4 2 3" xfId="33944"/>
    <cellStyle name="Normal 31 4 2 3 2" xfId="33945"/>
    <cellStyle name="Normal 31 4 2 4" xfId="33946"/>
    <cellStyle name="Normal 31 4 3" xfId="33947"/>
    <cellStyle name="Normal 31 4 3 2" xfId="33948"/>
    <cellStyle name="Normal 31 4 3 2 2" xfId="33949"/>
    <cellStyle name="Normal 31 4 3 2 2 2" xfId="33950"/>
    <cellStyle name="Normal 31 4 3 2 3" xfId="33951"/>
    <cellStyle name="Normal 31 4 3 3" xfId="33952"/>
    <cellStyle name="Normal 31 4 3 3 2" xfId="33953"/>
    <cellStyle name="Normal 31 4 3 4" xfId="33954"/>
    <cellStyle name="Normal 31 4 4" xfId="33955"/>
    <cellStyle name="Normal 31 4 4 2" xfId="33956"/>
    <cellStyle name="Normal 31 4 4 2 2" xfId="33957"/>
    <cellStyle name="Normal 31 4 4 2 2 2" xfId="33958"/>
    <cellStyle name="Normal 31 4 4 2 3" xfId="33959"/>
    <cellStyle name="Normal 31 4 4 3" xfId="33960"/>
    <cellStyle name="Normal 31 4 4 3 2" xfId="33961"/>
    <cellStyle name="Normal 31 4 4 4" xfId="33962"/>
    <cellStyle name="Normal 31 4 5" xfId="33963"/>
    <cellStyle name="Normal 31 4 5 2" xfId="33964"/>
    <cellStyle name="Normal 31 4 5 2 2" xfId="33965"/>
    <cellStyle name="Normal 31 4 5 3" xfId="33966"/>
    <cellStyle name="Normal 31 4 6" xfId="33967"/>
    <cellStyle name="Normal 31 4 6 2" xfId="33968"/>
    <cellStyle name="Normal 31 4 7" xfId="33969"/>
    <cellStyle name="Normal 31 5" xfId="33970"/>
    <cellStyle name="Normal 31 5 2" xfId="33971"/>
    <cellStyle name="Normal 31 5 2 2" xfId="33972"/>
    <cellStyle name="Normal 31 5 2 2 2" xfId="33973"/>
    <cellStyle name="Normal 31 5 2 2 2 2" xfId="33974"/>
    <cellStyle name="Normal 31 5 2 2 3" xfId="33975"/>
    <cellStyle name="Normal 31 5 2 3" xfId="33976"/>
    <cellStyle name="Normal 31 5 2 3 2" xfId="33977"/>
    <cellStyle name="Normal 31 5 2 4" xfId="33978"/>
    <cellStyle name="Normal 31 5 3" xfId="33979"/>
    <cellStyle name="Normal 31 5 3 2" xfId="33980"/>
    <cellStyle name="Normal 31 5 3 2 2" xfId="33981"/>
    <cellStyle name="Normal 31 5 3 2 2 2" xfId="33982"/>
    <cellStyle name="Normal 31 5 3 2 3" xfId="33983"/>
    <cellStyle name="Normal 31 5 3 3" xfId="33984"/>
    <cellStyle name="Normal 31 5 3 3 2" xfId="33985"/>
    <cellStyle name="Normal 31 5 3 4" xfId="33986"/>
    <cellStyle name="Normal 31 5 4" xfId="33987"/>
    <cellStyle name="Normal 31 5 4 2" xfId="33988"/>
    <cellStyle name="Normal 31 5 4 2 2" xfId="33989"/>
    <cellStyle name="Normal 31 5 4 3" xfId="33990"/>
    <cellStyle name="Normal 31 5 5" xfId="33991"/>
    <cellStyle name="Normal 31 5 5 2" xfId="33992"/>
    <cellStyle name="Normal 31 5 6" xfId="33993"/>
    <cellStyle name="Normal 31 6" xfId="33994"/>
    <cellStyle name="Normal 31 6 2" xfId="33995"/>
    <cellStyle name="Normal 31 6 2 2" xfId="33996"/>
    <cellStyle name="Normal 31 6 2 2 2" xfId="33997"/>
    <cellStyle name="Normal 31 6 2 3" xfId="33998"/>
    <cellStyle name="Normal 31 6 3" xfId="33999"/>
    <cellStyle name="Normal 31 6 3 2" xfId="34000"/>
    <cellStyle name="Normal 31 6 4" xfId="34001"/>
    <cellStyle name="Normal 31 7" xfId="34002"/>
    <cellStyle name="Normal 31 7 2" xfId="34003"/>
    <cellStyle name="Normal 31 7 2 2" xfId="34004"/>
    <cellStyle name="Normal 31 7 2 2 2" xfId="34005"/>
    <cellStyle name="Normal 31 7 2 3" xfId="34006"/>
    <cellStyle name="Normal 31 7 3" xfId="34007"/>
    <cellStyle name="Normal 31 7 3 2" xfId="34008"/>
    <cellStyle name="Normal 31 7 4" xfId="34009"/>
    <cellStyle name="Normal 31 8" xfId="34010"/>
    <cellStyle name="Normal 31 8 2" xfId="34011"/>
    <cellStyle name="Normal 31 8 2 2" xfId="34012"/>
    <cellStyle name="Normal 31 8 2 2 2" xfId="34013"/>
    <cellStyle name="Normal 31 8 2 3" xfId="34014"/>
    <cellStyle name="Normal 31 8 3" xfId="34015"/>
    <cellStyle name="Normal 31 8 3 2" xfId="34016"/>
    <cellStyle name="Normal 31 8 4" xfId="34017"/>
    <cellStyle name="Normal 31 9" xfId="34018"/>
    <cellStyle name="Normal 31 9 2" xfId="34019"/>
    <cellStyle name="Normal 31 9 2 2" xfId="34020"/>
    <cellStyle name="Normal 31 9 3" xfId="34021"/>
    <cellStyle name="Normal 32" xfId="1475"/>
    <cellStyle name="Normal 32 10" xfId="34022"/>
    <cellStyle name="Normal 32 10 2" xfId="34023"/>
    <cellStyle name="Normal 32 10 2 2" xfId="34024"/>
    <cellStyle name="Normal 32 10 3" xfId="34025"/>
    <cellStyle name="Normal 32 11" xfId="34026"/>
    <cellStyle name="Normal 32 11 2" xfId="34027"/>
    <cellStyle name="Normal 32 12" xfId="34028"/>
    <cellStyle name="Normal 32 2" xfId="34029"/>
    <cellStyle name="Normal 32 2 10" xfId="34030"/>
    <cellStyle name="Normal 32 2 10 2" xfId="34031"/>
    <cellStyle name="Normal 32 2 11" xfId="34032"/>
    <cellStyle name="Normal 32 2 2" xfId="34033"/>
    <cellStyle name="Normal 32 2 2 10" xfId="34034"/>
    <cellStyle name="Normal 32 2 2 2" xfId="34035"/>
    <cellStyle name="Normal 32 2 2 2 2" xfId="34036"/>
    <cellStyle name="Normal 32 2 2 2 2 2" xfId="34037"/>
    <cellStyle name="Normal 32 2 2 2 2 2 2" xfId="34038"/>
    <cellStyle name="Normal 32 2 2 2 2 2 2 2" xfId="34039"/>
    <cellStyle name="Normal 32 2 2 2 2 2 3" xfId="34040"/>
    <cellStyle name="Normal 32 2 2 2 2 3" xfId="34041"/>
    <cellStyle name="Normal 32 2 2 2 2 3 2" xfId="34042"/>
    <cellStyle name="Normal 32 2 2 2 2 4" xfId="34043"/>
    <cellStyle name="Normal 32 2 2 2 3" xfId="34044"/>
    <cellStyle name="Normal 32 2 2 2 3 2" xfId="34045"/>
    <cellStyle name="Normal 32 2 2 2 3 2 2" xfId="34046"/>
    <cellStyle name="Normal 32 2 2 2 3 2 2 2" xfId="34047"/>
    <cellStyle name="Normal 32 2 2 2 3 2 3" xfId="34048"/>
    <cellStyle name="Normal 32 2 2 2 3 3" xfId="34049"/>
    <cellStyle name="Normal 32 2 2 2 3 3 2" xfId="34050"/>
    <cellStyle name="Normal 32 2 2 2 3 4" xfId="34051"/>
    <cellStyle name="Normal 32 2 2 2 4" xfId="34052"/>
    <cellStyle name="Normal 32 2 2 2 4 2" xfId="34053"/>
    <cellStyle name="Normal 32 2 2 2 4 2 2" xfId="34054"/>
    <cellStyle name="Normal 32 2 2 2 4 2 2 2" xfId="34055"/>
    <cellStyle name="Normal 32 2 2 2 4 2 3" xfId="34056"/>
    <cellStyle name="Normal 32 2 2 2 4 3" xfId="34057"/>
    <cellStyle name="Normal 32 2 2 2 4 3 2" xfId="34058"/>
    <cellStyle name="Normal 32 2 2 2 4 4" xfId="34059"/>
    <cellStyle name="Normal 32 2 2 2 5" xfId="34060"/>
    <cellStyle name="Normal 32 2 2 2 5 2" xfId="34061"/>
    <cellStyle name="Normal 32 2 2 2 5 2 2" xfId="34062"/>
    <cellStyle name="Normal 32 2 2 2 5 3" xfId="34063"/>
    <cellStyle name="Normal 32 2 2 2 6" xfId="34064"/>
    <cellStyle name="Normal 32 2 2 2 6 2" xfId="34065"/>
    <cellStyle name="Normal 32 2 2 2 7" xfId="34066"/>
    <cellStyle name="Normal 32 2 2 3" xfId="34067"/>
    <cellStyle name="Normal 32 2 2 3 2" xfId="34068"/>
    <cellStyle name="Normal 32 2 2 3 2 2" xfId="34069"/>
    <cellStyle name="Normal 32 2 2 3 2 2 2" xfId="34070"/>
    <cellStyle name="Normal 32 2 2 3 2 2 2 2" xfId="34071"/>
    <cellStyle name="Normal 32 2 2 3 2 2 3" xfId="34072"/>
    <cellStyle name="Normal 32 2 2 3 2 3" xfId="34073"/>
    <cellStyle name="Normal 32 2 2 3 2 3 2" xfId="34074"/>
    <cellStyle name="Normal 32 2 2 3 2 4" xfId="34075"/>
    <cellStyle name="Normal 32 2 2 3 3" xfId="34076"/>
    <cellStyle name="Normal 32 2 2 3 3 2" xfId="34077"/>
    <cellStyle name="Normal 32 2 2 3 3 2 2" xfId="34078"/>
    <cellStyle name="Normal 32 2 2 3 3 2 2 2" xfId="34079"/>
    <cellStyle name="Normal 32 2 2 3 3 2 3" xfId="34080"/>
    <cellStyle name="Normal 32 2 2 3 3 3" xfId="34081"/>
    <cellStyle name="Normal 32 2 2 3 3 3 2" xfId="34082"/>
    <cellStyle name="Normal 32 2 2 3 3 4" xfId="34083"/>
    <cellStyle name="Normal 32 2 2 3 4" xfId="34084"/>
    <cellStyle name="Normal 32 2 2 3 4 2" xfId="34085"/>
    <cellStyle name="Normal 32 2 2 3 4 2 2" xfId="34086"/>
    <cellStyle name="Normal 32 2 2 3 4 3" xfId="34087"/>
    <cellStyle name="Normal 32 2 2 3 5" xfId="34088"/>
    <cellStyle name="Normal 32 2 2 3 5 2" xfId="34089"/>
    <cellStyle name="Normal 32 2 2 3 6" xfId="34090"/>
    <cellStyle name="Normal 32 2 2 4" xfId="34091"/>
    <cellStyle name="Normal 32 2 2 4 2" xfId="34092"/>
    <cellStyle name="Normal 32 2 2 4 2 2" xfId="34093"/>
    <cellStyle name="Normal 32 2 2 4 2 2 2" xfId="34094"/>
    <cellStyle name="Normal 32 2 2 4 2 3" xfId="34095"/>
    <cellStyle name="Normal 32 2 2 4 3" xfId="34096"/>
    <cellStyle name="Normal 32 2 2 4 3 2" xfId="34097"/>
    <cellStyle name="Normal 32 2 2 4 4" xfId="34098"/>
    <cellStyle name="Normal 32 2 2 5" xfId="34099"/>
    <cellStyle name="Normal 32 2 2 5 2" xfId="34100"/>
    <cellStyle name="Normal 32 2 2 5 2 2" xfId="34101"/>
    <cellStyle name="Normal 32 2 2 5 2 2 2" xfId="34102"/>
    <cellStyle name="Normal 32 2 2 5 2 3" xfId="34103"/>
    <cellStyle name="Normal 32 2 2 5 3" xfId="34104"/>
    <cellStyle name="Normal 32 2 2 5 3 2" xfId="34105"/>
    <cellStyle name="Normal 32 2 2 5 4" xfId="34106"/>
    <cellStyle name="Normal 32 2 2 6" xfId="34107"/>
    <cellStyle name="Normal 32 2 2 6 2" xfId="34108"/>
    <cellStyle name="Normal 32 2 2 6 2 2" xfId="34109"/>
    <cellStyle name="Normal 32 2 2 6 2 2 2" xfId="34110"/>
    <cellStyle name="Normal 32 2 2 6 2 3" xfId="34111"/>
    <cellStyle name="Normal 32 2 2 6 3" xfId="34112"/>
    <cellStyle name="Normal 32 2 2 6 3 2" xfId="34113"/>
    <cellStyle name="Normal 32 2 2 6 4" xfId="34114"/>
    <cellStyle name="Normal 32 2 2 7" xfId="34115"/>
    <cellStyle name="Normal 32 2 2 7 2" xfId="34116"/>
    <cellStyle name="Normal 32 2 2 7 2 2" xfId="34117"/>
    <cellStyle name="Normal 32 2 2 7 3" xfId="34118"/>
    <cellStyle name="Normal 32 2 2 8" xfId="34119"/>
    <cellStyle name="Normal 32 2 2 8 2" xfId="34120"/>
    <cellStyle name="Normal 32 2 2 8 2 2" xfId="34121"/>
    <cellStyle name="Normal 32 2 2 8 3" xfId="34122"/>
    <cellStyle name="Normal 32 2 2 9" xfId="34123"/>
    <cellStyle name="Normal 32 2 2 9 2" xfId="34124"/>
    <cellStyle name="Normal 32 2 3" xfId="34125"/>
    <cellStyle name="Normal 32 2 3 2" xfId="34126"/>
    <cellStyle name="Normal 32 2 3 2 2" xfId="34127"/>
    <cellStyle name="Normal 32 2 3 2 2 2" xfId="34128"/>
    <cellStyle name="Normal 32 2 3 2 2 2 2" xfId="34129"/>
    <cellStyle name="Normal 32 2 3 2 2 3" xfId="34130"/>
    <cellStyle name="Normal 32 2 3 2 3" xfId="34131"/>
    <cellStyle name="Normal 32 2 3 2 3 2" xfId="34132"/>
    <cellStyle name="Normal 32 2 3 2 4" xfId="34133"/>
    <cellStyle name="Normal 32 2 3 3" xfId="34134"/>
    <cellStyle name="Normal 32 2 3 3 2" xfId="34135"/>
    <cellStyle name="Normal 32 2 3 3 2 2" xfId="34136"/>
    <cellStyle name="Normal 32 2 3 3 2 2 2" xfId="34137"/>
    <cellStyle name="Normal 32 2 3 3 2 3" xfId="34138"/>
    <cellStyle name="Normal 32 2 3 3 3" xfId="34139"/>
    <cellStyle name="Normal 32 2 3 3 3 2" xfId="34140"/>
    <cellStyle name="Normal 32 2 3 3 4" xfId="34141"/>
    <cellStyle name="Normal 32 2 3 4" xfId="34142"/>
    <cellStyle name="Normal 32 2 3 4 2" xfId="34143"/>
    <cellStyle name="Normal 32 2 3 4 2 2" xfId="34144"/>
    <cellStyle name="Normal 32 2 3 4 2 2 2" xfId="34145"/>
    <cellStyle name="Normal 32 2 3 4 2 3" xfId="34146"/>
    <cellStyle name="Normal 32 2 3 4 3" xfId="34147"/>
    <cellStyle name="Normal 32 2 3 4 3 2" xfId="34148"/>
    <cellStyle name="Normal 32 2 3 4 4" xfId="34149"/>
    <cellStyle name="Normal 32 2 3 5" xfId="34150"/>
    <cellStyle name="Normal 32 2 3 5 2" xfId="34151"/>
    <cellStyle name="Normal 32 2 3 5 2 2" xfId="34152"/>
    <cellStyle name="Normal 32 2 3 5 3" xfId="34153"/>
    <cellStyle name="Normal 32 2 3 6" xfId="34154"/>
    <cellStyle name="Normal 32 2 3 6 2" xfId="34155"/>
    <cellStyle name="Normal 32 2 3 7" xfId="34156"/>
    <cellStyle name="Normal 32 2 4" xfId="34157"/>
    <cellStyle name="Normal 32 2 4 2" xfId="34158"/>
    <cellStyle name="Normal 32 2 4 2 2" xfId="34159"/>
    <cellStyle name="Normal 32 2 4 2 2 2" xfId="34160"/>
    <cellStyle name="Normal 32 2 4 2 2 2 2" xfId="34161"/>
    <cellStyle name="Normal 32 2 4 2 2 3" xfId="34162"/>
    <cellStyle name="Normal 32 2 4 2 3" xfId="34163"/>
    <cellStyle name="Normal 32 2 4 2 3 2" xfId="34164"/>
    <cellStyle name="Normal 32 2 4 2 4" xfId="34165"/>
    <cellStyle name="Normal 32 2 4 3" xfId="34166"/>
    <cellStyle name="Normal 32 2 4 3 2" xfId="34167"/>
    <cellStyle name="Normal 32 2 4 3 2 2" xfId="34168"/>
    <cellStyle name="Normal 32 2 4 3 2 2 2" xfId="34169"/>
    <cellStyle name="Normal 32 2 4 3 2 3" xfId="34170"/>
    <cellStyle name="Normal 32 2 4 3 3" xfId="34171"/>
    <cellStyle name="Normal 32 2 4 3 3 2" xfId="34172"/>
    <cellStyle name="Normal 32 2 4 3 4" xfId="34173"/>
    <cellStyle name="Normal 32 2 4 4" xfId="34174"/>
    <cellStyle name="Normal 32 2 4 4 2" xfId="34175"/>
    <cellStyle name="Normal 32 2 4 4 2 2" xfId="34176"/>
    <cellStyle name="Normal 32 2 4 4 3" xfId="34177"/>
    <cellStyle name="Normal 32 2 4 5" xfId="34178"/>
    <cellStyle name="Normal 32 2 4 5 2" xfId="34179"/>
    <cellStyle name="Normal 32 2 4 6" xfId="34180"/>
    <cellStyle name="Normal 32 2 5" xfId="34181"/>
    <cellStyle name="Normal 32 2 5 2" xfId="34182"/>
    <cellStyle name="Normal 32 2 5 2 2" xfId="34183"/>
    <cellStyle name="Normal 32 2 5 2 2 2" xfId="34184"/>
    <cellStyle name="Normal 32 2 5 2 3" xfId="34185"/>
    <cellStyle name="Normal 32 2 5 3" xfId="34186"/>
    <cellStyle name="Normal 32 2 5 3 2" xfId="34187"/>
    <cellStyle name="Normal 32 2 5 4" xfId="34188"/>
    <cellStyle name="Normal 32 2 6" xfId="34189"/>
    <cellStyle name="Normal 32 2 6 2" xfId="34190"/>
    <cellStyle name="Normal 32 2 6 2 2" xfId="34191"/>
    <cellStyle name="Normal 32 2 6 2 2 2" xfId="34192"/>
    <cellStyle name="Normal 32 2 6 2 3" xfId="34193"/>
    <cellStyle name="Normal 32 2 6 3" xfId="34194"/>
    <cellStyle name="Normal 32 2 6 3 2" xfId="34195"/>
    <cellStyle name="Normal 32 2 6 4" xfId="34196"/>
    <cellStyle name="Normal 32 2 7" xfId="34197"/>
    <cellStyle name="Normal 32 2 7 2" xfId="34198"/>
    <cellStyle name="Normal 32 2 7 2 2" xfId="34199"/>
    <cellStyle name="Normal 32 2 7 2 2 2" xfId="34200"/>
    <cellStyle name="Normal 32 2 7 2 3" xfId="34201"/>
    <cellStyle name="Normal 32 2 7 3" xfId="34202"/>
    <cellStyle name="Normal 32 2 7 3 2" xfId="34203"/>
    <cellStyle name="Normal 32 2 7 4" xfId="34204"/>
    <cellStyle name="Normal 32 2 8" xfId="34205"/>
    <cellStyle name="Normal 32 2 8 2" xfId="34206"/>
    <cellStyle name="Normal 32 2 8 2 2" xfId="34207"/>
    <cellStyle name="Normal 32 2 8 3" xfId="34208"/>
    <cellStyle name="Normal 32 2 9" xfId="34209"/>
    <cellStyle name="Normal 32 2 9 2" xfId="34210"/>
    <cellStyle name="Normal 32 2 9 2 2" xfId="34211"/>
    <cellStyle name="Normal 32 2 9 3" xfId="34212"/>
    <cellStyle name="Normal 32 3" xfId="34213"/>
    <cellStyle name="Normal 32 3 10" xfId="34214"/>
    <cellStyle name="Normal 32 3 2" xfId="34215"/>
    <cellStyle name="Normal 32 3 2 2" xfId="34216"/>
    <cellStyle name="Normal 32 3 2 2 2" xfId="34217"/>
    <cellStyle name="Normal 32 3 2 2 2 2" xfId="34218"/>
    <cellStyle name="Normal 32 3 2 2 2 2 2" xfId="34219"/>
    <cellStyle name="Normal 32 3 2 2 2 3" xfId="34220"/>
    <cellStyle name="Normal 32 3 2 2 3" xfId="34221"/>
    <cellStyle name="Normal 32 3 2 2 3 2" xfId="34222"/>
    <cellStyle name="Normal 32 3 2 2 4" xfId="34223"/>
    <cellStyle name="Normal 32 3 2 3" xfId="34224"/>
    <cellStyle name="Normal 32 3 2 3 2" xfId="34225"/>
    <cellStyle name="Normal 32 3 2 3 2 2" xfId="34226"/>
    <cellStyle name="Normal 32 3 2 3 2 2 2" xfId="34227"/>
    <cellStyle name="Normal 32 3 2 3 2 3" xfId="34228"/>
    <cellStyle name="Normal 32 3 2 3 3" xfId="34229"/>
    <cellStyle name="Normal 32 3 2 3 3 2" xfId="34230"/>
    <cellStyle name="Normal 32 3 2 3 4" xfId="34231"/>
    <cellStyle name="Normal 32 3 2 4" xfId="34232"/>
    <cellStyle name="Normal 32 3 2 4 2" xfId="34233"/>
    <cellStyle name="Normal 32 3 2 4 2 2" xfId="34234"/>
    <cellStyle name="Normal 32 3 2 4 2 2 2" xfId="34235"/>
    <cellStyle name="Normal 32 3 2 4 2 3" xfId="34236"/>
    <cellStyle name="Normal 32 3 2 4 3" xfId="34237"/>
    <cellStyle name="Normal 32 3 2 4 3 2" xfId="34238"/>
    <cellStyle name="Normal 32 3 2 4 4" xfId="34239"/>
    <cellStyle name="Normal 32 3 2 5" xfId="34240"/>
    <cellStyle name="Normal 32 3 2 5 2" xfId="34241"/>
    <cellStyle name="Normal 32 3 2 5 2 2" xfId="34242"/>
    <cellStyle name="Normal 32 3 2 5 3" xfId="34243"/>
    <cellStyle name="Normal 32 3 2 6" xfId="34244"/>
    <cellStyle name="Normal 32 3 2 6 2" xfId="34245"/>
    <cellStyle name="Normal 32 3 2 7" xfId="34246"/>
    <cellStyle name="Normal 32 3 3" xfId="34247"/>
    <cellStyle name="Normal 32 3 3 2" xfId="34248"/>
    <cellStyle name="Normal 32 3 3 2 2" xfId="34249"/>
    <cellStyle name="Normal 32 3 3 2 2 2" xfId="34250"/>
    <cellStyle name="Normal 32 3 3 2 2 2 2" xfId="34251"/>
    <cellStyle name="Normal 32 3 3 2 2 3" xfId="34252"/>
    <cellStyle name="Normal 32 3 3 2 3" xfId="34253"/>
    <cellStyle name="Normal 32 3 3 2 3 2" xfId="34254"/>
    <cellStyle name="Normal 32 3 3 2 4" xfId="34255"/>
    <cellStyle name="Normal 32 3 3 3" xfId="34256"/>
    <cellStyle name="Normal 32 3 3 3 2" xfId="34257"/>
    <cellStyle name="Normal 32 3 3 3 2 2" xfId="34258"/>
    <cellStyle name="Normal 32 3 3 3 2 2 2" xfId="34259"/>
    <cellStyle name="Normal 32 3 3 3 2 3" xfId="34260"/>
    <cellStyle name="Normal 32 3 3 3 3" xfId="34261"/>
    <cellStyle name="Normal 32 3 3 3 3 2" xfId="34262"/>
    <cellStyle name="Normal 32 3 3 3 4" xfId="34263"/>
    <cellStyle name="Normal 32 3 3 4" xfId="34264"/>
    <cellStyle name="Normal 32 3 3 4 2" xfId="34265"/>
    <cellStyle name="Normal 32 3 3 4 2 2" xfId="34266"/>
    <cellStyle name="Normal 32 3 3 4 3" xfId="34267"/>
    <cellStyle name="Normal 32 3 3 5" xfId="34268"/>
    <cellStyle name="Normal 32 3 3 5 2" xfId="34269"/>
    <cellStyle name="Normal 32 3 3 6" xfId="34270"/>
    <cellStyle name="Normal 32 3 4" xfId="34271"/>
    <cellStyle name="Normal 32 3 4 2" xfId="34272"/>
    <cellStyle name="Normal 32 3 4 2 2" xfId="34273"/>
    <cellStyle name="Normal 32 3 4 2 2 2" xfId="34274"/>
    <cellStyle name="Normal 32 3 4 2 3" xfId="34275"/>
    <cellStyle name="Normal 32 3 4 3" xfId="34276"/>
    <cellStyle name="Normal 32 3 4 3 2" xfId="34277"/>
    <cellStyle name="Normal 32 3 4 4" xfId="34278"/>
    <cellStyle name="Normal 32 3 5" xfId="34279"/>
    <cellStyle name="Normal 32 3 5 2" xfId="34280"/>
    <cellStyle name="Normal 32 3 5 2 2" xfId="34281"/>
    <cellStyle name="Normal 32 3 5 2 2 2" xfId="34282"/>
    <cellStyle name="Normal 32 3 5 2 3" xfId="34283"/>
    <cellStyle name="Normal 32 3 5 3" xfId="34284"/>
    <cellStyle name="Normal 32 3 5 3 2" xfId="34285"/>
    <cellStyle name="Normal 32 3 5 4" xfId="34286"/>
    <cellStyle name="Normal 32 3 6" xfId="34287"/>
    <cellStyle name="Normal 32 3 6 2" xfId="34288"/>
    <cellStyle name="Normal 32 3 6 2 2" xfId="34289"/>
    <cellStyle name="Normal 32 3 6 2 2 2" xfId="34290"/>
    <cellStyle name="Normal 32 3 6 2 3" xfId="34291"/>
    <cellStyle name="Normal 32 3 6 3" xfId="34292"/>
    <cellStyle name="Normal 32 3 6 3 2" xfId="34293"/>
    <cellStyle name="Normal 32 3 6 4" xfId="34294"/>
    <cellStyle name="Normal 32 3 7" xfId="34295"/>
    <cellStyle name="Normal 32 3 7 2" xfId="34296"/>
    <cellStyle name="Normal 32 3 7 2 2" xfId="34297"/>
    <cellStyle name="Normal 32 3 7 3" xfId="34298"/>
    <cellStyle name="Normal 32 3 8" xfId="34299"/>
    <cellStyle name="Normal 32 3 8 2" xfId="34300"/>
    <cellStyle name="Normal 32 3 8 2 2" xfId="34301"/>
    <cellStyle name="Normal 32 3 8 3" xfId="34302"/>
    <cellStyle name="Normal 32 3 9" xfId="34303"/>
    <cellStyle name="Normal 32 3 9 2" xfId="34304"/>
    <cellStyle name="Normal 32 4" xfId="34305"/>
    <cellStyle name="Normal 32 4 2" xfId="34306"/>
    <cellStyle name="Normal 32 4 2 2" xfId="34307"/>
    <cellStyle name="Normal 32 4 2 2 2" xfId="34308"/>
    <cellStyle name="Normal 32 4 2 2 2 2" xfId="34309"/>
    <cellStyle name="Normal 32 4 2 2 3" xfId="34310"/>
    <cellStyle name="Normal 32 4 2 3" xfId="34311"/>
    <cellStyle name="Normal 32 4 2 3 2" xfId="34312"/>
    <cellStyle name="Normal 32 4 2 4" xfId="34313"/>
    <cellStyle name="Normal 32 4 3" xfId="34314"/>
    <cellStyle name="Normal 32 4 3 2" xfId="34315"/>
    <cellStyle name="Normal 32 4 3 2 2" xfId="34316"/>
    <cellStyle name="Normal 32 4 3 2 2 2" xfId="34317"/>
    <cellStyle name="Normal 32 4 3 2 3" xfId="34318"/>
    <cellStyle name="Normal 32 4 3 3" xfId="34319"/>
    <cellStyle name="Normal 32 4 3 3 2" xfId="34320"/>
    <cellStyle name="Normal 32 4 3 4" xfId="34321"/>
    <cellStyle name="Normal 32 4 4" xfId="34322"/>
    <cellStyle name="Normal 32 4 4 2" xfId="34323"/>
    <cellStyle name="Normal 32 4 4 2 2" xfId="34324"/>
    <cellStyle name="Normal 32 4 4 2 2 2" xfId="34325"/>
    <cellStyle name="Normal 32 4 4 2 3" xfId="34326"/>
    <cellStyle name="Normal 32 4 4 3" xfId="34327"/>
    <cellStyle name="Normal 32 4 4 3 2" xfId="34328"/>
    <cellStyle name="Normal 32 4 4 4" xfId="34329"/>
    <cellStyle name="Normal 32 4 5" xfId="34330"/>
    <cellStyle name="Normal 32 4 5 2" xfId="34331"/>
    <cellStyle name="Normal 32 4 5 2 2" xfId="34332"/>
    <cellStyle name="Normal 32 4 5 3" xfId="34333"/>
    <cellStyle name="Normal 32 4 6" xfId="34334"/>
    <cellStyle name="Normal 32 4 6 2" xfId="34335"/>
    <cellStyle name="Normal 32 4 7" xfId="34336"/>
    <cellStyle name="Normal 32 5" xfId="34337"/>
    <cellStyle name="Normal 32 5 2" xfId="34338"/>
    <cellStyle name="Normal 32 5 2 2" xfId="34339"/>
    <cellStyle name="Normal 32 5 2 2 2" xfId="34340"/>
    <cellStyle name="Normal 32 5 2 2 2 2" xfId="34341"/>
    <cellStyle name="Normal 32 5 2 2 3" xfId="34342"/>
    <cellStyle name="Normal 32 5 2 3" xfId="34343"/>
    <cellStyle name="Normal 32 5 2 3 2" xfId="34344"/>
    <cellStyle name="Normal 32 5 2 4" xfId="34345"/>
    <cellStyle name="Normal 32 5 3" xfId="34346"/>
    <cellStyle name="Normal 32 5 3 2" xfId="34347"/>
    <cellStyle name="Normal 32 5 3 2 2" xfId="34348"/>
    <cellStyle name="Normal 32 5 3 2 2 2" xfId="34349"/>
    <cellStyle name="Normal 32 5 3 2 3" xfId="34350"/>
    <cellStyle name="Normal 32 5 3 3" xfId="34351"/>
    <cellStyle name="Normal 32 5 3 3 2" xfId="34352"/>
    <cellStyle name="Normal 32 5 3 4" xfId="34353"/>
    <cellStyle name="Normal 32 5 4" xfId="34354"/>
    <cellStyle name="Normal 32 5 4 2" xfId="34355"/>
    <cellStyle name="Normal 32 5 4 2 2" xfId="34356"/>
    <cellStyle name="Normal 32 5 4 3" xfId="34357"/>
    <cellStyle name="Normal 32 5 5" xfId="34358"/>
    <cellStyle name="Normal 32 5 5 2" xfId="34359"/>
    <cellStyle name="Normal 32 5 6" xfId="34360"/>
    <cellStyle name="Normal 32 6" xfId="34361"/>
    <cellStyle name="Normal 32 6 2" xfId="34362"/>
    <cellStyle name="Normal 32 6 2 2" xfId="34363"/>
    <cellStyle name="Normal 32 6 2 2 2" xfId="34364"/>
    <cellStyle name="Normal 32 6 2 3" xfId="34365"/>
    <cellStyle name="Normal 32 6 3" xfId="34366"/>
    <cellStyle name="Normal 32 6 3 2" xfId="34367"/>
    <cellStyle name="Normal 32 6 4" xfId="34368"/>
    <cellStyle name="Normal 32 7" xfId="34369"/>
    <cellStyle name="Normal 32 7 2" xfId="34370"/>
    <cellStyle name="Normal 32 7 2 2" xfId="34371"/>
    <cellStyle name="Normal 32 7 2 2 2" xfId="34372"/>
    <cellStyle name="Normal 32 7 2 3" xfId="34373"/>
    <cellStyle name="Normal 32 7 3" xfId="34374"/>
    <cellStyle name="Normal 32 7 3 2" xfId="34375"/>
    <cellStyle name="Normal 32 7 4" xfId="34376"/>
    <cellStyle name="Normal 32 8" xfId="34377"/>
    <cellStyle name="Normal 32 8 2" xfId="34378"/>
    <cellStyle name="Normal 32 8 2 2" xfId="34379"/>
    <cellStyle name="Normal 32 8 2 2 2" xfId="34380"/>
    <cellStyle name="Normal 32 8 2 3" xfId="34381"/>
    <cellStyle name="Normal 32 8 3" xfId="34382"/>
    <cellStyle name="Normal 32 8 3 2" xfId="34383"/>
    <cellStyle name="Normal 32 8 4" xfId="34384"/>
    <cellStyle name="Normal 32 9" xfId="34385"/>
    <cellStyle name="Normal 32 9 2" xfId="34386"/>
    <cellStyle name="Normal 32 9 2 2" xfId="34387"/>
    <cellStyle name="Normal 32 9 3" xfId="34388"/>
    <cellStyle name="Normal 33" xfId="1476"/>
    <cellStyle name="Normal 33 10" xfId="34389"/>
    <cellStyle name="Normal 33 10 2" xfId="34390"/>
    <cellStyle name="Normal 33 10 2 2" xfId="34391"/>
    <cellStyle name="Normal 33 10 3" xfId="34392"/>
    <cellStyle name="Normal 33 11" xfId="34393"/>
    <cellStyle name="Normal 33 11 2" xfId="34394"/>
    <cellStyle name="Normal 33 12" xfId="34395"/>
    <cellStyle name="Normal 33 2" xfId="34396"/>
    <cellStyle name="Normal 33 2 10" xfId="34397"/>
    <cellStyle name="Normal 33 2 10 2" xfId="34398"/>
    <cellStyle name="Normal 33 2 11" xfId="34399"/>
    <cellStyle name="Normal 33 2 2" xfId="34400"/>
    <cellStyle name="Normal 33 2 2 10" xfId="34401"/>
    <cellStyle name="Normal 33 2 2 2" xfId="34402"/>
    <cellStyle name="Normal 33 2 2 2 2" xfId="34403"/>
    <cellStyle name="Normal 33 2 2 2 2 2" xfId="34404"/>
    <cellStyle name="Normal 33 2 2 2 2 2 2" xfId="34405"/>
    <cellStyle name="Normal 33 2 2 2 2 2 2 2" xfId="34406"/>
    <cellStyle name="Normal 33 2 2 2 2 2 3" xfId="34407"/>
    <cellStyle name="Normal 33 2 2 2 2 3" xfId="34408"/>
    <cellStyle name="Normal 33 2 2 2 2 3 2" xfId="34409"/>
    <cellStyle name="Normal 33 2 2 2 2 4" xfId="34410"/>
    <cellStyle name="Normal 33 2 2 2 3" xfId="34411"/>
    <cellStyle name="Normal 33 2 2 2 3 2" xfId="34412"/>
    <cellStyle name="Normal 33 2 2 2 3 2 2" xfId="34413"/>
    <cellStyle name="Normal 33 2 2 2 3 2 2 2" xfId="34414"/>
    <cellStyle name="Normal 33 2 2 2 3 2 3" xfId="34415"/>
    <cellStyle name="Normal 33 2 2 2 3 3" xfId="34416"/>
    <cellStyle name="Normal 33 2 2 2 3 3 2" xfId="34417"/>
    <cellStyle name="Normal 33 2 2 2 3 4" xfId="34418"/>
    <cellStyle name="Normal 33 2 2 2 4" xfId="34419"/>
    <cellStyle name="Normal 33 2 2 2 4 2" xfId="34420"/>
    <cellStyle name="Normal 33 2 2 2 4 2 2" xfId="34421"/>
    <cellStyle name="Normal 33 2 2 2 4 2 2 2" xfId="34422"/>
    <cellStyle name="Normal 33 2 2 2 4 2 3" xfId="34423"/>
    <cellStyle name="Normal 33 2 2 2 4 3" xfId="34424"/>
    <cellStyle name="Normal 33 2 2 2 4 3 2" xfId="34425"/>
    <cellStyle name="Normal 33 2 2 2 4 4" xfId="34426"/>
    <cellStyle name="Normal 33 2 2 2 5" xfId="34427"/>
    <cellStyle name="Normal 33 2 2 2 5 2" xfId="34428"/>
    <cellStyle name="Normal 33 2 2 2 5 2 2" xfId="34429"/>
    <cellStyle name="Normal 33 2 2 2 5 3" xfId="34430"/>
    <cellStyle name="Normal 33 2 2 2 6" xfId="34431"/>
    <cellStyle name="Normal 33 2 2 2 6 2" xfId="34432"/>
    <cellStyle name="Normal 33 2 2 2 7" xfId="34433"/>
    <cellStyle name="Normal 33 2 2 3" xfId="34434"/>
    <cellStyle name="Normal 33 2 2 3 2" xfId="34435"/>
    <cellStyle name="Normal 33 2 2 3 2 2" xfId="34436"/>
    <cellStyle name="Normal 33 2 2 3 2 2 2" xfId="34437"/>
    <cellStyle name="Normal 33 2 2 3 2 2 2 2" xfId="34438"/>
    <cellStyle name="Normal 33 2 2 3 2 2 3" xfId="34439"/>
    <cellStyle name="Normal 33 2 2 3 2 3" xfId="34440"/>
    <cellStyle name="Normal 33 2 2 3 2 3 2" xfId="34441"/>
    <cellStyle name="Normal 33 2 2 3 2 4" xfId="34442"/>
    <cellStyle name="Normal 33 2 2 3 3" xfId="34443"/>
    <cellStyle name="Normal 33 2 2 3 3 2" xfId="34444"/>
    <cellStyle name="Normal 33 2 2 3 3 2 2" xfId="34445"/>
    <cellStyle name="Normal 33 2 2 3 3 2 2 2" xfId="34446"/>
    <cellStyle name="Normal 33 2 2 3 3 2 3" xfId="34447"/>
    <cellStyle name="Normal 33 2 2 3 3 3" xfId="34448"/>
    <cellStyle name="Normal 33 2 2 3 3 3 2" xfId="34449"/>
    <cellStyle name="Normal 33 2 2 3 3 4" xfId="34450"/>
    <cellStyle name="Normal 33 2 2 3 4" xfId="34451"/>
    <cellStyle name="Normal 33 2 2 3 4 2" xfId="34452"/>
    <cellStyle name="Normal 33 2 2 3 4 2 2" xfId="34453"/>
    <cellStyle name="Normal 33 2 2 3 4 3" xfId="34454"/>
    <cellStyle name="Normal 33 2 2 3 5" xfId="34455"/>
    <cellStyle name="Normal 33 2 2 3 5 2" xfId="34456"/>
    <cellStyle name="Normal 33 2 2 3 6" xfId="34457"/>
    <cellStyle name="Normal 33 2 2 4" xfId="34458"/>
    <cellStyle name="Normal 33 2 2 4 2" xfId="34459"/>
    <cellStyle name="Normal 33 2 2 4 2 2" xfId="34460"/>
    <cellStyle name="Normal 33 2 2 4 2 2 2" xfId="34461"/>
    <cellStyle name="Normal 33 2 2 4 2 3" xfId="34462"/>
    <cellStyle name="Normal 33 2 2 4 3" xfId="34463"/>
    <cellStyle name="Normal 33 2 2 4 3 2" xfId="34464"/>
    <cellStyle name="Normal 33 2 2 4 4" xfId="34465"/>
    <cellStyle name="Normal 33 2 2 5" xfId="34466"/>
    <cellStyle name="Normal 33 2 2 5 2" xfId="34467"/>
    <cellStyle name="Normal 33 2 2 5 2 2" xfId="34468"/>
    <cellStyle name="Normal 33 2 2 5 2 2 2" xfId="34469"/>
    <cellStyle name="Normal 33 2 2 5 2 3" xfId="34470"/>
    <cellStyle name="Normal 33 2 2 5 3" xfId="34471"/>
    <cellStyle name="Normal 33 2 2 5 3 2" xfId="34472"/>
    <cellStyle name="Normal 33 2 2 5 4" xfId="34473"/>
    <cellStyle name="Normal 33 2 2 6" xfId="34474"/>
    <cellStyle name="Normal 33 2 2 6 2" xfId="34475"/>
    <cellStyle name="Normal 33 2 2 6 2 2" xfId="34476"/>
    <cellStyle name="Normal 33 2 2 6 2 2 2" xfId="34477"/>
    <cellStyle name="Normal 33 2 2 6 2 3" xfId="34478"/>
    <cellStyle name="Normal 33 2 2 6 3" xfId="34479"/>
    <cellStyle name="Normal 33 2 2 6 3 2" xfId="34480"/>
    <cellStyle name="Normal 33 2 2 6 4" xfId="34481"/>
    <cellStyle name="Normal 33 2 2 7" xfId="34482"/>
    <cellStyle name="Normal 33 2 2 7 2" xfId="34483"/>
    <cellStyle name="Normal 33 2 2 7 2 2" xfId="34484"/>
    <cellStyle name="Normal 33 2 2 7 3" xfId="34485"/>
    <cellStyle name="Normal 33 2 2 8" xfId="34486"/>
    <cellStyle name="Normal 33 2 2 8 2" xfId="34487"/>
    <cellStyle name="Normal 33 2 2 8 2 2" xfId="34488"/>
    <cellStyle name="Normal 33 2 2 8 3" xfId="34489"/>
    <cellStyle name="Normal 33 2 2 9" xfId="34490"/>
    <cellStyle name="Normal 33 2 2 9 2" xfId="34491"/>
    <cellStyle name="Normal 33 2 3" xfId="34492"/>
    <cellStyle name="Normal 33 2 3 2" xfId="34493"/>
    <cellStyle name="Normal 33 2 3 2 2" xfId="34494"/>
    <cellStyle name="Normal 33 2 3 2 2 2" xfId="34495"/>
    <cellStyle name="Normal 33 2 3 2 2 2 2" xfId="34496"/>
    <cellStyle name="Normal 33 2 3 2 2 3" xfId="34497"/>
    <cellStyle name="Normal 33 2 3 2 3" xfId="34498"/>
    <cellStyle name="Normal 33 2 3 2 3 2" xfId="34499"/>
    <cellStyle name="Normal 33 2 3 2 4" xfId="34500"/>
    <cellStyle name="Normal 33 2 3 3" xfId="34501"/>
    <cellStyle name="Normal 33 2 3 3 2" xfId="34502"/>
    <cellStyle name="Normal 33 2 3 3 2 2" xfId="34503"/>
    <cellStyle name="Normal 33 2 3 3 2 2 2" xfId="34504"/>
    <cellStyle name="Normal 33 2 3 3 2 3" xfId="34505"/>
    <cellStyle name="Normal 33 2 3 3 3" xfId="34506"/>
    <cellStyle name="Normal 33 2 3 3 3 2" xfId="34507"/>
    <cellStyle name="Normal 33 2 3 3 4" xfId="34508"/>
    <cellStyle name="Normal 33 2 3 4" xfId="34509"/>
    <cellStyle name="Normal 33 2 3 4 2" xfId="34510"/>
    <cellStyle name="Normal 33 2 3 4 2 2" xfId="34511"/>
    <cellStyle name="Normal 33 2 3 4 2 2 2" xfId="34512"/>
    <cellStyle name="Normal 33 2 3 4 2 3" xfId="34513"/>
    <cellStyle name="Normal 33 2 3 4 3" xfId="34514"/>
    <cellStyle name="Normal 33 2 3 4 3 2" xfId="34515"/>
    <cellStyle name="Normal 33 2 3 4 4" xfId="34516"/>
    <cellStyle name="Normal 33 2 3 5" xfId="34517"/>
    <cellStyle name="Normal 33 2 3 5 2" xfId="34518"/>
    <cellStyle name="Normal 33 2 3 5 2 2" xfId="34519"/>
    <cellStyle name="Normal 33 2 3 5 3" xfId="34520"/>
    <cellStyle name="Normal 33 2 3 6" xfId="34521"/>
    <cellStyle name="Normal 33 2 3 6 2" xfId="34522"/>
    <cellStyle name="Normal 33 2 3 7" xfId="34523"/>
    <cellStyle name="Normal 33 2 4" xfId="34524"/>
    <cellStyle name="Normal 33 2 4 2" xfId="34525"/>
    <cellStyle name="Normal 33 2 4 2 2" xfId="34526"/>
    <cellStyle name="Normal 33 2 4 2 2 2" xfId="34527"/>
    <cellStyle name="Normal 33 2 4 2 2 2 2" xfId="34528"/>
    <cellStyle name="Normal 33 2 4 2 2 3" xfId="34529"/>
    <cellStyle name="Normal 33 2 4 2 3" xfId="34530"/>
    <cellStyle name="Normal 33 2 4 2 3 2" xfId="34531"/>
    <cellStyle name="Normal 33 2 4 2 4" xfId="34532"/>
    <cellStyle name="Normal 33 2 4 3" xfId="34533"/>
    <cellStyle name="Normal 33 2 4 3 2" xfId="34534"/>
    <cellStyle name="Normal 33 2 4 3 2 2" xfId="34535"/>
    <cellStyle name="Normal 33 2 4 3 2 2 2" xfId="34536"/>
    <cellStyle name="Normal 33 2 4 3 2 3" xfId="34537"/>
    <cellStyle name="Normal 33 2 4 3 3" xfId="34538"/>
    <cellStyle name="Normal 33 2 4 3 3 2" xfId="34539"/>
    <cellStyle name="Normal 33 2 4 3 4" xfId="34540"/>
    <cellStyle name="Normal 33 2 4 4" xfId="34541"/>
    <cellStyle name="Normal 33 2 4 4 2" xfId="34542"/>
    <cellStyle name="Normal 33 2 4 4 2 2" xfId="34543"/>
    <cellStyle name="Normal 33 2 4 4 3" xfId="34544"/>
    <cellStyle name="Normal 33 2 4 5" xfId="34545"/>
    <cellStyle name="Normal 33 2 4 5 2" xfId="34546"/>
    <cellStyle name="Normal 33 2 4 6" xfId="34547"/>
    <cellStyle name="Normal 33 2 5" xfId="34548"/>
    <cellStyle name="Normal 33 2 5 2" xfId="34549"/>
    <cellStyle name="Normal 33 2 5 2 2" xfId="34550"/>
    <cellStyle name="Normal 33 2 5 2 2 2" xfId="34551"/>
    <cellStyle name="Normal 33 2 5 2 3" xfId="34552"/>
    <cellStyle name="Normal 33 2 5 3" xfId="34553"/>
    <cellStyle name="Normal 33 2 5 3 2" xfId="34554"/>
    <cellStyle name="Normal 33 2 5 4" xfId="34555"/>
    <cellStyle name="Normal 33 2 6" xfId="34556"/>
    <cellStyle name="Normal 33 2 6 2" xfId="34557"/>
    <cellStyle name="Normal 33 2 6 2 2" xfId="34558"/>
    <cellStyle name="Normal 33 2 6 2 2 2" xfId="34559"/>
    <cellStyle name="Normal 33 2 6 2 3" xfId="34560"/>
    <cellStyle name="Normal 33 2 6 3" xfId="34561"/>
    <cellStyle name="Normal 33 2 6 3 2" xfId="34562"/>
    <cellStyle name="Normal 33 2 6 4" xfId="34563"/>
    <cellStyle name="Normal 33 2 7" xfId="34564"/>
    <cellStyle name="Normal 33 2 7 2" xfId="34565"/>
    <cellStyle name="Normal 33 2 7 2 2" xfId="34566"/>
    <cellStyle name="Normal 33 2 7 2 2 2" xfId="34567"/>
    <cellStyle name="Normal 33 2 7 2 3" xfId="34568"/>
    <cellStyle name="Normal 33 2 7 3" xfId="34569"/>
    <cellStyle name="Normal 33 2 7 3 2" xfId="34570"/>
    <cellStyle name="Normal 33 2 7 4" xfId="34571"/>
    <cellStyle name="Normal 33 2 8" xfId="34572"/>
    <cellStyle name="Normal 33 2 8 2" xfId="34573"/>
    <cellStyle name="Normal 33 2 8 2 2" xfId="34574"/>
    <cellStyle name="Normal 33 2 8 3" xfId="34575"/>
    <cellStyle name="Normal 33 2 9" xfId="34576"/>
    <cellStyle name="Normal 33 2 9 2" xfId="34577"/>
    <cellStyle name="Normal 33 2 9 2 2" xfId="34578"/>
    <cellStyle name="Normal 33 2 9 3" xfId="34579"/>
    <cellStyle name="Normal 33 3" xfId="34580"/>
    <cellStyle name="Normal 33 3 10" xfId="34581"/>
    <cellStyle name="Normal 33 3 2" xfId="34582"/>
    <cellStyle name="Normal 33 3 2 2" xfId="34583"/>
    <cellStyle name="Normal 33 3 2 2 2" xfId="34584"/>
    <cellStyle name="Normal 33 3 2 2 2 2" xfId="34585"/>
    <cellStyle name="Normal 33 3 2 2 2 2 2" xfId="34586"/>
    <cellStyle name="Normal 33 3 2 2 2 3" xfId="34587"/>
    <cellStyle name="Normal 33 3 2 2 3" xfId="34588"/>
    <cellStyle name="Normal 33 3 2 2 3 2" xfId="34589"/>
    <cellStyle name="Normal 33 3 2 2 4" xfId="34590"/>
    <cellStyle name="Normal 33 3 2 3" xfId="34591"/>
    <cellStyle name="Normal 33 3 2 3 2" xfId="34592"/>
    <cellStyle name="Normal 33 3 2 3 2 2" xfId="34593"/>
    <cellStyle name="Normal 33 3 2 3 2 2 2" xfId="34594"/>
    <cellStyle name="Normal 33 3 2 3 2 3" xfId="34595"/>
    <cellStyle name="Normal 33 3 2 3 3" xfId="34596"/>
    <cellStyle name="Normal 33 3 2 3 3 2" xfId="34597"/>
    <cellStyle name="Normal 33 3 2 3 4" xfId="34598"/>
    <cellStyle name="Normal 33 3 2 4" xfId="34599"/>
    <cellStyle name="Normal 33 3 2 4 2" xfId="34600"/>
    <cellStyle name="Normal 33 3 2 4 2 2" xfId="34601"/>
    <cellStyle name="Normal 33 3 2 4 2 2 2" xfId="34602"/>
    <cellStyle name="Normal 33 3 2 4 2 3" xfId="34603"/>
    <cellStyle name="Normal 33 3 2 4 3" xfId="34604"/>
    <cellStyle name="Normal 33 3 2 4 3 2" xfId="34605"/>
    <cellStyle name="Normal 33 3 2 4 4" xfId="34606"/>
    <cellStyle name="Normal 33 3 2 5" xfId="34607"/>
    <cellStyle name="Normal 33 3 2 5 2" xfId="34608"/>
    <cellStyle name="Normal 33 3 2 5 2 2" xfId="34609"/>
    <cellStyle name="Normal 33 3 2 5 3" xfId="34610"/>
    <cellStyle name="Normal 33 3 2 6" xfId="34611"/>
    <cellStyle name="Normal 33 3 2 6 2" xfId="34612"/>
    <cellStyle name="Normal 33 3 2 7" xfId="34613"/>
    <cellStyle name="Normal 33 3 3" xfId="34614"/>
    <cellStyle name="Normal 33 3 3 2" xfId="34615"/>
    <cellStyle name="Normal 33 3 3 2 2" xfId="34616"/>
    <cellStyle name="Normal 33 3 3 2 2 2" xfId="34617"/>
    <cellStyle name="Normal 33 3 3 2 2 2 2" xfId="34618"/>
    <cellStyle name="Normal 33 3 3 2 2 3" xfId="34619"/>
    <cellStyle name="Normal 33 3 3 2 3" xfId="34620"/>
    <cellStyle name="Normal 33 3 3 2 3 2" xfId="34621"/>
    <cellStyle name="Normal 33 3 3 2 4" xfId="34622"/>
    <cellStyle name="Normal 33 3 3 3" xfId="34623"/>
    <cellStyle name="Normal 33 3 3 3 2" xfId="34624"/>
    <cellStyle name="Normal 33 3 3 3 2 2" xfId="34625"/>
    <cellStyle name="Normal 33 3 3 3 2 2 2" xfId="34626"/>
    <cellStyle name="Normal 33 3 3 3 2 3" xfId="34627"/>
    <cellStyle name="Normal 33 3 3 3 3" xfId="34628"/>
    <cellStyle name="Normal 33 3 3 3 3 2" xfId="34629"/>
    <cellStyle name="Normal 33 3 3 3 4" xfId="34630"/>
    <cellStyle name="Normal 33 3 3 4" xfId="34631"/>
    <cellStyle name="Normal 33 3 3 4 2" xfId="34632"/>
    <cellStyle name="Normal 33 3 3 4 2 2" xfId="34633"/>
    <cellStyle name="Normal 33 3 3 4 3" xfId="34634"/>
    <cellStyle name="Normal 33 3 3 5" xfId="34635"/>
    <cellStyle name="Normal 33 3 3 5 2" xfId="34636"/>
    <cellStyle name="Normal 33 3 3 6" xfId="34637"/>
    <cellStyle name="Normal 33 3 4" xfId="34638"/>
    <cellStyle name="Normal 33 3 4 2" xfId="34639"/>
    <cellStyle name="Normal 33 3 4 2 2" xfId="34640"/>
    <cellStyle name="Normal 33 3 4 2 2 2" xfId="34641"/>
    <cellStyle name="Normal 33 3 4 2 3" xfId="34642"/>
    <cellStyle name="Normal 33 3 4 3" xfId="34643"/>
    <cellStyle name="Normal 33 3 4 3 2" xfId="34644"/>
    <cellStyle name="Normal 33 3 4 4" xfId="34645"/>
    <cellStyle name="Normal 33 3 5" xfId="34646"/>
    <cellStyle name="Normal 33 3 5 2" xfId="34647"/>
    <cellStyle name="Normal 33 3 5 2 2" xfId="34648"/>
    <cellStyle name="Normal 33 3 5 2 2 2" xfId="34649"/>
    <cellStyle name="Normal 33 3 5 2 3" xfId="34650"/>
    <cellStyle name="Normal 33 3 5 3" xfId="34651"/>
    <cellStyle name="Normal 33 3 5 3 2" xfId="34652"/>
    <cellStyle name="Normal 33 3 5 4" xfId="34653"/>
    <cellStyle name="Normal 33 3 6" xfId="34654"/>
    <cellStyle name="Normal 33 3 6 2" xfId="34655"/>
    <cellStyle name="Normal 33 3 6 2 2" xfId="34656"/>
    <cellStyle name="Normal 33 3 6 2 2 2" xfId="34657"/>
    <cellStyle name="Normal 33 3 6 2 3" xfId="34658"/>
    <cellStyle name="Normal 33 3 6 3" xfId="34659"/>
    <cellStyle name="Normal 33 3 6 3 2" xfId="34660"/>
    <cellStyle name="Normal 33 3 6 4" xfId="34661"/>
    <cellStyle name="Normal 33 3 7" xfId="34662"/>
    <cellStyle name="Normal 33 3 7 2" xfId="34663"/>
    <cellStyle name="Normal 33 3 7 2 2" xfId="34664"/>
    <cellStyle name="Normal 33 3 7 3" xfId="34665"/>
    <cellStyle name="Normal 33 3 8" xfId="34666"/>
    <cellStyle name="Normal 33 3 8 2" xfId="34667"/>
    <cellStyle name="Normal 33 3 8 2 2" xfId="34668"/>
    <cellStyle name="Normal 33 3 8 3" xfId="34669"/>
    <cellStyle name="Normal 33 3 9" xfId="34670"/>
    <cellStyle name="Normal 33 3 9 2" xfId="34671"/>
    <cellStyle name="Normal 33 4" xfId="34672"/>
    <cellStyle name="Normal 33 4 2" xfId="34673"/>
    <cellStyle name="Normal 33 4 2 2" xfId="34674"/>
    <cellStyle name="Normal 33 4 2 2 2" xfId="34675"/>
    <cellStyle name="Normal 33 4 2 2 2 2" xfId="34676"/>
    <cellStyle name="Normal 33 4 2 2 3" xfId="34677"/>
    <cellStyle name="Normal 33 4 2 3" xfId="34678"/>
    <cellStyle name="Normal 33 4 2 3 2" xfId="34679"/>
    <cellStyle name="Normal 33 4 2 4" xfId="34680"/>
    <cellStyle name="Normal 33 4 3" xfId="34681"/>
    <cellStyle name="Normal 33 4 3 2" xfId="34682"/>
    <cellStyle name="Normal 33 4 3 2 2" xfId="34683"/>
    <cellStyle name="Normal 33 4 3 2 2 2" xfId="34684"/>
    <cellStyle name="Normal 33 4 3 2 3" xfId="34685"/>
    <cellStyle name="Normal 33 4 3 3" xfId="34686"/>
    <cellStyle name="Normal 33 4 3 3 2" xfId="34687"/>
    <cellStyle name="Normal 33 4 3 4" xfId="34688"/>
    <cellStyle name="Normal 33 4 4" xfId="34689"/>
    <cellStyle name="Normal 33 4 4 2" xfId="34690"/>
    <cellStyle name="Normal 33 4 4 2 2" xfId="34691"/>
    <cellStyle name="Normal 33 4 4 2 2 2" xfId="34692"/>
    <cellStyle name="Normal 33 4 4 2 3" xfId="34693"/>
    <cellStyle name="Normal 33 4 4 3" xfId="34694"/>
    <cellStyle name="Normal 33 4 4 3 2" xfId="34695"/>
    <cellStyle name="Normal 33 4 4 4" xfId="34696"/>
    <cellStyle name="Normal 33 4 5" xfId="34697"/>
    <cellStyle name="Normal 33 4 5 2" xfId="34698"/>
    <cellStyle name="Normal 33 4 5 2 2" xfId="34699"/>
    <cellStyle name="Normal 33 4 5 3" xfId="34700"/>
    <cellStyle name="Normal 33 4 6" xfId="34701"/>
    <cellStyle name="Normal 33 4 6 2" xfId="34702"/>
    <cellStyle name="Normal 33 4 7" xfId="34703"/>
    <cellStyle name="Normal 33 5" xfId="34704"/>
    <cellStyle name="Normal 33 5 2" xfId="34705"/>
    <cellStyle name="Normal 33 5 2 2" xfId="34706"/>
    <cellStyle name="Normal 33 5 2 2 2" xfId="34707"/>
    <cellStyle name="Normal 33 5 2 2 2 2" xfId="34708"/>
    <cellStyle name="Normal 33 5 2 2 3" xfId="34709"/>
    <cellStyle name="Normal 33 5 2 3" xfId="34710"/>
    <cellStyle name="Normal 33 5 2 3 2" xfId="34711"/>
    <cellStyle name="Normal 33 5 2 4" xfId="34712"/>
    <cellStyle name="Normal 33 5 3" xfId="34713"/>
    <cellStyle name="Normal 33 5 3 2" xfId="34714"/>
    <cellStyle name="Normal 33 5 3 2 2" xfId="34715"/>
    <cellStyle name="Normal 33 5 3 2 2 2" xfId="34716"/>
    <cellStyle name="Normal 33 5 3 2 3" xfId="34717"/>
    <cellStyle name="Normal 33 5 3 3" xfId="34718"/>
    <cellStyle name="Normal 33 5 3 3 2" xfId="34719"/>
    <cellStyle name="Normal 33 5 3 4" xfId="34720"/>
    <cellStyle name="Normal 33 5 4" xfId="34721"/>
    <cellStyle name="Normal 33 5 4 2" xfId="34722"/>
    <cellStyle name="Normal 33 5 4 2 2" xfId="34723"/>
    <cellStyle name="Normal 33 5 4 3" xfId="34724"/>
    <cellStyle name="Normal 33 5 5" xfId="34725"/>
    <cellStyle name="Normal 33 5 5 2" xfId="34726"/>
    <cellStyle name="Normal 33 5 6" xfId="34727"/>
    <cellStyle name="Normal 33 6" xfId="34728"/>
    <cellStyle name="Normal 33 6 2" xfId="34729"/>
    <cellStyle name="Normal 33 6 2 2" xfId="34730"/>
    <cellStyle name="Normal 33 6 2 2 2" xfId="34731"/>
    <cellStyle name="Normal 33 6 2 3" xfId="34732"/>
    <cellStyle name="Normal 33 6 3" xfId="34733"/>
    <cellStyle name="Normal 33 6 3 2" xfId="34734"/>
    <cellStyle name="Normal 33 6 4" xfId="34735"/>
    <cellStyle name="Normal 33 7" xfId="34736"/>
    <cellStyle name="Normal 33 7 2" xfId="34737"/>
    <cellStyle name="Normal 33 7 2 2" xfId="34738"/>
    <cellStyle name="Normal 33 7 2 2 2" xfId="34739"/>
    <cellStyle name="Normal 33 7 2 3" xfId="34740"/>
    <cellStyle name="Normal 33 7 3" xfId="34741"/>
    <cellStyle name="Normal 33 7 3 2" xfId="34742"/>
    <cellStyle name="Normal 33 7 4" xfId="34743"/>
    <cellStyle name="Normal 33 8" xfId="34744"/>
    <cellStyle name="Normal 33 8 2" xfId="34745"/>
    <cellStyle name="Normal 33 8 2 2" xfId="34746"/>
    <cellStyle name="Normal 33 8 2 2 2" xfId="34747"/>
    <cellStyle name="Normal 33 8 2 3" xfId="34748"/>
    <cellStyle name="Normal 33 8 3" xfId="34749"/>
    <cellStyle name="Normal 33 8 3 2" xfId="34750"/>
    <cellStyle name="Normal 33 8 4" xfId="34751"/>
    <cellStyle name="Normal 33 9" xfId="34752"/>
    <cellStyle name="Normal 33 9 2" xfId="34753"/>
    <cellStyle name="Normal 33 9 2 2" xfId="34754"/>
    <cellStyle name="Normal 33 9 3" xfId="34755"/>
    <cellStyle name="Normal 34" xfId="1477"/>
    <cellStyle name="Normal 34 2" xfId="34756"/>
    <cellStyle name="Normal 34 3" xfId="34757"/>
    <cellStyle name="Normal 35" xfId="34758"/>
    <cellStyle name="Normal 36" xfId="34759"/>
    <cellStyle name="Normal 36 2" xfId="47593"/>
    <cellStyle name="Normal 36 3" xfId="47594"/>
    <cellStyle name="Normal 37" xfId="34760"/>
    <cellStyle name="Normal 37 2" xfId="34761"/>
    <cellStyle name="Normal 37 2 2" xfId="34762"/>
    <cellStyle name="Normal 37 2 2 2" xfId="34763"/>
    <cellStyle name="Normal 37 2 2 2 2" xfId="34764"/>
    <cellStyle name="Normal 37 2 2 3" xfId="34765"/>
    <cellStyle name="Normal 37 2 3" xfId="34766"/>
    <cellStyle name="Normal 37 2 3 2" xfId="34767"/>
    <cellStyle name="Normal 37 2 4" xfId="34768"/>
    <cellStyle name="Normal 37 3" xfId="34769"/>
    <cellStyle name="Normal 37 3 2" xfId="34770"/>
    <cellStyle name="Normal 37 3 2 2" xfId="34771"/>
    <cellStyle name="Normal 37 3 2 2 2" xfId="34772"/>
    <cellStyle name="Normal 37 3 2 3" xfId="34773"/>
    <cellStyle name="Normal 37 3 3" xfId="34774"/>
    <cellStyle name="Normal 37 3 3 2" xfId="34775"/>
    <cellStyle name="Normal 37 3 4" xfId="34776"/>
    <cellStyle name="Normal 37 4" xfId="34777"/>
    <cellStyle name="Normal 37 4 2" xfId="34778"/>
    <cellStyle name="Normal 37 4 2 2" xfId="34779"/>
    <cellStyle name="Normal 37 4 2 2 2" xfId="34780"/>
    <cellStyle name="Normal 37 4 2 3" xfId="34781"/>
    <cellStyle name="Normal 37 4 3" xfId="34782"/>
    <cellStyle name="Normal 37 4 3 2" xfId="34783"/>
    <cellStyle name="Normal 37 4 4" xfId="34784"/>
    <cellStyle name="Normal 37 5" xfId="34785"/>
    <cellStyle name="Normal 37 5 2" xfId="34786"/>
    <cellStyle name="Normal 37 5 2 2" xfId="34787"/>
    <cellStyle name="Normal 37 5 3" xfId="34788"/>
    <cellStyle name="Normal 37 6" xfId="34789"/>
    <cellStyle name="Normal 37 6 2" xfId="34790"/>
    <cellStyle name="Normal 37 7" xfId="34791"/>
    <cellStyle name="Normal 38" xfId="34792"/>
    <cellStyle name="Normal 38 2" xfId="34793"/>
    <cellStyle name="Normal 38 2 2" xfId="34794"/>
    <cellStyle name="Normal 38 2 2 2" xfId="34795"/>
    <cellStyle name="Normal 38 2 2 2 2" xfId="34796"/>
    <cellStyle name="Normal 38 2 2 3" xfId="34797"/>
    <cellStyle name="Normal 38 2 3" xfId="34798"/>
    <cellStyle name="Normal 38 2 3 2" xfId="34799"/>
    <cellStyle name="Normal 38 2 4" xfId="34800"/>
    <cellStyle name="Normal 38 3" xfId="34801"/>
    <cellStyle name="Normal 38 3 2" xfId="34802"/>
    <cellStyle name="Normal 38 3 2 2" xfId="34803"/>
    <cellStyle name="Normal 38 3 2 2 2" xfId="34804"/>
    <cellStyle name="Normal 38 3 2 3" xfId="34805"/>
    <cellStyle name="Normal 38 3 3" xfId="34806"/>
    <cellStyle name="Normal 38 3 3 2" xfId="34807"/>
    <cellStyle name="Normal 38 3 4" xfId="34808"/>
    <cellStyle name="Normal 38 4" xfId="34809"/>
    <cellStyle name="Normal 38 4 2" xfId="34810"/>
    <cellStyle name="Normal 38 4 2 2" xfId="34811"/>
    <cellStyle name="Normal 38 4 2 2 2" xfId="34812"/>
    <cellStyle name="Normal 38 4 2 3" xfId="34813"/>
    <cellStyle name="Normal 38 4 3" xfId="34814"/>
    <cellStyle name="Normal 38 4 3 2" xfId="34815"/>
    <cellStyle name="Normal 38 4 4" xfId="34816"/>
    <cellStyle name="Normal 38 5" xfId="34817"/>
    <cellStyle name="Normal 38 5 2" xfId="34818"/>
    <cellStyle name="Normal 38 5 2 2" xfId="34819"/>
    <cellStyle name="Normal 38 5 3" xfId="34820"/>
    <cellStyle name="Normal 38 6" xfId="34821"/>
    <cellStyle name="Normal 38 6 2" xfId="34822"/>
    <cellStyle name="Normal 38 7" xfId="34823"/>
    <cellStyle name="Normal 39" xfId="34824"/>
    <cellStyle name="Normal 39 2" xfId="34825"/>
    <cellStyle name="Normal 39 2 2" xfId="34826"/>
    <cellStyle name="Normal 39 2 2 2" xfId="34827"/>
    <cellStyle name="Normal 39 2 2 2 2" xfId="34828"/>
    <cellStyle name="Normal 39 2 2 3" xfId="34829"/>
    <cellStyle name="Normal 39 2 3" xfId="34830"/>
    <cellStyle name="Normal 39 2 3 2" xfId="34831"/>
    <cellStyle name="Normal 39 2 4" xfId="34832"/>
    <cellStyle name="Normal 39 3" xfId="34833"/>
    <cellStyle name="Normal 39 3 2" xfId="34834"/>
    <cellStyle name="Normal 39 3 2 2" xfId="34835"/>
    <cellStyle name="Normal 39 3 2 2 2" xfId="34836"/>
    <cellStyle name="Normal 39 3 2 3" xfId="34837"/>
    <cellStyle name="Normal 39 3 3" xfId="34838"/>
    <cellStyle name="Normal 39 3 3 2" xfId="34839"/>
    <cellStyle name="Normal 39 3 4" xfId="34840"/>
    <cellStyle name="Normal 39 4" xfId="34841"/>
    <cellStyle name="Normal 39 4 2" xfId="34842"/>
    <cellStyle name="Normal 39 4 2 2" xfId="34843"/>
    <cellStyle name="Normal 39 4 2 2 2" xfId="34844"/>
    <cellStyle name="Normal 39 4 2 3" xfId="34845"/>
    <cellStyle name="Normal 39 4 3" xfId="34846"/>
    <cellStyle name="Normal 39 4 3 2" xfId="34847"/>
    <cellStyle name="Normal 39 4 4" xfId="34848"/>
    <cellStyle name="Normal 39 5" xfId="34849"/>
    <cellStyle name="Normal 39 5 2" xfId="34850"/>
    <cellStyle name="Normal 39 5 2 2" xfId="34851"/>
    <cellStyle name="Normal 39 5 3" xfId="34852"/>
    <cellStyle name="Normal 39 6" xfId="34853"/>
    <cellStyle name="Normal 39 6 2" xfId="34854"/>
    <cellStyle name="Normal 39 7" xfId="34855"/>
    <cellStyle name="Normal 4" xfId="1478"/>
    <cellStyle name="Normal 4 10" xfId="47595"/>
    <cellStyle name="Normal 4 10 2" xfId="47596"/>
    <cellStyle name="Normal 4 11" xfId="47597"/>
    <cellStyle name="Normal 4 11 2" xfId="47598"/>
    <cellStyle name="Normal 4 12" xfId="47599"/>
    <cellStyle name="Normal 4 12 2" xfId="47600"/>
    <cellStyle name="Normal 4 13" xfId="47601"/>
    <cellStyle name="Normal 4 13 2" xfId="47602"/>
    <cellStyle name="Normal 4 14" xfId="47603"/>
    <cellStyle name="Normal 4 14 2" xfId="47604"/>
    <cellStyle name="Normal 4 15" xfId="47605"/>
    <cellStyle name="Normal 4 15 2" xfId="47606"/>
    <cellStyle name="Normal 4 16" xfId="47607"/>
    <cellStyle name="Normal 4 16 2" xfId="47608"/>
    <cellStyle name="Normal 4 17" xfId="47609"/>
    <cellStyle name="Normal 4 17 2" xfId="47610"/>
    <cellStyle name="Normal 4 18" xfId="47611"/>
    <cellStyle name="Normal 4 18 2" xfId="47612"/>
    <cellStyle name="Normal 4 19" xfId="47613"/>
    <cellStyle name="Normal 4 19 2" xfId="47614"/>
    <cellStyle name="Normal 4 2" xfId="1479"/>
    <cellStyle name="Normal 4 2 10" xfId="47615"/>
    <cellStyle name="Normal 4 2 10 2" xfId="47616"/>
    <cellStyle name="Normal 4 2 11" xfId="47617"/>
    <cellStyle name="Normal 4 2 11 2" xfId="47618"/>
    <cellStyle name="Normal 4 2 12" xfId="47619"/>
    <cellStyle name="Normal 4 2 12 2" xfId="47620"/>
    <cellStyle name="Normal 4 2 13" xfId="47621"/>
    <cellStyle name="Normal 4 2 13 2" xfId="47622"/>
    <cellStyle name="Normal 4 2 14" xfId="47623"/>
    <cellStyle name="Normal 4 2 14 2" xfId="47624"/>
    <cellStyle name="Normal 4 2 15" xfId="47625"/>
    <cellStyle name="Normal 4 2 16" xfId="47626"/>
    <cellStyle name="Normal 4 2 2" xfId="1480"/>
    <cellStyle name="Normal 4 2 2 2" xfId="1481"/>
    <cellStyle name="Normal 4 2 2 2 2" xfId="1482"/>
    <cellStyle name="Normal 4 2 2 3" xfId="47627"/>
    <cellStyle name="Normal 4 2 2 4" xfId="47628"/>
    <cellStyle name="Normal 4 2 2 5" xfId="47629"/>
    <cellStyle name="Normal 4 2 2 6" xfId="47630"/>
    <cellStyle name="Normal 4 2 2 7" xfId="47631"/>
    <cellStyle name="Normal 4 2 2 8" xfId="47632"/>
    <cellStyle name="Normal 4 2 3" xfId="1483"/>
    <cellStyle name="Normal 4 2 3 2" xfId="34856"/>
    <cellStyle name="Normal 4 2 3 3" xfId="34857"/>
    <cellStyle name="Normal 4 2 3 4" xfId="47633"/>
    <cellStyle name="Normal 4 2 3 5" xfId="47634"/>
    <cellStyle name="Normal 4 2 3 6" xfId="47635"/>
    <cellStyle name="Normal 4 2 4" xfId="34858"/>
    <cellStyle name="Normal 4 2 4 10" xfId="47636"/>
    <cellStyle name="Normal 4 2 4 10 2" xfId="47637"/>
    <cellStyle name="Normal 4 2 4 11" xfId="47638"/>
    <cellStyle name="Normal 4 2 4 12" xfId="47639"/>
    <cellStyle name="Normal 4 2 4 2" xfId="47640"/>
    <cellStyle name="Normal 4 2 4 2 2" xfId="47641"/>
    <cellStyle name="Normal 4 2 4 2 2 2" xfId="47642"/>
    <cellStyle name="Normal 4 2 4 2 2 2 2" xfId="47643"/>
    <cellStyle name="Normal 4 2 4 2 2 3" xfId="47644"/>
    <cellStyle name="Normal 4 2 4 2 3" xfId="47645"/>
    <cellStyle name="Normal 4 2 4 2 3 2" xfId="47646"/>
    <cellStyle name="Normal 4 2 4 2 4" xfId="47647"/>
    <cellStyle name="Normal 4 2 4 3" xfId="47648"/>
    <cellStyle name="Normal 4 2 4 3 2" xfId="47649"/>
    <cellStyle name="Normal 4 2 4 3 2 2" xfId="47650"/>
    <cellStyle name="Normal 4 2 4 3 3" xfId="47651"/>
    <cellStyle name="Normal 4 2 4 4" xfId="47652"/>
    <cellStyle name="Normal 4 2 4 4 2" xfId="47653"/>
    <cellStyle name="Normal 4 2 4 4 2 2" xfId="47654"/>
    <cellStyle name="Normal 4 2 4 4 3" xfId="47655"/>
    <cellStyle name="Normal 4 2 4 5" xfId="47656"/>
    <cellStyle name="Normal 4 2 4 5 2" xfId="47657"/>
    <cellStyle name="Normal 4 2 4 6" xfId="47658"/>
    <cellStyle name="Normal 4 2 4 6 2" xfId="47659"/>
    <cellStyle name="Normal 4 2 4 7" xfId="47660"/>
    <cellStyle name="Normal 4 2 4 7 2" xfId="47661"/>
    <cellStyle name="Normal 4 2 4 8" xfId="47662"/>
    <cellStyle name="Normal 4 2 4 8 2" xfId="47663"/>
    <cellStyle name="Normal 4 2 4 9" xfId="47664"/>
    <cellStyle name="Normal 4 2 4 9 2" xfId="47665"/>
    <cellStyle name="Normal 4 2 5" xfId="47666"/>
    <cellStyle name="Normal 4 2 5 2" xfId="47667"/>
    <cellStyle name="Normal 4 2 5 2 2" xfId="47668"/>
    <cellStyle name="Normal 4 2 5 2 2 2" xfId="47669"/>
    <cellStyle name="Normal 4 2 5 2 3" xfId="47670"/>
    <cellStyle name="Normal 4 2 5 3" xfId="47671"/>
    <cellStyle name="Normal 4 2 5 3 2" xfId="47672"/>
    <cellStyle name="Normal 4 2 5 4" xfId="47673"/>
    <cellStyle name="Normal 4 2 6" xfId="47674"/>
    <cellStyle name="Normal 4 2 6 2" xfId="47675"/>
    <cellStyle name="Normal 4 2 6 2 2" xfId="47676"/>
    <cellStyle name="Normal 4 2 6 2 2 2" xfId="47677"/>
    <cellStyle name="Normal 4 2 6 2 3" xfId="47678"/>
    <cellStyle name="Normal 4 2 6 3" xfId="47679"/>
    <cellStyle name="Normal 4 2 6 3 2" xfId="47680"/>
    <cellStyle name="Normal 4 2 6 4" xfId="47681"/>
    <cellStyle name="Normal 4 2 7" xfId="47682"/>
    <cellStyle name="Normal 4 2 7 2" xfId="47683"/>
    <cellStyle name="Normal 4 2 7 2 2" xfId="47684"/>
    <cellStyle name="Normal 4 2 7 3" xfId="47685"/>
    <cellStyle name="Normal 4 2 8" xfId="47686"/>
    <cellStyle name="Normal 4 2 9" xfId="47687"/>
    <cellStyle name="Normal 4 2_Civic Regional PA 03 05 09" xfId="47688"/>
    <cellStyle name="Normal 4 20" xfId="47689"/>
    <cellStyle name="Normal 4 20 2" xfId="47690"/>
    <cellStyle name="Normal 4 21" xfId="47691"/>
    <cellStyle name="Normal 4 21 2" xfId="47692"/>
    <cellStyle name="Normal 4 22" xfId="47693"/>
    <cellStyle name="Normal 4 22 2" xfId="47694"/>
    <cellStyle name="Normal 4 23" xfId="47695"/>
    <cellStyle name="Normal 4 23 2" xfId="47696"/>
    <cellStyle name="Normal 4 24" xfId="47697"/>
    <cellStyle name="Normal 4 24 2" xfId="47698"/>
    <cellStyle name="Normal 4 25" xfId="47699"/>
    <cellStyle name="Normal 4 25 2" xfId="47700"/>
    <cellStyle name="Normal 4 26" xfId="47701"/>
    <cellStyle name="Normal 4 26 2" xfId="47702"/>
    <cellStyle name="Normal 4 27" xfId="47703"/>
    <cellStyle name="Normal 4 27 2" xfId="47704"/>
    <cellStyle name="Normal 4 28" xfId="47705"/>
    <cellStyle name="Normal 4 28 2" xfId="47706"/>
    <cellStyle name="Normal 4 29" xfId="47707"/>
    <cellStyle name="Normal 4 29 2" xfId="47708"/>
    <cellStyle name="Normal 4 3" xfId="1484"/>
    <cellStyle name="Normal 4 3 2" xfId="1485"/>
    <cellStyle name="Normal 4 3 2 2" xfId="1486"/>
    <cellStyle name="Normal 4 3 2 3" xfId="34859"/>
    <cellStyle name="Normal 4 3 2 4" xfId="47709"/>
    <cellStyle name="Normal 4 3 3" xfId="1487"/>
    <cellStyle name="Normal 4 3 3 2" xfId="47710"/>
    <cellStyle name="Normal 4 3 4" xfId="47711"/>
    <cellStyle name="Normal 4 3 5" xfId="47712"/>
    <cellStyle name="Normal 4 30" xfId="47713"/>
    <cellStyle name="Normal 4 30 2" xfId="47714"/>
    <cellStyle name="Normal 4 31" xfId="47715"/>
    <cellStyle name="Normal 4 31 2" xfId="47716"/>
    <cellStyle name="Normal 4 32" xfId="47717"/>
    <cellStyle name="Normal 4 32 2" xfId="47718"/>
    <cellStyle name="Normal 4 33" xfId="47719"/>
    <cellStyle name="Normal 4 33 2" xfId="47720"/>
    <cellStyle name="Normal 4 34" xfId="47721"/>
    <cellStyle name="Normal 4 34 2" xfId="47722"/>
    <cellStyle name="Normal 4 35" xfId="47723"/>
    <cellStyle name="Normal 4 35 2" xfId="47724"/>
    <cellStyle name="Normal 4 36" xfId="47725"/>
    <cellStyle name="Normal 4 37" xfId="47726"/>
    <cellStyle name="Normal 4 38" xfId="47727"/>
    <cellStyle name="Normal 4 39" xfId="47728"/>
    <cellStyle name="Normal 4 4" xfId="1488"/>
    <cellStyle name="Normal 4 4 2" xfId="1489"/>
    <cellStyle name="Normal 4 4 2 2" xfId="3410"/>
    <cellStyle name="Normal 4 4 2 3" xfId="34860"/>
    <cellStyle name="Normal 4 4 3" xfId="34861"/>
    <cellStyle name="Normal 4 4 4" xfId="34862"/>
    <cellStyle name="Normal 4 4 5" xfId="47729"/>
    <cellStyle name="Normal 4 40" xfId="47730"/>
    <cellStyle name="Normal 4 41" xfId="47731"/>
    <cellStyle name="Normal 4 42" xfId="47732"/>
    <cellStyle name="Normal 4 5" xfId="1490"/>
    <cellStyle name="Normal 4 5 2" xfId="34863"/>
    <cellStyle name="Normal 4 5 3" xfId="34864"/>
    <cellStyle name="Normal 4 5 4" xfId="34865"/>
    <cellStyle name="Normal 4 6" xfId="1491"/>
    <cellStyle name="Normal 4 6 2" xfId="1492"/>
    <cellStyle name="Normal 4 6 2 2" xfId="1493"/>
    <cellStyle name="Normal 4 6 2 2 2" xfId="47733"/>
    <cellStyle name="Normal 4 6 2 3" xfId="1494"/>
    <cellStyle name="Normal 4 6 3" xfId="47734"/>
    <cellStyle name="Normal 4 7" xfId="1495"/>
    <cellStyle name="Normal 4 7 2" xfId="47735"/>
    <cellStyle name="Normal 4 7 3" xfId="47736"/>
    <cellStyle name="Normal 4 8" xfId="47737"/>
    <cellStyle name="Normal 4 8 2" xfId="47738"/>
    <cellStyle name="Normal 4 9" xfId="47739"/>
    <cellStyle name="Normal 4 9 2" xfId="47740"/>
    <cellStyle name="Normal 40" xfId="4220"/>
    <cellStyle name="Normal 40 2" xfId="34866"/>
    <cellStyle name="Normal 41" xfId="47741"/>
    <cellStyle name="Normal 41 2" xfId="47742"/>
    <cellStyle name="Normal 42" xfId="47743"/>
    <cellStyle name="Normal 42 2" xfId="47744"/>
    <cellStyle name="Normal 43" xfId="47745"/>
    <cellStyle name="Normal 43 2" xfId="47746"/>
    <cellStyle name="Normal 44" xfId="47747"/>
    <cellStyle name="Normal 44 2" xfId="47748"/>
    <cellStyle name="Normal 45" xfId="47749"/>
    <cellStyle name="Normal 45 2" xfId="47750"/>
    <cellStyle name="Normal 46" xfId="47751"/>
    <cellStyle name="Normal 46 2" xfId="47752"/>
    <cellStyle name="Normal 47" xfId="47753"/>
    <cellStyle name="Normal 47 2" xfId="47754"/>
    <cellStyle name="Normal 48" xfId="47755"/>
    <cellStyle name="Normal 48 2" xfId="47756"/>
    <cellStyle name="Normal 49" xfId="47757"/>
    <cellStyle name="Normal 49 2" xfId="47758"/>
    <cellStyle name="Normal 5" xfId="1496"/>
    <cellStyle name="Normal 5 10" xfId="47759"/>
    <cellStyle name="Normal 5 10 2" xfId="47760"/>
    <cellStyle name="Normal 5 11" xfId="47761"/>
    <cellStyle name="Normal 5 11 2" xfId="47762"/>
    <cellStyle name="Normal 5 12" xfId="47763"/>
    <cellStyle name="Normal 5 12 2" xfId="47764"/>
    <cellStyle name="Normal 5 13" xfId="47765"/>
    <cellStyle name="Normal 5 13 2" xfId="47766"/>
    <cellStyle name="Normal 5 14" xfId="47767"/>
    <cellStyle name="Normal 5 14 2" xfId="47768"/>
    <cellStyle name="Normal 5 15" xfId="47769"/>
    <cellStyle name="Normal 5 15 2" xfId="47770"/>
    <cellStyle name="Normal 5 16" xfId="47771"/>
    <cellStyle name="Normal 5 16 2" xfId="47772"/>
    <cellStyle name="Normal 5 17" xfId="47773"/>
    <cellStyle name="Normal 5 17 2" xfId="47774"/>
    <cellStyle name="Normal 5 18" xfId="47775"/>
    <cellStyle name="Normal 5 18 2" xfId="47776"/>
    <cellStyle name="Normal 5 19" xfId="47777"/>
    <cellStyle name="Normal 5 19 2" xfId="47778"/>
    <cellStyle name="Normal 5 2" xfId="1497"/>
    <cellStyle name="Normal 5 2 10" xfId="47779"/>
    <cellStyle name="Normal 5 2 10 2" xfId="47780"/>
    <cellStyle name="Normal 5 2 11" xfId="47781"/>
    <cellStyle name="Normal 5 2 11 2" xfId="47782"/>
    <cellStyle name="Normal 5 2 12" xfId="47783"/>
    <cellStyle name="Normal 5 2 12 2" xfId="47784"/>
    <cellStyle name="Normal 5 2 13" xfId="47785"/>
    <cellStyle name="Normal 5 2 13 2" xfId="47786"/>
    <cellStyle name="Normal 5 2 14" xfId="47787"/>
    <cellStyle name="Normal 5 2 15" xfId="47788"/>
    <cellStyle name="Normal 5 2 2" xfId="47789"/>
    <cellStyle name="Normal 5 2 2 2" xfId="47790"/>
    <cellStyle name="Normal 5 2 2 3" xfId="47791"/>
    <cellStyle name="Normal 5 2 2 4" xfId="47792"/>
    <cellStyle name="Normal 5 2 2 5" xfId="47793"/>
    <cellStyle name="Normal 5 2 3" xfId="47794"/>
    <cellStyle name="Normal 5 2 3 10" xfId="47795"/>
    <cellStyle name="Normal 5 2 3 10 2" xfId="47796"/>
    <cellStyle name="Normal 5 2 3 11" xfId="47797"/>
    <cellStyle name="Normal 5 2 3 12" xfId="47798"/>
    <cellStyle name="Normal 5 2 3 2" xfId="47799"/>
    <cellStyle name="Normal 5 2 3 2 2" xfId="47800"/>
    <cellStyle name="Normal 5 2 3 2 2 2" xfId="47801"/>
    <cellStyle name="Normal 5 2 3 2 2 2 2" xfId="47802"/>
    <cellStyle name="Normal 5 2 3 2 2 3" xfId="47803"/>
    <cellStyle name="Normal 5 2 3 2 3" xfId="47804"/>
    <cellStyle name="Normal 5 2 3 2 3 2" xfId="47805"/>
    <cellStyle name="Normal 5 2 3 2 4" xfId="47806"/>
    <cellStyle name="Normal 5 2 3 3" xfId="47807"/>
    <cellStyle name="Normal 5 2 3 3 2" xfId="47808"/>
    <cellStyle name="Normal 5 2 3 3 2 2" xfId="47809"/>
    <cellStyle name="Normal 5 2 3 3 3" xfId="47810"/>
    <cellStyle name="Normal 5 2 3 4" xfId="47811"/>
    <cellStyle name="Normal 5 2 3 4 2" xfId="47812"/>
    <cellStyle name="Normal 5 2 3 4 2 2" xfId="47813"/>
    <cellStyle name="Normal 5 2 3 4 3" xfId="47814"/>
    <cellStyle name="Normal 5 2 3 5" xfId="47815"/>
    <cellStyle name="Normal 5 2 3 5 2" xfId="47816"/>
    <cellStyle name="Normal 5 2 3 6" xfId="47817"/>
    <cellStyle name="Normal 5 2 3 6 2" xfId="47818"/>
    <cellStyle name="Normal 5 2 3 7" xfId="47819"/>
    <cellStyle name="Normal 5 2 3 7 2" xfId="47820"/>
    <cellStyle name="Normal 5 2 3 8" xfId="47821"/>
    <cellStyle name="Normal 5 2 3 8 2" xfId="47822"/>
    <cellStyle name="Normal 5 2 3 9" xfId="47823"/>
    <cellStyle name="Normal 5 2 3 9 2" xfId="47824"/>
    <cellStyle name="Normal 5 2 4" xfId="47825"/>
    <cellStyle name="Normal 5 2 4 2" xfId="47826"/>
    <cellStyle name="Normal 5 2 4 2 2" xfId="47827"/>
    <cellStyle name="Normal 5 2 4 2 2 2" xfId="47828"/>
    <cellStyle name="Normal 5 2 4 2 3" xfId="47829"/>
    <cellStyle name="Normal 5 2 4 3" xfId="47830"/>
    <cellStyle name="Normal 5 2 4 3 2" xfId="47831"/>
    <cellStyle name="Normal 5 2 4 4" xfId="47832"/>
    <cellStyle name="Normal 5 2 5" xfId="47833"/>
    <cellStyle name="Normal 5 2 5 2" xfId="47834"/>
    <cellStyle name="Normal 5 2 5 2 2" xfId="47835"/>
    <cellStyle name="Normal 5 2 5 2 2 2" xfId="47836"/>
    <cellStyle name="Normal 5 2 5 2 3" xfId="47837"/>
    <cellStyle name="Normal 5 2 5 3" xfId="47838"/>
    <cellStyle name="Normal 5 2 5 3 2" xfId="47839"/>
    <cellStyle name="Normal 5 2 5 4" xfId="47840"/>
    <cellStyle name="Normal 5 2 6" xfId="47841"/>
    <cellStyle name="Normal 5 2 6 2" xfId="47842"/>
    <cellStyle name="Normal 5 2 6 2 2" xfId="47843"/>
    <cellStyle name="Normal 5 2 6 3" xfId="47844"/>
    <cellStyle name="Normal 5 2 7" xfId="47845"/>
    <cellStyle name="Normal 5 2 8" xfId="47846"/>
    <cellStyle name="Normal 5 2 9" xfId="47847"/>
    <cellStyle name="Normal 5 2 9 2" xfId="47848"/>
    <cellStyle name="Normal 5 2_Commercial IRR Model v10 01 00 (3)" xfId="47849"/>
    <cellStyle name="Normal 5 20" xfId="47850"/>
    <cellStyle name="Normal 5 20 2" xfId="47851"/>
    <cellStyle name="Normal 5 21" xfId="47852"/>
    <cellStyle name="Normal 5 21 2" xfId="47853"/>
    <cellStyle name="Normal 5 22" xfId="47854"/>
    <cellStyle name="Normal 5 22 2" xfId="47855"/>
    <cellStyle name="Normal 5 23" xfId="47856"/>
    <cellStyle name="Normal 5 23 2" xfId="47857"/>
    <cellStyle name="Normal 5 24" xfId="47858"/>
    <cellStyle name="Normal 5 24 2" xfId="47859"/>
    <cellStyle name="Normal 5 25" xfId="47860"/>
    <cellStyle name="Normal 5 25 2" xfId="47861"/>
    <cellStyle name="Normal 5 26" xfId="47862"/>
    <cellStyle name="Normal 5 26 2" xfId="47863"/>
    <cellStyle name="Normal 5 27" xfId="47864"/>
    <cellStyle name="Normal 5 27 2" xfId="47865"/>
    <cellStyle name="Normal 5 28" xfId="47866"/>
    <cellStyle name="Normal 5 28 2" xfId="47867"/>
    <cellStyle name="Normal 5 29" xfId="47868"/>
    <cellStyle name="Normal 5 29 2" xfId="47869"/>
    <cellStyle name="Normal 5 3" xfId="34867"/>
    <cellStyle name="Normal 5 3 2" xfId="47870"/>
    <cellStyle name="Normal 5 30" xfId="47871"/>
    <cellStyle name="Normal 5 30 2" xfId="47872"/>
    <cellStyle name="Normal 5 31" xfId="47873"/>
    <cellStyle name="Normal 5 31 2" xfId="47874"/>
    <cellStyle name="Normal 5 32" xfId="47875"/>
    <cellStyle name="Normal 5 32 2" xfId="47876"/>
    <cellStyle name="Normal 5 33" xfId="47877"/>
    <cellStyle name="Normal 5 33 2" xfId="47878"/>
    <cellStyle name="Normal 5 34" xfId="47879"/>
    <cellStyle name="Normal 5 34 2" xfId="47880"/>
    <cellStyle name="Normal 5 35" xfId="47881"/>
    <cellStyle name="Normal 5 35 2" xfId="47882"/>
    <cellStyle name="Normal 5 36" xfId="47883"/>
    <cellStyle name="Normal 5 37" xfId="47884"/>
    <cellStyle name="Normal 5 38" xfId="47885"/>
    <cellStyle name="Normal 5 39" xfId="47886"/>
    <cellStyle name="Normal 5 4" xfId="47887"/>
    <cellStyle name="Normal 5 4 2" xfId="47888"/>
    <cellStyle name="Normal 5 40" xfId="47889"/>
    <cellStyle name="Normal 5 41" xfId="47890"/>
    <cellStyle name="Normal 5 42" xfId="47891"/>
    <cellStyle name="Normal 5 43" xfId="47892"/>
    <cellStyle name="Normal 5 44" xfId="47893"/>
    <cellStyle name="Normal 5 45" xfId="47894"/>
    <cellStyle name="Normal 5 46" xfId="47895"/>
    <cellStyle name="Normal 5 47" xfId="47896"/>
    <cellStyle name="Normal 5 48" xfId="47897"/>
    <cellStyle name="Normal 5 49" xfId="47898"/>
    <cellStyle name="Normal 5 5" xfId="47899"/>
    <cellStyle name="Normal 5 5 2" xfId="47900"/>
    <cellStyle name="Normal 5 50" xfId="47901"/>
    <cellStyle name="Normal 5 51" xfId="47902"/>
    <cellStyle name="Normal 5 52" xfId="47903"/>
    <cellStyle name="Normal 5 53" xfId="47904"/>
    <cellStyle name="Normal 5 54" xfId="47905"/>
    <cellStyle name="Normal 5 55" xfId="47906"/>
    <cellStyle name="Normal 5 56" xfId="47907"/>
    <cellStyle name="Normal 5 57" xfId="47908"/>
    <cellStyle name="Normal 5 58" xfId="47909"/>
    <cellStyle name="Normal 5 59" xfId="47910"/>
    <cellStyle name="Normal 5 6" xfId="47911"/>
    <cellStyle name="Normal 5 6 2" xfId="47912"/>
    <cellStyle name="Normal 5 60" xfId="47913"/>
    <cellStyle name="Normal 5 61" xfId="47914"/>
    <cellStyle name="Normal 5 62" xfId="47915"/>
    <cellStyle name="Normal 5 63" xfId="47916"/>
    <cellStyle name="Normal 5 64" xfId="47917"/>
    <cellStyle name="Normal 5 65" xfId="47918"/>
    <cellStyle name="Normal 5 66" xfId="47919"/>
    <cellStyle name="Normal 5 67" xfId="47920"/>
    <cellStyle name="Normal 5 68" xfId="47921"/>
    <cellStyle name="Normal 5 69" xfId="47922"/>
    <cellStyle name="Normal 5 7" xfId="47923"/>
    <cellStyle name="Normal 5 7 2" xfId="47924"/>
    <cellStyle name="Normal 5 70" xfId="47925"/>
    <cellStyle name="Normal 5 71" xfId="47926"/>
    <cellStyle name="Normal 5 72" xfId="47927"/>
    <cellStyle name="Normal 5 73" xfId="47928"/>
    <cellStyle name="Normal 5 74" xfId="47929"/>
    <cellStyle name="Normal 5 75" xfId="47930"/>
    <cellStyle name="Normal 5 76" xfId="47931"/>
    <cellStyle name="Normal 5 77" xfId="47932"/>
    <cellStyle name="Normal 5 78" xfId="47933"/>
    <cellStyle name="Normal 5 79" xfId="47934"/>
    <cellStyle name="Normal 5 8" xfId="47935"/>
    <cellStyle name="Normal 5 8 2" xfId="47936"/>
    <cellStyle name="Normal 5 80" xfId="47937"/>
    <cellStyle name="Normal 5 81" xfId="47938"/>
    <cellStyle name="Normal 5 82" xfId="47939"/>
    <cellStyle name="Normal 5 83" xfId="47940"/>
    <cellStyle name="Normal 5 84" xfId="47941"/>
    <cellStyle name="Normal 5 85" xfId="47942"/>
    <cellStyle name="Normal 5 86" xfId="47943"/>
    <cellStyle name="Normal 5 87" xfId="47944"/>
    <cellStyle name="Normal 5 88" xfId="47945"/>
    <cellStyle name="Normal 5 9" xfId="47946"/>
    <cellStyle name="Normal 5 9 2" xfId="47947"/>
    <cellStyle name="Normal 50" xfId="47948"/>
    <cellStyle name="Normal 50 2" xfId="34868"/>
    <cellStyle name="Normal 50 3" xfId="34869"/>
    <cellStyle name="Normal 51" xfId="47949"/>
    <cellStyle name="Normal 51 2" xfId="34870"/>
    <cellStyle name="Normal 51 3" xfId="34871"/>
    <cellStyle name="Normal 52" xfId="47950"/>
    <cellStyle name="Normal 52 2" xfId="34872"/>
    <cellStyle name="Normal 52 3" xfId="34873"/>
    <cellStyle name="Normal 53" xfId="47951"/>
    <cellStyle name="Normal 53 2" xfId="34874"/>
    <cellStyle name="Normal 53 3" xfId="34875"/>
    <cellStyle name="Normal 54" xfId="47952"/>
    <cellStyle name="Normal 54 2" xfId="34876"/>
    <cellStyle name="Normal 54 3" xfId="34877"/>
    <cellStyle name="Normal 55" xfId="47953"/>
    <cellStyle name="Normal 55 2" xfId="34878"/>
    <cellStyle name="Normal 55 3" xfId="34879"/>
    <cellStyle name="Normal 56" xfId="47954"/>
    <cellStyle name="Normal 56 2" xfId="34880"/>
    <cellStyle name="Normal 56 3" xfId="34881"/>
    <cellStyle name="Normal 57" xfId="47955"/>
    <cellStyle name="Normal 57 2" xfId="34882"/>
    <cellStyle name="Normal 57 3" xfId="34883"/>
    <cellStyle name="Normal 58" xfId="47956"/>
    <cellStyle name="Normal 58 2" xfId="34884"/>
    <cellStyle name="Normal 58 3" xfId="34885"/>
    <cellStyle name="Normal 59" xfId="47957"/>
    <cellStyle name="Normal 59 2" xfId="34886"/>
    <cellStyle name="Normal 59 3" xfId="34887"/>
    <cellStyle name="Normal 6" xfId="1498"/>
    <cellStyle name="Normal 6 10" xfId="47958"/>
    <cellStyle name="Normal 6 10 2" xfId="47959"/>
    <cellStyle name="Normal 6 11" xfId="47960"/>
    <cellStyle name="Normal 6 11 2" xfId="47961"/>
    <cellStyle name="Normal 6 12" xfId="47962"/>
    <cellStyle name="Normal 6 12 2" xfId="47963"/>
    <cellStyle name="Normal 6 13" xfId="47964"/>
    <cellStyle name="Normal 6 13 2" xfId="47965"/>
    <cellStyle name="Normal 6 14" xfId="47966"/>
    <cellStyle name="Normal 6 14 2" xfId="47967"/>
    <cellStyle name="Normal 6 15" xfId="47968"/>
    <cellStyle name="Normal 6 15 2" xfId="47969"/>
    <cellStyle name="Normal 6 16" xfId="47970"/>
    <cellStyle name="Normal 6 16 2" xfId="47971"/>
    <cellStyle name="Normal 6 17" xfId="47972"/>
    <cellStyle name="Normal 6 17 2" xfId="47973"/>
    <cellStyle name="Normal 6 18" xfId="47974"/>
    <cellStyle name="Normal 6 18 2" xfId="47975"/>
    <cellStyle name="Normal 6 19" xfId="47976"/>
    <cellStyle name="Normal 6 19 2" xfId="47977"/>
    <cellStyle name="Normal 6 2" xfId="1499"/>
    <cellStyle name="Normal 6 2 2" xfId="34888"/>
    <cellStyle name="Normal 6 2 3" xfId="34889"/>
    <cellStyle name="Normal 6 2 3 2" xfId="34890"/>
    <cellStyle name="Normal 6 2 3 2 2" xfId="34891"/>
    <cellStyle name="Normal 6 2 3 2 2 2" xfId="34892"/>
    <cellStyle name="Normal 6 2 3 2 2 2 2" xfId="34893"/>
    <cellStyle name="Normal 6 2 3 2 2 3" xfId="34894"/>
    <cellStyle name="Normal 6 2 3 2 3" xfId="34895"/>
    <cellStyle name="Normal 6 2 3 2 3 2" xfId="34896"/>
    <cellStyle name="Normal 6 2 3 2 4" xfId="34897"/>
    <cellStyle name="Normal 6 2 3 3" xfId="34898"/>
    <cellStyle name="Normal 6 2 3 3 2" xfId="34899"/>
    <cellStyle name="Normal 6 2 3 3 2 2" xfId="34900"/>
    <cellStyle name="Normal 6 2 3 3 2 2 2" xfId="34901"/>
    <cellStyle name="Normal 6 2 3 3 2 3" xfId="34902"/>
    <cellStyle name="Normal 6 2 3 3 3" xfId="34903"/>
    <cellStyle name="Normal 6 2 3 3 3 2" xfId="34904"/>
    <cellStyle name="Normal 6 2 3 3 4" xfId="34905"/>
    <cellStyle name="Normal 6 2 3 4" xfId="34906"/>
    <cellStyle name="Normal 6 2 3 4 2" xfId="34907"/>
    <cellStyle name="Normal 6 2 3 4 2 2" xfId="34908"/>
    <cellStyle name="Normal 6 2 3 4 2 2 2" xfId="34909"/>
    <cellStyle name="Normal 6 2 3 4 2 3" xfId="34910"/>
    <cellStyle name="Normal 6 2 3 4 3" xfId="34911"/>
    <cellStyle name="Normal 6 2 3 4 3 2" xfId="34912"/>
    <cellStyle name="Normal 6 2 3 4 4" xfId="34913"/>
    <cellStyle name="Normal 6 2 3 5" xfId="34914"/>
    <cellStyle name="Normal 6 2 3 5 2" xfId="34915"/>
    <cellStyle name="Normal 6 2 3 5 2 2" xfId="34916"/>
    <cellStyle name="Normal 6 2 3 5 3" xfId="34917"/>
    <cellStyle name="Normal 6 2 3 6" xfId="34918"/>
    <cellStyle name="Normal 6 2 3 6 2" xfId="34919"/>
    <cellStyle name="Normal 6 2 3 7" xfId="34920"/>
    <cellStyle name="Normal 6 20" xfId="47978"/>
    <cellStyle name="Normal 6 20 2" xfId="47979"/>
    <cellStyle name="Normal 6 21" xfId="47980"/>
    <cellStyle name="Normal 6 21 2" xfId="47981"/>
    <cellStyle name="Normal 6 22" xfId="47982"/>
    <cellStyle name="Normal 6 22 2" xfId="47983"/>
    <cellStyle name="Normal 6 23" xfId="47984"/>
    <cellStyle name="Normal 6 23 2" xfId="47985"/>
    <cellStyle name="Normal 6 24" xfId="47986"/>
    <cellStyle name="Normal 6 24 2" xfId="47987"/>
    <cellStyle name="Normal 6 25" xfId="47988"/>
    <cellStyle name="Normal 6 25 2" xfId="47989"/>
    <cellStyle name="Normal 6 26" xfId="47990"/>
    <cellStyle name="Normal 6 26 2" xfId="47991"/>
    <cellStyle name="Normal 6 27" xfId="47992"/>
    <cellStyle name="Normal 6 27 2" xfId="47993"/>
    <cellStyle name="Normal 6 28" xfId="47994"/>
    <cellStyle name="Normal 6 28 2" xfId="47995"/>
    <cellStyle name="Normal 6 29" xfId="47996"/>
    <cellStyle name="Normal 6 29 2" xfId="47997"/>
    <cellStyle name="Normal 6 3" xfId="1500"/>
    <cellStyle name="Normal 6 3 2" xfId="47998"/>
    <cellStyle name="Normal 6 30" xfId="47999"/>
    <cellStyle name="Normal 6 30 2" xfId="48000"/>
    <cellStyle name="Normal 6 31" xfId="48001"/>
    <cellStyle name="Normal 6 31 2" xfId="48002"/>
    <cellStyle name="Normal 6 32" xfId="48003"/>
    <cellStyle name="Normal 6 32 2" xfId="48004"/>
    <cellStyle name="Normal 6 33" xfId="48005"/>
    <cellStyle name="Normal 6 33 2" xfId="48006"/>
    <cellStyle name="Normal 6 34" xfId="48007"/>
    <cellStyle name="Normal 6 34 2" xfId="48008"/>
    <cellStyle name="Normal 6 35" xfId="48009"/>
    <cellStyle name="Normal 6 35 2" xfId="48010"/>
    <cellStyle name="Normal 6 36" xfId="48011"/>
    <cellStyle name="Normal 6 37" xfId="48012"/>
    <cellStyle name="Normal 6 38" xfId="48013"/>
    <cellStyle name="Normal 6 39" xfId="48014"/>
    <cellStyle name="Normal 6 4" xfId="34921"/>
    <cellStyle name="Normal 6 4 2" xfId="48015"/>
    <cellStyle name="Normal 6 40" xfId="48016"/>
    <cellStyle name="Normal 6 41" xfId="48017"/>
    <cellStyle name="Normal 6 42" xfId="48018"/>
    <cellStyle name="Normal 6 5" xfId="48019"/>
    <cellStyle name="Normal 6 5 2" xfId="48020"/>
    <cellStyle name="Normal 6 6" xfId="48021"/>
    <cellStyle name="Normal 6 6 2" xfId="48022"/>
    <cellStyle name="Normal 6 7" xfId="48023"/>
    <cellStyle name="Normal 6 7 2" xfId="48024"/>
    <cellStyle name="Normal 6 8" xfId="48025"/>
    <cellStyle name="Normal 6 8 2" xfId="48026"/>
    <cellStyle name="Normal 6 9" xfId="48027"/>
    <cellStyle name="Normal 6 9 2" xfId="48028"/>
    <cellStyle name="Normal 60" xfId="48029"/>
    <cellStyle name="Normal 60 2" xfId="34922"/>
    <cellStyle name="Normal 60 3" xfId="34923"/>
    <cellStyle name="Normal 61" xfId="48030"/>
    <cellStyle name="Normal 61 2" xfId="34924"/>
    <cellStyle name="Normal 61 3" xfId="34925"/>
    <cellStyle name="Normal 62" xfId="48031"/>
    <cellStyle name="Normal 62 2" xfId="48032"/>
    <cellStyle name="Normal 63" xfId="48033"/>
    <cellStyle name="Normal 63 2" xfId="34926"/>
    <cellStyle name="Normal 63 3" xfId="34927"/>
    <cellStyle name="Normal 64" xfId="48034"/>
    <cellStyle name="Normal 64 2" xfId="34928"/>
    <cellStyle name="Normal 64 3" xfId="34929"/>
    <cellStyle name="Normal 65" xfId="48035"/>
    <cellStyle name="Normal 65 2" xfId="34930"/>
    <cellStyle name="Normal 65 3" xfId="34931"/>
    <cellStyle name="Normal 66" xfId="48036"/>
    <cellStyle name="Normal 66 2" xfId="34932"/>
    <cellStyle name="Normal 66 3" xfId="34933"/>
    <cellStyle name="Normal 67" xfId="48037"/>
    <cellStyle name="Normal 67 2" xfId="34934"/>
    <cellStyle name="Normal 67 3" xfId="34935"/>
    <cellStyle name="Normal 68" xfId="48038"/>
    <cellStyle name="Normal 68 2" xfId="34936"/>
    <cellStyle name="Normal 68 3" xfId="34937"/>
    <cellStyle name="Normal 69" xfId="48039"/>
    <cellStyle name="Normal 69 2" xfId="34938"/>
    <cellStyle name="Normal 69 3" xfId="34939"/>
    <cellStyle name="Normal 7" xfId="1501"/>
    <cellStyle name="Normal 7 10" xfId="34940"/>
    <cellStyle name="Normal 7 10 2" xfId="34941"/>
    <cellStyle name="Normal 7 10 2 2" xfId="34942"/>
    <cellStyle name="Normal 7 10 3" xfId="34943"/>
    <cellStyle name="Normal 7 11" xfId="34944"/>
    <cellStyle name="Normal 7 11 2" xfId="34945"/>
    <cellStyle name="Normal 7 12" xfId="34946"/>
    <cellStyle name="Normal 7 13" xfId="48040"/>
    <cellStyle name="Normal 7 13 2" xfId="48041"/>
    <cellStyle name="Normal 7 14" xfId="48042"/>
    <cellStyle name="Normal 7 14 2" xfId="48043"/>
    <cellStyle name="Normal 7 15" xfId="48044"/>
    <cellStyle name="Normal 7 15 2" xfId="48045"/>
    <cellStyle name="Normal 7 16" xfId="48046"/>
    <cellStyle name="Normal 7 16 2" xfId="48047"/>
    <cellStyle name="Normal 7 17" xfId="48048"/>
    <cellStyle name="Normal 7 17 2" xfId="48049"/>
    <cellStyle name="Normal 7 18" xfId="48050"/>
    <cellStyle name="Normal 7 2" xfId="1502"/>
    <cellStyle name="Normal 7 2 10" xfId="34947"/>
    <cellStyle name="Normal 7 2 10 2" xfId="34948"/>
    <cellStyle name="Normal 7 2 11" xfId="34949"/>
    <cellStyle name="Normal 7 2 2" xfId="34950"/>
    <cellStyle name="Normal 7 2 2 10" xfId="34951"/>
    <cellStyle name="Normal 7 2 2 2" xfId="34952"/>
    <cellStyle name="Normal 7 2 2 2 2" xfId="34953"/>
    <cellStyle name="Normal 7 2 2 2 2 2" xfId="34954"/>
    <cellStyle name="Normal 7 2 2 2 2 2 2" xfId="34955"/>
    <cellStyle name="Normal 7 2 2 2 2 2 2 2" xfId="34956"/>
    <cellStyle name="Normal 7 2 2 2 2 2 3" xfId="34957"/>
    <cellStyle name="Normal 7 2 2 2 2 3" xfId="34958"/>
    <cellStyle name="Normal 7 2 2 2 2 3 2" xfId="34959"/>
    <cellStyle name="Normal 7 2 2 2 2 4" xfId="34960"/>
    <cellStyle name="Normal 7 2 2 2 3" xfId="34961"/>
    <cellStyle name="Normal 7 2 2 2 3 2" xfId="34962"/>
    <cellStyle name="Normal 7 2 2 2 3 2 2" xfId="34963"/>
    <cellStyle name="Normal 7 2 2 2 3 2 2 2" xfId="34964"/>
    <cellStyle name="Normal 7 2 2 2 3 2 3" xfId="34965"/>
    <cellStyle name="Normal 7 2 2 2 3 3" xfId="34966"/>
    <cellStyle name="Normal 7 2 2 2 3 3 2" xfId="34967"/>
    <cellStyle name="Normal 7 2 2 2 3 4" xfId="34968"/>
    <cellStyle name="Normal 7 2 2 2 4" xfId="34969"/>
    <cellStyle name="Normal 7 2 2 2 4 2" xfId="34970"/>
    <cellStyle name="Normal 7 2 2 2 4 2 2" xfId="34971"/>
    <cellStyle name="Normal 7 2 2 2 4 2 2 2" xfId="34972"/>
    <cellStyle name="Normal 7 2 2 2 4 2 3" xfId="34973"/>
    <cellStyle name="Normal 7 2 2 2 4 3" xfId="34974"/>
    <cellStyle name="Normal 7 2 2 2 4 3 2" xfId="34975"/>
    <cellStyle name="Normal 7 2 2 2 4 4" xfId="34976"/>
    <cellStyle name="Normal 7 2 2 2 5" xfId="34977"/>
    <cellStyle name="Normal 7 2 2 2 5 2" xfId="34978"/>
    <cellStyle name="Normal 7 2 2 2 5 2 2" xfId="34979"/>
    <cellStyle name="Normal 7 2 2 2 5 3" xfId="34980"/>
    <cellStyle name="Normal 7 2 2 2 6" xfId="34981"/>
    <cellStyle name="Normal 7 2 2 2 6 2" xfId="34982"/>
    <cellStyle name="Normal 7 2 2 2 7" xfId="34983"/>
    <cellStyle name="Normal 7 2 2 3" xfId="34984"/>
    <cellStyle name="Normal 7 2 2 3 2" xfId="34985"/>
    <cellStyle name="Normal 7 2 2 3 2 2" xfId="34986"/>
    <cellStyle name="Normal 7 2 2 3 2 2 2" xfId="34987"/>
    <cellStyle name="Normal 7 2 2 3 2 2 2 2" xfId="34988"/>
    <cellStyle name="Normal 7 2 2 3 2 2 3" xfId="34989"/>
    <cellStyle name="Normal 7 2 2 3 2 3" xfId="34990"/>
    <cellStyle name="Normal 7 2 2 3 2 3 2" xfId="34991"/>
    <cellStyle name="Normal 7 2 2 3 2 4" xfId="34992"/>
    <cellStyle name="Normal 7 2 2 3 3" xfId="34993"/>
    <cellStyle name="Normal 7 2 2 3 3 2" xfId="34994"/>
    <cellStyle name="Normal 7 2 2 3 3 2 2" xfId="34995"/>
    <cellStyle name="Normal 7 2 2 3 3 2 2 2" xfId="34996"/>
    <cellStyle name="Normal 7 2 2 3 3 2 3" xfId="34997"/>
    <cellStyle name="Normal 7 2 2 3 3 3" xfId="34998"/>
    <cellStyle name="Normal 7 2 2 3 3 3 2" xfId="34999"/>
    <cellStyle name="Normal 7 2 2 3 3 4" xfId="35000"/>
    <cellStyle name="Normal 7 2 2 3 4" xfId="35001"/>
    <cellStyle name="Normal 7 2 2 3 4 2" xfId="35002"/>
    <cellStyle name="Normal 7 2 2 3 4 2 2" xfId="35003"/>
    <cellStyle name="Normal 7 2 2 3 4 3" xfId="35004"/>
    <cellStyle name="Normal 7 2 2 3 5" xfId="35005"/>
    <cellStyle name="Normal 7 2 2 3 5 2" xfId="35006"/>
    <cellStyle name="Normal 7 2 2 3 6" xfId="35007"/>
    <cellStyle name="Normal 7 2 2 4" xfId="35008"/>
    <cellStyle name="Normal 7 2 2 4 2" xfId="35009"/>
    <cellStyle name="Normal 7 2 2 4 2 2" xfId="35010"/>
    <cellStyle name="Normal 7 2 2 4 2 2 2" xfId="35011"/>
    <cellStyle name="Normal 7 2 2 4 2 3" xfId="35012"/>
    <cellStyle name="Normal 7 2 2 4 3" xfId="35013"/>
    <cellStyle name="Normal 7 2 2 4 3 2" xfId="35014"/>
    <cellStyle name="Normal 7 2 2 4 4" xfId="35015"/>
    <cellStyle name="Normal 7 2 2 5" xfId="35016"/>
    <cellStyle name="Normal 7 2 2 5 2" xfId="35017"/>
    <cellStyle name="Normal 7 2 2 5 2 2" xfId="35018"/>
    <cellStyle name="Normal 7 2 2 5 2 2 2" xfId="35019"/>
    <cellStyle name="Normal 7 2 2 5 2 3" xfId="35020"/>
    <cellStyle name="Normal 7 2 2 5 3" xfId="35021"/>
    <cellStyle name="Normal 7 2 2 5 3 2" xfId="35022"/>
    <cellStyle name="Normal 7 2 2 5 4" xfId="35023"/>
    <cellStyle name="Normal 7 2 2 6" xfId="35024"/>
    <cellStyle name="Normal 7 2 2 6 2" xfId="35025"/>
    <cellStyle name="Normal 7 2 2 6 2 2" xfId="35026"/>
    <cellStyle name="Normal 7 2 2 6 2 2 2" xfId="35027"/>
    <cellStyle name="Normal 7 2 2 6 2 3" xfId="35028"/>
    <cellStyle name="Normal 7 2 2 6 3" xfId="35029"/>
    <cellStyle name="Normal 7 2 2 6 3 2" xfId="35030"/>
    <cellStyle name="Normal 7 2 2 6 4" xfId="35031"/>
    <cellStyle name="Normal 7 2 2 7" xfId="35032"/>
    <cellStyle name="Normal 7 2 2 7 2" xfId="35033"/>
    <cellStyle name="Normal 7 2 2 7 2 2" xfId="35034"/>
    <cellStyle name="Normal 7 2 2 7 3" xfId="35035"/>
    <cellStyle name="Normal 7 2 2 8" xfId="35036"/>
    <cellStyle name="Normal 7 2 2 8 2" xfId="35037"/>
    <cellStyle name="Normal 7 2 2 8 2 2" xfId="35038"/>
    <cellStyle name="Normal 7 2 2 8 3" xfId="35039"/>
    <cellStyle name="Normal 7 2 2 9" xfId="35040"/>
    <cellStyle name="Normal 7 2 2 9 2" xfId="35041"/>
    <cellStyle name="Normal 7 2 3" xfId="35042"/>
    <cellStyle name="Normal 7 2 3 2" xfId="35043"/>
    <cellStyle name="Normal 7 2 3 2 2" xfId="35044"/>
    <cellStyle name="Normal 7 2 3 2 2 2" xfId="35045"/>
    <cellStyle name="Normal 7 2 3 2 2 2 2" xfId="35046"/>
    <cellStyle name="Normal 7 2 3 2 2 3" xfId="35047"/>
    <cellStyle name="Normal 7 2 3 2 3" xfId="35048"/>
    <cellStyle name="Normal 7 2 3 2 3 2" xfId="35049"/>
    <cellStyle name="Normal 7 2 3 2 4" xfId="35050"/>
    <cellStyle name="Normal 7 2 3 3" xfId="35051"/>
    <cellStyle name="Normal 7 2 3 3 2" xfId="35052"/>
    <cellStyle name="Normal 7 2 3 3 2 2" xfId="35053"/>
    <cellStyle name="Normal 7 2 3 3 2 2 2" xfId="35054"/>
    <cellStyle name="Normal 7 2 3 3 2 3" xfId="35055"/>
    <cellStyle name="Normal 7 2 3 3 3" xfId="35056"/>
    <cellStyle name="Normal 7 2 3 3 3 2" xfId="35057"/>
    <cellStyle name="Normal 7 2 3 3 4" xfId="35058"/>
    <cellStyle name="Normal 7 2 3 4" xfId="35059"/>
    <cellStyle name="Normal 7 2 3 4 2" xfId="35060"/>
    <cellStyle name="Normal 7 2 3 4 2 2" xfId="35061"/>
    <cellStyle name="Normal 7 2 3 4 2 2 2" xfId="35062"/>
    <cellStyle name="Normal 7 2 3 4 2 3" xfId="35063"/>
    <cellStyle name="Normal 7 2 3 4 3" xfId="35064"/>
    <cellStyle name="Normal 7 2 3 4 3 2" xfId="35065"/>
    <cellStyle name="Normal 7 2 3 4 4" xfId="35066"/>
    <cellStyle name="Normal 7 2 3 5" xfId="35067"/>
    <cellStyle name="Normal 7 2 3 5 2" xfId="35068"/>
    <cellStyle name="Normal 7 2 3 5 2 2" xfId="35069"/>
    <cellStyle name="Normal 7 2 3 5 3" xfId="35070"/>
    <cellStyle name="Normal 7 2 3 6" xfId="35071"/>
    <cellStyle name="Normal 7 2 3 6 2" xfId="35072"/>
    <cellStyle name="Normal 7 2 3 7" xfId="35073"/>
    <cellStyle name="Normal 7 2 4" xfId="35074"/>
    <cellStyle name="Normal 7 2 4 2" xfId="35075"/>
    <cellStyle name="Normal 7 2 4 2 2" xfId="35076"/>
    <cellStyle name="Normal 7 2 4 2 2 2" xfId="35077"/>
    <cellStyle name="Normal 7 2 4 2 2 2 2" xfId="35078"/>
    <cellStyle name="Normal 7 2 4 2 2 3" xfId="35079"/>
    <cellStyle name="Normal 7 2 4 2 3" xfId="35080"/>
    <cellStyle name="Normal 7 2 4 2 3 2" xfId="35081"/>
    <cellStyle name="Normal 7 2 4 2 4" xfId="35082"/>
    <cellStyle name="Normal 7 2 4 3" xfId="35083"/>
    <cellStyle name="Normal 7 2 4 3 2" xfId="35084"/>
    <cellStyle name="Normal 7 2 4 3 2 2" xfId="35085"/>
    <cellStyle name="Normal 7 2 4 3 2 2 2" xfId="35086"/>
    <cellStyle name="Normal 7 2 4 3 2 3" xfId="35087"/>
    <cellStyle name="Normal 7 2 4 3 3" xfId="35088"/>
    <cellStyle name="Normal 7 2 4 3 3 2" xfId="35089"/>
    <cellStyle name="Normal 7 2 4 3 4" xfId="35090"/>
    <cellStyle name="Normal 7 2 4 4" xfId="35091"/>
    <cellStyle name="Normal 7 2 4 4 2" xfId="35092"/>
    <cellStyle name="Normal 7 2 4 4 2 2" xfId="35093"/>
    <cellStyle name="Normal 7 2 4 4 3" xfId="35094"/>
    <cellStyle name="Normal 7 2 4 5" xfId="35095"/>
    <cellStyle name="Normal 7 2 4 5 2" xfId="35096"/>
    <cellStyle name="Normal 7 2 4 6" xfId="35097"/>
    <cellStyle name="Normal 7 2 5" xfId="35098"/>
    <cellStyle name="Normal 7 2 5 2" xfId="35099"/>
    <cellStyle name="Normal 7 2 5 2 2" xfId="35100"/>
    <cellStyle name="Normal 7 2 5 2 2 2" xfId="35101"/>
    <cellStyle name="Normal 7 2 5 2 3" xfId="35102"/>
    <cellStyle name="Normal 7 2 5 3" xfId="35103"/>
    <cellStyle name="Normal 7 2 5 3 2" xfId="35104"/>
    <cellStyle name="Normal 7 2 5 4" xfId="35105"/>
    <cellStyle name="Normal 7 2 6" xfId="35106"/>
    <cellStyle name="Normal 7 2 6 2" xfId="35107"/>
    <cellStyle name="Normal 7 2 6 2 2" xfId="35108"/>
    <cellStyle name="Normal 7 2 6 2 2 2" xfId="35109"/>
    <cellStyle name="Normal 7 2 6 2 3" xfId="35110"/>
    <cellStyle name="Normal 7 2 6 3" xfId="35111"/>
    <cellStyle name="Normal 7 2 6 3 2" xfId="35112"/>
    <cellStyle name="Normal 7 2 6 4" xfId="35113"/>
    <cellStyle name="Normal 7 2 7" xfId="35114"/>
    <cellStyle name="Normal 7 2 7 2" xfId="35115"/>
    <cellStyle name="Normal 7 2 7 2 2" xfId="35116"/>
    <cellStyle name="Normal 7 2 7 2 2 2" xfId="35117"/>
    <cellStyle name="Normal 7 2 7 2 3" xfId="35118"/>
    <cellStyle name="Normal 7 2 7 3" xfId="35119"/>
    <cellStyle name="Normal 7 2 7 3 2" xfId="35120"/>
    <cellStyle name="Normal 7 2 7 4" xfId="35121"/>
    <cellStyle name="Normal 7 2 8" xfId="35122"/>
    <cellStyle name="Normal 7 2 8 2" xfId="35123"/>
    <cellStyle name="Normal 7 2 8 2 2" xfId="35124"/>
    <cellStyle name="Normal 7 2 8 3" xfId="35125"/>
    <cellStyle name="Normal 7 2 9" xfId="35126"/>
    <cellStyle name="Normal 7 2 9 2" xfId="35127"/>
    <cellStyle name="Normal 7 2 9 2 2" xfId="35128"/>
    <cellStyle name="Normal 7 2 9 3" xfId="35129"/>
    <cellStyle name="Normal 7 3" xfId="35130"/>
    <cellStyle name="Normal 7 3 10" xfId="35131"/>
    <cellStyle name="Normal 7 3 10 2" xfId="48051"/>
    <cellStyle name="Normal 7 3 11" xfId="48052"/>
    <cellStyle name="Normal 7 3 11 2" xfId="48053"/>
    <cellStyle name="Normal 7 3 12" xfId="48054"/>
    <cellStyle name="Normal 7 3 12 2" xfId="48055"/>
    <cellStyle name="Normal 7 3 13" xfId="48056"/>
    <cellStyle name="Normal 7 3 2" xfId="35132"/>
    <cellStyle name="Normal 7 3 2 2" xfId="35133"/>
    <cellStyle name="Normal 7 3 2 2 2" xfId="35134"/>
    <cellStyle name="Normal 7 3 2 2 2 2" xfId="35135"/>
    <cellStyle name="Normal 7 3 2 2 2 2 2" xfId="35136"/>
    <cellStyle name="Normal 7 3 2 2 2 3" xfId="35137"/>
    <cellStyle name="Normal 7 3 2 2 3" xfId="35138"/>
    <cellStyle name="Normal 7 3 2 2 3 2" xfId="35139"/>
    <cellStyle name="Normal 7 3 2 2 4" xfId="35140"/>
    <cellStyle name="Normal 7 3 2 3" xfId="35141"/>
    <cellStyle name="Normal 7 3 2 3 2" xfId="35142"/>
    <cellStyle name="Normal 7 3 2 3 2 2" xfId="35143"/>
    <cellStyle name="Normal 7 3 2 3 2 2 2" xfId="35144"/>
    <cellStyle name="Normal 7 3 2 3 2 3" xfId="35145"/>
    <cellStyle name="Normal 7 3 2 3 3" xfId="35146"/>
    <cellStyle name="Normal 7 3 2 3 3 2" xfId="35147"/>
    <cellStyle name="Normal 7 3 2 3 4" xfId="35148"/>
    <cellStyle name="Normal 7 3 2 4" xfId="35149"/>
    <cellStyle name="Normal 7 3 2 4 2" xfId="35150"/>
    <cellStyle name="Normal 7 3 2 4 2 2" xfId="35151"/>
    <cellStyle name="Normal 7 3 2 4 2 2 2" xfId="35152"/>
    <cellStyle name="Normal 7 3 2 4 2 3" xfId="35153"/>
    <cellStyle name="Normal 7 3 2 4 3" xfId="35154"/>
    <cellStyle name="Normal 7 3 2 4 3 2" xfId="35155"/>
    <cellStyle name="Normal 7 3 2 4 4" xfId="35156"/>
    <cellStyle name="Normal 7 3 2 5" xfId="35157"/>
    <cellStyle name="Normal 7 3 2 5 2" xfId="35158"/>
    <cellStyle name="Normal 7 3 2 5 2 2" xfId="35159"/>
    <cellStyle name="Normal 7 3 2 5 3" xfId="35160"/>
    <cellStyle name="Normal 7 3 2 6" xfId="35161"/>
    <cellStyle name="Normal 7 3 2 6 2" xfId="35162"/>
    <cellStyle name="Normal 7 3 2 7" xfId="35163"/>
    <cellStyle name="Normal 7 3 3" xfId="35164"/>
    <cellStyle name="Normal 7 3 3 2" xfId="35165"/>
    <cellStyle name="Normal 7 3 3 2 2" xfId="35166"/>
    <cellStyle name="Normal 7 3 3 2 2 2" xfId="35167"/>
    <cellStyle name="Normal 7 3 3 2 2 2 2" xfId="35168"/>
    <cellStyle name="Normal 7 3 3 2 2 3" xfId="35169"/>
    <cellStyle name="Normal 7 3 3 2 3" xfId="35170"/>
    <cellStyle name="Normal 7 3 3 2 3 2" xfId="35171"/>
    <cellStyle name="Normal 7 3 3 2 4" xfId="35172"/>
    <cellStyle name="Normal 7 3 3 3" xfId="35173"/>
    <cellStyle name="Normal 7 3 3 3 2" xfId="35174"/>
    <cellStyle name="Normal 7 3 3 3 2 2" xfId="35175"/>
    <cellStyle name="Normal 7 3 3 3 2 2 2" xfId="35176"/>
    <cellStyle name="Normal 7 3 3 3 2 3" xfId="35177"/>
    <cellStyle name="Normal 7 3 3 3 3" xfId="35178"/>
    <cellStyle name="Normal 7 3 3 3 3 2" xfId="35179"/>
    <cellStyle name="Normal 7 3 3 3 4" xfId="35180"/>
    <cellStyle name="Normal 7 3 3 4" xfId="35181"/>
    <cellStyle name="Normal 7 3 3 4 2" xfId="35182"/>
    <cellStyle name="Normal 7 3 3 4 2 2" xfId="35183"/>
    <cellStyle name="Normal 7 3 3 4 3" xfId="35184"/>
    <cellStyle name="Normal 7 3 3 5" xfId="35185"/>
    <cellStyle name="Normal 7 3 3 5 2" xfId="35186"/>
    <cellStyle name="Normal 7 3 3 6" xfId="35187"/>
    <cellStyle name="Normal 7 3 4" xfId="35188"/>
    <cellStyle name="Normal 7 3 4 2" xfId="35189"/>
    <cellStyle name="Normal 7 3 4 2 2" xfId="35190"/>
    <cellStyle name="Normal 7 3 4 2 2 2" xfId="35191"/>
    <cellStyle name="Normal 7 3 4 2 3" xfId="35192"/>
    <cellStyle name="Normal 7 3 4 3" xfId="35193"/>
    <cellStyle name="Normal 7 3 4 3 2" xfId="35194"/>
    <cellStyle name="Normal 7 3 4 4" xfId="35195"/>
    <cellStyle name="Normal 7 3 5" xfId="35196"/>
    <cellStyle name="Normal 7 3 5 2" xfId="35197"/>
    <cellStyle name="Normal 7 3 5 2 2" xfId="35198"/>
    <cellStyle name="Normal 7 3 5 2 2 2" xfId="35199"/>
    <cellStyle name="Normal 7 3 5 2 3" xfId="35200"/>
    <cellStyle name="Normal 7 3 5 3" xfId="35201"/>
    <cellStyle name="Normal 7 3 5 3 2" xfId="35202"/>
    <cellStyle name="Normal 7 3 5 4" xfId="35203"/>
    <cellStyle name="Normal 7 3 6" xfId="35204"/>
    <cellStyle name="Normal 7 3 6 2" xfId="35205"/>
    <cellStyle name="Normal 7 3 6 2 2" xfId="35206"/>
    <cellStyle name="Normal 7 3 6 2 2 2" xfId="35207"/>
    <cellStyle name="Normal 7 3 6 2 3" xfId="35208"/>
    <cellStyle name="Normal 7 3 6 3" xfId="35209"/>
    <cellStyle name="Normal 7 3 6 3 2" xfId="35210"/>
    <cellStyle name="Normal 7 3 6 4" xfId="35211"/>
    <cellStyle name="Normal 7 3 7" xfId="35212"/>
    <cellStyle name="Normal 7 3 7 2" xfId="35213"/>
    <cellStyle name="Normal 7 3 7 2 2" xfId="35214"/>
    <cellStyle name="Normal 7 3 7 3" xfId="35215"/>
    <cellStyle name="Normal 7 3 8" xfId="35216"/>
    <cellStyle name="Normal 7 3 8 2" xfId="35217"/>
    <cellStyle name="Normal 7 3 8 2 2" xfId="35218"/>
    <cellStyle name="Normal 7 3 8 3" xfId="35219"/>
    <cellStyle name="Normal 7 3 9" xfId="35220"/>
    <cellStyle name="Normal 7 3 9 2" xfId="35221"/>
    <cellStyle name="Normal 7 4" xfId="35222"/>
    <cellStyle name="Normal 7 4 2" xfId="48057"/>
    <cellStyle name="Normal 7 5" xfId="35223"/>
    <cellStyle name="Normal 7 5 2" xfId="35224"/>
    <cellStyle name="Normal 7 5 2 2" xfId="35225"/>
    <cellStyle name="Normal 7 5 2 2 2" xfId="35226"/>
    <cellStyle name="Normal 7 5 2 2 2 2" xfId="35227"/>
    <cellStyle name="Normal 7 5 2 2 3" xfId="35228"/>
    <cellStyle name="Normal 7 5 2 3" xfId="35229"/>
    <cellStyle name="Normal 7 5 2 3 2" xfId="35230"/>
    <cellStyle name="Normal 7 5 2 4" xfId="35231"/>
    <cellStyle name="Normal 7 5 3" xfId="35232"/>
    <cellStyle name="Normal 7 5 3 2" xfId="35233"/>
    <cellStyle name="Normal 7 5 3 2 2" xfId="35234"/>
    <cellStyle name="Normal 7 5 3 2 2 2" xfId="35235"/>
    <cellStyle name="Normal 7 5 3 2 3" xfId="35236"/>
    <cellStyle name="Normal 7 5 3 3" xfId="35237"/>
    <cellStyle name="Normal 7 5 3 3 2" xfId="35238"/>
    <cellStyle name="Normal 7 5 3 4" xfId="35239"/>
    <cellStyle name="Normal 7 5 4" xfId="35240"/>
    <cellStyle name="Normal 7 5 4 2" xfId="35241"/>
    <cellStyle name="Normal 7 5 4 2 2" xfId="35242"/>
    <cellStyle name="Normal 7 5 4 3" xfId="35243"/>
    <cellStyle name="Normal 7 5 5" xfId="35244"/>
    <cellStyle name="Normal 7 5 5 2" xfId="35245"/>
    <cellStyle name="Normal 7 5 6" xfId="35246"/>
    <cellStyle name="Normal 7 6" xfId="35247"/>
    <cellStyle name="Normal 7 6 2" xfId="35248"/>
    <cellStyle name="Normal 7 6 2 2" xfId="35249"/>
    <cellStyle name="Normal 7 6 2 2 2" xfId="35250"/>
    <cellStyle name="Normal 7 6 2 3" xfId="35251"/>
    <cellStyle name="Normal 7 6 3" xfId="35252"/>
    <cellStyle name="Normal 7 6 3 2" xfId="35253"/>
    <cellStyle name="Normal 7 6 4" xfId="35254"/>
    <cellStyle name="Normal 7 7" xfId="35255"/>
    <cellStyle name="Normal 7 7 2" xfId="35256"/>
    <cellStyle name="Normal 7 7 2 2" xfId="35257"/>
    <cellStyle name="Normal 7 7 2 2 2" xfId="35258"/>
    <cellStyle name="Normal 7 7 2 3" xfId="35259"/>
    <cellStyle name="Normal 7 7 3" xfId="35260"/>
    <cellStyle name="Normal 7 7 3 2" xfId="35261"/>
    <cellStyle name="Normal 7 7 4" xfId="35262"/>
    <cellStyle name="Normal 7 8" xfId="35263"/>
    <cellStyle name="Normal 7 8 2" xfId="35264"/>
    <cellStyle name="Normal 7 8 2 2" xfId="35265"/>
    <cellStyle name="Normal 7 8 2 2 2" xfId="35266"/>
    <cellStyle name="Normal 7 8 2 3" xfId="35267"/>
    <cellStyle name="Normal 7 8 3" xfId="35268"/>
    <cellStyle name="Normal 7 8 3 2" xfId="35269"/>
    <cellStyle name="Normal 7 8 4" xfId="35270"/>
    <cellStyle name="Normal 7 9" xfId="35271"/>
    <cellStyle name="Normal 7 9 2" xfId="35272"/>
    <cellStyle name="Normal 7 9 2 2" xfId="35273"/>
    <cellStyle name="Normal 7 9 2 2 2" xfId="48058"/>
    <cellStyle name="Normal 7 9 2 3" xfId="48059"/>
    <cellStyle name="Normal 7 9 3" xfId="35274"/>
    <cellStyle name="Normal 7 9 3 2" xfId="48060"/>
    <cellStyle name="Normal 7 9 4" xfId="48061"/>
    <cellStyle name="Normal 7_Commercial IRR Model v10 01 00 (3)" xfId="48062"/>
    <cellStyle name="Normal 70" xfId="48063"/>
    <cellStyle name="Normal 70 2" xfId="35275"/>
    <cellStyle name="Normal 70 3" xfId="35276"/>
    <cellStyle name="Normal 71" xfId="48064"/>
    <cellStyle name="Normal 71 2" xfId="35277"/>
    <cellStyle name="Normal 71 3" xfId="35278"/>
    <cellStyle name="Normal 72" xfId="48065"/>
    <cellStyle name="Normal 72 2" xfId="35279"/>
    <cellStyle name="Normal 72 3" xfId="35280"/>
    <cellStyle name="Normal 73" xfId="48066"/>
    <cellStyle name="Normal 73 2" xfId="35281"/>
    <cellStyle name="Normal 73 3" xfId="35282"/>
    <cellStyle name="Normal 74" xfId="48067"/>
    <cellStyle name="Normal 74 2" xfId="35283"/>
    <cellStyle name="Normal 74 3" xfId="35284"/>
    <cellStyle name="Normal 75" xfId="48068"/>
    <cellStyle name="Normal 75 2" xfId="35285"/>
    <cellStyle name="Normal 75 3" xfId="35286"/>
    <cellStyle name="Normal 76" xfId="48069"/>
    <cellStyle name="Normal 76 2" xfId="35287"/>
    <cellStyle name="Normal 76 3" xfId="35288"/>
    <cellStyle name="Normal 77" xfId="48070"/>
    <cellStyle name="Normal 77 2" xfId="35289"/>
    <cellStyle name="Normal 77 3" xfId="35290"/>
    <cellStyle name="Normal 78" xfId="48071"/>
    <cellStyle name="Normal 78 2" xfId="35291"/>
    <cellStyle name="Normal 78 3" xfId="35292"/>
    <cellStyle name="Normal 79" xfId="48072"/>
    <cellStyle name="Normal 79 2" xfId="35293"/>
    <cellStyle name="Normal 79 3" xfId="35294"/>
    <cellStyle name="Normal 8" xfId="1503"/>
    <cellStyle name="Normal 8 10" xfId="35295"/>
    <cellStyle name="Normal 8 10 2" xfId="35296"/>
    <cellStyle name="Normal 8 10 2 2" xfId="35297"/>
    <cellStyle name="Normal 8 10 3" xfId="35298"/>
    <cellStyle name="Normal 8 11" xfId="35299"/>
    <cellStyle name="Normal 8 11 2" xfId="35300"/>
    <cellStyle name="Normal 8 12" xfId="35301"/>
    <cellStyle name="Normal 8 2" xfId="1504"/>
    <cellStyle name="Normal 8 2 10" xfId="35302"/>
    <cellStyle name="Normal 8 2 10 2" xfId="35303"/>
    <cellStyle name="Normal 8 2 11" xfId="35304"/>
    <cellStyle name="Normal 8 2 2" xfId="35305"/>
    <cellStyle name="Normal 8 2 2 10" xfId="35306"/>
    <cellStyle name="Normal 8 2 2 2" xfId="35307"/>
    <cellStyle name="Normal 8 2 2 2 2" xfId="35308"/>
    <cellStyle name="Normal 8 2 2 2 2 2" xfId="35309"/>
    <cellStyle name="Normal 8 2 2 2 2 2 2" xfId="35310"/>
    <cellStyle name="Normal 8 2 2 2 2 2 2 2" xfId="35311"/>
    <cellStyle name="Normal 8 2 2 2 2 2 3" xfId="35312"/>
    <cellStyle name="Normal 8 2 2 2 2 3" xfId="35313"/>
    <cellStyle name="Normal 8 2 2 2 2 3 2" xfId="35314"/>
    <cellStyle name="Normal 8 2 2 2 2 4" xfId="35315"/>
    <cellStyle name="Normal 8 2 2 2 3" xfId="35316"/>
    <cellStyle name="Normal 8 2 2 2 3 2" xfId="35317"/>
    <cellStyle name="Normal 8 2 2 2 3 2 2" xfId="35318"/>
    <cellStyle name="Normal 8 2 2 2 3 2 2 2" xfId="35319"/>
    <cellStyle name="Normal 8 2 2 2 3 2 3" xfId="35320"/>
    <cellStyle name="Normal 8 2 2 2 3 3" xfId="35321"/>
    <cellStyle name="Normal 8 2 2 2 3 3 2" xfId="35322"/>
    <cellStyle name="Normal 8 2 2 2 3 4" xfId="35323"/>
    <cellStyle name="Normal 8 2 2 2 4" xfId="35324"/>
    <cellStyle name="Normal 8 2 2 2 4 2" xfId="35325"/>
    <cellStyle name="Normal 8 2 2 2 4 2 2" xfId="35326"/>
    <cellStyle name="Normal 8 2 2 2 4 2 2 2" xfId="35327"/>
    <cellStyle name="Normal 8 2 2 2 4 2 3" xfId="35328"/>
    <cellStyle name="Normal 8 2 2 2 4 3" xfId="35329"/>
    <cellStyle name="Normal 8 2 2 2 4 3 2" xfId="35330"/>
    <cellStyle name="Normal 8 2 2 2 4 4" xfId="35331"/>
    <cellStyle name="Normal 8 2 2 2 5" xfId="35332"/>
    <cellStyle name="Normal 8 2 2 2 5 2" xfId="35333"/>
    <cellStyle name="Normal 8 2 2 2 5 2 2" xfId="35334"/>
    <cellStyle name="Normal 8 2 2 2 5 3" xfId="35335"/>
    <cellStyle name="Normal 8 2 2 2 6" xfId="35336"/>
    <cellStyle name="Normal 8 2 2 2 6 2" xfId="35337"/>
    <cellStyle name="Normal 8 2 2 2 7" xfId="35338"/>
    <cellStyle name="Normal 8 2 2 3" xfId="35339"/>
    <cellStyle name="Normal 8 2 2 3 2" xfId="35340"/>
    <cellStyle name="Normal 8 2 2 3 2 2" xfId="35341"/>
    <cellStyle name="Normal 8 2 2 3 2 2 2" xfId="35342"/>
    <cellStyle name="Normal 8 2 2 3 2 2 2 2" xfId="35343"/>
    <cellStyle name="Normal 8 2 2 3 2 2 3" xfId="35344"/>
    <cellStyle name="Normal 8 2 2 3 2 3" xfId="35345"/>
    <cellStyle name="Normal 8 2 2 3 2 3 2" xfId="35346"/>
    <cellStyle name="Normal 8 2 2 3 2 4" xfId="35347"/>
    <cellStyle name="Normal 8 2 2 3 3" xfId="35348"/>
    <cellStyle name="Normal 8 2 2 3 3 2" xfId="35349"/>
    <cellStyle name="Normal 8 2 2 3 3 2 2" xfId="35350"/>
    <cellStyle name="Normal 8 2 2 3 3 2 2 2" xfId="35351"/>
    <cellStyle name="Normal 8 2 2 3 3 2 3" xfId="35352"/>
    <cellStyle name="Normal 8 2 2 3 3 3" xfId="35353"/>
    <cellStyle name="Normal 8 2 2 3 3 3 2" xfId="35354"/>
    <cellStyle name="Normal 8 2 2 3 3 4" xfId="35355"/>
    <cellStyle name="Normal 8 2 2 3 4" xfId="35356"/>
    <cellStyle name="Normal 8 2 2 3 4 2" xfId="35357"/>
    <cellStyle name="Normal 8 2 2 3 4 2 2" xfId="35358"/>
    <cellStyle name="Normal 8 2 2 3 4 3" xfId="35359"/>
    <cellStyle name="Normal 8 2 2 3 5" xfId="35360"/>
    <cellStyle name="Normal 8 2 2 3 5 2" xfId="35361"/>
    <cellStyle name="Normal 8 2 2 3 6" xfId="35362"/>
    <cellStyle name="Normal 8 2 2 4" xfId="35363"/>
    <cellStyle name="Normal 8 2 2 4 2" xfId="35364"/>
    <cellStyle name="Normal 8 2 2 4 2 2" xfId="35365"/>
    <cellStyle name="Normal 8 2 2 4 2 2 2" xfId="35366"/>
    <cellStyle name="Normal 8 2 2 4 2 3" xfId="35367"/>
    <cellStyle name="Normal 8 2 2 4 3" xfId="35368"/>
    <cellStyle name="Normal 8 2 2 4 3 2" xfId="35369"/>
    <cellStyle name="Normal 8 2 2 4 4" xfId="35370"/>
    <cellStyle name="Normal 8 2 2 5" xfId="35371"/>
    <cellStyle name="Normal 8 2 2 5 2" xfId="35372"/>
    <cellStyle name="Normal 8 2 2 5 2 2" xfId="35373"/>
    <cellStyle name="Normal 8 2 2 5 2 2 2" xfId="35374"/>
    <cellStyle name="Normal 8 2 2 5 2 3" xfId="35375"/>
    <cellStyle name="Normal 8 2 2 5 3" xfId="35376"/>
    <cellStyle name="Normal 8 2 2 5 3 2" xfId="35377"/>
    <cellStyle name="Normal 8 2 2 5 4" xfId="35378"/>
    <cellStyle name="Normal 8 2 2 6" xfId="35379"/>
    <cellStyle name="Normal 8 2 2 6 2" xfId="35380"/>
    <cellStyle name="Normal 8 2 2 6 2 2" xfId="35381"/>
    <cellStyle name="Normal 8 2 2 6 2 2 2" xfId="35382"/>
    <cellStyle name="Normal 8 2 2 6 2 3" xfId="35383"/>
    <cellStyle name="Normal 8 2 2 6 3" xfId="35384"/>
    <cellStyle name="Normal 8 2 2 6 3 2" xfId="35385"/>
    <cellStyle name="Normal 8 2 2 6 4" xfId="35386"/>
    <cellStyle name="Normal 8 2 2 7" xfId="35387"/>
    <cellStyle name="Normal 8 2 2 7 2" xfId="35388"/>
    <cellStyle name="Normal 8 2 2 7 2 2" xfId="35389"/>
    <cellStyle name="Normal 8 2 2 7 3" xfId="35390"/>
    <cellStyle name="Normal 8 2 2 8" xfId="35391"/>
    <cellStyle name="Normal 8 2 2 8 2" xfId="35392"/>
    <cellStyle name="Normal 8 2 2 8 2 2" xfId="35393"/>
    <cellStyle name="Normal 8 2 2 8 3" xfId="35394"/>
    <cellStyle name="Normal 8 2 2 9" xfId="35395"/>
    <cellStyle name="Normal 8 2 2 9 2" xfId="35396"/>
    <cellStyle name="Normal 8 2 3" xfId="35397"/>
    <cellStyle name="Normal 8 2 3 2" xfId="35398"/>
    <cellStyle name="Normal 8 2 3 2 2" xfId="35399"/>
    <cellStyle name="Normal 8 2 3 2 2 2" xfId="35400"/>
    <cellStyle name="Normal 8 2 3 2 2 2 2" xfId="35401"/>
    <cellStyle name="Normal 8 2 3 2 2 3" xfId="35402"/>
    <cellStyle name="Normal 8 2 3 2 3" xfId="35403"/>
    <cellStyle name="Normal 8 2 3 2 3 2" xfId="35404"/>
    <cellStyle name="Normal 8 2 3 2 4" xfId="35405"/>
    <cellStyle name="Normal 8 2 3 3" xfId="35406"/>
    <cellStyle name="Normal 8 2 3 3 2" xfId="35407"/>
    <cellStyle name="Normal 8 2 3 3 2 2" xfId="35408"/>
    <cellStyle name="Normal 8 2 3 3 2 2 2" xfId="35409"/>
    <cellStyle name="Normal 8 2 3 3 2 3" xfId="35410"/>
    <cellStyle name="Normal 8 2 3 3 3" xfId="35411"/>
    <cellStyle name="Normal 8 2 3 3 3 2" xfId="35412"/>
    <cellStyle name="Normal 8 2 3 3 4" xfId="35413"/>
    <cellStyle name="Normal 8 2 3 4" xfId="35414"/>
    <cellStyle name="Normal 8 2 3 4 2" xfId="35415"/>
    <cellStyle name="Normal 8 2 3 4 2 2" xfId="35416"/>
    <cellStyle name="Normal 8 2 3 4 2 2 2" xfId="35417"/>
    <cellStyle name="Normal 8 2 3 4 2 3" xfId="35418"/>
    <cellStyle name="Normal 8 2 3 4 3" xfId="35419"/>
    <cellStyle name="Normal 8 2 3 4 3 2" xfId="35420"/>
    <cellStyle name="Normal 8 2 3 4 4" xfId="35421"/>
    <cellStyle name="Normal 8 2 3 5" xfId="35422"/>
    <cellStyle name="Normal 8 2 3 5 2" xfId="35423"/>
    <cellStyle name="Normal 8 2 3 5 2 2" xfId="35424"/>
    <cellStyle name="Normal 8 2 3 5 3" xfId="35425"/>
    <cellStyle name="Normal 8 2 3 6" xfId="35426"/>
    <cellStyle name="Normal 8 2 3 6 2" xfId="35427"/>
    <cellStyle name="Normal 8 2 3 7" xfId="35428"/>
    <cellStyle name="Normal 8 2 4" xfId="35429"/>
    <cellStyle name="Normal 8 2 4 2" xfId="35430"/>
    <cellStyle name="Normal 8 2 4 2 2" xfId="35431"/>
    <cellStyle name="Normal 8 2 4 2 2 2" xfId="35432"/>
    <cellStyle name="Normal 8 2 4 2 2 2 2" xfId="35433"/>
    <cellStyle name="Normal 8 2 4 2 2 3" xfId="35434"/>
    <cellStyle name="Normal 8 2 4 2 3" xfId="35435"/>
    <cellStyle name="Normal 8 2 4 2 3 2" xfId="35436"/>
    <cellStyle name="Normal 8 2 4 2 4" xfId="35437"/>
    <cellStyle name="Normal 8 2 4 3" xfId="35438"/>
    <cellStyle name="Normal 8 2 4 3 2" xfId="35439"/>
    <cellStyle name="Normal 8 2 4 3 2 2" xfId="35440"/>
    <cellStyle name="Normal 8 2 4 3 2 2 2" xfId="35441"/>
    <cellStyle name="Normal 8 2 4 3 2 3" xfId="35442"/>
    <cellStyle name="Normal 8 2 4 3 3" xfId="35443"/>
    <cellStyle name="Normal 8 2 4 3 3 2" xfId="35444"/>
    <cellStyle name="Normal 8 2 4 3 4" xfId="35445"/>
    <cellStyle name="Normal 8 2 4 4" xfId="35446"/>
    <cellStyle name="Normal 8 2 4 4 2" xfId="35447"/>
    <cellStyle name="Normal 8 2 4 4 2 2" xfId="35448"/>
    <cellStyle name="Normal 8 2 4 4 3" xfId="35449"/>
    <cellStyle name="Normal 8 2 4 5" xfId="35450"/>
    <cellStyle name="Normal 8 2 4 5 2" xfId="35451"/>
    <cellStyle name="Normal 8 2 4 6" xfId="35452"/>
    <cellStyle name="Normal 8 2 5" xfId="35453"/>
    <cellStyle name="Normal 8 2 5 2" xfId="35454"/>
    <cellStyle name="Normal 8 2 5 2 2" xfId="35455"/>
    <cellStyle name="Normal 8 2 5 2 2 2" xfId="35456"/>
    <cellStyle name="Normal 8 2 5 2 3" xfId="35457"/>
    <cellStyle name="Normal 8 2 5 3" xfId="35458"/>
    <cellStyle name="Normal 8 2 5 3 2" xfId="35459"/>
    <cellStyle name="Normal 8 2 5 4" xfId="35460"/>
    <cellStyle name="Normal 8 2 6" xfId="35461"/>
    <cellStyle name="Normal 8 2 6 2" xfId="35462"/>
    <cellStyle name="Normal 8 2 6 2 2" xfId="35463"/>
    <cellStyle name="Normal 8 2 6 2 2 2" xfId="35464"/>
    <cellStyle name="Normal 8 2 6 2 3" xfId="35465"/>
    <cellStyle name="Normal 8 2 6 3" xfId="35466"/>
    <cellStyle name="Normal 8 2 6 3 2" xfId="35467"/>
    <cellStyle name="Normal 8 2 6 4" xfId="35468"/>
    <cellStyle name="Normal 8 2 7" xfId="35469"/>
    <cellStyle name="Normal 8 2 7 2" xfId="35470"/>
    <cellStyle name="Normal 8 2 7 2 2" xfId="35471"/>
    <cellStyle name="Normal 8 2 7 2 2 2" xfId="35472"/>
    <cellStyle name="Normal 8 2 7 2 3" xfId="35473"/>
    <cellStyle name="Normal 8 2 7 3" xfId="35474"/>
    <cellStyle name="Normal 8 2 7 3 2" xfId="35475"/>
    <cellStyle name="Normal 8 2 7 4" xfId="35476"/>
    <cellStyle name="Normal 8 2 8" xfId="35477"/>
    <cellStyle name="Normal 8 2 8 2" xfId="35478"/>
    <cellStyle name="Normal 8 2 8 2 2" xfId="35479"/>
    <cellStyle name="Normal 8 2 8 3" xfId="35480"/>
    <cellStyle name="Normal 8 2 9" xfId="35481"/>
    <cellStyle name="Normal 8 2 9 2" xfId="35482"/>
    <cellStyle name="Normal 8 2 9 2 2" xfId="35483"/>
    <cellStyle name="Normal 8 2 9 3" xfId="35484"/>
    <cellStyle name="Normal 8 3" xfId="1941"/>
    <cellStyle name="Normal 8 3 10" xfId="35485"/>
    <cellStyle name="Normal 8 3 2" xfId="35486"/>
    <cellStyle name="Normal 8 3 2 2" xfId="35487"/>
    <cellStyle name="Normal 8 3 2 2 2" xfId="35488"/>
    <cellStyle name="Normal 8 3 2 2 2 2" xfId="35489"/>
    <cellStyle name="Normal 8 3 2 2 2 2 2" xfId="35490"/>
    <cellStyle name="Normal 8 3 2 2 2 3" xfId="35491"/>
    <cellStyle name="Normal 8 3 2 2 3" xfId="35492"/>
    <cellStyle name="Normal 8 3 2 2 3 2" xfId="35493"/>
    <cellStyle name="Normal 8 3 2 2 4" xfId="35494"/>
    <cellStyle name="Normal 8 3 2 3" xfId="35495"/>
    <cellStyle name="Normal 8 3 2 3 2" xfId="35496"/>
    <cellStyle name="Normal 8 3 2 3 2 2" xfId="35497"/>
    <cellStyle name="Normal 8 3 2 3 2 2 2" xfId="35498"/>
    <cellStyle name="Normal 8 3 2 3 2 3" xfId="35499"/>
    <cellStyle name="Normal 8 3 2 3 3" xfId="35500"/>
    <cellStyle name="Normal 8 3 2 3 3 2" xfId="35501"/>
    <cellStyle name="Normal 8 3 2 3 4" xfId="35502"/>
    <cellStyle name="Normal 8 3 2 4" xfId="35503"/>
    <cellStyle name="Normal 8 3 2 4 2" xfId="35504"/>
    <cellStyle name="Normal 8 3 2 4 2 2" xfId="35505"/>
    <cellStyle name="Normal 8 3 2 4 2 2 2" xfId="35506"/>
    <cellStyle name="Normal 8 3 2 4 2 3" xfId="35507"/>
    <cellStyle name="Normal 8 3 2 4 3" xfId="35508"/>
    <cellStyle name="Normal 8 3 2 4 3 2" xfId="35509"/>
    <cellStyle name="Normal 8 3 2 4 4" xfId="35510"/>
    <cellStyle name="Normal 8 3 2 5" xfId="35511"/>
    <cellStyle name="Normal 8 3 2 5 2" xfId="35512"/>
    <cellStyle name="Normal 8 3 2 5 2 2" xfId="35513"/>
    <cellStyle name="Normal 8 3 2 5 3" xfId="35514"/>
    <cellStyle name="Normal 8 3 2 6" xfId="35515"/>
    <cellStyle name="Normal 8 3 2 6 2" xfId="35516"/>
    <cellStyle name="Normal 8 3 2 7" xfId="35517"/>
    <cellStyle name="Normal 8 3 3" xfId="35518"/>
    <cellStyle name="Normal 8 3 3 2" xfId="35519"/>
    <cellStyle name="Normal 8 3 3 2 2" xfId="35520"/>
    <cellStyle name="Normal 8 3 3 2 2 2" xfId="35521"/>
    <cellStyle name="Normal 8 3 3 2 2 2 2" xfId="35522"/>
    <cellStyle name="Normal 8 3 3 2 2 3" xfId="35523"/>
    <cellStyle name="Normal 8 3 3 2 3" xfId="35524"/>
    <cellStyle name="Normal 8 3 3 2 3 2" xfId="35525"/>
    <cellStyle name="Normal 8 3 3 2 4" xfId="35526"/>
    <cellStyle name="Normal 8 3 3 3" xfId="35527"/>
    <cellStyle name="Normal 8 3 3 3 2" xfId="35528"/>
    <cellStyle name="Normal 8 3 3 3 2 2" xfId="35529"/>
    <cellStyle name="Normal 8 3 3 3 2 2 2" xfId="35530"/>
    <cellStyle name="Normal 8 3 3 3 2 3" xfId="35531"/>
    <cellStyle name="Normal 8 3 3 3 3" xfId="35532"/>
    <cellStyle name="Normal 8 3 3 3 3 2" xfId="35533"/>
    <cellStyle name="Normal 8 3 3 3 4" xfId="35534"/>
    <cellStyle name="Normal 8 3 3 4" xfId="35535"/>
    <cellStyle name="Normal 8 3 3 4 2" xfId="35536"/>
    <cellStyle name="Normal 8 3 3 4 2 2" xfId="35537"/>
    <cellStyle name="Normal 8 3 3 4 3" xfId="35538"/>
    <cellStyle name="Normal 8 3 3 5" xfId="35539"/>
    <cellStyle name="Normal 8 3 3 5 2" xfId="35540"/>
    <cellStyle name="Normal 8 3 3 6" xfId="35541"/>
    <cellStyle name="Normal 8 3 4" xfId="35542"/>
    <cellStyle name="Normal 8 3 4 2" xfId="35543"/>
    <cellStyle name="Normal 8 3 4 2 2" xfId="35544"/>
    <cellStyle name="Normal 8 3 4 2 2 2" xfId="35545"/>
    <cellStyle name="Normal 8 3 4 2 3" xfId="35546"/>
    <cellStyle name="Normal 8 3 4 3" xfId="35547"/>
    <cellStyle name="Normal 8 3 4 3 2" xfId="35548"/>
    <cellStyle name="Normal 8 3 4 4" xfId="35549"/>
    <cellStyle name="Normal 8 3 5" xfId="35550"/>
    <cellStyle name="Normal 8 3 5 2" xfId="35551"/>
    <cellStyle name="Normal 8 3 5 2 2" xfId="35552"/>
    <cellStyle name="Normal 8 3 5 2 2 2" xfId="35553"/>
    <cellStyle name="Normal 8 3 5 2 3" xfId="35554"/>
    <cellStyle name="Normal 8 3 5 3" xfId="35555"/>
    <cellStyle name="Normal 8 3 5 3 2" xfId="35556"/>
    <cellStyle name="Normal 8 3 5 4" xfId="35557"/>
    <cellStyle name="Normal 8 3 6" xfId="35558"/>
    <cellStyle name="Normal 8 3 6 2" xfId="35559"/>
    <cellStyle name="Normal 8 3 6 2 2" xfId="35560"/>
    <cellStyle name="Normal 8 3 6 2 2 2" xfId="35561"/>
    <cellStyle name="Normal 8 3 6 2 3" xfId="35562"/>
    <cellStyle name="Normal 8 3 6 3" xfId="35563"/>
    <cellStyle name="Normal 8 3 6 3 2" xfId="35564"/>
    <cellStyle name="Normal 8 3 6 4" xfId="35565"/>
    <cellStyle name="Normal 8 3 7" xfId="35566"/>
    <cellStyle name="Normal 8 3 7 2" xfId="35567"/>
    <cellStyle name="Normal 8 3 7 2 2" xfId="35568"/>
    <cellStyle name="Normal 8 3 7 3" xfId="35569"/>
    <cellStyle name="Normal 8 3 8" xfId="35570"/>
    <cellStyle name="Normal 8 3 8 2" xfId="35571"/>
    <cellStyle name="Normal 8 3 8 2 2" xfId="35572"/>
    <cellStyle name="Normal 8 3 8 3" xfId="35573"/>
    <cellStyle name="Normal 8 3 9" xfId="35574"/>
    <cellStyle name="Normal 8 3 9 2" xfId="35575"/>
    <cellStyle name="Normal 8 4" xfId="35576"/>
    <cellStyle name="Normal 8 4 2" xfId="48073"/>
    <cellStyle name="Normal 8 5" xfId="35577"/>
    <cellStyle name="Normal 8 5 2" xfId="35578"/>
    <cellStyle name="Normal 8 5 2 2" xfId="35579"/>
    <cellStyle name="Normal 8 5 2 2 2" xfId="35580"/>
    <cellStyle name="Normal 8 5 2 2 2 2" xfId="35581"/>
    <cellStyle name="Normal 8 5 2 2 3" xfId="35582"/>
    <cellStyle name="Normal 8 5 2 3" xfId="35583"/>
    <cellStyle name="Normal 8 5 2 3 2" xfId="35584"/>
    <cellStyle name="Normal 8 5 2 4" xfId="35585"/>
    <cellStyle name="Normal 8 5 3" xfId="35586"/>
    <cellStyle name="Normal 8 5 3 2" xfId="35587"/>
    <cellStyle name="Normal 8 5 3 2 2" xfId="35588"/>
    <cellStyle name="Normal 8 5 3 2 2 2" xfId="35589"/>
    <cellStyle name="Normal 8 5 3 2 3" xfId="35590"/>
    <cellStyle name="Normal 8 5 3 3" xfId="35591"/>
    <cellStyle name="Normal 8 5 3 3 2" xfId="35592"/>
    <cellStyle name="Normal 8 5 3 4" xfId="35593"/>
    <cellStyle name="Normal 8 5 4" xfId="35594"/>
    <cellStyle name="Normal 8 5 4 2" xfId="35595"/>
    <cellStyle name="Normal 8 5 4 2 2" xfId="35596"/>
    <cellStyle name="Normal 8 5 4 3" xfId="35597"/>
    <cellStyle name="Normal 8 5 5" xfId="35598"/>
    <cellStyle name="Normal 8 5 5 2" xfId="35599"/>
    <cellStyle name="Normal 8 5 6" xfId="35600"/>
    <cellStyle name="Normal 8 6" xfId="35601"/>
    <cellStyle name="Normal 8 6 2" xfId="35602"/>
    <cellStyle name="Normal 8 6 2 2" xfId="35603"/>
    <cellStyle name="Normal 8 6 2 2 2" xfId="35604"/>
    <cellStyle name="Normal 8 6 2 3" xfId="35605"/>
    <cellStyle name="Normal 8 6 3" xfId="35606"/>
    <cellStyle name="Normal 8 6 3 2" xfId="35607"/>
    <cellStyle name="Normal 8 6 4" xfId="35608"/>
    <cellStyle name="Normal 8 7" xfId="35609"/>
    <cellStyle name="Normal 8 7 2" xfId="35610"/>
    <cellStyle name="Normal 8 7 2 2" xfId="35611"/>
    <cellStyle name="Normal 8 7 2 2 2" xfId="35612"/>
    <cellStyle name="Normal 8 7 2 3" xfId="35613"/>
    <cellStyle name="Normal 8 7 3" xfId="35614"/>
    <cellStyle name="Normal 8 7 3 2" xfId="35615"/>
    <cellStyle name="Normal 8 7 4" xfId="35616"/>
    <cellStyle name="Normal 8 8" xfId="35617"/>
    <cellStyle name="Normal 8 8 2" xfId="35618"/>
    <cellStyle name="Normal 8 8 2 2" xfId="35619"/>
    <cellStyle name="Normal 8 8 2 2 2" xfId="35620"/>
    <cellStyle name="Normal 8 8 2 3" xfId="35621"/>
    <cellStyle name="Normal 8 8 3" xfId="35622"/>
    <cellStyle name="Normal 8 8 3 2" xfId="35623"/>
    <cellStyle name="Normal 8 8 4" xfId="35624"/>
    <cellStyle name="Normal 8 9" xfId="35625"/>
    <cellStyle name="Normal 8 9 2" xfId="35626"/>
    <cellStyle name="Normal 8 9 2 2" xfId="35627"/>
    <cellStyle name="Normal 8 9 3" xfId="35628"/>
    <cellStyle name="Normal 80" xfId="48074"/>
    <cellStyle name="Normal 80 2" xfId="35629"/>
    <cellStyle name="Normal 80 3" xfId="35630"/>
    <cellStyle name="Normal 81" xfId="49968"/>
    <cellStyle name="Normal 81 2" xfId="35631"/>
    <cellStyle name="Normal 81 3" xfId="35632"/>
    <cellStyle name="Normal 82" xfId="49969"/>
    <cellStyle name="Normal 82 2" xfId="35633"/>
    <cellStyle name="Normal 82 3" xfId="35634"/>
    <cellStyle name="Normal 84 2" xfId="35635"/>
    <cellStyle name="Normal 84 3" xfId="35636"/>
    <cellStyle name="Normal 85 2" xfId="35637"/>
    <cellStyle name="Normal 85 3" xfId="35638"/>
    <cellStyle name="Normal 86 2" xfId="35639"/>
    <cellStyle name="Normal 86 3" xfId="35640"/>
    <cellStyle name="Normal 87 2" xfId="35641"/>
    <cellStyle name="Normal 87 3" xfId="35642"/>
    <cellStyle name="Normal 88 2" xfId="35643"/>
    <cellStyle name="Normal 88 3" xfId="35644"/>
    <cellStyle name="Normal 89 2" xfId="35645"/>
    <cellStyle name="Normal 89 3" xfId="35646"/>
    <cellStyle name="Normal 9" xfId="1505"/>
    <cellStyle name="Normal 9 10" xfId="35647"/>
    <cellStyle name="Normal 9 10 2" xfId="35648"/>
    <cellStyle name="Normal 9 10 2 2" xfId="35649"/>
    <cellStyle name="Normal 9 10 3" xfId="35650"/>
    <cellStyle name="Normal 9 11" xfId="35651"/>
    <cellStyle name="Normal 9 11 2" xfId="35652"/>
    <cellStyle name="Normal 9 12" xfId="35653"/>
    <cellStyle name="Normal 9 12 2" xfId="48075"/>
    <cellStyle name="Normal 9 13" xfId="44688"/>
    <cellStyle name="Normal 9 13 2" xfId="48076"/>
    <cellStyle name="Normal 9 13 3" xfId="49966"/>
    <cellStyle name="Normal 9 14" xfId="48077"/>
    <cellStyle name="Normal 9 14 2" xfId="48078"/>
    <cellStyle name="Normal 9 15" xfId="48079"/>
    <cellStyle name="Normal 9 15 2" xfId="48080"/>
    <cellStyle name="Normal 9 16" xfId="48081"/>
    <cellStyle name="Normal 9 16 2" xfId="48082"/>
    <cellStyle name="Normal 9 17" xfId="48083"/>
    <cellStyle name="Normal 9 2" xfId="1506"/>
    <cellStyle name="Normal 9 2 10" xfId="35654"/>
    <cellStyle name="Normal 9 2 10 2" xfId="35655"/>
    <cellStyle name="Normal 9 2 11" xfId="35656"/>
    <cellStyle name="Normal 9 2 2" xfId="35657"/>
    <cellStyle name="Normal 9 2 2 10" xfId="35658"/>
    <cellStyle name="Normal 9 2 2 2" xfId="35659"/>
    <cellStyle name="Normal 9 2 2 2 2" xfId="35660"/>
    <cellStyle name="Normal 9 2 2 2 2 2" xfId="35661"/>
    <cellStyle name="Normal 9 2 2 2 2 2 2" xfId="35662"/>
    <cellStyle name="Normal 9 2 2 2 2 2 2 2" xfId="35663"/>
    <cellStyle name="Normal 9 2 2 2 2 2 3" xfId="35664"/>
    <cellStyle name="Normal 9 2 2 2 2 3" xfId="35665"/>
    <cellStyle name="Normal 9 2 2 2 2 3 2" xfId="35666"/>
    <cellStyle name="Normal 9 2 2 2 2 4" xfId="35667"/>
    <cellStyle name="Normal 9 2 2 2 3" xfId="35668"/>
    <cellStyle name="Normal 9 2 2 2 3 2" xfId="35669"/>
    <cellStyle name="Normal 9 2 2 2 3 2 2" xfId="35670"/>
    <cellStyle name="Normal 9 2 2 2 3 2 2 2" xfId="35671"/>
    <cellStyle name="Normal 9 2 2 2 3 2 3" xfId="35672"/>
    <cellStyle name="Normal 9 2 2 2 3 3" xfId="35673"/>
    <cellStyle name="Normal 9 2 2 2 3 3 2" xfId="35674"/>
    <cellStyle name="Normal 9 2 2 2 3 4" xfId="35675"/>
    <cellStyle name="Normal 9 2 2 2 4" xfId="35676"/>
    <cellStyle name="Normal 9 2 2 2 4 2" xfId="35677"/>
    <cellStyle name="Normal 9 2 2 2 4 2 2" xfId="35678"/>
    <cellStyle name="Normal 9 2 2 2 4 2 2 2" xfId="35679"/>
    <cellStyle name="Normal 9 2 2 2 4 2 3" xfId="35680"/>
    <cellStyle name="Normal 9 2 2 2 4 3" xfId="35681"/>
    <cellStyle name="Normal 9 2 2 2 4 3 2" xfId="35682"/>
    <cellStyle name="Normal 9 2 2 2 4 4" xfId="35683"/>
    <cellStyle name="Normal 9 2 2 2 5" xfId="35684"/>
    <cellStyle name="Normal 9 2 2 2 5 2" xfId="35685"/>
    <cellStyle name="Normal 9 2 2 2 5 2 2" xfId="35686"/>
    <cellStyle name="Normal 9 2 2 2 5 3" xfId="35687"/>
    <cellStyle name="Normal 9 2 2 2 6" xfId="35688"/>
    <cellStyle name="Normal 9 2 2 2 6 2" xfId="35689"/>
    <cellStyle name="Normal 9 2 2 2 7" xfId="35690"/>
    <cellStyle name="Normal 9 2 2 3" xfId="35691"/>
    <cellStyle name="Normal 9 2 2 3 2" xfId="35692"/>
    <cellStyle name="Normal 9 2 2 3 2 2" xfId="35693"/>
    <cellStyle name="Normal 9 2 2 3 2 2 2" xfId="35694"/>
    <cellStyle name="Normal 9 2 2 3 2 2 2 2" xfId="35695"/>
    <cellStyle name="Normal 9 2 2 3 2 2 3" xfId="35696"/>
    <cellStyle name="Normal 9 2 2 3 2 3" xfId="35697"/>
    <cellStyle name="Normal 9 2 2 3 2 3 2" xfId="35698"/>
    <cellStyle name="Normal 9 2 2 3 2 4" xfId="35699"/>
    <cellStyle name="Normal 9 2 2 3 3" xfId="35700"/>
    <cellStyle name="Normal 9 2 2 3 3 2" xfId="35701"/>
    <cellStyle name="Normal 9 2 2 3 3 2 2" xfId="35702"/>
    <cellStyle name="Normal 9 2 2 3 3 2 2 2" xfId="35703"/>
    <cellStyle name="Normal 9 2 2 3 3 2 3" xfId="35704"/>
    <cellStyle name="Normal 9 2 2 3 3 3" xfId="35705"/>
    <cellStyle name="Normal 9 2 2 3 3 3 2" xfId="35706"/>
    <cellStyle name="Normal 9 2 2 3 3 4" xfId="35707"/>
    <cellStyle name="Normal 9 2 2 3 4" xfId="35708"/>
    <cellStyle name="Normal 9 2 2 3 4 2" xfId="35709"/>
    <cellStyle name="Normal 9 2 2 3 4 2 2" xfId="35710"/>
    <cellStyle name="Normal 9 2 2 3 4 3" xfId="35711"/>
    <cellStyle name="Normal 9 2 2 3 5" xfId="35712"/>
    <cellStyle name="Normal 9 2 2 3 5 2" xfId="35713"/>
    <cellStyle name="Normal 9 2 2 3 6" xfId="35714"/>
    <cellStyle name="Normal 9 2 2 4" xfId="35715"/>
    <cellStyle name="Normal 9 2 2 4 2" xfId="35716"/>
    <cellStyle name="Normal 9 2 2 4 2 2" xfId="35717"/>
    <cellStyle name="Normal 9 2 2 4 2 2 2" xfId="35718"/>
    <cellStyle name="Normal 9 2 2 4 2 3" xfId="35719"/>
    <cellStyle name="Normal 9 2 2 4 3" xfId="35720"/>
    <cellStyle name="Normal 9 2 2 4 3 2" xfId="35721"/>
    <cellStyle name="Normal 9 2 2 4 4" xfId="35722"/>
    <cellStyle name="Normal 9 2 2 5" xfId="35723"/>
    <cellStyle name="Normal 9 2 2 5 2" xfId="35724"/>
    <cellStyle name="Normal 9 2 2 5 2 2" xfId="35725"/>
    <cellStyle name="Normal 9 2 2 5 2 2 2" xfId="35726"/>
    <cellStyle name="Normal 9 2 2 5 2 3" xfId="35727"/>
    <cellStyle name="Normal 9 2 2 5 3" xfId="35728"/>
    <cellStyle name="Normal 9 2 2 5 3 2" xfId="35729"/>
    <cellStyle name="Normal 9 2 2 5 4" xfId="35730"/>
    <cellStyle name="Normal 9 2 2 6" xfId="35731"/>
    <cellStyle name="Normal 9 2 2 6 2" xfId="35732"/>
    <cellStyle name="Normal 9 2 2 6 2 2" xfId="35733"/>
    <cellStyle name="Normal 9 2 2 6 2 2 2" xfId="35734"/>
    <cellStyle name="Normal 9 2 2 6 2 3" xfId="35735"/>
    <cellStyle name="Normal 9 2 2 6 3" xfId="35736"/>
    <cellStyle name="Normal 9 2 2 6 3 2" xfId="35737"/>
    <cellStyle name="Normal 9 2 2 6 4" xfId="35738"/>
    <cellStyle name="Normal 9 2 2 7" xfId="35739"/>
    <cellStyle name="Normal 9 2 2 7 2" xfId="35740"/>
    <cellStyle name="Normal 9 2 2 7 2 2" xfId="35741"/>
    <cellStyle name="Normal 9 2 2 7 3" xfId="35742"/>
    <cellStyle name="Normal 9 2 2 8" xfId="35743"/>
    <cellStyle name="Normal 9 2 2 8 2" xfId="35744"/>
    <cellStyle name="Normal 9 2 2 8 2 2" xfId="35745"/>
    <cellStyle name="Normal 9 2 2 8 3" xfId="35746"/>
    <cellStyle name="Normal 9 2 2 9" xfId="35747"/>
    <cellStyle name="Normal 9 2 2 9 2" xfId="35748"/>
    <cellStyle name="Normal 9 2 3" xfId="35749"/>
    <cellStyle name="Normal 9 2 3 2" xfId="35750"/>
    <cellStyle name="Normal 9 2 3 2 2" xfId="35751"/>
    <cellStyle name="Normal 9 2 3 2 2 2" xfId="35752"/>
    <cellStyle name="Normal 9 2 3 2 2 2 2" xfId="35753"/>
    <cellStyle name="Normal 9 2 3 2 2 3" xfId="35754"/>
    <cellStyle name="Normal 9 2 3 2 3" xfId="35755"/>
    <cellStyle name="Normal 9 2 3 2 3 2" xfId="35756"/>
    <cellStyle name="Normal 9 2 3 2 4" xfId="35757"/>
    <cellStyle name="Normal 9 2 3 3" xfId="35758"/>
    <cellStyle name="Normal 9 2 3 3 2" xfId="35759"/>
    <cellStyle name="Normal 9 2 3 3 2 2" xfId="35760"/>
    <cellStyle name="Normal 9 2 3 3 2 2 2" xfId="35761"/>
    <cellStyle name="Normal 9 2 3 3 2 3" xfId="35762"/>
    <cellStyle name="Normal 9 2 3 3 3" xfId="35763"/>
    <cellStyle name="Normal 9 2 3 3 3 2" xfId="35764"/>
    <cellStyle name="Normal 9 2 3 3 4" xfId="35765"/>
    <cellStyle name="Normal 9 2 3 4" xfId="35766"/>
    <cellStyle name="Normal 9 2 3 4 2" xfId="35767"/>
    <cellStyle name="Normal 9 2 3 4 2 2" xfId="35768"/>
    <cellStyle name="Normal 9 2 3 4 2 2 2" xfId="35769"/>
    <cellStyle name="Normal 9 2 3 4 2 3" xfId="35770"/>
    <cellStyle name="Normal 9 2 3 4 3" xfId="35771"/>
    <cellStyle name="Normal 9 2 3 4 3 2" xfId="35772"/>
    <cellStyle name="Normal 9 2 3 4 4" xfId="35773"/>
    <cellStyle name="Normal 9 2 3 5" xfId="35774"/>
    <cellStyle name="Normal 9 2 3 5 2" xfId="35775"/>
    <cellStyle name="Normal 9 2 3 5 2 2" xfId="35776"/>
    <cellStyle name="Normal 9 2 3 5 3" xfId="35777"/>
    <cellStyle name="Normal 9 2 3 6" xfId="35778"/>
    <cellStyle name="Normal 9 2 3 6 2" xfId="35779"/>
    <cellStyle name="Normal 9 2 3 7" xfId="35780"/>
    <cellStyle name="Normal 9 2 4" xfId="35781"/>
    <cellStyle name="Normal 9 2 4 2" xfId="35782"/>
    <cellStyle name="Normal 9 2 4 2 2" xfId="35783"/>
    <cellStyle name="Normal 9 2 4 2 2 2" xfId="35784"/>
    <cellStyle name="Normal 9 2 4 2 2 2 2" xfId="35785"/>
    <cellStyle name="Normal 9 2 4 2 2 3" xfId="35786"/>
    <cellStyle name="Normal 9 2 4 2 3" xfId="35787"/>
    <cellStyle name="Normal 9 2 4 2 3 2" xfId="35788"/>
    <cellStyle name="Normal 9 2 4 2 4" xfId="35789"/>
    <cellStyle name="Normal 9 2 4 3" xfId="35790"/>
    <cellStyle name="Normal 9 2 4 3 2" xfId="35791"/>
    <cellStyle name="Normal 9 2 4 3 2 2" xfId="35792"/>
    <cellStyle name="Normal 9 2 4 3 2 2 2" xfId="35793"/>
    <cellStyle name="Normal 9 2 4 3 2 3" xfId="35794"/>
    <cellStyle name="Normal 9 2 4 3 3" xfId="35795"/>
    <cellStyle name="Normal 9 2 4 3 3 2" xfId="35796"/>
    <cellStyle name="Normal 9 2 4 3 4" xfId="35797"/>
    <cellStyle name="Normal 9 2 4 4" xfId="35798"/>
    <cellStyle name="Normal 9 2 4 4 2" xfId="35799"/>
    <cellStyle name="Normal 9 2 4 4 2 2" xfId="35800"/>
    <cellStyle name="Normal 9 2 4 4 3" xfId="35801"/>
    <cellStyle name="Normal 9 2 4 5" xfId="35802"/>
    <cellStyle name="Normal 9 2 4 5 2" xfId="35803"/>
    <cellStyle name="Normal 9 2 4 6" xfId="35804"/>
    <cellStyle name="Normal 9 2 5" xfId="35805"/>
    <cellStyle name="Normal 9 2 5 2" xfId="35806"/>
    <cellStyle name="Normal 9 2 5 2 2" xfId="35807"/>
    <cellStyle name="Normal 9 2 5 2 2 2" xfId="35808"/>
    <cellStyle name="Normal 9 2 5 2 3" xfId="35809"/>
    <cellStyle name="Normal 9 2 5 3" xfId="35810"/>
    <cellStyle name="Normal 9 2 5 3 2" xfId="35811"/>
    <cellStyle name="Normal 9 2 5 4" xfId="35812"/>
    <cellStyle name="Normal 9 2 6" xfId="35813"/>
    <cellStyle name="Normal 9 2 6 2" xfId="35814"/>
    <cellStyle name="Normal 9 2 6 2 2" xfId="35815"/>
    <cellStyle name="Normal 9 2 6 2 2 2" xfId="35816"/>
    <cellStyle name="Normal 9 2 6 2 3" xfId="35817"/>
    <cellStyle name="Normal 9 2 6 3" xfId="35818"/>
    <cellStyle name="Normal 9 2 6 3 2" xfId="35819"/>
    <cellStyle name="Normal 9 2 6 4" xfId="35820"/>
    <cellStyle name="Normal 9 2 7" xfId="35821"/>
    <cellStyle name="Normal 9 2 7 2" xfId="35822"/>
    <cellStyle name="Normal 9 2 7 2 2" xfId="35823"/>
    <cellStyle name="Normal 9 2 7 2 2 2" xfId="35824"/>
    <cellStyle name="Normal 9 2 7 2 3" xfId="35825"/>
    <cellStyle name="Normal 9 2 7 3" xfId="35826"/>
    <cellStyle name="Normal 9 2 7 3 2" xfId="35827"/>
    <cellStyle name="Normal 9 2 7 4" xfId="35828"/>
    <cellStyle name="Normal 9 2 8" xfId="35829"/>
    <cellStyle name="Normal 9 2 8 2" xfId="35830"/>
    <cellStyle name="Normal 9 2 8 2 2" xfId="35831"/>
    <cellStyle name="Normal 9 2 8 3" xfId="35832"/>
    <cellStyle name="Normal 9 2 9" xfId="35833"/>
    <cellStyle name="Normal 9 2 9 2" xfId="35834"/>
    <cellStyle name="Normal 9 2 9 2 2" xfId="35835"/>
    <cellStyle name="Normal 9 2 9 3" xfId="35836"/>
    <cellStyle name="Normal 9 3" xfId="3417"/>
    <cellStyle name="Normal 9 3 10" xfId="35837"/>
    <cellStyle name="Normal 9 3 10 2" xfId="48084"/>
    <cellStyle name="Normal 9 3 11" xfId="48085"/>
    <cellStyle name="Normal 9 3 11 2" xfId="48086"/>
    <cellStyle name="Normal 9 3 12" xfId="48087"/>
    <cellStyle name="Normal 9 3 2" xfId="35838"/>
    <cellStyle name="Normal 9 3 2 2" xfId="35839"/>
    <cellStyle name="Normal 9 3 2 2 2" xfId="35840"/>
    <cellStyle name="Normal 9 3 2 2 2 2" xfId="35841"/>
    <cellStyle name="Normal 9 3 2 2 2 2 2" xfId="35842"/>
    <cellStyle name="Normal 9 3 2 2 2 3" xfId="35843"/>
    <cellStyle name="Normal 9 3 2 2 3" xfId="35844"/>
    <cellStyle name="Normal 9 3 2 2 3 2" xfId="35845"/>
    <cellStyle name="Normal 9 3 2 2 4" xfId="35846"/>
    <cellStyle name="Normal 9 3 2 3" xfId="35847"/>
    <cellStyle name="Normal 9 3 2 3 2" xfId="35848"/>
    <cellStyle name="Normal 9 3 2 3 2 2" xfId="35849"/>
    <cellStyle name="Normal 9 3 2 3 2 2 2" xfId="35850"/>
    <cellStyle name="Normal 9 3 2 3 2 3" xfId="35851"/>
    <cellStyle name="Normal 9 3 2 3 3" xfId="35852"/>
    <cellStyle name="Normal 9 3 2 3 3 2" xfId="35853"/>
    <cellStyle name="Normal 9 3 2 3 4" xfId="35854"/>
    <cellStyle name="Normal 9 3 2 4" xfId="35855"/>
    <cellStyle name="Normal 9 3 2 4 2" xfId="35856"/>
    <cellStyle name="Normal 9 3 2 4 2 2" xfId="35857"/>
    <cellStyle name="Normal 9 3 2 4 2 2 2" xfId="35858"/>
    <cellStyle name="Normal 9 3 2 4 2 3" xfId="35859"/>
    <cellStyle name="Normal 9 3 2 4 3" xfId="35860"/>
    <cellStyle name="Normal 9 3 2 4 3 2" xfId="35861"/>
    <cellStyle name="Normal 9 3 2 4 4" xfId="35862"/>
    <cellStyle name="Normal 9 3 2 5" xfId="35863"/>
    <cellStyle name="Normal 9 3 2 5 2" xfId="35864"/>
    <cellStyle name="Normal 9 3 2 5 2 2" xfId="35865"/>
    <cellStyle name="Normal 9 3 2 5 3" xfId="35866"/>
    <cellStyle name="Normal 9 3 2 6" xfId="35867"/>
    <cellStyle name="Normal 9 3 2 6 2" xfId="35868"/>
    <cellStyle name="Normal 9 3 2 7" xfId="35869"/>
    <cellStyle name="Normal 9 3 3" xfId="35870"/>
    <cellStyle name="Normal 9 3 3 2" xfId="35871"/>
    <cellStyle name="Normal 9 3 3 2 2" xfId="35872"/>
    <cellStyle name="Normal 9 3 3 2 2 2" xfId="35873"/>
    <cellStyle name="Normal 9 3 3 2 2 2 2" xfId="35874"/>
    <cellStyle name="Normal 9 3 3 2 2 3" xfId="35875"/>
    <cellStyle name="Normal 9 3 3 2 3" xfId="35876"/>
    <cellStyle name="Normal 9 3 3 2 3 2" xfId="35877"/>
    <cellStyle name="Normal 9 3 3 2 4" xfId="35878"/>
    <cellStyle name="Normal 9 3 3 3" xfId="35879"/>
    <cellStyle name="Normal 9 3 3 3 2" xfId="35880"/>
    <cellStyle name="Normal 9 3 3 3 2 2" xfId="35881"/>
    <cellStyle name="Normal 9 3 3 3 2 2 2" xfId="35882"/>
    <cellStyle name="Normal 9 3 3 3 2 3" xfId="35883"/>
    <cellStyle name="Normal 9 3 3 3 3" xfId="35884"/>
    <cellStyle name="Normal 9 3 3 3 3 2" xfId="35885"/>
    <cellStyle name="Normal 9 3 3 3 4" xfId="35886"/>
    <cellStyle name="Normal 9 3 3 4" xfId="35887"/>
    <cellStyle name="Normal 9 3 3 4 2" xfId="35888"/>
    <cellStyle name="Normal 9 3 3 4 2 2" xfId="35889"/>
    <cellStyle name="Normal 9 3 3 4 3" xfId="35890"/>
    <cellStyle name="Normal 9 3 3 5" xfId="35891"/>
    <cellStyle name="Normal 9 3 3 5 2" xfId="35892"/>
    <cellStyle name="Normal 9 3 3 6" xfId="35893"/>
    <cellStyle name="Normal 9 3 4" xfId="35894"/>
    <cellStyle name="Normal 9 3 4 2" xfId="35895"/>
    <cellStyle name="Normal 9 3 4 2 2" xfId="35896"/>
    <cellStyle name="Normal 9 3 4 2 2 2" xfId="35897"/>
    <cellStyle name="Normal 9 3 4 2 3" xfId="35898"/>
    <cellStyle name="Normal 9 3 4 3" xfId="35899"/>
    <cellStyle name="Normal 9 3 4 3 2" xfId="35900"/>
    <cellStyle name="Normal 9 3 4 4" xfId="35901"/>
    <cellStyle name="Normal 9 3 5" xfId="35902"/>
    <cellStyle name="Normal 9 3 5 2" xfId="35903"/>
    <cellStyle name="Normal 9 3 5 2 2" xfId="35904"/>
    <cellStyle name="Normal 9 3 5 2 2 2" xfId="35905"/>
    <cellStyle name="Normal 9 3 5 2 3" xfId="35906"/>
    <cellStyle name="Normal 9 3 5 3" xfId="35907"/>
    <cellStyle name="Normal 9 3 5 3 2" xfId="35908"/>
    <cellStyle name="Normal 9 3 5 4" xfId="35909"/>
    <cellStyle name="Normal 9 3 6" xfId="35910"/>
    <cellStyle name="Normal 9 3 6 2" xfId="35911"/>
    <cellStyle name="Normal 9 3 6 2 2" xfId="35912"/>
    <cellStyle name="Normal 9 3 6 2 2 2" xfId="35913"/>
    <cellStyle name="Normal 9 3 6 2 3" xfId="35914"/>
    <cellStyle name="Normal 9 3 6 3" xfId="35915"/>
    <cellStyle name="Normal 9 3 6 3 2" xfId="35916"/>
    <cellStyle name="Normal 9 3 6 4" xfId="35917"/>
    <cellStyle name="Normal 9 3 7" xfId="35918"/>
    <cellStyle name="Normal 9 3 7 2" xfId="35919"/>
    <cellStyle name="Normal 9 3 7 2 2" xfId="35920"/>
    <cellStyle name="Normal 9 3 7 3" xfId="35921"/>
    <cellStyle name="Normal 9 3 8" xfId="35922"/>
    <cellStyle name="Normal 9 3 8 2" xfId="35923"/>
    <cellStyle name="Normal 9 3 8 2 2" xfId="35924"/>
    <cellStyle name="Normal 9 3 8 3" xfId="35925"/>
    <cellStyle name="Normal 9 3 9" xfId="35926"/>
    <cellStyle name="Normal 9 3 9 2" xfId="35927"/>
    <cellStyle name="Normal 9 4" xfId="35928"/>
    <cellStyle name="Normal 9 5" xfId="35929"/>
    <cellStyle name="Normal 9 5 2" xfId="35930"/>
    <cellStyle name="Normal 9 5 2 2" xfId="35931"/>
    <cellStyle name="Normal 9 5 2 2 2" xfId="35932"/>
    <cellStyle name="Normal 9 5 2 2 2 2" xfId="35933"/>
    <cellStyle name="Normal 9 5 2 2 3" xfId="35934"/>
    <cellStyle name="Normal 9 5 2 3" xfId="35935"/>
    <cellStyle name="Normal 9 5 2 3 2" xfId="35936"/>
    <cellStyle name="Normal 9 5 2 4" xfId="35937"/>
    <cellStyle name="Normal 9 5 3" xfId="35938"/>
    <cellStyle name="Normal 9 5 3 2" xfId="35939"/>
    <cellStyle name="Normal 9 5 3 2 2" xfId="35940"/>
    <cellStyle name="Normal 9 5 3 2 2 2" xfId="35941"/>
    <cellStyle name="Normal 9 5 3 2 3" xfId="35942"/>
    <cellStyle name="Normal 9 5 3 3" xfId="35943"/>
    <cellStyle name="Normal 9 5 3 3 2" xfId="35944"/>
    <cellStyle name="Normal 9 5 3 4" xfId="35945"/>
    <cellStyle name="Normal 9 5 4" xfId="35946"/>
    <cellStyle name="Normal 9 5 4 2" xfId="35947"/>
    <cellStyle name="Normal 9 5 4 2 2" xfId="35948"/>
    <cellStyle name="Normal 9 5 4 3" xfId="35949"/>
    <cellStyle name="Normal 9 5 5" xfId="35950"/>
    <cellStyle name="Normal 9 5 5 2" xfId="35951"/>
    <cellStyle name="Normal 9 5 6" xfId="35952"/>
    <cellStyle name="Normal 9 6" xfId="35953"/>
    <cellStyle name="Normal 9 6 2" xfId="35954"/>
    <cellStyle name="Normal 9 6 2 2" xfId="35955"/>
    <cellStyle name="Normal 9 6 2 2 2" xfId="35956"/>
    <cellStyle name="Normal 9 6 2 3" xfId="35957"/>
    <cellStyle name="Normal 9 6 3" xfId="35958"/>
    <cellStyle name="Normal 9 6 3 2" xfId="35959"/>
    <cellStyle name="Normal 9 6 4" xfId="35960"/>
    <cellStyle name="Normal 9 7" xfId="35961"/>
    <cellStyle name="Normal 9 7 2" xfId="35962"/>
    <cellStyle name="Normal 9 7 2 2" xfId="35963"/>
    <cellStyle name="Normal 9 7 2 2 2" xfId="35964"/>
    <cellStyle name="Normal 9 7 2 3" xfId="35965"/>
    <cellStyle name="Normal 9 7 3" xfId="35966"/>
    <cellStyle name="Normal 9 7 3 2" xfId="35967"/>
    <cellStyle name="Normal 9 7 4" xfId="35968"/>
    <cellStyle name="Normal 9 8" xfId="35969"/>
    <cellStyle name="Normal 9 8 2" xfId="35970"/>
    <cellStyle name="Normal 9 8 2 2" xfId="35971"/>
    <cellStyle name="Normal 9 8 2 2 2" xfId="35972"/>
    <cellStyle name="Normal 9 8 2 3" xfId="35973"/>
    <cellStyle name="Normal 9 8 3" xfId="35974"/>
    <cellStyle name="Normal 9 8 3 2" xfId="35975"/>
    <cellStyle name="Normal 9 8 4" xfId="35976"/>
    <cellStyle name="Normal 9 9" xfId="35977"/>
    <cellStyle name="Normal 9 9 2" xfId="35978"/>
    <cellStyle name="Normal 9 9 2 2" xfId="35979"/>
    <cellStyle name="Normal 9 9 3" xfId="35980"/>
    <cellStyle name="Normal 9_Commercial IRR Model v10 01 00 (3)" xfId="48088"/>
    <cellStyle name="Normal 90 2" xfId="35981"/>
    <cellStyle name="Normal 90 3" xfId="35982"/>
    <cellStyle name="Normal 91 2" xfId="35983"/>
    <cellStyle name="Normal 91 3" xfId="35984"/>
    <cellStyle name="Normal 92 2" xfId="35985"/>
    <cellStyle name="Normal 92 3" xfId="35986"/>
    <cellStyle name="Normal 93 2" xfId="35987"/>
    <cellStyle name="Normal 93 3" xfId="35988"/>
    <cellStyle name="Normal 94 2" xfId="35989"/>
    <cellStyle name="Normal 94 3" xfId="35990"/>
    <cellStyle name="Normal 95 2" xfId="35991"/>
    <cellStyle name="Normal 95 3" xfId="35992"/>
    <cellStyle name="Normal 96 2" xfId="35993"/>
    <cellStyle name="Normal 96 3" xfId="35994"/>
    <cellStyle name="Normal 97 2" xfId="35995"/>
    <cellStyle name="Normal 97 3" xfId="35996"/>
    <cellStyle name="Normal 98 2" xfId="35997"/>
    <cellStyle name="Normal 98 3" xfId="35998"/>
    <cellStyle name="Normal 99 2" xfId="35999"/>
    <cellStyle name="Normal 99 3" xfId="36000"/>
    <cellStyle name="Note 2" xfId="1507"/>
    <cellStyle name="Note 2 10" xfId="1508"/>
    <cellStyle name="Note 2 10 2" xfId="36001"/>
    <cellStyle name="Note 2 10 2 2" xfId="48089"/>
    <cellStyle name="Note 2 10 2 3" xfId="48090"/>
    <cellStyle name="Note 2 10 2 4" xfId="48091"/>
    <cellStyle name="Note 2 10 2 5" xfId="48092"/>
    <cellStyle name="Note 2 10 2 6" xfId="48093"/>
    <cellStyle name="Note 2 10 2 7" xfId="48094"/>
    <cellStyle name="Note 2 10 3" xfId="48095"/>
    <cellStyle name="Note 2 10 4" xfId="48096"/>
    <cellStyle name="Note 2 10 5" xfId="48097"/>
    <cellStyle name="Note 2 10 6" xfId="48098"/>
    <cellStyle name="Note 2 10 7" xfId="48099"/>
    <cellStyle name="Note 2 10 8" xfId="48100"/>
    <cellStyle name="Note 2 11" xfId="1509"/>
    <cellStyle name="Note 2 11 2" xfId="36002"/>
    <cellStyle name="Note 2 11 3" xfId="48101"/>
    <cellStyle name="Note 2 11 4" xfId="48102"/>
    <cellStyle name="Note 2 11 5" xfId="48103"/>
    <cellStyle name="Note 2 11 6" xfId="48104"/>
    <cellStyle name="Note 2 11 7" xfId="48105"/>
    <cellStyle name="Note 2 12" xfId="1510"/>
    <cellStyle name="Note 2 12 2" xfId="36003"/>
    <cellStyle name="Note 2 12 3" xfId="48106"/>
    <cellStyle name="Note 2 12 4" xfId="48107"/>
    <cellStyle name="Note 2 12 5" xfId="48108"/>
    <cellStyle name="Note 2 12 6" xfId="48109"/>
    <cellStyle name="Note 2 12 7" xfId="48110"/>
    <cellStyle name="Note 2 13" xfId="48111"/>
    <cellStyle name="Note 2 13 2" xfId="48112"/>
    <cellStyle name="Note 2 13 3" xfId="48113"/>
    <cellStyle name="Note 2 13 4" xfId="48114"/>
    <cellStyle name="Note 2 13 5" xfId="48115"/>
    <cellStyle name="Note 2 13 6" xfId="48116"/>
    <cellStyle name="Note 2 13 7" xfId="48117"/>
    <cellStyle name="Note 2 14" xfId="48118"/>
    <cellStyle name="Note 2 15" xfId="48119"/>
    <cellStyle name="Note 2 16" xfId="48120"/>
    <cellStyle name="Note 2 17" xfId="48121"/>
    <cellStyle name="Note 2 18" xfId="48122"/>
    <cellStyle name="Note 2 19" xfId="48123"/>
    <cellStyle name="Note 2 2" xfId="1511"/>
    <cellStyle name="Note 2 2 2" xfId="36004"/>
    <cellStyle name="Note 2 2 2 2" xfId="48124"/>
    <cellStyle name="Note 2 2 2 3" xfId="48125"/>
    <cellStyle name="Note 2 2 2 4" xfId="48126"/>
    <cellStyle name="Note 2 2 2 5" xfId="48127"/>
    <cellStyle name="Note 2 2 2 6" xfId="48128"/>
    <cellStyle name="Note 2 2 2 7" xfId="48129"/>
    <cellStyle name="Note 2 2 3" xfId="48130"/>
    <cellStyle name="Note 2 2 4" xfId="48131"/>
    <cellStyle name="Note 2 2 5" xfId="48132"/>
    <cellStyle name="Note 2 2 6" xfId="48133"/>
    <cellStyle name="Note 2 2 7" xfId="48134"/>
    <cellStyle name="Note 2 2 8" xfId="48135"/>
    <cellStyle name="Note 2 3" xfId="1512"/>
    <cellStyle name="Note 2 3 2" xfId="36005"/>
    <cellStyle name="Note 2 3 2 2" xfId="48136"/>
    <cellStyle name="Note 2 3 2 3" xfId="48137"/>
    <cellStyle name="Note 2 3 2 4" xfId="48138"/>
    <cellStyle name="Note 2 3 2 5" xfId="48139"/>
    <cellStyle name="Note 2 3 2 6" xfId="48140"/>
    <cellStyle name="Note 2 3 2 7" xfId="48141"/>
    <cellStyle name="Note 2 3 3" xfId="48142"/>
    <cellStyle name="Note 2 3 4" xfId="48143"/>
    <cellStyle name="Note 2 3 5" xfId="48144"/>
    <cellStyle name="Note 2 3 6" xfId="48145"/>
    <cellStyle name="Note 2 3 7" xfId="48146"/>
    <cellStyle name="Note 2 3 8" xfId="48147"/>
    <cellStyle name="Note 2 4" xfId="1513"/>
    <cellStyle name="Note 2 4 2" xfId="36006"/>
    <cellStyle name="Note 2 4 2 2" xfId="48148"/>
    <cellStyle name="Note 2 4 2 3" xfId="48149"/>
    <cellStyle name="Note 2 4 2 4" xfId="48150"/>
    <cellStyle name="Note 2 4 2 5" xfId="48151"/>
    <cellStyle name="Note 2 4 2 6" xfId="48152"/>
    <cellStyle name="Note 2 4 2 7" xfId="48153"/>
    <cellStyle name="Note 2 4 3" xfId="48154"/>
    <cellStyle name="Note 2 4 4" xfId="48155"/>
    <cellStyle name="Note 2 4 5" xfId="48156"/>
    <cellStyle name="Note 2 4 6" xfId="48157"/>
    <cellStyle name="Note 2 4 7" xfId="48158"/>
    <cellStyle name="Note 2 4 8" xfId="48159"/>
    <cellStyle name="Note 2 5" xfId="1514"/>
    <cellStyle name="Note 2 5 10" xfId="48160"/>
    <cellStyle name="Note 2 5 11" xfId="48161"/>
    <cellStyle name="Note 2 5 12" xfId="48162"/>
    <cellStyle name="Note 2 5 2" xfId="1515"/>
    <cellStyle name="Note 2 5 2 2" xfId="1516"/>
    <cellStyle name="Note 2 5 2 2 2" xfId="36007"/>
    <cellStyle name="Note 2 5 2 2 3" xfId="48163"/>
    <cellStyle name="Note 2 5 2 2 4" xfId="48164"/>
    <cellStyle name="Note 2 5 2 2 5" xfId="48165"/>
    <cellStyle name="Note 2 5 2 2 6" xfId="48166"/>
    <cellStyle name="Note 2 5 2 2 7" xfId="48167"/>
    <cellStyle name="Note 2 5 2 3" xfId="1517"/>
    <cellStyle name="Note 2 5 2 3 2" xfId="36008"/>
    <cellStyle name="Note 2 5 2 3 3" xfId="48168"/>
    <cellStyle name="Note 2 5 2 3 4" xfId="48169"/>
    <cellStyle name="Note 2 5 2 3 5" xfId="48170"/>
    <cellStyle name="Note 2 5 2 3 6" xfId="48171"/>
    <cellStyle name="Note 2 5 2 3 7" xfId="48172"/>
    <cellStyle name="Note 2 5 2 4" xfId="36009"/>
    <cellStyle name="Note 2 5 2 5" xfId="48173"/>
    <cellStyle name="Note 2 5 2 6" xfId="48174"/>
    <cellStyle name="Note 2 5 2 7" xfId="48175"/>
    <cellStyle name="Note 2 5 2 8" xfId="48176"/>
    <cellStyle name="Note 2 5 2 9" xfId="48177"/>
    <cellStyle name="Note 2 5 3" xfId="1518"/>
    <cellStyle name="Note 2 5 3 2" xfId="36010"/>
    <cellStyle name="Note 2 5 3 3" xfId="48178"/>
    <cellStyle name="Note 2 5 3 4" xfId="48179"/>
    <cellStyle name="Note 2 5 3 5" xfId="48180"/>
    <cellStyle name="Note 2 5 3 6" xfId="48181"/>
    <cellStyle name="Note 2 5 3 7" xfId="48182"/>
    <cellStyle name="Note 2 5 4" xfId="1519"/>
    <cellStyle name="Note 2 5 4 2" xfId="36011"/>
    <cellStyle name="Note 2 5 4 3" xfId="48183"/>
    <cellStyle name="Note 2 5 4 4" xfId="48184"/>
    <cellStyle name="Note 2 5 4 5" xfId="48185"/>
    <cellStyle name="Note 2 5 4 6" xfId="48186"/>
    <cellStyle name="Note 2 5 4 7" xfId="48187"/>
    <cellStyle name="Note 2 5 5" xfId="1520"/>
    <cellStyle name="Note 2 5 5 2" xfId="36012"/>
    <cellStyle name="Note 2 5 5 3" xfId="48188"/>
    <cellStyle name="Note 2 5 5 4" xfId="48189"/>
    <cellStyle name="Note 2 5 5 5" xfId="48190"/>
    <cellStyle name="Note 2 5 5 6" xfId="48191"/>
    <cellStyle name="Note 2 5 5 7" xfId="48192"/>
    <cellStyle name="Note 2 5 6" xfId="48193"/>
    <cellStyle name="Note 2 5 6 2" xfId="48194"/>
    <cellStyle name="Note 2 5 6 3" xfId="48195"/>
    <cellStyle name="Note 2 5 6 4" xfId="48196"/>
    <cellStyle name="Note 2 5 6 5" xfId="48197"/>
    <cellStyle name="Note 2 5 6 6" xfId="48198"/>
    <cellStyle name="Note 2 5 6 7" xfId="48199"/>
    <cellStyle name="Note 2 5 7" xfId="48200"/>
    <cellStyle name="Note 2 5 8" xfId="48201"/>
    <cellStyle name="Note 2 5 9" xfId="48202"/>
    <cellStyle name="Note 2 6" xfId="1521"/>
    <cellStyle name="Note 2 6 2" xfId="36013"/>
    <cellStyle name="Note 2 6 2 2" xfId="48203"/>
    <cellStyle name="Note 2 6 2 3" xfId="48204"/>
    <cellStyle name="Note 2 6 2 4" xfId="48205"/>
    <cellStyle name="Note 2 6 2 5" xfId="48206"/>
    <cellStyle name="Note 2 6 2 6" xfId="48207"/>
    <cellStyle name="Note 2 6 2 7" xfId="48208"/>
    <cellStyle name="Note 2 6 3" xfId="48209"/>
    <cellStyle name="Note 2 6 4" xfId="48210"/>
    <cellStyle name="Note 2 6 5" xfId="48211"/>
    <cellStyle name="Note 2 6 6" xfId="48212"/>
    <cellStyle name="Note 2 6 7" xfId="48213"/>
    <cellStyle name="Note 2 6 8" xfId="48214"/>
    <cellStyle name="Note 2 7" xfId="1522"/>
    <cellStyle name="Note 2 7 10" xfId="48215"/>
    <cellStyle name="Note 2 7 11" xfId="48216"/>
    <cellStyle name="Note 2 7 12" xfId="48217"/>
    <cellStyle name="Note 2 7 2" xfId="1523"/>
    <cellStyle name="Note 2 7 2 2" xfId="1524"/>
    <cellStyle name="Note 2 7 2 2 2" xfId="36014"/>
    <cellStyle name="Note 2 7 2 2 3" xfId="48218"/>
    <cellStyle name="Note 2 7 2 2 4" xfId="48219"/>
    <cellStyle name="Note 2 7 2 2 5" xfId="48220"/>
    <cellStyle name="Note 2 7 2 2 6" xfId="48221"/>
    <cellStyle name="Note 2 7 2 2 7" xfId="48222"/>
    <cellStyle name="Note 2 7 2 3" xfId="1525"/>
    <cellStyle name="Note 2 7 2 3 2" xfId="36015"/>
    <cellStyle name="Note 2 7 2 3 3" xfId="48223"/>
    <cellStyle name="Note 2 7 2 3 4" xfId="48224"/>
    <cellStyle name="Note 2 7 2 3 5" xfId="48225"/>
    <cellStyle name="Note 2 7 2 3 6" xfId="48226"/>
    <cellStyle name="Note 2 7 2 3 7" xfId="48227"/>
    <cellStyle name="Note 2 7 2 4" xfId="36016"/>
    <cellStyle name="Note 2 7 2 5" xfId="48228"/>
    <cellStyle name="Note 2 7 2 6" xfId="48229"/>
    <cellStyle name="Note 2 7 2 7" xfId="48230"/>
    <cellStyle name="Note 2 7 2 8" xfId="48231"/>
    <cellStyle name="Note 2 7 2 9" xfId="48232"/>
    <cellStyle name="Note 2 7 3" xfId="1526"/>
    <cellStyle name="Note 2 7 3 2" xfId="36017"/>
    <cellStyle name="Note 2 7 3 3" xfId="48233"/>
    <cellStyle name="Note 2 7 3 4" xfId="48234"/>
    <cellStyle name="Note 2 7 3 5" xfId="48235"/>
    <cellStyle name="Note 2 7 3 6" xfId="48236"/>
    <cellStyle name="Note 2 7 3 7" xfId="48237"/>
    <cellStyle name="Note 2 7 4" xfId="1527"/>
    <cellStyle name="Note 2 7 4 2" xfId="36018"/>
    <cellStyle name="Note 2 7 4 3" xfId="48238"/>
    <cellStyle name="Note 2 7 4 4" xfId="48239"/>
    <cellStyle name="Note 2 7 4 5" xfId="48240"/>
    <cellStyle name="Note 2 7 4 6" xfId="48241"/>
    <cellStyle name="Note 2 7 4 7" xfId="48242"/>
    <cellStyle name="Note 2 7 5" xfId="1528"/>
    <cellStyle name="Note 2 7 5 2" xfId="36019"/>
    <cellStyle name="Note 2 7 5 3" xfId="48243"/>
    <cellStyle name="Note 2 7 5 4" xfId="48244"/>
    <cellStyle name="Note 2 7 5 5" xfId="48245"/>
    <cellStyle name="Note 2 7 5 6" xfId="48246"/>
    <cellStyle name="Note 2 7 5 7" xfId="48247"/>
    <cellStyle name="Note 2 7 6" xfId="48248"/>
    <cellStyle name="Note 2 7 6 2" xfId="48249"/>
    <cellStyle name="Note 2 7 6 3" xfId="48250"/>
    <cellStyle name="Note 2 7 6 4" xfId="48251"/>
    <cellStyle name="Note 2 7 6 5" xfId="48252"/>
    <cellStyle name="Note 2 7 6 6" xfId="48253"/>
    <cellStyle name="Note 2 7 6 7" xfId="48254"/>
    <cellStyle name="Note 2 7 7" xfId="48255"/>
    <cellStyle name="Note 2 7 8" xfId="48256"/>
    <cellStyle name="Note 2 7 9" xfId="48257"/>
    <cellStyle name="Note 2 8" xfId="1529"/>
    <cellStyle name="Note 2 8 10" xfId="48258"/>
    <cellStyle name="Note 2 8 2" xfId="1530"/>
    <cellStyle name="Note 2 8 2 2" xfId="36020"/>
    <cellStyle name="Note 2 8 2 3" xfId="48259"/>
    <cellStyle name="Note 2 8 2 4" xfId="48260"/>
    <cellStyle name="Note 2 8 2 5" xfId="48261"/>
    <cellStyle name="Note 2 8 2 6" xfId="48262"/>
    <cellStyle name="Note 2 8 2 7" xfId="48263"/>
    <cellStyle name="Note 2 8 3" xfId="1531"/>
    <cellStyle name="Note 2 8 3 2" xfId="36021"/>
    <cellStyle name="Note 2 8 3 3" xfId="48264"/>
    <cellStyle name="Note 2 8 3 4" xfId="48265"/>
    <cellStyle name="Note 2 8 3 5" xfId="48266"/>
    <cellStyle name="Note 2 8 3 6" xfId="48267"/>
    <cellStyle name="Note 2 8 3 7" xfId="48268"/>
    <cellStyle name="Note 2 8 4" xfId="36022"/>
    <cellStyle name="Note 2 8 4 2" xfId="48269"/>
    <cellStyle name="Note 2 8 4 3" xfId="48270"/>
    <cellStyle name="Note 2 8 4 4" xfId="48271"/>
    <cellStyle name="Note 2 8 4 5" xfId="48272"/>
    <cellStyle name="Note 2 8 4 6" xfId="48273"/>
    <cellStyle name="Note 2 8 4 7" xfId="48274"/>
    <cellStyle name="Note 2 8 5" xfId="48275"/>
    <cellStyle name="Note 2 8 6" xfId="48276"/>
    <cellStyle name="Note 2 8 7" xfId="48277"/>
    <cellStyle name="Note 2 8 8" xfId="48278"/>
    <cellStyle name="Note 2 8 9" xfId="48279"/>
    <cellStyle name="Note 2 9" xfId="1532"/>
    <cellStyle name="Note 2 9 2" xfId="36023"/>
    <cellStyle name="Note 2 9 2 2" xfId="48280"/>
    <cellStyle name="Note 2 9 2 3" xfId="48281"/>
    <cellStyle name="Note 2 9 2 4" xfId="48282"/>
    <cellStyle name="Note 2 9 2 5" xfId="48283"/>
    <cellStyle name="Note 2 9 2 6" xfId="48284"/>
    <cellStyle name="Note 2 9 2 7" xfId="48285"/>
    <cellStyle name="Note 2 9 3" xfId="48286"/>
    <cellStyle name="Note 2 9 4" xfId="48287"/>
    <cellStyle name="Note 2 9 5" xfId="48288"/>
    <cellStyle name="Note 2 9 6" xfId="48289"/>
    <cellStyle name="Note 2 9 7" xfId="48290"/>
    <cellStyle name="Note 2 9 8" xfId="48291"/>
    <cellStyle name="Note 3" xfId="1533"/>
    <cellStyle name="Note 3 10" xfId="48292"/>
    <cellStyle name="Note 3 11" xfId="48293"/>
    <cellStyle name="Note 3 12" xfId="48294"/>
    <cellStyle name="Note 3 13" xfId="48295"/>
    <cellStyle name="Note 3 2" xfId="36024"/>
    <cellStyle name="Note 3 2 2" xfId="48296"/>
    <cellStyle name="Note 3 2 3" xfId="48297"/>
    <cellStyle name="Note 3 2 4" xfId="48298"/>
    <cellStyle name="Note 3 2 5" xfId="48299"/>
    <cellStyle name="Note 3 2 6" xfId="48300"/>
    <cellStyle name="Note 3 2 7" xfId="48301"/>
    <cellStyle name="Note 3 3" xfId="48302"/>
    <cellStyle name="Note 3 3 2" xfId="48303"/>
    <cellStyle name="Note 3 3 3" xfId="48304"/>
    <cellStyle name="Note 3 3 4" xfId="48305"/>
    <cellStyle name="Note 3 3 5" xfId="48306"/>
    <cellStyle name="Note 3 3 6" xfId="48307"/>
    <cellStyle name="Note 3 3 7" xfId="48308"/>
    <cellStyle name="Note 3 4" xfId="48309"/>
    <cellStyle name="Note 3 4 2" xfId="48310"/>
    <cellStyle name="Note 3 4 3" xfId="48311"/>
    <cellStyle name="Note 3 4 4" xfId="48312"/>
    <cellStyle name="Note 3 4 5" xfId="48313"/>
    <cellStyle name="Note 3 4 6" xfId="48314"/>
    <cellStyle name="Note 3 4 7" xfId="48315"/>
    <cellStyle name="Note 3 5" xfId="48316"/>
    <cellStyle name="Note 3 5 2" xfId="48317"/>
    <cellStyle name="Note 3 5 3" xfId="48318"/>
    <cellStyle name="Note 3 5 4" xfId="48319"/>
    <cellStyle name="Note 3 5 5" xfId="48320"/>
    <cellStyle name="Note 3 5 6" xfId="48321"/>
    <cellStyle name="Note 3 5 7" xfId="48322"/>
    <cellStyle name="Note 3 6" xfId="48323"/>
    <cellStyle name="Note 3 6 2" xfId="48324"/>
    <cellStyle name="Note 3 6 3" xfId="48325"/>
    <cellStyle name="Note 3 6 4" xfId="48326"/>
    <cellStyle name="Note 3 6 5" xfId="48327"/>
    <cellStyle name="Note 3 6 6" xfId="48328"/>
    <cellStyle name="Note 3 6 7" xfId="48329"/>
    <cellStyle name="Note 3 7" xfId="48330"/>
    <cellStyle name="Note 3 7 2" xfId="48331"/>
    <cellStyle name="Note 3 7 3" xfId="48332"/>
    <cellStyle name="Note 3 7 4" xfId="48333"/>
    <cellStyle name="Note 3 7 5" xfId="48334"/>
    <cellStyle name="Note 3 7 6" xfId="48335"/>
    <cellStyle name="Note 3 7 7" xfId="48336"/>
    <cellStyle name="Note 3 8" xfId="48337"/>
    <cellStyle name="Note 3 9" xfId="48338"/>
    <cellStyle name="Note 4" xfId="1534"/>
    <cellStyle name="Note 4 10" xfId="48339"/>
    <cellStyle name="Note 4 11" xfId="48340"/>
    <cellStyle name="Note 4 12" xfId="48341"/>
    <cellStyle name="Note 4 13" xfId="48342"/>
    <cellStyle name="Note 4 2" xfId="36025"/>
    <cellStyle name="Note 4 2 2" xfId="48343"/>
    <cellStyle name="Note 4 2 3" xfId="48344"/>
    <cellStyle name="Note 4 2 4" xfId="48345"/>
    <cellStyle name="Note 4 2 5" xfId="48346"/>
    <cellStyle name="Note 4 2 6" xfId="48347"/>
    <cellStyle name="Note 4 2 7" xfId="48348"/>
    <cellStyle name="Note 4 3" xfId="48349"/>
    <cellStyle name="Note 4 3 2" xfId="48350"/>
    <cellStyle name="Note 4 3 3" xfId="48351"/>
    <cellStyle name="Note 4 3 4" xfId="48352"/>
    <cellStyle name="Note 4 3 5" xfId="48353"/>
    <cellStyle name="Note 4 3 6" xfId="48354"/>
    <cellStyle name="Note 4 3 7" xfId="48355"/>
    <cellStyle name="Note 4 4" xfId="48356"/>
    <cellStyle name="Note 4 4 2" xfId="48357"/>
    <cellStyle name="Note 4 4 3" xfId="48358"/>
    <cellStyle name="Note 4 4 4" xfId="48359"/>
    <cellStyle name="Note 4 4 5" xfId="48360"/>
    <cellStyle name="Note 4 4 6" xfId="48361"/>
    <cellStyle name="Note 4 4 7" xfId="48362"/>
    <cellStyle name="Note 4 5" xfId="48363"/>
    <cellStyle name="Note 4 5 2" xfId="48364"/>
    <cellStyle name="Note 4 5 3" xfId="48365"/>
    <cellStyle name="Note 4 5 4" xfId="48366"/>
    <cellStyle name="Note 4 5 5" xfId="48367"/>
    <cellStyle name="Note 4 5 6" xfId="48368"/>
    <cellStyle name="Note 4 5 7" xfId="48369"/>
    <cellStyle name="Note 4 6" xfId="48370"/>
    <cellStyle name="Note 4 6 2" xfId="48371"/>
    <cellStyle name="Note 4 6 3" xfId="48372"/>
    <cellStyle name="Note 4 6 4" xfId="48373"/>
    <cellStyle name="Note 4 6 5" xfId="48374"/>
    <cellStyle name="Note 4 6 6" xfId="48375"/>
    <cellStyle name="Note 4 6 7" xfId="48376"/>
    <cellStyle name="Note 4 7" xfId="48377"/>
    <cellStyle name="Note 4 7 2" xfId="48378"/>
    <cellStyle name="Note 4 7 3" xfId="48379"/>
    <cellStyle name="Note 4 7 4" xfId="48380"/>
    <cellStyle name="Note 4 7 5" xfId="48381"/>
    <cellStyle name="Note 4 7 6" xfId="48382"/>
    <cellStyle name="Note 4 7 7" xfId="48383"/>
    <cellStyle name="Note 4 8" xfId="48384"/>
    <cellStyle name="Note 4 9" xfId="48385"/>
    <cellStyle name="Note 5" xfId="1535"/>
    <cellStyle name="Note 5 10" xfId="48386"/>
    <cellStyle name="Note 5 11" xfId="48387"/>
    <cellStyle name="Note 5 12" xfId="48388"/>
    <cellStyle name="Note 5 13" xfId="48389"/>
    <cellStyle name="Note 5 2" xfId="36026"/>
    <cellStyle name="Note 5 2 2" xfId="48390"/>
    <cellStyle name="Note 5 2 3" xfId="48391"/>
    <cellStyle name="Note 5 2 4" xfId="48392"/>
    <cellStyle name="Note 5 2 5" xfId="48393"/>
    <cellStyle name="Note 5 2 6" xfId="48394"/>
    <cellStyle name="Note 5 2 7" xfId="48395"/>
    <cellStyle name="Note 5 3" xfId="48396"/>
    <cellStyle name="Note 5 3 2" xfId="48397"/>
    <cellStyle name="Note 5 3 3" xfId="48398"/>
    <cellStyle name="Note 5 3 4" xfId="48399"/>
    <cellStyle name="Note 5 3 5" xfId="48400"/>
    <cellStyle name="Note 5 3 6" xfId="48401"/>
    <cellStyle name="Note 5 3 7" xfId="48402"/>
    <cellStyle name="Note 5 4" xfId="48403"/>
    <cellStyle name="Note 5 4 2" xfId="48404"/>
    <cellStyle name="Note 5 4 3" xfId="48405"/>
    <cellStyle name="Note 5 4 4" xfId="48406"/>
    <cellStyle name="Note 5 4 5" xfId="48407"/>
    <cellStyle name="Note 5 4 6" xfId="48408"/>
    <cellStyle name="Note 5 4 7" xfId="48409"/>
    <cellStyle name="Note 5 5" xfId="48410"/>
    <cellStyle name="Note 5 5 2" xfId="48411"/>
    <cellStyle name="Note 5 5 3" xfId="48412"/>
    <cellStyle name="Note 5 5 4" xfId="48413"/>
    <cellStyle name="Note 5 5 5" xfId="48414"/>
    <cellStyle name="Note 5 5 6" xfId="48415"/>
    <cellStyle name="Note 5 5 7" xfId="48416"/>
    <cellStyle name="Note 5 6" xfId="48417"/>
    <cellStyle name="Note 5 6 2" xfId="48418"/>
    <cellStyle name="Note 5 6 3" xfId="48419"/>
    <cellStyle name="Note 5 6 4" xfId="48420"/>
    <cellStyle name="Note 5 6 5" xfId="48421"/>
    <cellStyle name="Note 5 6 6" xfId="48422"/>
    <cellStyle name="Note 5 6 7" xfId="48423"/>
    <cellStyle name="Note 5 7" xfId="48424"/>
    <cellStyle name="Note 5 7 2" xfId="48425"/>
    <cellStyle name="Note 5 7 3" xfId="48426"/>
    <cellStyle name="Note 5 7 4" xfId="48427"/>
    <cellStyle name="Note 5 7 5" xfId="48428"/>
    <cellStyle name="Note 5 7 6" xfId="48429"/>
    <cellStyle name="Note 5 7 7" xfId="48430"/>
    <cellStyle name="Note 5 8" xfId="48431"/>
    <cellStyle name="Note 5 9" xfId="48432"/>
    <cellStyle name="Note 6" xfId="1536"/>
    <cellStyle name="Note 6 10" xfId="48433"/>
    <cellStyle name="Note 6 11" xfId="48434"/>
    <cellStyle name="Note 6 12" xfId="48435"/>
    <cellStyle name="Note 6 13" xfId="48436"/>
    <cellStyle name="Note 6 2" xfId="36027"/>
    <cellStyle name="Note 6 2 2" xfId="48437"/>
    <cellStyle name="Note 6 2 2 2" xfId="48438"/>
    <cellStyle name="Note 6 2 2 3" xfId="48439"/>
    <cellStyle name="Note 6 2 2 4" xfId="48440"/>
    <cellStyle name="Note 6 2 2 5" xfId="48441"/>
    <cellStyle name="Note 6 2 2 6" xfId="48442"/>
    <cellStyle name="Note 6 2 2 7" xfId="48443"/>
    <cellStyle name="Note 6 2 3" xfId="48444"/>
    <cellStyle name="Note 6 2 4" xfId="48445"/>
    <cellStyle name="Note 6 2 5" xfId="48446"/>
    <cellStyle name="Note 6 2 6" xfId="48447"/>
    <cellStyle name="Note 6 2 7" xfId="48448"/>
    <cellStyle name="Note 6 2 8" xfId="48449"/>
    <cellStyle name="Note 6 3" xfId="48450"/>
    <cellStyle name="Note 6 3 2" xfId="48451"/>
    <cellStyle name="Note 6 3 2 2" xfId="48452"/>
    <cellStyle name="Note 6 3 2 3" xfId="48453"/>
    <cellStyle name="Note 6 3 2 4" xfId="48454"/>
    <cellStyle name="Note 6 3 2 5" xfId="48455"/>
    <cellStyle name="Note 6 3 2 6" xfId="48456"/>
    <cellStyle name="Note 6 3 2 7" xfId="48457"/>
    <cellStyle name="Note 6 3 3" xfId="48458"/>
    <cellStyle name="Note 6 3 4" xfId="48459"/>
    <cellStyle name="Note 6 3 5" xfId="48460"/>
    <cellStyle name="Note 6 3 6" xfId="48461"/>
    <cellStyle name="Note 6 3 7" xfId="48462"/>
    <cellStyle name="Note 6 3 8" xfId="48463"/>
    <cellStyle name="Note 6 4" xfId="48464"/>
    <cellStyle name="Note 6 4 2" xfId="48465"/>
    <cellStyle name="Note 6 4 2 2" xfId="48466"/>
    <cellStyle name="Note 6 4 2 3" xfId="48467"/>
    <cellStyle name="Note 6 4 2 4" xfId="48468"/>
    <cellStyle name="Note 6 4 2 5" xfId="48469"/>
    <cellStyle name="Note 6 4 2 6" xfId="48470"/>
    <cellStyle name="Note 6 4 2 7" xfId="48471"/>
    <cellStyle name="Note 6 4 3" xfId="48472"/>
    <cellStyle name="Note 6 4 4" xfId="48473"/>
    <cellStyle name="Note 6 4 5" xfId="48474"/>
    <cellStyle name="Note 6 4 6" xfId="48475"/>
    <cellStyle name="Note 6 4 7" xfId="48476"/>
    <cellStyle name="Note 6 4 8" xfId="48477"/>
    <cellStyle name="Note 6 5" xfId="48478"/>
    <cellStyle name="Note 6 5 2" xfId="48479"/>
    <cellStyle name="Note 6 5 2 2" xfId="48480"/>
    <cellStyle name="Note 6 5 2 3" xfId="48481"/>
    <cellStyle name="Note 6 5 2 4" xfId="48482"/>
    <cellStyle name="Note 6 5 2 5" xfId="48483"/>
    <cellStyle name="Note 6 5 2 6" xfId="48484"/>
    <cellStyle name="Note 6 5 2 7" xfId="48485"/>
    <cellStyle name="Note 6 5 3" xfId="48486"/>
    <cellStyle name="Note 6 5 4" xfId="48487"/>
    <cellStyle name="Note 6 5 5" xfId="48488"/>
    <cellStyle name="Note 6 5 6" xfId="48489"/>
    <cellStyle name="Note 6 5 7" xfId="48490"/>
    <cellStyle name="Note 6 5 8" xfId="48491"/>
    <cellStyle name="Note 6 6" xfId="48492"/>
    <cellStyle name="Note 6 6 2" xfId="48493"/>
    <cellStyle name="Note 6 6 2 2" xfId="48494"/>
    <cellStyle name="Note 6 6 2 3" xfId="48495"/>
    <cellStyle name="Note 6 6 2 4" xfId="48496"/>
    <cellStyle name="Note 6 6 2 5" xfId="48497"/>
    <cellStyle name="Note 6 6 2 6" xfId="48498"/>
    <cellStyle name="Note 6 6 2 7" xfId="48499"/>
    <cellStyle name="Note 6 6 3" xfId="48500"/>
    <cellStyle name="Note 6 6 4" xfId="48501"/>
    <cellStyle name="Note 6 6 5" xfId="48502"/>
    <cellStyle name="Note 6 6 6" xfId="48503"/>
    <cellStyle name="Note 6 6 7" xfId="48504"/>
    <cellStyle name="Note 6 6 8" xfId="48505"/>
    <cellStyle name="Note 6 7" xfId="48506"/>
    <cellStyle name="Note 6 7 2" xfId="48507"/>
    <cellStyle name="Note 6 7 3" xfId="48508"/>
    <cellStyle name="Note 6 7 4" xfId="48509"/>
    <cellStyle name="Note 6 7 5" xfId="48510"/>
    <cellStyle name="Note 6 7 6" xfId="48511"/>
    <cellStyle name="Note 6 7 7" xfId="48512"/>
    <cellStyle name="Note 6 8" xfId="48513"/>
    <cellStyle name="Note 6 9" xfId="48514"/>
    <cellStyle name="Note 7" xfId="1537"/>
    <cellStyle name="Note 7 10" xfId="48515"/>
    <cellStyle name="Note 7 11" xfId="48516"/>
    <cellStyle name="Note 7 12" xfId="48517"/>
    <cellStyle name="Note 7 13" xfId="48518"/>
    <cellStyle name="Note 7 2" xfId="1538"/>
    <cellStyle name="Note 7 2 2" xfId="36028"/>
    <cellStyle name="Note 7 2 2 2" xfId="48519"/>
    <cellStyle name="Note 7 2 2 3" xfId="48520"/>
    <cellStyle name="Note 7 2 2 4" xfId="48521"/>
    <cellStyle name="Note 7 2 2 5" xfId="48522"/>
    <cellStyle name="Note 7 2 2 6" xfId="48523"/>
    <cellStyle name="Note 7 2 2 7" xfId="48524"/>
    <cellStyle name="Note 7 2 3" xfId="48525"/>
    <cellStyle name="Note 7 2 4" xfId="48526"/>
    <cellStyle name="Note 7 2 5" xfId="48527"/>
    <cellStyle name="Note 7 2 6" xfId="48528"/>
    <cellStyle name="Note 7 2 7" xfId="48529"/>
    <cellStyle name="Note 7 2 8" xfId="48530"/>
    <cellStyle name="Note 7 3" xfId="1539"/>
    <cellStyle name="Note 7 3 2" xfId="36029"/>
    <cellStyle name="Note 7 3 2 2" xfId="48531"/>
    <cellStyle name="Note 7 3 2 3" xfId="48532"/>
    <cellStyle name="Note 7 3 2 4" xfId="48533"/>
    <cellStyle name="Note 7 3 2 5" xfId="48534"/>
    <cellStyle name="Note 7 3 2 6" xfId="48535"/>
    <cellStyle name="Note 7 3 2 7" xfId="48536"/>
    <cellStyle name="Note 7 3 3" xfId="48537"/>
    <cellStyle name="Note 7 3 4" xfId="48538"/>
    <cellStyle name="Note 7 3 5" xfId="48539"/>
    <cellStyle name="Note 7 3 6" xfId="48540"/>
    <cellStyle name="Note 7 3 7" xfId="48541"/>
    <cellStyle name="Note 7 3 8" xfId="48542"/>
    <cellStyle name="Note 7 4" xfId="1540"/>
    <cellStyle name="Note 7 4 2" xfId="36030"/>
    <cellStyle name="Note 7 4 2 2" xfId="48543"/>
    <cellStyle name="Note 7 4 2 3" xfId="48544"/>
    <cellStyle name="Note 7 4 2 4" xfId="48545"/>
    <cellStyle name="Note 7 4 2 5" xfId="48546"/>
    <cellStyle name="Note 7 4 2 6" xfId="48547"/>
    <cellStyle name="Note 7 4 2 7" xfId="48548"/>
    <cellStyle name="Note 7 4 3" xfId="48549"/>
    <cellStyle name="Note 7 4 4" xfId="48550"/>
    <cellStyle name="Note 7 4 5" xfId="48551"/>
    <cellStyle name="Note 7 4 6" xfId="48552"/>
    <cellStyle name="Note 7 4 7" xfId="48553"/>
    <cellStyle name="Note 7 4 8" xfId="48554"/>
    <cellStyle name="Note 7 5" xfId="1541"/>
    <cellStyle name="Note 7 5 2" xfId="36031"/>
    <cellStyle name="Note 7 5 2 2" xfId="48555"/>
    <cellStyle name="Note 7 5 2 3" xfId="48556"/>
    <cellStyle name="Note 7 5 2 4" xfId="48557"/>
    <cellStyle name="Note 7 5 2 5" xfId="48558"/>
    <cellStyle name="Note 7 5 2 6" xfId="48559"/>
    <cellStyle name="Note 7 5 2 7" xfId="48560"/>
    <cellStyle name="Note 7 5 3" xfId="48561"/>
    <cellStyle name="Note 7 5 4" xfId="48562"/>
    <cellStyle name="Note 7 5 5" xfId="48563"/>
    <cellStyle name="Note 7 5 6" xfId="48564"/>
    <cellStyle name="Note 7 5 7" xfId="48565"/>
    <cellStyle name="Note 7 5 8" xfId="48566"/>
    <cellStyle name="Note 7 6" xfId="1542"/>
    <cellStyle name="Note 7 6 2" xfId="36032"/>
    <cellStyle name="Note 7 6 2 2" xfId="48567"/>
    <cellStyle name="Note 7 6 2 3" xfId="48568"/>
    <cellStyle name="Note 7 6 2 4" xfId="48569"/>
    <cellStyle name="Note 7 6 2 5" xfId="48570"/>
    <cellStyle name="Note 7 6 2 6" xfId="48571"/>
    <cellStyle name="Note 7 6 2 7" xfId="48572"/>
    <cellStyle name="Note 7 6 3" xfId="48573"/>
    <cellStyle name="Note 7 6 4" xfId="48574"/>
    <cellStyle name="Note 7 6 5" xfId="48575"/>
    <cellStyle name="Note 7 6 6" xfId="48576"/>
    <cellStyle name="Note 7 6 7" xfId="48577"/>
    <cellStyle name="Note 7 6 8" xfId="48578"/>
    <cellStyle name="Note 7 7" xfId="1543"/>
    <cellStyle name="Note 7 7 2" xfId="36033"/>
    <cellStyle name="Note 7 7 3" xfId="48579"/>
    <cellStyle name="Note 7 7 4" xfId="48580"/>
    <cellStyle name="Note 7 7 5" xfId="48581"/>
    <cellStyle name="Note 7 7 6" xfId="48582"/>
    <cellStyle name="Note 7 7 7" xfId="48583"/>
    <cellStyle name="Note 7 8" xfId="36034"/>
    <cellStyle name="Note 7 9" xfId="48584"/>
    <cellStyle name="Note 8" xfId="1544"/>
    <cellStyle name="Note 8 10" xfId="48585"/>
    <cellStyle name="Note 8 11" xfId="48586"/>
    <cellStyle name="Note 8 12" xfId="48587"/>
    <cellStyle name="Note 8 13" xfId="48588"/>
    <cellStyle name="Note 8 2" xfId="1545"/>
    <cellStyle name="Note 8 2 2" xfId="36035"/>
    <cellStyle name="Note 8 2 2 2" xfId="48589"/>
    <cellStyle name="Note 8 2 2 3" xfId="48590"/>
    <cellStyle name="Note 8 2 2 4" xfId="48591"/>
    <cellStyle name="Note 8 2 2 5" xfId="48592"/>
    <cellStyle name="Note 8 2 2 6" xfId="48593"/>
    <cellStyle name="Note 8 2 2 7" xfId="48594"/>
    <cellStyle name="Note 8 2 3" xfId="48595"/>
    <cellStyle name="Note 8 2 4" xfId="48596"/>
    <cellStyle name="Note 8 2 5" xfId="48597"/>
    <cellStyle name="Note 8 2 6" xfId="48598"/>
    <cellStyle name="Note 8 2 7" xfId="48599"/>
    <cellStyle name="Note 8 2 8" xfId="48600"/>
    <cellStyle name="Note 8 3" xfId="1546"/>
    <cellStyle name="Note 8 3 2" xfId="36036"/>
    <cellStyle name="Note 8 3 2 2" xfId="48601"/>
    <cellStyle name="Note 8 3 2 3" xfId="48602"/>
    <cellStyle name="Note 8 3 2 4" xfId="48603"/>
    <cellStyle name="Note 8 3 2 5" xfId="48604"/>
    <cellStyle name="Note 8 3 2 6" xfId="48605"/>
    <cellStyle name="Note 8 3 2 7" xfId="48606"/>
    <cellStyle name="Note 8 3 3" xfId="48607"/>
    <cellStyle name="Note 8 3 4" xfId="48608"/>
    <cellStyle name="Note 8 3 5" xfId="48609"/>
    <cellStyle name="Note 8 3 6" xfId="48610"/>
    <cellStyle name="Note 8 3 7" xfId="48611"/>
    <cellStyle name="Note 8 3 8" xfId="48612"/>
    <cellStyle name="Note 8 4" xfId="1547"/>
    <cellStyle name="Note 8 4 2" xfId="36037"/>
    <cellStyle name="Note 8 4 2 2" xfId="48613"/>
    <cellStyle name="Note 8 4 2 3" xfId="48614"/>
    <cellStyle name="Note 8 4 2 4" xfId="48615"/>
    <cellStyle name="Note 8 4 2 5" xfId="48616"/>
    <cellStyle name="Note 8 4 2 6" xfId="48617"/>
    <cellStyle name="Note 8 4 2 7" xfId="48618"/>
    <cellStyle name="Note 8 4 3" xfId="48619"/>
    <cellStyle name="Note 8 4 4" xfId="48620"/>
    <cellStyle name="Note 8 4 5" xfId="48621"/>
    <cellStyle name="Note 8 4 6" xfId="48622"/>
    <cellStyle name="Note 8 4 7" xfId="48623"/>
    <cellStyle name="Note 8 4 8" xfId="48624"/>
    <cellStyle name="Note 8 5" xfId="1548"/>
    <cellStyle name="Note 8 5 2" xfId="36038"/>
    <cellStyle name="Note 8 5 2 2" xfId="48625"/>
    <cellStyle name="Note 8 5 2 3" xfId="48626"/>
    <cellStyle name="Note 8 5 2 4" xfId="48627"/>
    <cellStyle name="Note 8 5 2 5" xfId="48628"/>
    <cellStyle name="Note 8 5 2 6" xfId="48629"/>
    <cellStyle name="Note 8 5 2 7" xfId="48630"/>
    <cellStyle name="Note 8 5 3" xfId="48631"/>
    <cellStyle name="Note 8 5 4" xfId="48632"/>
    <cellStyle name="Note 8 5 5" xfId="48633"/>
    <cellStyle name="Note 8 5 6" xfId="48634"/>
    <cellStyle name="Note 8 5 7" xfId="48635"/>
    <cellStyle name="Note 8 5 8" xfId="48636"/>
    <cellStyle name="Note 8 6" xfId="1549"/>
    <cellStyle name="Note 8 6 2" xfId="36039"/>
    <cellStyle name="Note 8 6 2 2" xfId="48637"/>
    <cellStyle name="Note 8 6 2 3" xfId="48638"/>
    <cellStyle name="Note 8 6 2 4" xfId="48639"/>
    <cellStyle name="Note 8 6 2 5" xfId="48640"/>
    <cellStyle name="Note 8 6 2 6" xfId="48641"/>
    <cellStyle name="Note 8 6 2 7" xfId="48642"/>
    <cellStyle name="Note 8 6 3" xfId="48643"/>
    <cellStyle name="Note 8 6 4" xfId="48644"/>
    <cellStyle name="Note 8 6 5" xfId="48645"/>
    <cellStyle name="Note 8 6 6" xfId="48646"/>
    <cellStyle name="Note 8 6 7" xfId="48647"/>
    <cellStyle name="Note 8 6 8" xfId="48648"/>
    <cellStyle name="Note 8 7" xfId="1550"/>
    <cellStyle name="Note 8 7 2" xfId="36040"/>
    <cellStyle name="Note 8 7 3" xfId="48649"/>
    <cellStyle name="Note 8 7 4" xfId="48650"/>
    <cellStyle name="Note 8 7 5" xfId="48651"/>
    <cellStyle name="Note 8 7 6" xfId="48652"/>
    <cellStyle name="Note 8 7 7" xfId="48653"/>
    <cellStyle name="Note 8 8" xfId="36041"/>
    <cellStyle name="Note 8 9" xfId="48654"/>
    <cellStyle name="Œ…‹æØ‚è [0.00]_!!!GO" xfId="48655"/>
    <cellStyle name="Œ…‹æØ‚è_!!!GO" xfId="48656"/>
    <cellStyle name="Output 2" xfId="1551"/>
    <cellStyle name="Output 2 10" xfId="1552"/>
    <cellStyle name="Output 2 10 2" xfId="48657"/>
    <cellStyle name="Output 2 10 2 2" xfId="48658"/>
    <cellStyle name="Output 2 10 2 3" xfId="48659"/>
    <cellStyle name="Output 2 10 2 4" xfId="48660"/>
    <cellStyle name="Output 2 10 2 5" xfId="48661"/>
    <cellStyle name="Output 2 10 2 6" xfId="48662"/>
    <cellStyle name="Output 2 10 2 7" xfId="48663"/>
    <cellStyle name="Output 2 10 3" xfId="48664"/>
    <cellStyle name="Output 2 10 4" xfId="48665"/>
    <cellStyle name="Output 2 10 5" xfId="48666"/>
    <cellStyle name="Output 2 10 6" xfId="48667"/>
    <cellStyle name="Output 2 10 7" xfId="48668"/>
    <cellStyle name="Output 2 10 8" xfId="48669"/>
    <cellStyle name="Output 2 11" xfId="1553"/>
    <cellStyle name="Output 2 11 2" xfId="48670"/>
    <cellStyle name="Output 2 11 3" xfId="48671"/>
    <cellStyle name="Output 2 11 4" xfId="48672"/>
    <cellStyle name="Output 2 11 5" xfId="48673"/>
    <cellStyle name="Output 2 11 6" xfId="48674"/>
    <cellStyle name="Output 2 11 7" xfId="48675"/>
    <cellStyle name="Output 2 12" xfId="48676"/>
    <cellStyle name="Output 2 12 2" xfId="48677"/>
    <cellStyle name="Output 2 12 3" xfId="48678"/>
    <cellStyle name="Output 2 12 4" xfId="48679"/>
    <cellStyle name="Output 2 12 5" xfId="48680"/>
    <cellStyle name="Output 2 12 6" xfId="48681"/>
    <cellStyle name="Output 2 12 7" xfId="48682"/>
    <cellStyle name="Output 2 13" xfId="48683"/>
    <cellStyle name="Output 2 14" xfId="48684"/>
    <cellStyle name="Output 2 15" xfId="48685"/>
    <cellStyle name="Output 2 16" xfId="48686"/>
    <cellStyle name="Output 2 17" xfId="48687"/>
    <cellStyle name="Output 2 18" xfId="48688"/>
    <cellStyle name="Output 2 2" xfId="1554"/>
    <cellStyle name="Output 2 2 2" xfId="48689"/>
    <cellStyle name="Output 2 2 2 2" xfId="48690"/>
    <cellStyle name="Output 2 2 2 3" xfId="48691"/>
    <cellStyle name="Output 2 2 2 4" xfId="48692"/>
    <cellStyle name="Output 2 2 2 5" xfId="48693"/>
    <cellStyle name="Output 2 2 2 6" xfId="48694"/>
    <cellStyle name="Output 2 2 2 7" xfId="48695"/>
    <cellStyle name="Output 2 2 3" xfId="48696"/>
    <cellStyle name="Output 2 2 4" xfId="48697"/>
    <cellStyle name="Output 2 2 5" xfId="48698"/>
    <cellStyle name="Output 2 2 6" xfId="48699"/>
    <cellStyle name="Output 2 2 7" xfId="48700"/>
    <cellStyle name="Output 2 2 8" xfId="48701"/>
    <cellStyle name="Output 2 3" xfId="1555"/>
    <cellStyle name="Output 2 3 2" xfId="48702"/>
    <cellStyle name="Output 2 3 2 2" xfId="48703"/>
    <cellStyle name="Output 2 3 2 3" xfId="48704"/>
    <cellStyle name="Output 2 3 2 4" xfId="48705"/>
    <cellStyle name="Output 2 3 2 5" xfId="48706"/>
    <cellStyle name="Output 2 3 2 6" xfId="48707"/>
    <cellStyle name="Output 2 3 2 7" xfId="48708"/>
    <cellStyle name="Output 2 3 3" xfId="48709"/>
    <cellStyle name="Output 2 3 4" xfId="48710"/>
    <cellStyle name="Output 2 3 5" xfId="48711"/>
    <cellStyle name="Output 2 3 6" xfId="48712"/>
    <cellStyle name="Output 2 3 7" xfId="48713"/>
    <cellStyle name="Output 2 3 8" xfId="48714"/>
    <cellStyle name="Output 2 4" xfId="1556"/>
    <cellStyle name="Output 2 4 2" xfId="48715"/>
    <cellStyle name="Output 2 4 2 2" xfId="48716"/>
    <cellStyle name="Output 2 4 2 3" xfId="48717"/>
    <cellStyle name="Output 2 4 2 4" xfId="48718"/>
    <cellStyle name="Output 2 4 2 5" xfId="48719"/>
    <cellStyle name="Output 2 4 2 6" xfId="48720"/>
    <cellStyle name="Output 2 4 2 7" xfId="48721"/>
    <cellStyle name="Output 2 4 3" xfId="48722"/>
    <cellStyle name="Output 2 4 4" xfId="48723"/>
    <cellStyle name="Output 2 4 5" xfId="48724"/>
    <cellStyle name="Output 2 4 6" xfId="48725"/>
    <cellStyle name="Output 2 4 7" xfId="48726"/>
    <cellStyle name="Output 2 4 8" xfId="48727"/>
    <cellStyle name="Output 2 5" xfId="1557"/>
    <cellStyle name="Output 2 5 2" xfId="48728"/>
    <cellStyle name="Output 2 5 2 2" xfId="48729"/>
    <cellStyle name="Output 2 5 2 3" xfId="48730"/>
    <cellStyle name="Output 2 5 2 4" xfId="48731"/>
    <cellStyle name="Output 2 5 2 5" xfId="48732"/>
    <cellStyle name="Output 2 5 2 6" xfId="48733"/>
    <cellStyle name="Output 2 5 2 7" xfId="48734"/>
    <cellStyle name="Output 2 5 3" xfId="48735"/>
    <cellStyle name="Output 2 5 4" xfId="48736"/>
    <cellStyle name="Output 2 5 5" xfId="48737"/>
    <cellStyle name="Output 2 5 6" xfId="48738"/>
    <cellStyle name="Output 2 5 7" xfId="48739"/>
    <cellStyle name="Output 2 5 8" xfId="48740"/>
    <cellStyle name="Output 2 6" xfId="1558"/>
    <cellStyle name="Output 2 6 2" xfId="48741"/>
    <cellStyle name="Output 2 6 2 2" xfId="48742"/>
    <cellStyle name="Output 2 6 2 3" xfId="48743"/>
    <cellStyle name="Output 2 6 2 4" xfId="48744"/>
    <cellStyle name="Output 2 6 2 5" xfId="48745"/>
    <cellStyle name="Output 2 6 2 6" xfId="48746"/>
    <cellStyle name="Output 2 6 2 7" xfId="48747"/>
    <cellStyle name="Output 2 6 3" xfId="48748"/>
    <cellStyle name="Output 2 6 4" xfId="48749"/>
    <cellStyle name="Output 2 6 5" xfId="48750"/>
    <cellStyle name="Output 2 6 6" xfId="48751"/>
    <cellStyle name="Output 2 6 7" xfId="48752"/>
    <cellStyle name="Output 2 6 8" xfId="48753"/>
    <cellStyle name="Output 2 7" xfId="1559"/>
    <cellStyle name="Output 2 7 2" xfId="48754"/>
    <cellStyle name="Output 2 7 2 2" xfId="48755"/>
    <cellStyle name="Output 2 7 2 3" xfId="48756"/>
    <cellStyle name="Output 2 7 2 4" xfId="48757"/>
    <cellStyle name="Output 2 7 2 5" xfId="48758"/>
    <cellStyle name="Output 2 7 2 6" xfId="48759"/>
    <cellStyle name="Output 2 7 2 7" xfId="48760"/>
    <cellStyle name="Output 2 7 3" xfId="48761"/>
    <cellStyle name="Output 2 7 4" xfId="48762"/>
    <cellStyle name="Output 2 7 5" xfId="48763"/>
    <cellStyle name="Output 2 7 6" xfId="48764"/>
    <cellStyle name="Output 2 7 7" xfId="48765"/>
    <cellStyle name="Output 2 7 8" xfId="48766"/>
    <cellStyle name="Output 2 8" xfId="1560"/>
    <cellStyle name="Output 2 8 2" xfId="48767"/>
    <cellStyle name="Output 2 8 2 2" xfId="48768"/>
    <cellStyle name="Output 2 8 2 3" xfId="48769"/>
    <cellStyle name="Output 2 8 2 4" xfId="48770"/>
    <cellStyle name="Output 2 8 2 5" xfId="48771"/>
    <cellStyle name="Output 2 8 2 6" xfId="48772"/>
    <cellStyle name="Output 2 8 2 7" xfId="48773"/>
    <cellStyle name="Output 2 8 3" xfId="48774"/>
    <cellStyle name="Output 2 8 4" xfId="48775"/>
    <cellStyle name="Output 2 8 5" xfId="48776"/>
    <cellStyle name="Output 2 8 6" xfId="48777"/>
    <cellStyle name="Output 2 8 7" xfId="48778"/>
    <cellStyle name="Output 2 8 8" xfId="48779"/>
    <cellStyle name="Output 2 9" xfId="1561"/>
    <cellStyle name="Output 2 9 2" xfId="48780"/>
    <cellStyle name="Output 2 9 2 2" xfId="48781"/>
    <cellStyle name="Output 2 9 2 3" xfId="48782"/>
    <cellStyle name="Output 2 9 2 4" xfId="48783"/>
    <cellStyle name="Output 2 9 2 5" xfId="48784"/>
    <cellStyle name="Output 2 9 2 6" xfId="48785"/>
    <cellStyle name="Output 2 9 2 7" xfId="48786"/>
    <cellStyle name="Output 2 9 3" xfId="48787"/>
    <cellStyle name="Output 2 9 4" xfId="48788"/>
    <cellStyle name="Output 2 9 5" xfId="48789"/>
    <cellStyle name="Output 2 9 6" xfId="48790"/>
    <cellStyle name="Output 2 9 7" xfId="48791"/>
    <cellStyle name="Output 2 9 8" xfId="48792"/>
    <cellStyle name="Output 3" xfId="1562"/>
    <cellStyle name="Output 3 10" xfId="48793"/>
    <cellStyle name="Output 3 11" xfId="48794"/>
    <cellStyle name="Output 3 12" xfId="48795"/>
    <cellStyle name="Output 3 13" xfId="48796"/>
    <cellStyle name="Output 3 2" xfId="1563"/>
    <cellStyle name="Output 3 2 2" xfId="48797"/>
    <cellStyle name="Output 3 2 3" xfId="48798"/>
    <cellStyle name="Output 3 2 4" xfId="48799"/>
    <cellStyle name="Output 3 2 5" xfId="48800"/>
    <cellStyle name="Output 3 2 6" xfId="48801"/>
    <cellStyle name="Output 3 2 7" xfId="48802"/>
    <cellStyle name="Output 3 3" xfId="1564"/>
    <cellStyle name="Output 3 3 2" xfId="48803"/>
    <cellStyle name="Output 3 3 3" xfId="48804"/>
    <cellStyle name="Output 3 3 4" xfId="48805"/>
    <cellStyle name="Output 3 3 5" xfId="48806"/>
    <cellStyle name="Output 3 3 6" xfId="48807"/>
    <cellStyle name="Output 3 3 7" xfId="48808"/>
    <cellStyle name="Output 3 4" xfId="1565"/>
    <cellStyle name="Output 3 4 2" xfId="48809"/>
    <cellStyle name="Output 3 4 3" xfId="48810"/>
    <cellStyle name="Output 3 4 4" xfId="48811"/>
    <cellStyle name="Output 3 4 5" xfId="48812"/>
    <cellStyle name="Output 3 4 6" xfId="48813"/>
    <cellStyle name="Output 3 4 7" xfId="48814"/>
    <cellStyle name="Output 3 5" xfId="1566"/>
    <cellStyle name="Output 3 5 2" xfId="48815"/>
    <cellStyle name="Output 3 5 3" xfId="48816"/>
    <cellStyle name="Output 3 5 4" xfId="48817"/>
    <cellStyle name="Output 3 5 5" xfId="48818"/>
    <cellStyle name="Output 3 5 6" xfId="48819"/>
    <cellStyle name="Output 3 5 7" xfId="48820"/>
    <cellStyle name="Output 3 6" xfId="1567"/>
    <cellStyle name="Output 3 6 2" xfId="48821"/>
    <cellStyle name="Output 3 6 3" xfId="48822"/>
    <cellStyle name="Output 3 6 4" xfId="48823"/>
    <cellStyle name="Output 3 6 5" xfId="48824"/>
    <cellStyle name="Output 3 6 6" xfId="48825"/>
    <cellStyle name="Output 3 6 7" xfId="48826"/>
    <cellStyle name="Output 3 7" xfId="1568"/>
    <cellStyle name="Output 3 7 2" xfId="48827"/>
    <cellStyle name="Output 3 7 3" xfId="48828"/>
    <cellStyle name="Output 3 7 4" xfId="48829"/>
    <cellStyle name="Output 3 7 5" xfId="48830"/>
    <cellStyle name="Output 3 7 6" xfId="48831"/>
    <cellStyle name="Output 3 7 7" xfId="48832"/>
    <cellStyle name="Output 3 8" xfId="48833"/>
    <cellStyle name="Output 3 9" xfId="48834"/>
    <cellStyle name="Output 4" xfId="1569"/>
    <cellStyle name="Output 4 10" xfId="48835"/>
    <cellStyle name="Output 4 11" xfId="48836"/>
    <cellStyle name="Output 4 12" xfId="48837"/>
    <cellStyle name="Output 4 13" xfId="48838"/>
    <cellStyle name="Output 4 2" xfId="1570"/>
    <cellStyle name="Output 4 2 2" xfId="48839"/>
    <cellStyle name="Output 4 2 3" xfId="48840"/>
    <cellStyle name="Output 4 2 4" xfId="48841"/>
    <cellStyle name="Output 4 2 5" xfId="48842"/>
    <cellStyle name="Output 4 2 6" xfId="48843"/>
    <cellStyle name="Output 4 2 7" xfId="48844"/>
    <cellStyle name="Output 4 3" xfId="1571"/>
    <cellStyle name="Output 4 3 2" xfId="48845"/>
    <cellStyle name="Output 4 3 3" xfId="48846"/>
    <cellStyle name="Output 4 3 4" xfId="48847"/>
    <cellStyle name="Output 4 3 5" xfId="48848"/>
    <cellStyle name="Output 4 3 6" xfId="48849"/>
    <cellStyle name="Output 4 3 7" xfId="48850"/>
    <cellStyle name="Output 4 4" xfId="1572"/>
    <cellStyle name="Output 4 4 2" xfId="48851"/>
    <cellStyle name="Output 4 4 3" xfId="48852"/>
    <cellStyle name="Output 4 4 4" xfId="48853"/>
    <cellStyle name="Output 4 4 5" xfId="48854"/>
    <cellStyle name="Output 4 4 6" xfId="48855"/>
    <cellStyle name="Output 4 4 7" xfId="48856"/>
    <cellStyle name="Output 4 5" xfId="1573"/>
    <cellStyle name="Output 4 5 2" xfId="48857"/>
    <cellStyle name="Output 4 5 3" xfId="48858"/>
    <cellStyle name="Output 4 5 4" xfId="48859"/>
    <cellStyle name="Output 4 5 5" xfId="48860"/>
    <cellStyle name="Output 4 5 6" xfId="48861"/>
    <cellStyle name="Output 4 5 7" xfId="48862"/>
    <cellStyle name="Output 4 6" xfId="1574"/>
    <cellStyle name="Output 4 6 2" xfId="48863"/>
    <cellStyle name="Output 4 6 3" xfId="48864"/>
    <cellStyle name="Output 4 6 4" xfId="48865"/>
    <cellStyle name="Output 4 6 5" xfId="48866"/>
    <cellStyle name="Output 4 6 6" xfId="48867"/>
    <cellStyle name="Output 4 6 7" xfId="48868"/>
    <cellStyle name="Output 4 7" xfId="1575"/>
    <cellStyle name="Output 4 7 2" xfId="48869"/>
    <cellStyle name="Output 4 7 3" xfId="48870"/>
    <cellStyle name="Output 4 7 4" xfId="48871"/>
    <cellStyle name="Output 4 7 5" xfId="48872"/>
    <cellStyle name="Output 4 7 6" xfId="48873"/>
    <cellStyle name="Output 4 7 7" xfId="48874"/>
    <cellStyle name="Output 4 8" xfId="48875"/>
    <cellStyle name="Output 4 9" xfId="48876"/>
    <cellStyle name="Output 5" xfId="48877"/>
    <cellStyle name="Output 5 10" xfId="48878"/>
    <cellStyle name="Output 5 11" xfId="48879"/>
    <cellStyle name="Output 5 12" xfId="48880"/>
    <cellStyle name="Output 5 2" xfId="48881"/>
    <cellStyle name="Output 5 2 2" xfId="48882"/>
    <cellStyle name="Output 5 2 3" xfId="48883"/>
    <cellStyle name="Output 5 2 4" xfId="48884"/>
    <cellStyle name="Output 5 2 5" xfId="48885"/>
    <cellStyle name="Output 5 2 6" xfId="48886"/>
    <cellStyle name="Output 5 2 7" xfId="48887"/>
    <cellStyle name="Output 5 3" xfId="48888"/>
    <cellStyle name="Output 5 3 2" xfId="48889"/>
    <cellStyle name="Output 5 3 3" xfId="48890"/>
    <cellStyle name="Output 5 3 4" xfId="48891"/>
    <cellStyle name="Output 5 3 5" xfId="48892"/>
    <cellStyle name="Output 5 3 6" xfId="48893"/>
    <cellStyle name="Output 5 3 7" xfId="48894"/>
    <cellStyle name="Output 5 4" xfId="48895"/>
    <cellStyle name="Output 5 4 2" xfId="48896"/>
    <cellStyle name="Output 5 4 3" xfId="48897"/>
    <cellStyle name="Output 5 4 4" xfId="48898"/>
    <cellStyle name="Output 5 4 5" xfId="48899"/>
    <cellStyle name="Output 5 4 6" xfId="48900"/>
    <cellStyle name="Output 5 4 7" xfId="48901"/>
    <cellStyle name="Output 5 5" xfId="48902"/>
    <cellStyle name="Output 5 5 2" xfId="48903"/>
    <cellStyle name="Output 5 5 3" xfId="48904"/>
    <cellStyle name="Output 5 5 4" xfId="48905"/>
    <cellStyle name="Output 5 5 5" xfId="48906"/>
    <cellStyle name="Output 5 5 6" xfId="48907"/>
    <cellStyle name="Output 5 5 7" xfId="48908"/>
    <cellStyle name="Output 5 6" xfId="48909"/>
    <cellStyle name="Output 5 6 2" xfId="48910"/>
    <cellStyle name="Output 5 6 3" xfId="48911"/>
    <cellStyle name="Output 5 6 4" xfId="48912"/>
    <cellStyle name="Output 5 6 5" xfId="48913"/>
    <cellStyle name="Output 5 6 6" xfId="48914"/>
    <cellStyle name="Output 5 6 7" xfId="48915"/>
    <cellStyle name="Output 5 7" xfId="48916"/>
    <cellStyle name="Output 5 8" xfId="48917"/>
    <cellStyle name="Output 5 9" xfId="48918"/>
    <cellStyle name="Output 6" xfId="48919"/>
    <cellStyle name="Output 6 10" xfId="48920"/>
    <cellStyle name="Output 6 11" xfId="48921"/>
    <cellStyle name="Output 6 12" xfId="48922"/>
    <cellStyle name="Output 6 2" xfId="48923"/>
    <cellStyle name="Output 6 2 2" xfId="48924"/>
    <cellStyle name="Output 6 2 3" xfId="48925"/>
    <cellStyle name="Output 6 2 4" xfId="48926"/>
    <cellStyle name="Output 6 2 5" xfId="48927"/>
    <cellStyle name="Output 6 2 6" xfId="48928"/>
    <cellStyle name="Output 6 2 7" xfId="48929"/>
    <cellStyle name="Output 6 3" xfId="48930"/>
    <cellStyle name="Output 6 3 2" xfId="48931"/>
    <cellStyle name="Output 6 3 3" xfId="48932"/>
    <cellStyle name="Output 6 3 4" xfId="48933"/>
    <cellStyle name="Output 6 3 5" xfId="48934"/>
    <cellStyle name="Output 6 3 6" xfId="48935"/>
    <cellStyle name="Output 6 3 7" xfId="48936"/>
    <cellStyle name="Output 6 4" xfId="48937"/>
    <cellStyle name="Output 6 4 2" xfId="48938"/>
    <cellStyle name="Output 6 4 3" xfId="48939"/>
    <cellStyle name="Output 6 4 4" xfId="48940"/>
    <cellStyle name="Output 6 4 5" xfId="48941"/>
    <cellStyle name="Output 6 4 6" xfId="48942"/>
    <cellStyle name="Output 6 4 7" xfId="48943"/>
    <cellStyle name="Output 6 5" xfId="48944"/>
    <cellStyle name="Output 6 5 2" xfId="48945"/>
    <cellStyle name="Output 6 5 3" xfId="48946"/>
    <cellStyle name="Output 6 5 4" xfId="48947"/>
    <cellStyle name="Output 6 5 5" xfId="48948"/>
    <cellStyle name="Output 6 5 6" xfId="48949"/>
    <cellStyle name="Output 6 5 7" xfId="48950"/>
    <cellStyle name="Output 6 6" xfId="48951"/>
    <cellStyle name="Output 6 6 2" xfId="48952"/>
    <cellStyle name="Output 6 6 3" xfId="48953"/>
    <cellStyle name="Output 6 6 4" xfId="48954"/>
    <cellStyle name="Output 6 6 5" xfId="48955"/>
    <cellStyle name="Output 6 6 6" xfId="48956"/>
    <cellStyle name="Output 6 6 7" xfId="48957"/>
    <cellStyle name="Output 6 7" xfId="48958"/>
    <cellStyle name="Output 6 8" xfId="48959"/>
    <cellStyle name="Output 6 9" xfId="48960"/>
    <cellStyle name="Output 7" xfId="48961"/>
    <cellStyle name="Output 7 10" xfId="48962"/>
    <cellStyle name="Output 7 11" xfId="48963"/>
    <cellStyle name="Output 7 12" xfId="48964"/>
    <cellStyle name="Output 7 2" xfId="48965"/>
    <cellStyle name="Output 7 2 2" xfId="48966"/>
    <cellStyle name="Output 7 2 3" xfId="48967"/>
    <cellStyle name="Output 7 2 4" xfId="48968"/>
    <cellStyle name="Output 7 2 5" xfId="48969"/>
    <cellStyle name="Output 7 2 6" xfId="48970"/>
    <cellStyle name="Output 7 2 7" xfId="48971"/>
    <cellStyle name="Output 7 3" xfId="48972"/>
    <cellStyle name="Output 7 3 2" xfId="48973"/>
    <cellStyle name="Output 7 3 3" xfId="48974"/>
    <cellStyle name="Output 7 3 4" xfId="48975"/>
    <cellStyle name="Output 7 3 5" xfId="48976"/>
    <cellStyle name="Output 7 3 6" xfId="48977"/>
    <cellStyle name="Output 7 3 7" xfId="48978"/>
    <cellStyle name="Output 7 4" xfId="48979"/>
    <cellStyle name="Output 7 4 2" xfId="48980"/>
    <cellStyle name="Output 7 4 3" xfId="48981"/>
    <cellStyle name="Output 7 4 4" xfId="48982"/>
    <cellStyle name="Output 7 4 5" xfId="48983"/>
    <cellStyle name="Output 7 4 6" xfId="48984"/>
    <cellStyle name="Output 7 4 7" xfId="48985"/>
    <cellStyle name="Output 7 5" xfId="48986"/>
    <cellStyle name="Output 7 5 2" xfId="48987"/>
    <cellStyle name="Output 7 5 3" xfId="48988"/>
    <cellStyle name="Output 7 5 4" xfId="48989"/>
    <cellStyle name="Output 7 5 5" xfId="48990"/>
    <cellStyle name="Output 7 5 6" xfId="48991"/>
    <cellStyle name="Output 7 5 7" xfId="48992"/>
    <cellStyle name="Output 7 6" xfId="48993"/>
    <cellStyle name="Output 7 6 2" xfId="48994"/>
    <cellStyle name="Output 7 6 3" xfId="48995"/>
    <cellStyle name="Output 7 6 4" xfId="48996"/>
    <cellStyle name="Output 7 6 5" xfId="48997"/>
    <cellStyle name="Output 7 6 6" xfId="48998"/>
    <cellStyle name="Output 7 6 7" xfId="48999"/>
    <cellStyle name="Output 7 7" xfId="49000"/>
    <cellStyle name="Output 7 8" xfId="49001"/>
    <cellStyle name="Output 7 9" xfId="49002"/>
    <cellStyle name="Output 8" xfId="49003"/>
    <cellStyle name="Output 8 10" xfId="49004"/>
    <cellStyle name="Output 8 11" xfId="49005"/>
    <cellStyle name="Output 8 12" xfId="49006"/>
    <cellStyle name="Output 8 2" xfId="49007"/>
    <cellStyle name="Output 8 2 2" xfId="49008"/>
    <cellStyle name="Output 8 2 3" xfId="49009"/>
    <cellStyle name="Output 8 2 4" xfId="49010"/>
    <cellStyle name="Output 8 2 5" xfId="49011"/>
    <cellStyle name="Output 8 2 6" xfId="49012"/>
    <cellStyle name="Output 8 2 7" xfId="49013"/>
    <cellStyle name="Output 8 3" xfId="49014"/>
    <cellStyle name="Output 8 3 2" xfId="49015"/>
    <cellStyle name="Output 8 3 3" xfId="49016"/>
    <cellStyle name="Output 8 3 4" xfId="49017"/>
    <cellStyle name="Output 8 3 5" xfId="49018"/>
    <cellStyle name="Output 8 3 6" xfId="49019"/>
    <cellStyle name="Output 8 3 7" xfId="49020"/>
    <cellStyle name="Output 8 4" xfId="49021"/>
    <cellStyle name="Output 8 4 2" xfId="49022"/>
    <cellStyle name="Output 8 4 3" xfId="49023"/>
    <cellStyle name="Output 8 4 4" xfId="49024"/>
    <cellStyle name="Output 8 4 5" xfId="49025"/>
    <cellStyle name="Output 8 4 6" xfId="49026"/>
    <cellStyle name="Output 8 4 7" xfId="49027"/>
    <cellStyle name="Output 8 5" xfId="49028"/>
    <cellStyle name="Output 8 5 2" xfId="49029"/>
    <cellStyle name="Output 8 5 3" xfId="49030"/>
    <cellStyle name="Output 8 5 4" xfId="49031"/>
    <cellStyle name="Output 8 5 5" xfId="49032"/>
    <cellStyle name="Output 8 5 6" xfId="49033"/>
    <cellStyle name="Output 8 5 7" xfId="49034"/>
    <cellStyle name="Output 8 6" xfId="49035"/>
    <cellStyle name="Output 8 6 2" xfId="49036"/>
    <cellStyle name="Output 8 6 3" xfId="49037"/>
    <cellStyle name="Output 8 6 4" xfId="49038"/>
    <cellStyle name="Output 8 6 5" xfId="49039"/>
    <cellStyle name="Output 8 6 6" xfId="49040"/>
    <cellStyle name="Output 8 6 7" xfId="49041"/>
    <cellStyle name="Output 8 7" xfId="49042"/>
    <cellStyle name="Output 8 8" xfId="49043"/>
    <cellStyle name="Output 8 9" xfId="49044"/>
    <cellStyle name="per.style" xfId="49045"/>
    <cellStyle name="Percent" xfId="1576" builtinId="5"/>
    <cellStyle name="Percent [2]" xfId="1577"/>
    <cellStyle name="Percent [2] 10" xfId="1578"/>
    <cellStyle name="Percent [2] 10 2" xfId="36042"/>
    <cellStyle name="Percent [2] 11" xfId="1579"/>
    <cellStyle name="Percent [2] 11 2" xfId="1580"/>
    <cellStyle name="Percent [2] 11 2 2" xfId="36043"/>
    <cellStyle name="Percent [2] 11 3" xfId="1581"/>
    <cellStyle name="Percent [2] 11 3 2" xfId="36044"/>
    <cellStyle name="Percent [2] 11 4" xfId="36045"/>
    <cellStyle name="Percent [2] 12" xfId="1582"/>
    <cellStyle name="Percent [2] 12 2" xfId="36046"/>
    <cellStyle name="Percent [2] 13" xfId="1583"/>
    <cellStyle name="Percent [2] 13 2" xfId="36047"/>
    <cellStyle name="Percent [2] 14" xfId="1584"/>
    <cellStyle name="Percent [2] 14 2" xfId="36048"/>
    <cellStyle name="Percent [2] 2" xfId="1585"/>
    <cellStyle name="Percent [2] 2 2" xfId="36049"/>
    <cellStyle name="Percent [2] 3" xfId="1586"/>
    <cellStyle name="Percent [2] 3 2" xfId="36050"/>
    <cellStyle name="Percent [2] 4" xfId="1587"/>
    <cellStyle name="Percent [2] 4 2" xfId="36051"/>
    <cellStyle name="Percent [2] 5" xfId="1588"/>
    <cellStyle name="Percent [2] 5 2" xfId="36052"/>
    <cellStyle name="Percent [2] 6" xfId="1589"/>
    <cellStyle name="Percent [2] 6 2" xfId="36053"/>
    <cellStyle name="Percent [2] 7" xfId="1590"/>
    <cellStyle name="Percent [2] 7 2" xfId="36054"/>
    <cellStyle name="Percent [2] 8" xfId="1591"/>
    <cellStyle name="Percent [2] 8 2" xfId="36055"/>
    <cellStyle name="Percent [2] 9" xfId="1592"/>
    <cellStyle name="Percent [2] 9 2" xfId="36056"/>
    <cellStyle name="Percent 10" xfId="1593"/>
    <cellStyle name="Percent 10 2" xfId="36057"/>
    <cellStyle name="Percent 11" xfId="1594"/>
    <cellStyle name="Percent 11 2" xfId="36058"/>
    <cellStyle name="Percent 12" xfId="1595"/>
    <cellStyle name="Percent 12 2" xfId="36059"/>
    <cellStyle name="Percent 13" xfId="1596"/>
    <cellStyle name="Percent 13 10" xfId="36060"/>
    <cellStyle name="Percent 13 10 2" xfId="36061"/>
    <cellStyle name="Percent 13 10 2 2" xfId="36062"/>
    <cellStyle name="Percent 13 10 3" xfId="36063"/>
    <cellStyle name="Percent 13 11" xfId="36064"/>
    <cellStyle name="Percent 13 11 2" xfId="36065"/>
    <cellStyle name="Percent 13 11 2 2" xfId="36066"/>
    <cellStyle name="Percent 13 11 3" xfId="36067"/>
    <cellStyle name="Percent 13 12" xfId="36068"/>
    <cellStyle name="Percent 13 12 2" xfId="36069"/>
    <cellStyle name="Percent 13 13" xfId="36070"/>
    <cellStyle name="Percent 13 2" xfId="3507"/>
    <cellStyle name="Percent 13 2 10" xfId="36071"/>
    <cellStyle name="Percent 13 2 10 2" xfId="36072"/>
    <cellStyle name="Percent 13 2 11" xfId="36073"/>
    <cellStyle name="Percent 13 2 2" xfId="36074"/>
    <cellStyle name="Percent 13 2 2 10" xfId="36075"/>
    <cellStyle name="Percent 13 2 2 2" xfId="36076"/>
    <cellStyle name="Percent 13 2 2 2 2" xfId="36077"/>
    <cellStyle name="Percent 13 2 2 2 2 2" xfId="36078"/>
    <cellStyle name="Percent 13 2 2 2 2 2 2" xfId="36079"/>
    <cellStyle name="Percent 13 2 2 2 2 2 2 2" xfId="36080"/>
    <cellStyle name="Percent 13 2 2 2 2 2 3" xfId="36081"/>
    <cellStyle name="Percent 13 2 2 2 2 3" xfId="36082"/>
    <cellStyle name="Percent 13 2 2 2 2 3 2" xfId="36083"/>
    <cellStyle name="Percent 13 2 2 2 2 4" xfId="36084"/>
    <cellStyle name="Percent 13 2 2 2 3" xfId="36085"/>
    <cellStyle name="Percent 13 2 2 2 3 2" xfId="36086"/>
    <cellStyle name="Percent 13 2 2 2 3 2 2" xfId="36087"/>
    <cellStyle name="Percent 13 2 2 2 3 2 2 2" xfId="36088"/>
    <cellStyle name="Percent 13 2 2 2 3 2 3" xfId="36089"/>
    <cellStyle name="Percent 13 2 2 2 3 3" xfId="36090"/>
    <cellStyle name="Percent 13 2 2 2 3 3 2" xfId="36091"/>
    <cellStyle name="Percent 13 2 2 2 3 4" xfId="36092"/>
    <cellStyle name="Percent 13 2 2 2 4" xfId="36093"/>
    <cellStyle name="Percent 13 2 2 2 4 2" xfId="36094"/>
    <cellStyle name="Percent 13 2 2 2 4 2 2" xfId="36095"/>
    <cellStyle name="Percent 13 2 2 2 4 2 2 2" xfId="36096"/>
    <cellStyle name="Percent 13 2 2 2 4 2 3" xfId="36097"/>
    <cellStyle name="Percent 13 2 2 2 4 3" xfId="36098"/>
    <cellStyle name="Percent 13 2 2 2 4 3 2" xfId="36099"/>
    <cellStyle name="Percent 13 2 2 2 4 4" xfId="36100"/>
    <cellStyle name="Percent 13 2 2 2 5" xfId="36101"/>
    <cellStyle name="Percent 13 2 2 2 5 2" xfId="36102"/>
    <cellStyle name="Percent 13 2 2 2 5 2 2" xfId="36103"/>
    <cellStyle name="Percent 13 2 2 2 5 3" xfId="36104"/>
    <cellStyle name="Percent 13 2 2 2 6" xfId="36105"/>
    <cellStyle name="Percent 13 2 2 2 6 2" xfId="36106"/>
    <cellStyle name="Percent 13 2 2 2 7" xfId="36107"/>
    <cellStyle name="Percent 13 2 2 3" xfId="36108"/>
    <cellStyle name="Percent 13 2 2 3 2" xfId="36109"/>
    <cellStyle name="Percent 13 2 2 3 2 2" xfId="36110"/>
    <cellStyle name="Percent 13 2 2 3 2 2 2" xfId="36111"/>
    <cellStyle name="Percent 13 2 2 3 2 2 2 2" xfId="36112"/>
    <cellStyle name="Percent 13 2 2 3 2 2 3" xfId="36113"/>
    <cellStyle name="Percent 13 2 2 3 2 3" xfId="36114"/>
    <cellStyle name="Percent 13 2 2 3 2 3 2" xfId="36115"/>
    <cellStyle name="Percent 13 2 2 3 2 4" xfId="36116"/>
    <cellStyle name="Percent 13 2 2 3 3" xfId="36117"/>
    <cellStyle name="Percent 13 2 2 3 3 2" xfId="36118"/>
    <cellStyle name="Percent 13 2 2 3 3 2 2" xfId="36119"/>
    <cellStyle name="Percent 13 2 2 3 3 2 2 2" xfId="36120"/>
    <cellStyle name="Percent 13 2 2 3 3 2 3" xfId="36121"/>
    <cellStyle name="Percent 13 2 2 3 3 3" xfId="36122"/>
    <cellStyle name="Percent 13 2 2 3 3 3 2" xfId="36123"/>
    <cellStyle name="Percent 13 2 2 3 3 4" xfId="36124"/>
    <cellStyle name="Percent 13 2 2 3 4" xfId="36125"/>
    <cellStyle name="Percent 13 2 2 3 4 2" xfId="36126"/>
    <cellStyle name="Percent 13 2 2 3 4 2 2" xfId="36127"/>
    <cellStyle name="Percent 13 2 2 3 4 3" xfId="36128"/>
    <cellStyle name="Percent 13 2 2 3 5" xfId="36129"/>
    <cellStyle name="Percent 13 2 2 3 5 2" xfId="36130"/>
    <cellStyle name="Percent 13 2 2 3 6" xfId="36131"/>
    <cellStyle name="Percent 13 2 2 4" xfId="36132"/>
    <cellStyle name="Percent 13 2 2 4 2" xfId="36133"/>
    <cellStyle name="Percent 13 2 2 4 2 2" xfId="36134"/>
    <cellStyle name="Percent 13 2 2 4 2 2 2" xfId="36135"/>
    <cellStyle name="Percent 13 2 2 4 2 3" xfId="36136"/>
    <cellStyle name="Percent 13 2 2 4 3" xfId="36137"/>
    <cellStyle name="Percent 13 2 2 4 3 2" xfId="36138"/>
    <cellStyle name="Percent 13 2 2 4 4" xfId="36139"/>
    <cellStyle name="Percent 13 2 2 5" xfId="36140"/>
    <cellStyle name="Percent 13 2 2 5 2" xfId="36141"/>
    <cellStyle name="Percent 13 2 2 5 2 2" xfId="36142"/>
    <cellStyle name="Percent 13 2 2 5 2 2 2" xfId="36143"/>
    <cellStyle name="Percent 13 2 2 5 2 3" xfId="36144"/>
    <cellStyle name="Percent 13 2 2 5 3" xfId="36145"/>
    <cellStyle name="Percent 13 2 2 5 3 2" xfId="36146"/>
    <cellStyle name="Percent 13 2 2 5 4" xfId="36147"/>
    <cellStyle name="Percent 13 2 2 6" xfId="36148"/>
    <cellStyle name="Percent 13 2 2 6 2" xfId="36149"/>
    <cellStyle name="Percent 13 2 2 6 2 2" xfId="36150"/>
    <cellStyle name="Percent 13 2 2 6 2 2 2" xfId="36151"/>
    <cellStyle name="Percent 13 2 2 6 2 3" xfId="36152"/>
    <cellStyle name="Percent 13 2 2 6 3" xfId="36153"/>
    <cellStyle name="Percent 13 2 2 6 3 2" xfId="36154"/>
    <cellStyle name="Percent 13 2 2 6 4" xfId="36155"/>
    <cellStyle name="Percent 13 2 2 7" xfId="36156"/>
    <cellStyle name="Percent 13 2 2 7 2" xfId="36157"/>
    <cellStyle name="Percent 13 2 2 7 2 2" xfId="36158"/>
    <cellStyle name="Percent 13 2 2 7 3" xfId="36159"/>
    <cellStyle name="Percent 13 2 2 8" xfId="36160"/>
    <cellStyle name="Percent 13 2 2 8 2" xfId="36161"/>
    <cellStyle name="Percent 13 2 2 8 2 2" xfId="36162"/>
    <cellStyle name="Percent 13 2 2 8 3" xfId="36163"/>
    <cellStyle name="Percent 13 2 2 9" xfId="36164"/>
    <cellStyle name="Percent 13 2 2 9 2" xfId="36165"/>
    <cellStyle name="Percent 13 2 3" xfId="36166"/>
    <cellStyle name="Percent 13 2 3 2" xfId="36167"/>
    <cellStyle name="Percent 13 2 3 2 2" xfId="36168"/>
    <cellStyle name="Percent 13 2 3 2 2 2" xfId="36169"/>
    <cellStyle name="Percent 13 2 3 2 2 2 2" xfId="36170"/>
    <cellStyle name="Percent 13 2 3 2 2 3" xfId="36171"/>
    <cellStyle name="Percent 13 2 3 2 3" xfId="36172"/>
    <cellStyle name="Percent 13 2 3 2 3 2" xfId="36173"/>
    <cellStyle name="Percent 13 2 3 2 4" xfId="36174"/>
    <cellStyle name="Percent 13 2 3 3" xfId="36175"/>
    <cellStyle name="Percent 13 2 3 3 2" xfId="36176"/>
    <cellStyle name="Percent 13 2 3 3 2 2" xfId="36177"/>
    <cellStyle name="Percent 13 2 3 3 2 2 2" xfId="36178"/>
    <cellStyle name="Percent 13 2 3 3 2 3" xfId="36179"/>
    <cellStyle name="Percent 13 2 3 3 3" xfId="36180"/>
    <cellStyle name="Percent 13 2 3 3 3 2" xfId="36181"/>
    <cellStyle name="Percent 13 2 3 3 4" xfId="36182"/>
    <cellStyle name="Percent 13 2 3 4" xfId="36183"/>
    <cellStyle name="Percent 13 2 3 4 2" xfId="36184"/>
    <cellStyle name="Percent 13 2 3 4 2 2" xfId="36185"/>
    <cellStyle name="Percent 13 2 3 4 2 2 2" xfId="36186"/>
    <cellStyle name="Percent 13 2 3 4 2 3" xfId="36187"/>
    <cellStyle name="Percent 13 2 3 4 3" xfId="36188"/>
    <cellStyle name="Percent 13 2 3 4 3 2" xfId="36189"/>
    <cellStyle name="Percent 13 2 3 4 4" xfId="36190"/>
    <cellStyle name="Percent 13 2 3 5" xfId="36191"/>
    <cellStyle name="Percent 13 2 3 5 2" xfId="36192"/>
    <cellStyle name="Percent 13 2 3 5 2 2" xfId="36193"/>
    <cellStyle name="Percent 13 2 3 5 3" xfId="36194"/>
    <cellStyle name="Percent 13 2 3 6" xfId="36195"/>
    <cellStyle name="Percent 13 2 3 6 2" xfId="36196"/>
    <cellStyle name="Percent 13 2 3 7" xfId="36197"/>
    <cellStyle name="Percent 13 2 4" xfId="36198"/>
    <cellStyle name="Percent 13 2 4 2" xfId="36199"/>
    <cellStyle name="Percent 13 2 4 2 2" xfId="36200"/>
    <cellStyle name="Percent 13 2 4 2 2 2" xfId="36201"/>
    <cellStyle name="Percent 13 2 4 2 2 2 2" xfId="36202"/>
    <cellStyle name="Percent 13 2 4 2 2 3" xfId="36203"/>
    <cellStyle name="Percent 13 2 4 2 3" xfId="36204"/>
    <cellStyle name="Percent 13 2 4 2 3 2" xfId="36205"/>
    <cellStyle name="Percent 13 2 4 2 4" xfId="36206"/>
    <cellStyle name="Percent 13 2 4 3" xfId="36207"/>
    <cellStyle name="Percent 13 2 4 3 2" xfId="36208"/>
    <cellStyle name="Percent 13 2 4 3 2 2" xfId="36209"/>
    <cellStyle name="Percent 13 2 4 3 2 2 2" xfId="36210"/>
    <cellStyle name="Percent 13 2 4 3 2 3" xfId="36211"/>
    <cellStyle name="Percent 13 2 4 3 3" xfId="36212"/>
    <cellStyle name="Percent 13 2 4 3 3 2" xfId="36213"/>
    <cellStyle name="Percent 13 2 4 3 4" xfId="36214"/>
    <cellStyle name="Percent 13 2 4 4" xfId="36215"/>
    <cellStyle name="Percent 13 2 4 4 2" xfId="36216"/>
    <cellStyle name="Percent 13 2 4 4 2 2" xfId="36217"/>
    <cellStyle name="Percent 13 2 4 4 3" xfId="36218"/>
    <cellStyle name="Percent 13 2 4 5" xfId="36219"/>
    <cellStyle name="Percent 13 2 4 5 2" xfId="36220"/>
    <cellStyle name="Percent 13 2 4 6" xfId="36221"/>
    <cellStyle name="Percent 13 2 5" xfId="36222"/>
    <cellStyle name="Percent 13 2 5 2" xfId="36223"/>
    <cellStyle name="Percent 13 2 5 2 2" xfId="36224"/>
    <cellStyle name="Percent 13 2 5 2 2 2" xfId="36225"/>
    <cellStyle name="Percent 13 2 5 2 3" xfId="36226"/>
    <cellStyle name="Percent 13 2 5 3" xfId="36227"/>
    <cellStyle name="Percent 13 2 5 3 2" xfId="36228"/>
    <cellStyle name="Percent 13 2 5 4" xfId="36229"/>
    <cellStyle name="Percent 13 2 6" xfId="36230"/>
    <cellStyle name="Percent 13 2 6 2" xfId="36231"/>
    <cellStyle name="Percent 13 2 6 2 2" xfId="36232"/>
    <cellStyle name="Percent 13 2 6 2 2 2" xfId="36233"/>
    <cellStyle name="Percent 13 2 6 2 3" xfId="36234"/>
    <cellStyle name="Percent 13 2 6 3" xfId="36235"/>
    <cellStyle name="Percent 13 2 6 3 2" xfId="36236"/>
    <cellStyle name="Percent 13 2 6 4" xfId="36237"/>
    <cellStyle name="Percent 13 2 7" xfId="36238"/>
    <cellStyle name="Percent 13 2 7 2" xfId="36239"/>
    <cellStyle name="Percent 13 2 7 2 2" xfId="36240"/>
    <cellStyle name="Percent 13 2 7 2 2 2" xfId="36241"/>
    <cellStyle name="Percent 13 2 7 2 3" xfId="36242"/>
    <cellStyle name="Percent 13 2 7 3" xfId="36243"/>
    <cellStyle name="Percent 13 2 7 3 2" xfId="36244"/>
    <cellStyle name="Percent 13 2 7 4" xfId="36245"/>
    <cellStyle name="Percent 13 2 8" xfId="36246"/>
    <cellStyle name="Percent 13 2 8 2" xfId="36247"/>
    <cellStyle name="Percent 13 2 8 2 2" xfId="36248"/>
    <cellStyle name="Percent 13 2 8 3" xfId="36249"/>
    <cellStyle name="Percent 13 2 9" xfId="36250"/>
    <cellStyle name="Percent 13 2 9 2" xfId="36251"/>
    <cellStyle name="Percent 13 2 9 2 2" xfId="36252"/>
    <cellStyle name="Percent 13 2 9 3" xfId="36253"/>
    <cellStyle name="Percent 13 3" xfId="36254"/>
    <cellStyle name="Percent 13 3 10" xfId="36255"/>
    <cellStyle name="Percent 13 3 2" xfId="36256"/>
    <cellStyle name="Percent 13 3 2 2" xfId="36257"/>
    <cellStyle name="Percent 13 3 2 2 2" xfId="36258"/>
    <cellStyle name="Percent 13 3 2 2 2 2" xfId="36259"/>
    <cellStyle name="Percent 13 3 2 2 2 2 2" xfId="36260"/>
    <cellStyle name="Percent 13 3 2 2 2 3" xfId="36261"/>
    <cellStyle name="Percent 13 3 2 2 3" xfId="36262"/>
    <cellStyle name="Percent 13 3 2 2 3 2" xfId="36263"/>
    <cellStyle name="Percent 13 3 2 2 4" xfId="36264"/>
    <cellStyle name="Percent 13 3 2 3" xfId="36265"/>
    <cellStyle name="Percent 13 3 2 3 2" xfId="36266"/>
    <cellStyle name="Percent 13 3 2 3 2 2" xfId="36267"/>
    <cellStyle name="Percent 13 3 2 3 2 2 2" xfId="36268"/>
    <cellStyle name="Percent 13 3 2 3 2 3" xfId="36269"/>
    <cellStyle name="Percent 13 3 2 3 3" xfId="36270"/>
    <cellStyle name="Percent 13 3 2 3 3 2" xfId="36271"/>
    <cellStyle name="Percent 13 3 2 3 4" xfId="36272"/>
    <cellStyle name="Percent 13 3 2 4" xfId="36273"/>
    <cellStyle name="Percent 13 3 2 4 2" xfId="36274"/>
    <cellStyle name="Percent 13 3 2 4 2 2" xfId="36275"/>
    <cellStyle name="Percent 13 3 2 4 2 2 2" xfId="36276"/>
    <cellStyle name="Percent 13 3 2 4 2 3" xfId="36277"/>
    <cellStyle name="Percent 13 3 2 4 3" xfId="36278"/>
    <cellStyle name="Percent 13 3 2 4 3 2" xfId="36279"/>
    <cellStyle name="Percent 13 3 2 4 4" xfId="36280"/>
    <cellStyle name="Percent 13 3 2 5" xfId="36281"/>
    <cellStyle name="Percent 13 3 2 5 2" xfId="36282"/>
    <cellStyle name="Percent 13 3 2 5 2 2" xfId="36283"/>
    <cellStyle name="Percent 13 3 2 5 3" xfId="36284"/>
    <cellStyle name="Percent 13 3 2 6" xfId="36285"/>
    <cellStyle name="Percent 13 3 2 6 2" xfId="36286"/>
    <cellStyle name="Percent 13 3 2 7" xfId="36287"/>
    <cellStyle name="Percent 13 3 3" xfId="36288"/>
    <cellStyle name="Percent 13 3 3 2" xfId="36289"/>
    <cellStyle name="Percent 13 3 3 2 2" xfId="36290"/>
    <cellStyle name="Percent 13 3 3 2 2 2" xfId="36291"/>
    <cellStyle name="Percent 13 3 3 2 2 2 2" xfId="36292"/>
    <cellStyle name="Percent 13 3 3 2 2 3" xfId="36293"/>
    <cellStyle name="Percent 13 3 3 2 3" xfId="36294"/>
    <cellStyle name="Percent 13 3 3 2 3 2" xfId="36295"/>
    <cellStyle name="Percent 13 3 3 2 4" xfId="36296"/>
    <cellStyle name="Percent 13 3 3 3" xfId="36297"/>
    <cellStyle name="Percent 13 3 3 3 2" xfId="36298"/>
    <cellStyle name="Percent 13 3 3 3 2 2" xfId="36299"/>
    <cellStyle name="Percent 13 3 3 3 2 2 2" xfId="36300"/>
    <cellStyle name="Percent 13 3 3 3 2 3" xfId="36301"/>
    <cellStyle name="Percent 13 3 3 3 3" xfId="36302"/>
    <cellStyle name="Percent 13 3 3 3 3 2" xfId="36303"/>
    <cellStyle name="Percent 13 3 3 3 4" xfId="36304"/>
    <cellStyle name="Percent 13 3 3 4" xfId="36305"/>
    <cellStyle name="Percent 13 3 3 4 2" xfId="36306"/>
    <cellStyle name="Percent 13 3 3 4 2 2" xfId="36307"/>
    <cellStyle name="Percent 13 3 3 4 3" xfId="36308"/>
    <cellStyle name="Percent 13 3 3 5" xfId="36309"/>
    <cellStyle name="Percent 13 3 3 5 2" xfId="36310"/>
    <cellStyle name="Percent 13 3 3 6" xfId="36311"/>
    <cellStyle name="Percent 13 3 4" xfId="36312"/>
    <cellStyle name="Percent 13 3 4 2" xfId="36313"/>
    <cellStyle name="Percent 13 3 4 2 2" xfId="36314"/>
    <cellStyle name="Percent 13 3 4 2 2 2" xfId="36315"/>
    <cellStyle name="Percent 13 3 4 2 3" xfId="36316"/>
    <cellStyle name="Percent 13 3 4 3" xfId="36317"/>
    <cellStyle name="Percent 13 3 4 3 2" xfId="36318"/>
    <cellStyle name="Percent 13 3 4 4" xfId="36319"/>
    <cellStyle name="Percent 13 3 5" xfId="36320"/>
    <cellStyle name="Percent 13 3 5 2" xfId="36321"/>
    <cellStyle name="Percent 13 3 5 2 2" xfId="36322"/>
    <cellStyle name="Percent 13 3 5 2 2 2" xfId="36323"/>
    <cellStyle name="Percent 13 3 5 2 3" xfId="36324"/>
    <cellStyle name="Percent 13 3 5 3" xfId="36325"/>
    <cellStyle name="Percent 13 3 5 3 2" xfId="36326"/>
    <cellStyle name="Percent 13 3 5 4" xfId="36327"/>
    <cellStyle name="Percent 13 3 6" xfId="36328"/>
    <cellStyle name="Percent 13 3 6 2" xfId="36329"/>
    <cellStyle name="Percent 13 3 6 2 2" xfId="36330"/>
    <cellStyle name="Percent 13 3 6 2 2 2" xfId="36331"/>
    <cellStyle name="Percent 13 3 6 2 3" xfId="36332"/>
    <cellStyle name="Percent 13 3 6 3" xfId="36333"/>
    <cellStyle name="Percent 13 3 6 3 2" xfId="36334"/>
    <cellStyle name="Percent 13 3 6 4" xfId="36335"/>
    <cellStyle name="Percent 13 3 7" xfId="36336"/>
    <cellStyle name="Percent 13 3 7 2" xfId="36337"/>
    <cellStyle name="Percent 13 3 7 2 2" xfId="36338"/>
    <cellStyle name="Percent 13 3 7 3" xfId="36339"/>
    <cellStyle name="Percent 13 3 8" xfId="36340"/>
    <cellStyle name="Percent 13 3 8 2" xfId="36341"/>
    <cellStyle name="Percent 13 3 8 2 2" xfId="36342"/>
    <cellStyle name="Percent 13 3 8 3" xfId="36343"/>
    <cellStyle name="Percent 13 3 9" xfId="36344"/>
    <cellStyle name="Percent 13 3 9 2" xfId="36345"/>
    <cellStyle name="Percent 13 4" xfId="36346"/>
    <cellStyle name="Percent 13 4 2" xfId="36347"/>
    <cellStyle name="Percent 13 4 2 2" xfId="36348"/>
    <cellStyle name="Percent 13 4 2 2 2" xfId="36349"/>
    <cellStyle name="Percent 13 4 2 2 2 2" xfId="36350"/>
    <cellStyle name="Percent 13 4 2 2 3" xfId="36351"/>
    <cellStyle name="Percent 13 4 2 3" xfId="36352"/>
    <cellStyle name="Percent 13 4 2 3 2" xfId="36353"/>
    <cellStyle name="Percent 13 4 2 4" xfId="36354"/>
    <cellStyle name="Percent 13 4 3" xfId="36355"/>
    <cellStyle name="Percent 13 4 3 2" xfId="36356"/>
    <cellStyle name="Percent 13 4 3 2 2" xfId="36357"/>
    <cellStyle name="Percent 13 4 3 2 2 2" xfId="36358"/>
    <cellStyle name="Percent 13 4 3 2 3" xfId="36359"/>
    <cellStyle name="Percent 13 4 3 3" xfId="36360"/>
    <cellStyle name="Percent 13 4 3 3 2" xfId="36361"/>
    <cellStyle name="Percent 13 4 3 4" xfId="36362"/>
    <cellStyle name="Percent 13 4 4" xfId="36363"/>
    <cellStyle name="Percent 13 4 4 2" xfId="36364"/>
    <cellStyle name="Percent 13 4 4 2 2" xfId="36365"/>
    <cellStyle name="Percent 13 4 4 2 2 2" xfId="36366"/>
    <cellStyle name="Percent 13 4 4 2 3" xfId="36367"/>
    <cellStyle name="Percent 13 4 4 3" xfId="36368"/>
    <cellStyle name="Percent 13 4 4 3 2" xfId="36369"/>
    <cellStyle name="Percent 13 4 4 4" xfId="36370"/>
    <cellStyle name="Percent 13 4 5" xfId="36371"/>
    <cellStyle name="Percent 13 4 5 2" xfId="36372"/>
    <cellStyle name="Percent 13 4 5 2 2" xfId="36373"/>
    <cellStyle name="Percent 13 4 5 3" xfId="36374"/>
    <cellStyle name="Percent 13 4 6" xfId="36375"/>
    <cellStyle name="Percent 13 4 6 2" xfId="36376"/>
    <cellStyle name="Percent 13 4 7" xfId="36377"/>
    <cellStyle name="Percent 13 5" xfId="36378"/>
    <cellStyle name="Percent 13 6" xfId="36379"/>
    <cellStyle name="Percent 13 6 2" xfId="36380"/>
    <cellStyle name="Percent 13 6 2 2" xfId="36381"/>
    <cellStyle name="Percent 13 6 2 2 2" xfId="36382"/>
    <cellStyle name="Percent 13 6 2 2 2 2" xfId="36383"/>
    <cellStyle name="Percent 13 6 2 2 3" xfId="36384"/>
    <cellStyle name="Percent 13 6 2 3" xfId="36385"/>
    <cellStyle name="Percent 13 6 2 3 2" xfId="36386"/>
    <cellStyle name="Percent 13 6 2 4" xfId="36387"/>
    <cellStyle name="Percent 13 6 3" xfId="36388"/>
    <cellStyle name="Percent 13 6 3 2" xfId="36389"/>
    <cellStyle name="Percent 13 6 3 2 2" xfId="36390"/>
    <cellStyle name="Percent 13 6 3 2 2 2" xfId="36391"/>
    <cellStyle name="Percent 13 6 3 2 3" xfId="36392"/>
    <cellStyle name="Percent 13 6 3 3" xfId="36393"/>
    <cellStyle name="Percent 13 6 3 3 2" xfId="36394"/>
    <cellStyle name="Percent 13 6 3 4" xfId="36395"/>
    <cellStyle name="Percent 13 6 4" xfId="36396"/>
    <cellStyle name="Percent 13 6 4 2" xfId="36397"/>
    <cellStyle name="Percent 13 6 4 2 2" xfId="36398"/>
    <cellStyle name="Percent 13 6 4 3" xfId="36399"/>
    <cellStyle name="Percent 13 6 5" xfId="36400"/>
    <cellStyle name="Percent 13 6 5 2" xfId="36401"/>
    <cellStyle name="Percent 13 6 6" xfId="36402"/>
    <cellStyle name="Percent 13 7" xfId="36403"/>
    <cellStyle name="Percent 13 7 2" xfId="36404"/>
    <cellStyle name="Percent 13 7 2 2" xfId="36405"/>
    <cellStyle name="Percent 13 7 2 2 2" xfId="36406"/>
    <cellStyle name="Percent 13 7 2 3" xfId="36407"/>
    <cellStyle name="Percent 13 7 3" xfId="36408"/>
    <cellStyle name="Percent 13 7 3 2" xfId="36409"/>
    <cellStyle name="Percent 13 7 4" xfId="36410"/>
    <cellStyle name="Percent 13 8" xfId="36411"/>
    <cellStyle name="Percent 13 8 2" xfId="36412"/>
    <cellStyle name="Percent 13 8 2 2" xfId="36413"/>
    <cellStyle name="Percent 13 8 2 2 2" xfId="36414"/>
    <cellStyle name="Percent 13 8 2 3" xfId="36415"/>
    <cellStyle name="Percent 13 8 3" xfId="36416"/>
    <cellStyle name="Percent 13 8 3 2" xfId="36417"/>
    <cellStyle name="Percent 13 8 4" xfId="36418"/>
    <cellStyle name="Percent 13 9" xfId="36419"/>
    <cellStyle name="Percent 13 9 2" xfId="36420"/>
    <cellStyle name="Percent 13 9 2 2" xfId="36421"/>
    <cellStyle name="Percent 13 9 2 2 2" xfId="36422"/>
    <cellStyle name="Percent 13 9 2 3" xfId="36423"/>
    <cellStyle name="Percent 13 9 3" xfId="36424"/>
    <cellStyle name="Percent 13 9 3 2" xfId="36425"/>
    <cellStyle name="Percent 13 9 4" xfId="36426"/>
    <cellStyle name="Percent 14" xfId="1597"/>
    <cellStyle name="Percent 14 10" xfId="36427"/>
    <cellStyle name="Percent 14 10 2" xfId="36428"/>
    <cellStyle name="Percent 14 10 2 2" xfId="36429"/>
    <cellStyle name="Percent 14 10 3" xfId="36430"/>
    <cellStyle name="Percent 14 11" xfId="36431"/>
    <cellStyle name="Percent 14 11 2" xfId="36432"/>
    <cellStyle name="Percent 14 11 2 2" xfId="36433"/>
    <cellStyle name="Percent 14 11 3" xfId="36434"/>
    <cellStyle name="Percent 14 12" xfId="36435"/>
    <cellStyle name="Percent 14 12 2" xfId="36436"/>
    <cellStyle name="Percent 14 13" xfId="36437"/>
    <cellStyle name="Percent 14 2" xfId="3508"/>
    <cellStyle name="Percent 14 2 10" xfId="36438"/>
    <cellStyle name="Percent 14 2 10 2" xfId="36439"/>
    <cellStyle name="Percent 14 2 11" xfId="36440"/>
    <cellStyle name="Percent 14 2 2" xfId="36441"/>
    <cellStyle name="Percent 14 2 2 10" xfId="36442"/>
    <cellStyle name="Percent 14 2 2 2" xfId="36443"/>
    <cellStyle name="Percent 14 2 2 2 2" xfId="36444"/>
    <cellStyle name="Percent 14 2 2 2 2 2" xfId="36445"/>
    <cellStyle name="Percent 14 2 2 2 2 2 2" xfId="36446"/>
    <cellStyle name="Percent 14 2 2 2 2 2 2 2" xfId="36447"/>
    <cellStyle name="Percent 14 2 2 2 2 2 3" xfId="36448"/>
    <cellStyle name="Percent 14 2 2 2 2 3" xfId="36449"/>
    <cellStyle name="Percent 14 2 2 2 2 3 2" xfId="36450"/>
    <cellStyle name="Percent 14 2 2 2 2 4" xfId="36451"/>
    <cellStyle name="Percent 14 2 2 2 3" xfId="36452"/>
    <cellStyle name="Percent 14 2 2 2 3 2" xfId="36453"/>
    <cellStyle name="Percent 14 2 2 2 3 2 2" xfId="36454"/>
    <cellStyle name="Percent 14 2 2 2 3 2 2 2" xfId="36455"/>
    <cellStyle name="Percent 14 2 2 2 3 2 3" xfId="36456"/>
    <cellStyle name="Percent 14 2 2 2 3 3" xfId="36457"/>
    <cellStyle name="Percent 14 2 2 2 3 3 2" xfId="36458"/>
    <cellStyle name="Percent 14 2 2 2 3 4" xfId="36459"/>
    <cellStyle name="Percent 14 2 2 2 4" xfId="36460"/>
    <cellStyle name="Percent 14 2 2 2 4 2" xfId="36461"/>
    <cellStyle name="Percent 14 2 2 2 4 2 2" xfId="36462"/>
    <cellStyle name="Percent 14 2 2 2 4 2 2 2" xfId="36463"/>
    <cellStyle name="Percent 14 2 2 2 4 2 3" xfId="36464"/>
    <cellStyle name="Percent 14 2 2 2 4 3" xfId="36465"/>
    <cellStyle name="Percent 14 2 2 2 4 3 2" xfId="36466"/>
    <cellStyle name="Percent 14 2 2 2 4 4" xfId="36467"/>
    <cellStyle name="Percent 14 2 2 2 5" xfId="36468"/>
    <cellStyle name="Percent 14 2 2 2 5 2" xfId="36469"/>
    <cellStyle name="Percent 14 2 2 2 5 2 2" xfId="36470"/>
    <cellStyle name="Percent 14 2 2 2 5 3" xfId="36471"/>
    <cellStyle name="Percent 14 2 2 2 6" xfId="36472"/>
    <cellStyle name="Percent 14 2 2 2 6 2" xfId="36473"/>
    <cellStyle name="Percent 14 2 2 2 7" xfId="36474"/>
    <cellStyle name="Percent 14 2 2 3" xfId="36475"/>
    <cellStyle name="Percent 14 2 2 3 2" xfId="36476"/>
    <cellStyle name="Percent 14 2 2 3 2 2" xfId="36477"/>
    <cellStyle name="Percent 14 2 2 3 2 2 2" xfId="36478"/>
    <cellStyle name="Percent 14 2 2 3 2 2 2 2" xfId="36479"/>
    <cellStyle name="Percent 14 2 2 3 2 2 3" xfId="36480"/>
    <cellStyle name="Percent 14 2 2 3 2 3" xfId="36481"/>
    <cellStyle name="Percent 14 2 2 3 2 3 2" xfId="36482"/>
    <cellStyle name="Percent 14 2 2 3 2 4" xfId="36483"/>
    <cellStyle name="Percent 14 2 2 3 3" xfId="36484"/>
    <cellStyle name="Percent 14 2 2 3 3 2" xfId="36485"/>
    <cellStyle name="Percent 14 2 2 3 3 2 2" xfId="36486"/>
    <cellStyle name="Percent 14 2 2 3 3 2 2 2" xfId="36487"/>
    <cellStyle name="Percent 14 2 2 3 3 2 3" xfId="36488"/>
    <cellStyle name="Percent 14 2 2 3 3 3" xfId="36489"/>
    <cellStyle name="Percent 14 2 2 3 3 3 2" xfId="36490"/>
    <cellStyle name="Percent 14 2 2 3 3 4" xfId="36491"/>
    <cellStyle name="Percent 14 2 2 3 4" xfId="36492"/>
    <cellStyle name="Percent 14 2 2 3 4 2" xfId="36493"/>
    <cellStyle name="Percent 14 2 2 3 4 2 2" xfId="36494"/>
    <cellStyle name="Percent 14 2 2 3 4 3" xfId="36495"/>
    <cellStyle name="Percent 14 2 2 3 5" xfId="36496"/>
    <cellStyle name="Percent 14 2 2 3 5 2" xfId="36497"/>
    <cellStyle name="Percent 14 2 2 3 6" xfId="36498"/>
    <cellStyle name="Percent 14 2 2 4" xfId="36499"/>
    <cellStyle name="Percent 14 2 2 4 2" xfId="36500"/>
    <cellStyle name="Percent 14 2 2 4 2 2" xfId="36501"/>
    <cellStyle name="Percent 14 2 2 4 2 2 2" xfId="36502"/>
    <cellStyle name="Percent 14 2 2 4 2 3" xfId="36503"/>
    <cellStyle name="Percent 14 2 2 4 3" xfId="36504"/>
    <cellStyle name="Percent 14 2 2 4 3 2" xfId="36505"/>
    <cellStyle name="Percent 14 2 2 4 4" xfId="36506"/>
    <cellStyle name="Percent 14 2 2 5" xfId="36507"/>
    <cellStyle name="Percent 14 2 2 5 2" xfId="36508"/>
    <cellStyle name="Percent 14 2 2 5 2 2" xfId="36509"/>
    <cellStyle name="Percent 14 2 2 5 2 2 2" xfId="36510"/>
    <cellStyle name="Percent 14 2 2 5 2 3" xfId="36511"/>
    <cellStyle name="Percent 14 2 2 5 3" xfId="36512"/>
    <cellStyle name="Percent 14 2 2 5 3 2" xfId="36513"/>
    <cellStyle name="Percent 14 2 2 5 4" xfId="36514"/>
    <cellStyle name="Percent 14 2 2 6" xfId="36515"/>
    <cellStyle name="Percent 14 2 2 6 2" xfId="36516"/>
    <cellStyle name="Percent 14 2 2 6 2 2" xfId="36517"/>
    <cellStyle name="Percent 14 2 2 6 2 2 2" xfId="36518"/>
    <cellStyle name="Percent 14 2 2 6 2 3" xfId="36519"/>
    <cellStyle name="Percent 14 2 2 6 3" xfId="36520"/>
    <cellStyle name="Percent 14 2 2 6 3 2" xfId="36521"/>
    <cellStyle name="Percent 14 2 2 6 4" xfId="36522"/>
    <cellStyle name="Percent 14 2 2 7" xfId="36523"/>
    <cellStyle name="Percent 14 2 2 7 2" xfId="36524"/>
    <cellStyle name="Percent 14 2 2 7 2 2" xfId="36525"/>
    <cellStyle name="Percent 14 2 2 7 3" xfId="36526"/>
    <cellStyle name="Percent 14 2 2 8" xfId="36527"/>
    <cellStyle name="Percent 14 2 2 8 2" xfId="36528"/>
    <cellStyle name="Percent 14 2 2 8 2 2" xfId="36529"/>
    <cellStyle name="Percent 14 2 2 8 3" xfId="36530"/>
    <cellStyle name="Percent 14 2 2 9" xfId="36531"/>
    <cellStyle name="Percent 14 2 2 9 2" xfId="36532"/>
    <cellStyle name="Percent 14 2 3" xfId="36533"/>
    <cellStyle name="Percent 14 2 3 2" xfId="36534"/>
    <cellStyle name="Percent 14 2 3 2 2" xfId="36535"/>
    <cellStyle name="Percent 14 2 3 2 2 2" xfId="36536"/>
    <cellStyle name="Percent 14 2 3 2 2 2 2" xfId="36537"/>
    <cellStyle name="Percent 14 2 3 2 2 3" xfId="36538"/>
    <cellStyle name="Percent 14 2 3 2 3" xfId="36539"/>
    <cellStyle name="Percent 14 2 3 2 3 2" xfId="36540"/>
    <cellStyle name="Percent 14 2 3 2 4" xfId="36541"/>
    <cellStyle name="Percent 14 2 3 3" xfId="36542"/>
    <cellStyle name="Percent 14 2 3 3 2" xfId="36543"/>
    <cellStyle name="Percent 14 2 3 3 2 2" xfId="36544"/>
    <cellStyle name="Percent 14 2 3 3 2 2 2" xfId="36545"/>
    <cellStyle name="Percent 14 2 3 3 2 3" xfId="36546"/>
    <cellStyle name="Percent 14 2 3 3 3" xfId="36547"/>
    <cellStyle name="Percent 14 2 3 3 3 2" xfId="36548"/>
    <cellStyle name="Percent 14 2 3 3 4" xfId="36549"/>
    <cellStyle name="Percent 14 2 3 4" xfId="36550"/>
    <cellStyle name="Percent 14 2 3 4 2" xfId="36551"/>
    <cellStyle name="Percent 14 2 3 4 2 2" xfId="36552"/>
    <cellStyle name="Percent 14 2 3 4 2 2 2" xfId="36553"/>
    <cellStyle name="Percent 14 2 3 4 2 3" xfId="36554"/>
    <cellStyle name="Percent 14 2 3 4 3" xfId="36555"/>
    <cellStyle name="Percent 14 2 3 4 3 2" xfId="36556"/>
    <cellStyle name="Percent 14 2 3 4 4" xfId="36557"/>
    <cellStyle name="Percent 14 2 3 5" xfId="36558"/>
    <cellStyle name="Percent 14 2 3 5 2" xfId="36559"/>
    <cellStyle name="Percent 14 2 3 5 2 2" xfId="36560"/>
    <cellStyle name="Percent 14 2 3 5 3" xfId="36561"/>
    <cellStyle name="Percent 14 2 3 6" xfId="36562"/>
    <cellStyle name="Percent 14 2 3 6 2" xfId="36563"/>
    <cellStyle name="Percent 14 2 3 7" xfId="36564"/>
    <cellStyle name="Percent 14 2 4" xfId="36565"/>
    <cellStyle name="Percent 14 2 4 2" xfId="36566"/>
    <cellStyle name="Percent 14 2 4 2 2" xfId="36567"/>
    <cellStyle name="Percent 14 2 4 2 2 2" xfId="36568"/>
    <cellStyle name="Percent 14 2 4 2 2 2 2" xfId="36569"/>
    <cellStyle name="Percent 14 2 4 2 2 3" xfId="36570"/>
    <cellStyle name="Percent 14 2 4 2 3" xfId="36571"/>
    <cellStyle name="Percent 14 2 4 2 3 2" xfId="36572"/>
    <cellStyle name="Percent 14 2 4 2 4" xfId="36573"/>
    <cellStyle name="Percent 14 2 4 3" xfId="36574"/>
    <cellStyle name="Percent 14 2 4 3 2" xfId="36575"/>
    <cellStyle name="Percent 14 2 4 3 2 2" xfId="36576"/>
    <cellStyle name="Percent 14 2 4 3 2 2 2" xfId="36577"/>
    <cellStyle name="Percent 14 2 4 3 2 3" xfId="36578"/>
    <cellStyle name="Percent 14 2 4 3 3" xfId="36579"/>
    <cellStyle name="Percent 14 2 4 3 3 2" xfId="36580"/>
    <cellStyle name="Percent 14 2 4 3 4" xfId="36581"/>
    <cellStyle name="Percent 14 2 4 4" xfId="36582"/>
    <cellStyle name="Percent 14 2 4 4 2" xfId="36583"/>
    <cellStyle name="Percent 14 2 4 4 2 2" xfId="36584"/>
    <cellStyle name="Percent 14 2 4 4 3" xfId="36585"/>
    <cellStyle name="Percent 14 2 4 5" xfId="36586"/>
    <cellStyle name="Percent 14 2 4 5 2" xfId="36587"/>
    <cellStyle name="Percent 14 2 4 6" xfId="36588"/>
    <cellStyle name="Percent 14 2 5" xfId="36589"/>
    <cellStyle name="Percent 14 2 5 2" xfId="36590"/>
    <cellStyle name="Percent 14 2 5 2 2" xfId="36591"/>
    <cellStyle name="Percent 14 2 5 2 2 2" xfId="36592"/>
    <cellStyle name="Percent 14 2 5 2 3" xfId="36593"/>
    <cellStyle name="Percent 14 2 5 3" xfId="36594"/>
    <cellStyle name="Percent 14 2 5 3 2" xfId="36595"/>
    <cellStyle name="Percent 14 2 5 4" xfId="36596"/>
    <cellStyle name="Percent 14 2 6" xfId="36597"/>
    <cellStyle name="Percent 14 2 6 2" xfId="36598"/>
    <cellStyle name="Percent 14 2 6 2 2" xfId="36599"/>
    <cellStyle name="Percent 14 2 6 2 2 2" xfId="36600"/>
    <cellStyle name="Percent 14 2 6 2 3" xfId="36601"/>
    <cellStyle name="Percent 14 2 6 3" xfId="36602"/>
    <cellStyle name="Percent 14 2 6 3 2" xfId="36603"/>
    <cellStyle name="Percent 14 2 6 4" xfId="36604"/>
    <cellStyle name="Percent 14 2 7" xfId="36605"/>
    <cellStyle name="Percent 14 2 7 2" xfId="36606"/>
    <cellStyle name="Percent 14 2 7 2 2" xfId="36607"/>
    <cellStyle name="Percent 14 2 7 2 2 2" xfId="36608"/>
    <cellStyle name="Percent 14 2 7 2 3" xfId="36609"/>
    <cellStyle name="Percent 14 2 7 3" xfId="36610"/>
    <cellStyle name="Percent 14 2 7 3 2" xfId="36611"/>
    <cellStyle name="Percent 14 2 7 4" xfId="36612"/>
    <cellStyle name="Percent 14 2 8" xfId="36613"/>
    <cellStyle name="Percent 14 2 8 2" xfId="36614"/>
    <cellStyle name="Percent 14 2 8 2 2" xfId="36615"/>
    <cellStyle name="Percent 14 2 8 3" xfId="36616"/>
    <cellStyle name="Percent 14 2 9" xfId="36617"/>
    <cellStyle name="Percent 14 2 9 2" xfId="36618"/>
    <cellStyle name="Percent 14 2 9 2 2" xfId="36619"/>
    <cellStyle name="Percent 14 2 9 3" xfId="36620"/>
    <cellStyle name="Percent 14 3" xfId="36621"/>
    <cellStyle name="Percent 14 3 10" xfId="36622"/>
    <cellStyle name="Percent 14 3 2" xfId="36623"/>
    <cellStyle name="Percent 14 3 2 2" xfId="36624"/>
    <cellStyle name="Percent 14 3 2 2 2" xfId="36625"/>
    <cellStyle name="Percent 14 3 2 2 2 2" xfId="36626"/>
    <cellStyle name="Percent 14 3 2 2 2 2 2" xfId="36627"/>
    <cellStyle name="Percent 14 3 2 2 2 3" xfId="36628"/>
    <cellStyle name="Percent 14 3 2 2 3" xfId="36629"/>
    <cellStyle name="Percent 14 3 2 2 3 2" xfId="36630"/>
    <cellStyle name="Percent 14 3 2 2 4" xfId="36631"/>
    <cellStyle name="Percent 14 3 2 3" xfId="36632"/>
    <cellStyle name="Percent 14 3 2 3 2" xfId="36633"/>
    <cellStyle name="Percent 14 3 2 3 2 2" xfId="36634"/>
    <cellStyle name="Percent 14 3 2 3 2 2 2" xfId="36635"/>
    <cellStyle name="Percent 14 3 2 3 2 3" xfId="36636"/>
    <cellStyle name="Percent 14 3 2 3 3" xfId="36637"/>
    <cellStyle name="Percent 14 3 2 3 3 2" xfId="36638"/>
    <cellStyle name="Percent 14 3 2 3 4" xfId="36639"/>
    <cellStyle name="Percent 14 3 2 4" xfId="36640"/>
    <cellStyle name="Percent 14 3 2 4 2" xfId="36641"/>
    <cellStyle name="Percent 14 3 2 4 2 2" xfId="36642"/>
    <cellStyle name="Percent 14 3 2 4 2 2 2" xfId="36643"/>
    <cellStyle name="Percent 14 3 2 4 2 3" xfId="36644"/>
    <cellStyle name="Percent 14 3 2 4 3" xfId="36645"/>
    <cellStyle name="Percent 14 3 2 4 3 2" xfId="36646"/>
    <cellStyle name="Percent 14 3 2 4 4" xfId="36647"/>
    <cellStyle name="Percent 14 3 2 5" xfId="36648"/>
    <cellStyle name="Percent 14 3 2 5 2" xfId="36649"/>
    <cellStyle name="Percent 14 3 2 5 2 2" xfId="36650"/>
    <cellStyle name="Percent 14 3 2 5 3" xfId="36651"/>
    <cellStyle name="Percent 14 3 2 6" xfId="36652"/>
    <cellStyle name="Percent 14 3 2 6 2" xfId="36653"/>
    <cellStyle name="Percent 14 3 2 7" xfId="36654"/>
    <cellStyle name="Percent 14 3 3" xfId="36655"/>
    <cellStyle name="Percent 14 3 3 2" xfId="36656"/>
    <cellStyle name="Percent 14 3 3 2 2" xfId="36657"/>
    <cellStyle name="Percent 14 3 3 2 2 2" xfId="36658"/>
    <cellStyle name="Percent 14 3 3 2 2 2 2" xfId="36659"/>
    <cellStyle name="Percent 14 3 3 2 2 3" xfId="36660"/>
    <cellStyle name="Percent 14 3 3 2 3" xfId="36661"/>
    <cellStyle name="Percent 14 3 3 2 3 2" xfId="36662"/>
    <cellStyle name="Percent 14 3 3 2 4" xfId="36663"/>
    <cellStyle name="Percent 14 3 3 3" xfId="36664"/>
    <cellStyle name="Percent 14 3 3 3 2" xfId="36665"/>
    <cellStyle name="Percent 14 3 3 3 2 2" xfId="36666"/>
    <cellStyle name="Percent 14 3 3 3 2 2 2" xfId="36667"/>
    <cellStyle name="Percent 14 3 3 3 2 3" xfId="36668"/>
    <cellStyle name="Percent 14 3 3 3 3" xfId="36669"/>
    <cellStyle name="Percent 14 3 3 3 3 2" xfId="36670"/>
    <cellStyle name="Percent 14 3 3 3 4" xfId="36671"/>
    <cellStyle name="Percent 14 3 3 4" xfId="36672"/>
    <cellStyle name="Percent 14 3 3 4 2" xfId="36673"/>
    <cellStyle name="Percent 14 3 3 4 2 2" xfId="36674"/>
    <cellStyle name="Percent 14 3 3 4 3" xfId="36675"/>
    <cellStyle name="Percent 14 3 3 5" xfId="36676"/>
    <cellStyle name="Percent 14 3 3 5 2" xfId="36677"/>
    <cellStyle name="Percent 14 3 3 6" xfId="36678"/>
    <cellStyle name="Percent 14 3 4" xfId="36679"/>
    <cellStyle name="Percent 14 3 4 2" xfId="36680"/>
    <cellStyle name="Percent 14 3 4 2 2" xfId="36681"/>
    <cellStyle name="Percent 14 3 4 2 2 2" xfId="36682"/>
    <cellStyle name="Percent 14 3 4 2 3" xfId="36683"/>
    <cellStyle name="Percent 14 3 4 3" xfId="36684"/>
    <cellStyle name="Percent 14 3 4 3 2" xfId="36685"/>
    <cellStyle name="Percent 14 3 4 4" xfId="36686"/>
    <cellStyle name="Percent 14 3 5" xfId="36687"/>
    <cellStyle name="Percent 14 3 5 2" xfId="36688"/>
    <cellStyle name="Percent 14 3 5 2 2" xfId="36689"/>
    <cellStyle name="Percent 14 3 5 2 2 2" xfId="36690"/>
    <cellStyle name="Percent 14 3 5 2 3" xfId="36691"/>
    <cellStyle name="Percent 14 3 5 3" xfId="36692"/>
    <cellStyle name="Percent 14 3 5 3 2" xfId="36693"/>
    <cellStyle name="Percent 14 3 5 4" xfId="36694"/>
    <cellStyle name="Percent 14 3 6" xfId="36695"/>
    <cellStyle name="Percent 14 3 6 2" xfId="36696"/>
    <cellStyle name="Percent 14 3 6 2 2" xfId="36697"/>
    <cellStyle name="Percent 14 3 6 2 2 2" xfId="36698"/>
    <cellStyle name="Percent 14 3 6 2 3" xfId="36699"/>
    <cellStyle name="Percent 14 3 6 3" xfId="36700"/>
    <cellStyle name="Percent 14 3 6 3 2" xfId="36701"/>
    <cellStyle name="Percent 14 3 6 4" xfId="36702"/>
    <cellStyle name="Percent 14 3 7" xfId="36703"/>
    <cellStyle name="Percent 14 3 7 2" xfId="36704"/>
    <cellStyle name="Percent 14 3 7 2 2" xfId="36705"/>
    <cellStyle name="Percent 14 3 7 3" xfId="36706"/>
    <cellStyle name="Percent 14 3 8" xfId="36707"/>
    <cellStyle name="Percent 14 3 8 2" xfId="36708"/>
    <cellStyle name="Percent 14 3 8 2 2" xfId="36709"/>
    <cellStyle name="Percent 14 3 8 3" xfId="36710"/>
    <cellStyle name="Percent 14 3 9" xfId="36711"/>
    <cellStyle name="Percent 14 3 9 2" xfId="36712"/>
    <cellStyle name="Percent 14 4" xfId="36713"/>
    <cellStyle name="Percent 14 4 2" xfId="36714"/>
    <cellStyle name="Percent 14 4 2 2" xfId="36715"/>
    <cellStyle name="Percent 14 4 2 2 2" xfId="36716"/>
    <cellStyle name="Percent 14 4 2 2 2 2" xfId="36717"/>
    <cellStyle name="Percent 14 4 2 2 3" xfId="36718"/>
    <cellStyle name="Percent 14 4 2 3" xfId="36719"/>
    <cellStyle name="Percent 14 4 2 3 2" xfId="36720"/>
    <cellStyle name="Percent 14 4 2 4" xfId="36721"/>
    <cellStyle name="Percent 14 4 3" xfId="36722"/>
    <cellStyle name="Percent 14 4 3 2" xfId="36723"/>
    <cellStyle name="Percent 14 4 3 2 2" xfId="36724"/>
    <cellStyle name="Percent 14 4 3 2 2 2" xfId="36725"/>
    <cellStyle name="Percent 14 4 3 2 3" xfId="36726"/>
    <cellStyle name="Percent 14 4 3 3" xfId="36727"/>
    <cellStyle name="Percent 14 4 3 3 2" xfId="36728"/>
    <cellStyle name="Percent 14 4 3 4" xfId="36729"/>
    <cellStyle name="Percent 14 4 4" xfId="36730"/>
    <cellStyle name="Percent 14 4 4 2" xfId="36731"/>
    <cellStyle name="Percent 14 4 4 2 2" xfId="36732"/>
    <cellStyle name="Percent 14 4 4 2 2 2" xfId="36733"/>
    <cellStyle name="Percent 14 4 4 2 3" xfId="36734"/>
    <cellStyle name="Percent 14 4 4 3" xfId="36735"/>
    <cellStyle name="Percent 14 4 4 3 2" xfId="36736"/>
    <cellStyle name="Percent 14 4 4 4" xfId="36737"/>
    <cellStyle name="Percent 14 4 5" xfId="36738"/>
    <cellStyle name="Percent 14 4 5 2" xfId="36739"/>
    <cellStyle name="Percent 14 4 5 2 2" xfId="36740"/>
    <cellStyle name="Percent 14 4 5 3" xfId="36741"/>
    <cellStyle name="Percent 14 4 6" xfId="36742"/>
    <cellStyle name="Percent 14 4 6 2" xfId="36743"/>
    <cellStyle name="Percent 14 4 7" xfId="36744"/>
    <cellStyle name="Percent 14 5" xfId="36745"/>
    <cellStyle name="Percent 14 6" xfId="36746"/>
    <cellStyle name="Percent 14 6 2" xfId="36747"/>
    <cellStyle name="Percent 14 6 2 2" xfId="36748"/>
    <cellStyle name="Percent 14 6 2 2 2" xfId="36749"/>
    <cellStyle name="Percent 14 6 2 2 2 2" xfId="36750"/>
    <cellStyle name="Percent 14 6 2 2 3" xfId="36751"/>
    <cellStyle name="Percent 14 6 2 3" xfId="36752"/>
    <cellStyle name="Percent 14 6 2 3 2" xfId="36753"/>
    <cellStyle name="Percent 14 6 2 4" xfId="36754"/>
    <cellStyle name="Percent 14 6 3" xfId="36755"/>
    <cellStyle name="Percent 14 6 3 2" xfId="36756"/>
    <cellStyle name="Percent 14 6 3 2 2" xfId="36757"/>
    <cellStyle name="Percent 14 6 3 2 2 2" xfId="36758"/>
    <cellStyle name="Percent 14 6 3 2 3" xfId="36759"/>
    <cellStyle name="Percent 14 6 3 3" xfId="36760"/>
    <cellStyle name="Percent 14 6 3 3 2" xfId="36761"/>
    <cellStyle name="Percent 14 6 3 4" xfId="36762"/>
    <cellStyle name="Percent 14 6 4" xfId="36763"/>
    <cellStyle name="Percent 14 6 4 2" xfId="36764"/>
    <cellStyle name="Percent 14 6 4 2 2" xfId="36765"/>
    <cellStyle name="Percent 14 6 4 3" xfId="36766"/>
    <cellStyle name="Percent 14 6 5" xfId="36767"/>
    <cellStyle name="Percent 14 6 5 2" xfId="36768"/>
    <cellStyle name="Percent 14 6 6" xfId="36769"/>
    <cellStyle name="Percent 14 7" xfId="36770"/>
    <cellStyle name="Percent 14 7 2" xfId="36771"/>
    <cellStyle name="Percent 14 7 2 2" xfId="36772"/>
    <cellStyle name="Percent 14 7 2 2 2" xfId="36773"/>
    <cellStyle name="Percent 14 7 2 3" xfId="36774"/>
    <cellStyle name="Percent 14 7 3" xfId="36775"/>
    <cellStyle name="Percent 14 7 3 2" xfId="36776"/>
    <cellStyle name="Percent 14 7 4" xfId="36777"/>
    <cellStyle name="Percent 14 8" xfId="36778"/>
    <cellStyle name="Percent 14 8 2" xfId="36779"/>
    <cellStyle name="Percent 14 8 2 2" xfId="36780"/>
    <cellStyle name="Percent 14 8 2 2 2" xfId="36781"/>
    <cellStyle name="Percent 14 8 2 3" xfId="36782"/>
    <cellStyle name="Percent 14 8 3" xfId="36783"/>
    <cellStyle name="Percent 14 8 3 2" xfId="36784"/>
    <cellStyle name="Percent 14 8 4" xfId="36785"/>
    <cellStyle name="Percent 14 9" xfId="36786"/>
    <cellStyle name="Percent 14 9 2" xfId="36787"/>
    <cellStyle name="Percent 14 9 2 2" xfId="36788"/>
    <cellStyle name="Percent 14 9 2 2 2" xfId="36789"/>
    <cellStyle name="Percent 14 9 2 3" xfId="36790"/>
    <cellStyle name="Percent 14 9 3" xfId="36791"/>
    <cellStyle name="Percent 14 9 3 2" xfId="36792"/>
    <cellStyle name="Percent 14 9 4" xfId="36793"/>
    <cellStyle name="Percent 15" xfId="1598"/>
    <cellStyle name="Percent 15 10" xfId="36794"/>
    <cellStyle name="Percent 15 10 2" xfId="36795"/>
    <cellStyle name="Percent 15 10 2 2" xfId="36796"/>
    <cellStyle name="Percent 15 10 3" xfId="36797"/>
    <cellStyle name="Percent 15 11" xfId="36798"/>
    <cellStyle name="Percent 15 11 2" xfId="36799"/>
    <cellStyle name="Percent 15 11 2 2" xfId="36800"/>
    <cellStyle name="Percent 15 11 3" xfId="36801"/>
    <cellStyle name="Percent 15 12" xfId="36802"/>
    <cellStyle name="Percent 15 12 2" xfId="36803"/>
    <cellStyle name="Percent 15 13" xfId="36804"/>
    <cellStyle name="Percent 15 2" xfId="3509"/>
    <cellStyle name="Percent 15 2 10" xfId="36805"/>
    <cellStyle name="Percent 15 2 10 2" xfId="36806"/>
    <cellStyle name="Percent 15 2 11" xfId="36807"/>
    <cellStyle name="Percent 15 2 2" xfId="36808"/>
    <cellStyle name="Percent 15 2 2 10" xfId="36809"/>
    <cellStyle name="Percent 15 2 2 2" xfId="36810"/>
    <cellStyle name="Percent 15 2 2 2 2" xfId="36811"/>
    <cellStyle name="Percent 15 2 2 2 2 2" xfId="36812"/>
    <cellStyle name="Percent 15 2 2 2 2 2 2" xfId="36813"/>
    <cellStyle name="Percent 15 2 2 2 2 2 2 2" xfId="36814"/>
    <cellStyle name="Percent 15 2 2 2 2 2 3" xfId="36815"/>
    <cellStyle name="Percent 15 2 2 2 2 3" xfId="36816"/>
    <cellStyle name="Percent 15 2 2 2 2 3 2" xfId="36817"/>
    <cellStyle name="Percent 15 2 2 2 2 4" xfId="36818"/>
    <cellStyle name="Percent 15 2 2 2 3" xfId="36819"/>
    <cellStyle name="Percent 15 2 2 2 3 2" xfId="36820"/>
    <cellStyle name="Percent 15 2 2 2 3 2 2" xfId="36821"/>
    <cellStyle name="Percent 15 2 2 2 3 2 2 2" xfId="36822"/>
    <cellStyle name="Percent 15 2 2 2 3 2 3" xfId="36823"/>
    <cellStyle name="Percent 15 2 2 2 3 3" xfId="36824"/>
    <cellStyle name="Percent 15 2 2 2 3 3 2" xfId="36825"/>
    <cellStyle name="Percent 15 2 2 2 3 4" xfId="36826"/>
    <cellStyle name="Percent 15 2 2 2 4" xfId="36827"/>
    <cellStyle name="Percent 15 2 2 2 4 2" xfId="36828"/>
    <cellStyle name="Percent 15 2 2 2 4 2 2" xfId="36829"/>
    <cellStyle name="Percent 15 2 2 2 4 2 2 2" xfId="36830"/>
    <cellStyle name="Percent 15 2 2 2 4 2 3" xfId="36831"/>
    <cellStyle name="Percent 15 2 2 2 4 3" xfId="36832"/>
    <cellStyle name="Percent 15 2 2 2 4 3 2" xfId="36833"/>
    <cellStyle name="Percent 15 2 2 2 4 4" xfId="36834"/>
    <cellStyle name="Percent 15 2 2 2 5" xfId="36835"/>
    <cellStyle name="Percent 15 2 2 2 5 2" xfId="36836"/>
    <cellStyle name="Percent 15 2 2 2 5 2 2" xfId="36837"/>
    <cellStyle name="Percent 15 2 2 2 5 3" xfId="36838"/>
    <cellStyle name="Percent 15 2 2 2 6" xfId="36839"/>
    <cellStyle name="Percent 15 2 2 2 6 2" xfId="36840"/>
    <cellStyle name="Percent 15 2 2 2 7" xfId="36841"/>
    <cellStyle name="Percent 15 2 2 3" xfId="36842"/>
    <cellStyle name="Percent 15 2 2 3 2" xfId="36843"/>
    <cellStyle name="Percent 15 2 2 3 2 2" xfId="36844"/>
    <cellStyle name="Percent 15 2 2 3 2 2 2" xfId="36845"/>
    <cellStyle name="Percent 15 2 2 3 2 2 2 2" xfId="36846"/>
    <cellStyle name="Percent 15 2 2 3 2 2 3" xfId="36847"/>
    <cellStyle name="Percent 15 2 2 3 2 3" xfId="36848"/>
    <cellStyle name="Percent 15 2 2 3 2 3 2" xfId="36849"/>
    <cellStyle name="Percent 15 2 2 3 2 4" xfId="36850"/>
    <cellStyle name="Percent 15 2 2 3 3" xfId="36851"/>
    <cellStyle name="Percent 15 2 2 3 3 2" xfId="36852"/>
    <cellStyle name="Percent 15 2 2 3 3 2 2" xfId="36853"/>
    <cellStyle name="Percent 15 2 2 3 3 2 2 2" xfId="36854"/>
    <cellStyle name="Percent 15 2 2 3 3 2 3" xfId="36855"/>
    <cellStyle name="Percent 15 2 2 3 3 3" xfId="36856"/>
    <cellStyle name="Percent 15 2 2 3 3 3 2" xfId="36857"/>
    <cellStyle name="Percent 15 2 2 3 3 4" xfId="36858"/>
    <cellStyle name="Percent 15 2 2 3 4" xfId="36859"/>
    <cellStyle name="Percent 15 2 2 3 4 2" xfId="36860"/>
    <cellStyle name="Percent 15 2 2 3 4 2 2" xfId="36861"/>
    <cellStyle name="Percent 15 2 2 3 4 3" xfId="36862"/>
    <cellStyle name="Percent 15 2 2 3 5" xfId="36863"/>
    <cellStyle name="Percent 15 2 2 3 5 2" xfId="36864"/>
    <cellStyle name="Percent 15 2 2 3 6" xfId="36865"/>
    <cellStyle name="Percent 15 2 2 4" xfId="36866"/>
    <cellStyle name="Percent 15 2 2 4 2" xfId="36867"/>
    <cellStyle name="Percent 15 2 2 4 2 2" xfId="36868"/>
    <cellStyle name="Percent 15 2 2 4 2 2 2" xfId="36869"/>
    <cellStyle name="Percent 15 2 2 4 2 3" xfId="36870"/>
    <cellStyle name="Percent 15 2 2 4 3" xfId="36871"/>
    <cellStyle name="Percent 15 2 2 4 3 2" xfId="36872"/>
    <cellStyle name="Percent 15 2 2 4 4" xfId="36873"/>
    <cellStyle name="Percent 15 2 2 5" xfId="36874"/>
    <cellStyle name="Percent 15 2 2 5 2" xfId="36875"/>
    <cellStyle name="Percent 15 2 2 5 2 2" xfId="36876"/>
    <cellStyle name="Percent 15 2 2 5 2 2 2" xfId="36877"/>
    <cellStyle name="Percent 15 2 2 5 2 3" xfId="36878"/>
    <cellStyle name="Percent 15 2 2 5 3" xfId="36879"/>
    <cellStyle name="Percent 15 2 2 5 3 2" xfId="36880"/>
    <cellStyle name="Percent 15 2 2 5 4" xfId="36881"/>
    <cellStyle name="Percent 15 2 2 6" xfId="36882"/>
    <cellStyle name="Percent 15 2 2 6 2" xfId="36883"/>
    <cellStyle name="Percent 15 2 2 6 2 2" xfId="36884"/>
    <cellStyle name="Percent 15 2 2 6 2 2 2" xfId="36885"/>
    <cellStyle name="Percent 15 2 2 6 2 3" xfId="36886"/>
    <cellStyle name="Percent 15 2 2 6 3" xfId="36887"/>
    <cellStyle name="Percent 15 2 2 6 3 2" xfId="36888"/>
    <cellStyle name="Percent 15 2 2 6 4" xfId="36889"/>
    <cellStyle name="Percent 15 2 2 7" xfId="36890"/>
    <cellStyle name="Percent 15 2 2 7 2" xfId="36891"/>
    <cellStyle name="Percent 15 2 2 7 2 2" xfId="36892"/>
    <cellStyle name="Percent 15 2 2 7 3" xfId="36893"/>
    <cellStyle name="Percent 15 2 2 8" xfId="36894"/>
    <cellStyle name="Percent 15 2 2 8 2" xfId="36895"/>
    <cellStyle name="Percent 15 2 2 8 2 2" xfId="36896"/>
    <cellStyle name="Percent 15 2 2 8 3" xfId="36897"/>
    <cellStyle name="Percent 15 2 2 9" xfId="36898"/>
    <cellStyle name="Percent 15 2 2 9 2" xfId="36899"/>
    <cellStyle name="Percent 15 2 3" xfId="36900"/>
    <cellStyle name="Percent 15 2 3 2" xfId="36901"/>
    <cellStyle name="Percent 15 2 3 2 2" xfId="36902"/>
    <cellStyle name="Percent 15 2 3 2 2 2" xfId="36903"/>
    <cellStyle name="Percent 15 2 3 2 2 2 2" xfId="36904"/>
    <cellStyle name="Percent 15 2 3 2 2 3" xfId="36905"/>
    <cellStyle name="Percent 15 2 3 2 3" xfId="36906"/>
    <cellStyle name="Percent 15 2 3 2 3 2" xfId="36907"/>
    <cellStyle name="Percent 15 2 3 2 4" xfId="36908"/>
    <cellStyle name="Percent 15 2 3 3" xfId="36909"/>
    <cellStyle name="Percent 15 2 3 3 2" xfId="36910"/>
    <cellStyle name="Percent 15 2 3 3 2 2" xfId="36911"/>
    <cellStyle name="Percent 15 2 3 3 2 2 2" xfId="36912"/>
    <cellStyle name="Percent 15 2 3 3 2 3" xfId="36913"/>
    <cellStyle name="Percent 15 2 3 3 3" xfId="36914"/>
    <cellStyle name="Percent 15 2 3 3 3 2" xfId="36915"/>
    <cellStyle name="Percent 15 2 3 3 4" xfId="36916"/>
    <cellStyle name="Percent 15 2 3 4" xfId="36917"/>
    <cellStyle name="Percent 15 2 3 4 2" xfId="36918"/>
    <cellStyle name="Percent 15 2 3 4 2 2" xfId="36919"/>
    <cellStyle name="Percent 15 2 3 4 2 2 2" xfId="36920"/>
    <cellStyle name="Percent 15 2 3 4 2 3" xfId="36921"/>
    <cellStyle name="Percent 15 2 3 4 3" xfId="36922"/>
    <cellStyle name="Percent 15 2 3 4 3 2" xfId="36923"/>
    <cellStyle name="Percent 15 2 3 4 4" xfId="36924"/>
    <cellStyle name="Percent 15 2 3 5" xfId="36925"/>
    <cellStyle name="Percent 15 2 3 5 2" xfId="36926"/>
    <cellStyle name="Percent 15 2 3 5 2 2" xfId="36927"/>
    <cellStyle name="Percent 15 2 3 5 3" xfId="36928"/>
    <cellStyle name="Percent 15 2 3 6" xfId="36929"/>
    <cellStyle name="Percent 15 2 3 6 2" xfId="36930"/>
    <cellStyle name="Percent 15 2 3 7" xfId="36931"/>
    <cellStyle name="Percent 15 2 4" xfId="36932"/>
    <cellStyle name="Percent 15 2 4 2" xfId="36933"/>
    <cellStyle name="Percent 15 2 4 2 2" xfId="36934"/>
    <cellStyle name="Percent 15 2 4 2 2 2" xfId="36935"/>
    <cellStyle name="Percent 15 2 4 2 2 2 2" xfId="36936"/>
    <cellStyle name="Percent 15 2 4 2 2 3" xfId="36937"/>
    <cellStyle name="Percent 15 2 4 2 3" xfId="36938"/>
    <cellStyle name="Percent 15 2 4 2 3 2" xfId="36939"/>
    <cellStyle name="Percent 15 2 4 2 4" xfId="36940"/>
    <cellStyle name="Percent 15 2 4 3" xfId="36941"/>
    <cellStyle name="Percent 15 2 4 3 2" xfId="36942"/>
    <cellStyle name="Percent 15 2 4 3 2 2" xfId="36943"/>
    <cellStyle name="Percent 15 2 4 3 2 2 2" xfId="36944"/>
    <cellStyle name="Percent 15 2 4 3 2 3" xfId="36945"/>
    <cellStyle name="Percent 15 2 4 3 3" xfId="36946"/>
    <cellStyle name="Percent 15 2 4 3 3 2" xfId="36947"/>
    <cellStyle name="Percent 15 2 4 3 4" xfId="36948"/>
    <cellStyle name="Percent 15 2 4 4" xfId="36949"/>
    <cellStyle name="Percent 15 2 4 4 2" xfId="36950"/>
    <cellStyle name="Percent 15 2 4 4 2 2" xfId="36951"/>
    <cellStyle name="Percent 15 2 4 4 3" xfId="36952"/>
    <cellStyle name="Percent 15 2 4 5" xfId="36953"/>
    <cellStyle name="Percent 15 2 4 5 2" xfId="36954"/>
    <cellStyle name="Percent 15 2 4 6" xfId="36955"/>
    <cellStyle name="Percent 15 2 5" xfId="36956"/>
    <cellStyle name="Percent 15 2 5 2" xfId="36957"/>
    <cellStyle name="Percent 15 2 5 2 2" xfId="36958"/>
    <cellStyle name="Percent 15 2 5 2 2 2" xfId="36959"/>
    <cellStyle name="Percent 15 2 5 2 3" xfId="36960"/>
    <cellStyle name="Percent 15 2 5 3" xfId="36961"/>
    <cellStyle name="Percent 15 2 5 3 2" xfId="36962"/>
    <cellStyle name="Percent 15 2 5 4" xfId="36963"/>
    <cellStyle name="Percent 15 2 6" xfId="36964"/>
    <cellStyle name="Percent 15 2 6 2" xfId="36965"/>
    <cellStyle name="Percent 15 2 6 2 2" xfId="36966"/>
    <cellStyle name="Percent 15 2 6 2 2 2" xfId="36967"/>
    <cellStyle name="Percent 15 2 6 2 3" xfId="36968"/>
    <cellStyle name="Percent 15 2 6 3" xfId="36969"/>
    <cellStyle name="Percent 15 2 6 3 2" xfId="36970"/>
    <cellStyle name="Percent 15 2 6 4" xfId="36971"/>
    <cellStyle name="Percent 15 2 7" xfId="36972"/>
    <cellStyle name="Percent 15 2 7 2" xfId="36973"/>
    <cellStyle name="Percent 15 2 7 2 2" xfId="36974"/>
    <cellStyle name="Percent 15 2 7 2 2 2" xfId="36975"/>
    <cellStyle name="Percent 15 2 7 2 3" xfId="36976"/>
    <cellStyle name="Percent 15 2 7 3" xfId="36977"/>
    <cellStyle name="Percent 15 2 7 3 2" xfId="36978"/>
    <cellStyle name="Percent 15 2 7 4" xfId="36979"/>
    <cellStyle name="Percent 15 2 8" xfId="36980"/>
    <cellStyle name="Percent 15 2 8 2" xfId="36981"/>
    <cellStyle name="Percent 15 2 8 2 2" xfId="36982"/>
    <cellStyle name="Percent 15 2 8 3" xfId="36983"/>
    <cellStyle name="Percent 15 2 9" xfId="36984"/>
    <cellStyle name="Percent 15 2 9 2" xfId="36985"/>
    <cellStyle name="Percent 15 2 9 2 2" xfId="36986"/>
    <cellStyle name="Percent 15 2 9 3" xfId="36987"/>
    <cellStyle name="Percent 15 3" xfId="36988"/>
    <cellStyle name="Percent 15 3 10" xfId="36989"/>
    <cellStyle name="Percent 15 3 2" xfId="36990"/>
    <cellStyle name="Percent 15 3 2 2" xfId="36991"/>
    <cellStyle name="Percent 15 3 2 2 2" xfId="36992"/>
    <cellStyle name="Percent 15 3 2 2 2 2" xfId="36993"/>
    <cellStyle name="Percent 15 3 2 2 2 2 2" xfId="36994"/>
    <cellStyle name="Percent 15 3 2 2 2 3" xfId="36995"/>
    <cellStyle name="Percent 15 3 2 2 3" xfId="36996"/>
    <cellStyle name="Percent 15 3 2 2 3 2" xfId="36997"/>
    <cellStyle name="Percent 15 3 2 2 4" xfId="36998"/>
    <cellStyle name="Percent 15 3 2 3" xfId="36999"/>
    <cellStyle name="Percent 15 3 2 3 2" xfId="37000"/>
    <cellStyle name="Percent 15 3 2 3 2 2" xfId="37001"/>
    <cellStyle name="Percent 15 3 2 3 2 2 2" xfId="37002"/>
    <cellStyle name="Percent 15 3 2 3 2 3" xfId="37003"/>
    <cellStyle name="Percent 15 3 2 3 3" xfId="37004"/>
    <cellStyle name="Percent 15 3 2 3 3 2" xfId="37005"/>
    <cellStyle name="Percent 15 3 2 3 4" xfId="37006"/>
    <cellStyle name="Percent 15 3 2 4" xfId="37007"/>
    <cellStyle name="Percent 15 3 2 4 2" xfId="37008"/>
    <cellStyle name="Percent 15 3 2 4 2 2" xfId="37009"/>
    <cellStyle name="Percent 15 3 2 4 2 2 2" xfId="37010"/>
    <cellStyle name="Percent 15 3 2 4 2 3" xfId="37011"/>
    <cellStyle name="Percent 15 3 2 4 3" xfId="37012"/>
    <cellStyle name="Percent 15 3 2 4 3 2" xfId="37013"/>
    <cellStyle name="Percent 15 3 2 4 4" xfId="37014"/>
    <cellStyle name="Percent 15 3 2 5" xfId="37015"/>
    <cellStyle name="Percent 15 3 2 5 2" xfId="37016"/>
    <cellStyle name="Percent 15 3 2 5 2 2" xfId="37017"/>
    <cellStyle name="Percent 15 3 2 5 3" xfId="37018"/>
    <cellStyle name="Percent 15 3 2 6" xfId="37019"/>
    <cellStyle name="Percent 15 3 2 6 2" xfId="37020"/>
    <cellStyle name="Percent 15 3 2 7" xfId="37021"/>
    <cellStyle name="Percent 15 3 3" xfId="37022"/>
    <cellStyle name="Percent 15 3 3 2" xfId="37023"/>
    <cellStyle name="Percent 15 3 3 2 2" xfId="37024"/>
    <cellStyle name="Percent 15 3 3 2 2 2" xfId="37025"/>
    <cellStyle name="Percent 15 3 3 2 2 2 2" xfId="37026"/>
    <cellStyle name="Percent 15 3 3 2 2 3" xfId="37027"/>
    <cellStyle name="Percent 15 3 3 2 3" xfId="37028"/>
    <cellStyle name="Percent 15 3 3 2 3 2" xfId="37029"/>
    <cellStyle name="Percent 15 3 3 2 4" xfId="37030"/>
    <cellStyle name="Percent 15 3 3 3" xfId="37031"/>
    <cellStyle name="Percent 15 3 3 3 2" xfId="37032"/>
    <cellStyle name="Percent 15 3 3 3 2 2" xfId="37033"/>
    <cellStyle name="Percent 15 3 3 3 2 2 2" xfId="37034"/>
    <cellStyle name="Percent 15 3 3 3 2 3" xfId="37035"/>
    <cellStyle name="Percent 15 3 3 3 3" xfId="37036"/>
    <cellStyle name="Percent 15 3 3 3 3 2" xfId="37037"/>
    <cellStyle name="Percent 15 3 3 3 4" xfId="37038"/>
    <cellStyle name="Percent 15 3 3 4" xfId="37039"/>
    <cellStyle name="Percent 15 3 3 4 2" xfId="37040"/>
    <cellStyle name="Percent 15 3 3 4 2 2" xfId="37041"/>
    <cellStyle name="Percent 15 3 3 4 3" xfId="37042"/>
    <cellStyle name="Percent 15 3 3 5" xfId="37043"/>
    <cellStyle name="Percent 15 3 3 5 2" xfId="37044"/>
    <cellStyle name="Percent 15 3 3 6" xfId="37045"/>
    <cellStyle name="Percent 15 3 4" xfId="37046"/>
    <cellStyle name="Percent 15 3 4 2" xfId="37047"/>
    <cellStyle name="Percent 15 3 4 2 2" xfId="37048"/>
    <cellStyle name="Percent 15 3 4 2 2 2" xfId="37049"/>
    <cellStyle name="Percent 15 3 4 2 3" xfId="37050"/>
    <cellStyle name="Percent 15 3 4 3" xfId="37051"/>
    <cellStyle name="Percent 15 3 4 3 2" xfId="37052"/>
    <cellStyle name="Percent 15 3 4 4" xfId="37053"/>
    <cellStyle name="Percent 15 3 5" xfId="37054"/>
    <cellStyle name="Percent 15 3 5 2" xfId="37055"/>
    <cellStyle name="Percent 15 3 5 2 2" xfId="37056"/>
    <cellStyle name="Percent 15 3 5 2 2 2" xfId="37057"/>
    <cellStyle name="Percent 15 3 5 2 3" xfId="37058"/>
    <cellStyle name="Percent 15 3 5 3" xfId="37059"/>
    <cellStyle name="Percent 15 3 5 3 2" xfId="37060"/>
    <cellStyle name="Percent 15 3 5 4" xfId="37061"/>
    <cellStyle name="Percent 15 3 6" xfId="37062"/>
    <cellStyle name="Percent 15 3 6 2" xfId="37063"/>
    <cellStyle name="Percent 15 3 6 2 2" xfId="37064"/>
    <cellStyle name="Percent 15 3 6 2 2 2" xfId="37065"/>
    <cellStyle name="Percent 15 3 6 2 3" xfId="37066"/>
    <cellStyle name="Percent 15 3 6 3" xfId="37067"/>
    <cellStyle name="Percent 15 3 6 3 2" xfId="37068"/>
    <cellStyle name="Percent 15 3 6 4" xfId="37069"/>
    <cellStyle name="Percent 15 3 7" xfId="37070"/>
    <cellStyle name="Percent 15 3 7 2" xfId="37071"/>
    <cellStyle name="Percent 15 3 7 2 2" xfId="37072"/>
    <cellStyle name="Percent 15 3 7 3" xfId="37073"/>
    <cellStyle name="Percent 15 3 8" xfId="37074"/>
    <cellStyle name="Percent 15 3 8 2" xfId="37075"/>
    <cellStyle name="Percent 15 3 8 2 2" xfId="37076"/>
    <cellStyle name="Percent 15 3 8 3" xfId="37077"/>
    <cellStyle name="Percent 15 3 9" xfId="37078"/>
    <cellStyle name="Percent 15 3 9 2" xfId="37079"/>
    <cellStyle name="Percent 15 4" xfId="37080"/>
    <cellStyle name="Percent 15 4 2" xfId="37081"/>
    <cellStyle name="Percent 15 4 2 2" xfId="37082"/>
    <cellStyle name="Percent 15 4 2 2 2" xfId="37083"/>
    <cellStyle name="Percent 15 4 2 2 2 2" xfId="37084"/>
    <cellStyle name="Percent 15 4 2 2 3" xfId="37085"/>
    <cellStyle name="Percent 15 4 2 3" xfId="37086"/>
    <cellStyle name="Percent 15 4 2 3 2" xfId="37087"/>
    <cellStyle name="Percent 15 4 2 4" xfId="37088"/>
    <cellStyle name="Percent 15 4 3" xfId="37089"/>
    <cellStyle name="Percent 15 4 3 2" xfId="37090"/>
    <cellStyle name="Percent 15 4 3 2 2" xfId="37091"/>
    <cellStyle name="Percent 15 4 3 2 2 2" xfId="37092"/>
    <cellStyle name="Percent 15 4 3 2 3" xfId="37093"/>
    <cellStyle name="Percent 15 4 3 3" xfId="37094"/>
    <cellStyle name="Percent 15 4 3 3 2" xfId="37095"/>
    <cellStyle name="Percent 15 4 3 4" xfId="37096"/>
    <cellStyle name="Percent 15 4 4" xfId="37097"/>
    <cellStyle name="Percent 15 4 4 2" xfId="37098"/>
    <cellStyle name="Percent 15 4 4 2 2" xfId="37099"/>
    <cellStyle name="Percent 15 4 4 2 2 2" xfId="37100"/>
    <cellStyle name="Percent 15 4 4 2 3" xfId="37101"/>
    <cellStyle name="Percent 15 4 4 3" xfId="37102"/>
    <cellStyle name="Percent 15 4 4 3 2" xfId="37103"/>
    <cellStyle name="Percent 15 4 4 4" xfId="37104"/>
    <cellStyle name="Percent 15 4 5" xfId="37105"/>
    <cellStyle name="Percent 15 4 5 2" xfId="37106"/>
    <cellStyle name="Percent 15 4 5 2 2" xfId="37107"/>
    <cellStyle name="Percent 15 4 5 3" xfId="37108"/>
    <cellStyle name="Percent 15 4 6" xfId="37109"/>
    <cellStyle name="Percent 15 4 6 2" xfId="37110"/>
    <cellStyle name="Percent 15 4 7" xfId="37111"/>
    <cellStyle name="Percent 15 5" xfId="37112"/>
    <cellStyle name="Percent 15 6" xfId="37113"/>
    <cellStyle name="Percent 15 6 2" xfId="37114"/>
    <cellStyle name="Percent 15 6 2 2" xfId="37115"/>
    <cellStyle name="Percent 15 6 2 2 2" xfId="37116"/>
    <cellStyle name="Percent 15 6 2 2 2 2" xfId="37117"/>
    <cellStyle name="Percent 15 6 2 2 3" xfId="37118"/>
    <cellStyle name="Percent 15 6 2 3" xfId="37119"/>
    <cellStyle name="Percent 15 6 2 3 2" xfId="37120"/>
    <cellStyle name="Percent 15 6 2 4" xfId="37121"/>
    <cellStyle name="Percent 15 6 3" xfId="37122"/>
    <cellStyle name="Percent 15 6 3 2" xfId="37123"/>
    <cellStyle name="Percent 15 6 3 2 2" xfId="37124"/>
    <cellStyle name="Percent 15 6 3 2 2 2" xfId="37125"/>
    <cellStyle name="Percent 15 6 3 2 3" xfId="37126"/>
    <cellStyle name="Percent 15 6 3 3" xfId="37127"/>
    <cellStyle name="Percent 15 6 3 3 2" xfId="37128"/>
    <cellStyle name="Percent 15 6 3 4" xfId="37129"/>
    <cellStyle name="Percent 15 6 4" xfId="37130"/>
    <cellStyle name="Percent 15 6 4 2" xfId="37131"/>
    <cellStyle name="Percent 15 6 4 2 2" xfId="37132"/>
    <cellStyle name="Percent 15 6 4 3" xfId="37133"/>
    <cellStyle name="Percent 15 6 5" xfId="37134"/>
    <cellStyle name="Percent 15 6 5 2" xfId="37135"/>
    <cellStyle name="Percent 15 6 6" xfId="37136"/>
    <cellStyle name="Percent 15 7" xfId="37137"/>
    <cellStyle name="Percent 15 7 2" xfId="37138"/>
    <cellStyle name="Percent 15 7 2 2" xfId="37139"/>
    <cellStyle name="Percent 15 7 2 2 2" xfId="37140"/>
    <cellStyle name="Percent 15 7 2 3" xfId="37141"/>
    <cellStyle name="Percent 15 7 3" xfId="37142"/>
    <cellStyle name="Percent 15 7 3 2" xfId="37143"/>
    <cellStyle name="Percent 15 7 4" xfId="37144"/>
    <cellStyle name="Percent 15 8" xfId="37145"/>
    <cellStyle name="Percent 15 8 2" xfId="37146"/>
    <cellStyle name="Percent 15 8 2 2" xfId="37147"/>
    <cellStyle name="Percent 15 8 2 2 2" xfId="37148"/>
    <cellStyle name="Percent 15 8 2 3" xfId="37149"/>
    <cellStyle name="Percent 15 8 3" xfId="37150"/>
    <cellStyle name="Percent 15 8 3 2" xfId="37151"/>
    <cellStyle name="Percent 15 8 4" xfId="37152"/>
    <cellStyle name="Percent 15 9" xfId="37153"/>
    <cellStyle name="Percent 15 9 2" xfId="37154"/>
    <cellStyle name="Percent 15 9 2 2" xfId="37155"/>
    <cellStyle name="Percent 15 9 2 2 2" xfId="37156"/>
    <cellStyle name="Percent 15 9 2 3" xfId="37157"/>
    <cellStyle name="Percent 15 9 3" xfId="37158"/>
    <cellStyle name="Percent 15 9 3 2" xfId="37159"/>
    <cellStyle name="Percent 15 9 4" xfId="37160"/>
    <cellStyle name="Percent 16" xfId="1599"/>
    <cellStyle name="Percent 16 10" xfId="37161"/>
    <cellStyle name="Percent 16 10 2" xfId="37162"/>
    <cellStyle name="Percent 16 10 2 2" xfId="37163"/>
    <cellStyle name="Percent 16 10 3" xfId="37164"/>
    <cellStyle name="Percent 16 11" xfId="37165"/>
    <cellStyle name="Percent 16 11 2" xfId="37166"/>
    <cellStyle name="Percent 16 11 2 2" xfId="37167"/>
    <cellStyle name="Percent 16 11 3" xfId="37168"/>
    <cellStyle name="Percent 16 12" xfId="37169"/>
    <cellStyle name="Percent 16 12 2" xfId="37170"/>
    <cellStyle name="Percent 16 13" xfId="37171"/>
    <cellStyle name="Percent 16 2" xfId="3510"/>
    <cellStyle name="Percent 16 2 10" xfId="37172"/>
    <cellStyle name="Percent 16 2 10 2" xfId="37173"/>
    <cellStyle name="Percent 16 2 11" xfId="37174"/>
    <cellStyle name="Percent 16 2 2" xfId="37175"/>
    <cellStyle name="Percent 16 2 2 10" xfId="37176"/>
    <cellStyle name="Percent 16 2 2 2" xfId="37177"/>
    <cellStyle name="Percent 16 2 2 2 2" xfId="37178"/>
    <cellStyle name="Percent 16 2 2 2 2 2" xfId="37179"/>
    <cellStyle name="Percent 16 2 2 2 2 2 2" xfId="37180"/>
    <cellStyle name="Percent 16 2 2 2 2 2 2 2" xfId="37181"/>
    <cellStyle name="Percent 16 2 2 2 2 2 3" xfId="37182"/>
    <cellStyle name="Percent 16 2 2 2 2 3" xfId="37183"/>
    <cellStyle name="Percent 16 2 2 2 2 3 2" xfId="37184"/>
    <cellStyle name="Percent 16 2 2 2 2 4" xfId="37185"/>
    <cellStyle name="Percent 16 2 2 2 3" xfId="37186"/>
    <cellStyle name="Percent 16 2 2 2 3 2" xfId="37187"/>
    <cellStyle name="Percent 16 2 2 2 3 2 2" xfId="37188"/>
    <cellStyle name="Percent 16 2 2 2 3 2 2 2" xfId="37189"/>
    <cellStyle name="Percent 16 2 2 2 3 2 3" xfId="37190"/>
    <cellStyle name="Percent 16 2 2 2 3 3" xfId="37191"/>
    <cellStyle name="Percent 16 2 2 2 3 3 2" xfId="37192"/>
    <cellStyle name="Percent 16 2 2 2 3 4" xfId="37193"/>
    <cellStyle name="Percent 16 2 2 2 4" xfId="37194"/>
    <cellStyle name="Percent 16 2 2 2 4 2" xfId="37195"/>
    <cellStyle name="Percent 16 2 2 2 4 2 2" xfId="37196"/>
    <cellStyle name="Percent 16 2 2 2 4 2 2 2" xfId="37197"/>
    <cellStyle name="Percent 16 2 2 2 4 2 3" xfId="37198"/>
    <cellStyle name="Percent 16 2 2 2 4 3" xfId="37199"/>
    <cellStyle name="Percent 16 2 2 2 4 3 2" xfId="37200"/>
    <cellStyle name="Percent 16 2 2 2 4 4" xfId="37201"/>
    <cellStyle name="Percent 16 2 2 2 5" xfId="37202"/>
    <cellStyle name="Percent 16 2 2 2 5 2" xfId="37203"/>
    <cellStyle name="Percent 16 2 2 2 5 2 2" xfId="37204"/>
    <cellStyle name="Percent 16 2 2 2 5 3" xfId="37205"/>
    <cellStyle name="Percent 16 2 2 2 6" xfId="37206"/>
    <cellStyle name="Percent 16 2 2 2 6 2" xfId="37207"/>
    <cellStyle name="Percent 16 2 2 2 7" xfId="37208"/>
    <cellStyle name="Percent 16 2 2 3" xfId="37209"/>
    <cellStyle name="Percent 16 2 2 3 2" xfId="37210"/>
    <cellStyle name="Percent 16 2 2 3 2 2" xfId="37211"/>
    <cellStyle name="Percent 16 2 2 3 2 2 2" xfId="37212"/>
    <cellStyle name="Percent 16 2 2 3 2 2 2 2" xfId="37213"/>
    <cellStyle name="Percent 16 2 2 3 2 2 3" xfId="37214"/>
    <cellStyle name="Percent 16 2 2 3 2 3" xfId="37215"/>
    <cellStyle name="Percent 16 2 2 3 2 3 2" xfId="37216"/>
    <cellStyle name="Percent 16 2 2 3 2 4" xfId="37217"/>
    <cellStyle name="Percent 16 2 2 3 3" xfId="37218"/>
    <cellStyle name="Percent 16 2 2 3 3 2" xfId="37219"/>
    <cellStyle name="Percent 16 2 2 3 3 2 2" xfId="37220"/>
    <cellStyle name="Percent 16 2 2 3 3 2 2 2" xfId="37221"/>
    <cellStyle name="Percent 16 2 2 3 3 2 3" xfId="37222"/>
    <cellStyle name="Percent 16 2 2 3 3 3" xfId="37223"/>
    <cellStyle name="Percent 16 2 2 3 3 3 2" xfId="37224"/>
    <cellStyle name="Percent 16 2 2 3 3 4" xfId="37225"/>
    <cellStyle name="Percent 16 2 2 3 4" xfId="37226"/>
    <cellStyle name="Percent 16 2 2 3 4 2" xfId="37227"/>
    <cellStyle name="Percent 16 2 2 3 4 2 2" xfId="37228"/>
    <cellStyle name="Percent 16 2 2 3 4 3" xfId="37229"/>
    <cellStyle name="Percent 16 2 2 3 5" xfId="37230"/>
    <cellStyle name="Percent 16 2 2 3 5 2" xfId="37231"/>
    <cellStyle name="Percent 16 2 2 3 6" xfId="37232"/>
    <cellStyle name="Percent 16 2 2 4" xfId="37233"/>
    <cellStyle name="Percent 16 2 2 4 2" xfId="37234"/>
    <cellStyle name="Percent 16 2 2 4 2 2" xfId="37235"/>
    <cellStyle name="Percent 16 2 2 4 2 2 2" xfId="37236"/>
    <cellStyle name="Percent 16 2 2 4 2 3" xfId="37237"/>
    <cellStyle name="Percent 16 2 2 4 3" xfId="37238"/>
    <cellStyle name="Percent 16 2 2 4 3 2" xfId="37239"/>
    <cellStyle name="Percent 16 2 2 4 4" xfId="37240"/>
    <cellStyle name="Percent 16 2 2 5" xfId="37241"/>
    <cellStyle name="Percent 16 2 2 5 2" xfId="37242"/>
    <cellStyle name="Percent 16 2 2 5 2 2" xfId="37243"/>
    <cellStyle name="Percent 16 2 2 5 2 2 2" xfId="37244"/>
    <cellStyle name="Percent 16 2 2 5 2 3" xfId="37245"/>
    <cellStyle name="Percent 16 2 2 5 3" xfId="37246"/>
    <cellStyle name="Percent 16 2 2 5 3 2" xfId="37247"/>
    <cellStyle name="Percent 16 2 2 5 4" xfId="37248"/>
    <cellStyle name="Percent 16 2 2 6" xfId="37249"/>
    <cellStyle name="Percent 16 2 2 6 2" xfId="37250"/>
    <cellStyle name="Percent 16 2 2 6 2 2" xfId="37251"/>
    <cellStyle name="Percent 16 2 2 6 2 2 2" xfId="37252"/>
    <cellStyle name="Percent 16 2 2 6 2 3" xfId="37253"/>
    <cellStyle name="Percent 16 2 2 6 3" xfId="37254"/>
    <cellStyle name="Percent 16 2 2 6 3 2" xfId="37255"/>
    <cellStyle name="Percent 16 2 2 6 4" xfId="37256"/>
    <cellStyle name="Percent 16 2 2 7" xfId="37257"/>
    <cellStyle name="Percent 16 2 2 7 2" xfId="37258"/>
    <cellStyle name="Percent 16 2 2 7 2 2" xfId="37259"/>
    <cellStyle name="Percent 16 2 2 7 3" xfId="37260"/>
    <cellStyle name="Percent 16 2 2 8" xfId="37261"/>
    <cellStyle name="Percent 16 2 2 8 2" xfId="37262"/>
    <cellStyle name="Percent 16 2 2 8 2 2" xfId="37263"/>
    <cellStyle name="Percent 16 2 2 8 3" xfId="37264"/>
    <cellStyle name="Percent 16 2 2 9" xfId="37265"/>
    <cellStyle name="Percent 16 2 2 9 2" xfId="37266"/>
    <cellStyle name="Percent 16 2 3" xfId="37267"/>
    <cellStyle name="Percent 16 2 3 2" xfId="37268"/>
    <cellStyle name="Percent 16 2 3 2 2" xfId="37269"/>
    <cellStyle name="Percent 16 2 3 2 2 2" xfId="37270"/>
    <cellStyle name="Percent 16 2 3 2 2 2 2" xfId="37271"/>
    <cellStyle name="Percent 16 2 3 2 2 3" xfId="37272"/>
    <cellStyle name="Percent 16 2 3 2 3" xfId="37273"/>
    <cellStyle name="Percent 16 2 3 2 3 2" xfId="37274"/>
    <cellStyle name="Percent 16 2 3 2 4" xfId="37275"/>
    <cellStyle name="Percent 16 2 3 3" xfId="37276"/>
    <cellStyle name="Percent 16 2 3 3 2" xfId="37277"/>
    <cellStyle name="Percent 16 2 3 3 2 2" xfId="37278"/>
    <cellStyle name="Percent 16 2 3 3 2 2 2" xfId="37279"/>
    <cellStyle name="Percent 16 2 3 3 2 3" xfId="37280"/>
    <cellStyle name="Percent 16 2 3 3 3" xfId="37281"/>
    <cellStyle name="Percent 16 2 3 3 3 2" xfId="37282"/>
    <cellStyle name="Percent 16 2 3 3 4" xfId="37283"/>
    <cellStyle name="Percent 16 2 3 4" xfId="37284"/>
    <cellStyle name="Percent 16 2 3 4 2" xfId="37285"/>
    <cellStyle name="Percent 16 2 3 4 2 2" xfId="37286"/>
    <cellStyle name="Percent 16 2 3 4 2 2 2" xfId="37287"/>
    <cellStyle name="Percent 16 2 3 4 2 3" xfId="37288"/>
    <cellStyle name="Percent 16 2 3 4 3" xfId="37289"/>
    <cellStyle name="Percent 16 2 3 4 3 2" xfId="37290"/>
    <cellStyle name="Percent 16 2 3 4 4" xfId="37291"/>
    <cellStyle name="Percent 16 2 3 5" xfId="37292"/>
    <cellStyle name="Percent 16 2 3 5 2" xfId="37293"/>
    <cellStyle name="Percent 16 2 3 5 2 2" xfId="37294"/>
    <cellStyle name="Percent 16 2 3 5 3" xfId="37295"/>
    <cellStyle name="Percent 16 2 3 6" xfId="37296"/>
    <cellStyle name="Percent 16 2 3 6 2" xfId="37297"/>
    <cellStyle name="Percent 16 2 3 7" xfId="37298"/>
    <cellStyle name="Percent 16 2 4" xfId="37299"/>
    <cellStyle name="Percent 16 2 4 2" xfId="37300"/>
    <cellStyle name="Percent 16 2 4 2 2" xfId="37301"/>
    <cellStyle name="Percent 16 2 4 2 2 2" xfId="37302"/>
    <cellStyle name="Percent 16 2 4 2 2 2 2" xfId="37303"/>
    <cellStyle name="Percent 16 2 4 2 2 3" xfId="37304"/>
    <cellStyle name="Percent 16 2 4 2 3" xfId="37305"/>
    <cellStyle name="Percent 16 2 4 2 3 2" xfId="37306"/>
    <cellStyle name="Percent 16 2 4 2 4" xfId="37307"/>
    <cellStyle name="Percent 16 2 4 3" xfId="37308"/>
    <cellStyle name="Percent 16 2 4 3 2" xfId="37309"/>
    <cellStyle name="Percent 16 2 4 3 2 2" xfId="37310"/>
    <cellStyle name="Percent 16 2 4 3 2 2 2" xfId="37311"/>
    <cellStyle name="Percent 16 2 4 3 2 3" xfId="37312"/>
    <cellStyle name="Percent 16 2 4 3 3" xfId="37313"/>
    <cellStyle name="Percent 16 2 4 3 3 2" xfId="37314"/>
    <cellStyle name="Percent 16 2 4 3 4" xfId="37315"/>
    <cellStyle name="Percent 16 2 4 4" xfId="37316"/>
    <cellStyle name="Percent 16 2 4 4 2" xfId="37317"/>
    <cellStyle name="Percent 16 2 4 4 2 2" xfId="37318"/>
    <cellStyle name="Percent 16 2 4 4 3" xfId="37319"/>
    <cellStyle name="Percent 16 2 4 5" xfId="37320"/>
    <cellStyle name="Percent 16 2 4 5 2" xfId="37321"/>
    <cellStyle name="Percent 16 2 4 6" xfId="37322"/>
    <cellStyle name="Percent 16 2 5" xfId="37323"/>
    <cellStyle name="Percent 16 2 5 2" xfId="37324"/>
    <cellStyle name="Percent 16 2 5 2 2" xfId="37325"/>
    <cellStyle name="Percent 16 2 5 2 2 2" xfId="37326"/>
    <cellStyle name="Percent 16 2 5 2 3" xfId="37327"/>
    <cellStyle name="Percent 16 2 5 3" xfId="37328"/>
    <cellStyle name="Percent 16 2 5 3 2" xfId="37329"/>
    <cellStyle name="Percent 16 2 5 4" xfId="37330"/>
    <cellStyle name="Percent 16 2 6" xfId="37331"/>
    <cellStyle name="Percent 16 2 6 2" xfId="37332"/>
    <cellStyle name="Percent 16 2 6 2 2" xfId="37333"/>
    <cellStyle name="Percent 16 2 6 2 2 2" xfId="37334"/>
    <cellStyle name="Percent 16 2 6 2 3" xfId="37335"/>
    <cellStyle name="Percent 16 2 6 3" xfId="37336"/>
    <cellStyle name="Percent 16 2 6 3 2" xfId="37337"/>
    <cellStyle name="Percent 16 2 6 4" xfId="37338"/>
    <cellStyle name="Percent 16 2 7" xfId="37339"/>
    <cellStyle name="Percent 16 2 7 2" xfId="37340"/>
    <cellStyle name="Percent 16 2 7 2 2" xfId="37341"/>
    <cellStyle name="Percent 16 2 7 2 2 2" xfId="37342"/>
    <cellStyle name="Percent 16 2 7 2 3" xfId="37343"/>
    <cellStyle name="Percent 16 2 7 3" xfId="37344"/>
    <cellStyle name="Percent 16 2 7 3 2" xfId="37345"/>
    <cellStyle name="Percent 16 2 7 4" xfId="37346"/>
    <cellStyle name="Percent 16 2 8" xfId="37347"/>
    <cellStyle name="Percent 16 2 8 2" xfId="37348"/>
    <cellStyle name="Percent 16 2 8 2 2" xfId="37349"/>
    <cellStyle name="Percent 16 2 8 3" xfId="37350"/>
    <cellStyle name="Percent 16 2 9" xfId="37351"/>
    <cellStyle name="Percent 16 2 9 2" xfId="37352"/>
    <cellStyle name="Percent 16 2 9 2 2" xfId="37353"/>
    <cellStyle name="Percent 16 2 9 3" xfId="37354"/>
    <cellStyle name="Percent 16 3" xfId="37355"/>
    <cellStyle name="Percent 16 3 10" xfId="37356"/>
    <cellStyle name="Percent 16 3 2" xfId="37357"/>
    <cellStyle name="Percent 16 3 2 2" xfId="37358"/>
    <cellStyle name="Percent 16 3 2 2 2" xfId="37359"/>
    <cellStyle name="Percent 16 3 2 2 2 2" xfId="37360"/>
    <cellStyle name="Percent 16 3 2 2 2 2 2" xfId="37361"/>
    <cellStyle name="Percent 16 3 2 2 2 3" xfId="37362"/>
    <cellStyle name="Percent 16 3 2 2 3" xfId="37363"/>
    <cellStyle name="Percent 16 3 2 2 3 2" xfId="37364"/>
    <cellStyle name="Percent 16 3 2 2 4" xfId="37365"/>
    <cellStyle name="Percent 16 3 2 3" xfId="37366"/>
    <cellStyle name="Percent 16 3 2 3 2" xfId="37367"/>
    <cellStyle name="Percent 16 3 2 3 2 2" xfId="37368"/>
    <cellStyle name="Percent 16 3 2 3 2 2 2" xfId="37369"/>
    <cellStyle name="Percent 16 3 2 3 2 3" xfId="37370"/>
    <cellStyle name="Percent 16 3 2 3 3" xfId="37371"/>
    <cellStyle name="Percent 16 3 2 3 3 2" xfId="37372"/>
    <cellStyle name="Percent 16 3 2 3 4" xfId="37373"/>
    <cellStyle name="Percent 16 3 2 4" xfId="37374"/>
    <cellStyle name="Percent 16 3 2 4 2" xfId="37375"/>
    <cellStyle name="Percent 16 3 2 4 2 2" xfId="37376"/>
    <cellStyle name="Percent 16 3 2 4 2 2 2" xfId="37377"/>
    <cellStyle name="Percent 16 3 2 4 2 3" xfId="37378"/>
    <cellStyle name="Percent 16 3 2 4 3" xfId="37379"/>
    <cellStyle name="Percent 16 3 2 4 3 2" xfId="37380"/>
    <cellStyle name="Percent 16 3 2 4 4" xfId="37381"/>
    <cellStyle name="Percent 16 3 2 5" xfId="37382"/>
    <cellStyle name="Percent 16 3 2 5 2" xfId="37383"/>
    <cellStyle name="Percent 16 3 2 5 2 2" xfId="37384"/>
    <cellStyle name="Percent 16 3 2 5 3" xfId="37385"/>
    <cellStyle name="Percent 16 3 2 6" xfId="37386"/>
    <cellStyle name="Percent 16 3 2 6 2" xfId="37387"/>
    <cellStyle name="Percent 16 3 2 7" xfId="37388"/>
    <cellStyle name="Percent 16 3 3" xfId="37389"/>
    <cellStyle name="Percent 16 3 3 2" xfId="37390"/>
    <cellStyle name="Percent 16 3 3 2 2" xfId="37391"/>
    <cellStyle name="Percent 16 3 3 2 2 2" xfId="37392"/>
    <cellStyle name="Percent 16 3 3 2 2 2 2" xfId="37393"/>
    <cellStyle name="Percent 16 3 3 2 2 3" xfId="37394"/>
    <cellStyle name="Percent 16 3 3 2 3" xfId="37395"/>
    <cellStyle name="Percent 16 3 3 2 3 2" xfId="37396"/>
    <cellStyle name="Percent 16 3 3 2 4" xfId="37397"/>
    <cellStyle name="Percent 16 3 3 3" xfId="37398"/>
    <cellStyle name="Percent 16 3 3 3 2" xfId="37399"/>
    <cellStyle name="Percent 16 3 3 3 2 2" xfId="37400"/>
    <cellStyle name="Percent 16 3 3 3 2 2 2" xfId="37401"/>
    <cellStyle name="Percent 16 3 3 3 2 3" xfId="37402"/>
    <cellStyle name="Percent 16 3 3 3 3" xfId="37403"/>
    <cellStyle name="Percent 16 3 3 3 3 2" xfId="37404"/>
    <cellStyle name="Percent 16 3 3 3 4" xfId="37405"/>
    <cellStyle name="Percent 16 3 3 4" xfId="37406"/>
    <cellStyle name="Percent 16 3 3 4 2" xfId="37407"/>
    <cellStyle name="Percent 16 3 3 4 2 2" xfId="37408"/>
    <cellStyle name="Percent 16 3 3 4 3" xfId="37409"/>
    <cellStyle name="Percent 16 3 3 5" xfId="37410"/>
    <cellStyle name="Percent 16 3 3 5 2" xfId="37411"/>
    <cellStyle name="Percent 16 3 3 6" xfId="37412"/>
    <cellStyle name="Percent 16 3 4" xfId="37413"/>
    <cellStyle name="Percent 16 3 4 2" xfId="37414"/>
    <cellStyle name="Percent 16 3 4 2 2" xfId="37415"/>
    <cellStyle name="Percent 16 3 4 2 2 2" xfId="37416"/>
    <cellStyle name="Percent 16 3 4 2 3" xfId="37417"/>
    <cellStyle name="Percent 16 3 4 3" xfId="37418"/>
    <cellStyle name="Percent 16 3 4 3 2" xfId="37419"/>
    <cellStyle name="Percent 16 3 4 4" xfId="37420"/>
    <cellStyle name="Percent 16 3 5" xfId="37421"/>
    <cellStyle name="Percent 16 3 5 2" xfId="37422"/>
    <cellStyle name="Percent 16 3 5 2 2" xfId="37423"/>
    <cellStyle name="Percent 16 3 5 2 2 2" xfId="37424"/>
    <cellStyle name="Percent 16 3 5 2 3" xfId="37425"/>
    <cellStyle name="Percent 16 3 5 3" xfId="37426"/>
    <cellStyle name="Percent 16 3 5 3 2" xfId="37427"/>
    <cellStyle name="Percent 16 3 5 4" xfId="37428"/>
    <cellStyle name="Percent 16 3 6" xfId="37429"/>
    <cellStyle name="Percent 16 3 6 2" xfId="37430"/>
    <cellStyle name="Percent 16 3 6 2 2" xfId="37431"/>
    <cellStyle name="Percent 16 3 6 2 2 2" xfId="37432"/>
    <cellStyle name="Percent 16 3 6 2 3" xfId="37433"/>
    <cellStyle name="Percent 16 3 6 3" xfId="37434"/>
    <cellStyle name="Percent 16 3 6 3 2" xfId="37435"/>
    <cellStyle name="Percent 16 3 6 4" xfId="37436"/>
    <cellStyle name="Percent 16 3 7" xfId="37437"/>
    <cellStyle name="Percent 16 3 7 2" xfId="37438"/>
    <cellStyle name="Percent 16 3 7 2 2" xfId="37439"/>
    <cellStyle name="Percent 16 3 7 3" xfId="37440"/>
    <cellStyle name="Percent 16 3 8" xfId="37441"/>
    <cellStyle name="Percent 16 3 8 2" xfId="37442"/>
    <cellStyle name="Percent 16 3 8 2 2" xfId="37443"/>
    <cellStyle name="Percent 16 3 8 3" xfId="37444"/>
    <cellStyle name="Percent 16 3 9" xfId="37445"/>
    <cellStyle name="Percent 16 3 9 2" xfId="37446"/>
    <cellStyle name="Percent 16 4" xfId="37447"/>
    <cellStyle name="Percent 16 4 2" xfId="37448"/>
    <cellStyle name="Percent 16 4 2 2" xfId="37449"/>
    <cellStyle name="Percent 16 4 2 2 2" xfId="37450"/>
    <cellStyle name="Percent 16 4 2 2 2 2" xfId="37451"/>
    <cellStyle name="Percent 16 4 2 2 3" xfId="37452"/>
    <cellStyle name="Percent 16 4 2 3" xfId="37453"/>
    <cellStyle name="Percent 16 4 2 3 2" xfId="37454"/>
    <cellStyle name="Percent 16 4 2 4" xfId="37455"/>
    <cellStyle name="Percent 16 4 3" xfId="37456"/>
    <cellStyle name="Percent 16 4 3 2" xfId="37457"/>
    <cellStyle name="Percent 16 4 3 2 2" xfId="37458"/>
    <cellStyle name="Percent 16 4 3 2 2 2" xfId="37459"/>
    <cellStyle name="Percent 16 4 3 2 3" xfId="37460"/>
    <cellStyle name="Percent 16 4 3 3" xfId="37461"/>
    <cellStyle name="Percent 16 4 3 3 2" xfId="37462"/>
    <cellStyle name="Percent 16 4 3 4" xfId="37463"/>
    <cellStyle name="Percent 16 4 4" xfId="37464"/>
    <cellStyle name="Percent 16 4 4 2" xfId="37465"/>
    <cellStyle name="Percent 16 4 4 2 2" xfId="37466"/>
    <cellStyle name="Percent 16 4 4 2 2 2" xfId="37467"/>
    <cellStyle name="Percent 16 4 4 2 3" xfId="37468"/>
    <cellStyle name="Percent 16 4 4 3" xfId="37469"/>
    <cellStyle name="Percent 16 4 4 3 2" xfId="37470"/>
    <cellStyle name="Percent 16 4 4 4" xfId="37471"/>
    <cellStyle name="Percent 16 4 5" xfId="37472"/>
    <cellStyle name="Percent 16 4 5 2" xfId="37473"/>
    <cellStyle name="Percent 16 4 5 2 2" xfId="37474"/>
    <cellStyle name="Percent 16 4 5 3" xfId="37475"/>
    <cellStyle name="Percent 16 4 6" xfId="37476"/>
    <cellStyle name="Percent 16 4 6 2" xfId="37477"/>
    <cellStyle name="Percent 16 4 7" xfId="37478"/>
    <cellStyle name="Percent 16 5" xfId="37479"/>
    <cellStyle name="Percent 16 6" xfId="37480"/>
    <cellStyle name="Percent 16 6 2" xfId="37481"/>
    <cellStyle name="Percent 16 6 2 2" xfId="37482"/>
    <cellStyle name="Percent 16 6 2 2 2" xfId="37483"/>
    <cellStyle name="Percent 16 6 2 2 2 2" xfId="37484"/>
    <cellStyle name="Percent 16 6 2 2 3" xfId="37485"/>
    <cellStyle name="Percent 16 6 2 3" xfId="37486"/>
    <cellStyle name="Percent 16 6 2 3 2" xfId="37487"/>
    <cellStyle name="Percent 16 6 2 4" xfId="37488"/>
    <cellStyle name="Percent 16 6 3" xfId="37489"/>
    <cellStyle name="Percent 16 6 3 2" xfId="37490"/>
    <cellStyle name="Percent 16 6 3 2 2" xfId="37491"/>
    <cellStyle name="Percent 16 6 3 2 2 2" xfId="37492"/>
    <cellStyle name="Percent 16 6 3 2 3" xfId="37493"/>
    <cellStyle name="Percent 16 6 3 3" xfId="37494"/>
    <cellStyle name="Percent 16 6 3 3 2" xfId="37495"/>
    <cellStyle name="Percent 16 6 3 4" xfId="37496"/>
    <cellStyle name="Percent 16 6 4" xfId="37497"/>
    <cellStyle name="Percent 16 6 4 2" xfId="37498"/>
    <cellStyle name="Percent 16 6 4 2 2" xfId="37499"/>
    <cellStyle name="Percent 16 6 4 3" xfId="37500"/>
    <cellStyle name="Percent 16 6 5" xfId="37501"/>
    <cellStyle name="Percent 16 6 5 2" xfId="37502"/>
    <cellStyle name="Percent 16 6 6" xfId="37503"/>
    <cellStyle name="Percent 16 7" xfId="37504"/>
    <cellStyle name="Percent 16 7 2" xfId="37505"/>
    <cellStyle name="Percent 16 7 2 2" xfId="37506"/>
    <cellStyle name="Percent 16 7 2 2 2" xfId="37507"/>
    <cellStyle name="Percent 16 7 2 3" xfId="37508"/>
    <cellStyle name="Percent 16 7 3" xfId="37509"/>
    <cellStyle name="Percent 16 7 3 2" xfId="37510"/>
    <cellStyle name="Percent 16 7 4" xfId="37511"/>
    <cellStyle name="Percent 16 8" xfId="37512"/>
    <cellStyle name="Percent 16 8 2" xfId="37513"/>
    <cellStyle name="Percent 16 8 2 2" xfId="37514"/>
    <cellStyle name="Percent 16 8 2 2 2" xfId="37515"/>
    <cellStyle name="Percent 16 8 2 3" xfId="37516"/>
    <cellStyle name="Percent 16 8 3" xfId="37517"/>
    <cellStyle name="Percent 16 8 3 2" xfId="37518"/>
    <cellStyle name="Percent 16 8 4" xfId="37519"/>
    <cellStyle name="Percent 16 9" xfId="37520"/>
    <cellStyle name="Percent 16 9 2" xfId="37521"/>
    <cellStyle name="Percent 16 9 2 2" xfId="37522"/>
    <cellStyle name="Percent 16 9 2 2 2" xfId="37523"/>
    <cellStyle name="Percent 16 9 2 3" xfId="37524"/>
    <cellStyle name="Percent 16 9 3" xfId="37525"/>
    <cellStyle name="Percent 16 9 3 2" xfId="37526"/>
    <cellStyle name="Percent 16 9 4" xfId="37527"/>
    <cellStyle name="Percent 17" xfId="1600"/>
    <cellStyle name="Percent 17 10" xfId="37528"/>
    <cellStyle name="Percent 17 10 2" xfId="37529"/>
    <cellStyle name="Percent 17 10 2 2" xfId="37530"/>
    <cellStyle name="Percent 17 10 3" xfId="37531"/>
    <cellStyle name="Percent 17 11" xfId="37532"/>
    <cellStyle name="Percent 17 11 2" xfId="37533"/>
    <cellStyle name="Percent 17 11 2 2" xfId="37534"/>
    <cellStyle name="Percent 17 11 3" xfId="37535"/>
    <cellStyle name="Percent 17 12" xfId="37536"/>
    <cellStyle name="Percent 17 12 2" xfId="37537"/>
    <cellStyle name="Percent 17 13" xfId="37538"/>
    <cellStyle name="Percent 17 2" xfId="3511"/>
    <cellStyle name="Percent 17 2 10" xfId="37539"/>
    <cellStyle name="Percent 17 2 10 2" xfId="37540"/>
    <cellStyle name="Percent 17 2 11" xfId="37541"/>
    <cellStyle name="Percent 17 2 2" xfId="37542"/>
    <cellStyle name="Percent 17 2 2 10" xfId="37543"/>
    <cellStyle name="Percent 17 2 2 2" xfId="37544"/>
    <cellStyle name="Percent 17 2 2 2 2" xfId="37545"/>
    <cellStyle name="Percent 17 2 2 2 2 2" xfId="37546"/>
    <cellStyle name="Percent 17 2 2 2 2 2 2" xfId="37547"/>
    <cellStyle name="Percent 17 2 2 2 2 2 2 2" xfId="37548"/>
    <cellStyle name="Percent 17 2 2 2 2 2 3" xfId="37549"/>
    <cellStyle name="Percent 17 2 2 2 2 3" xfId="37550"/>
    <cellStyle name="Percent 17 2 2 2 2 3 2" xfId="37551"/>
    <cellStyle name="Percent 17 2 2 2 2 4" xfId="37552"/>
    <cellStyle name="Percent 17 2 2 2 3" xfId="37553"/>
    <cellStyle name="Percent 17 2 2 2 3 2" xfId="37554"/>
    <cellStyle name="Percent 17 2 2 2 3 2 2" xfId="37555"/>
    <cellStyle name="Percent 17 2 2 2 3 2 2 2" xfId="37556"/>
    <cellStyle name="Percent 17 2 2 2 3 2 3" xfId="37557"/>
    <cellStyle name="Percent 17 2 2 2 3 3" xfId="37558"/>
    <cellStyle name="Percent 17 2 2 2 3 3 2" xfId="37559"/>
    <cellStyle name="Percent 17 2 2 2 3 4" xfId="37560"/>
    <cellStyle name="Percent 17 2 2 2 4" xfId="37561"/>
    <cellStyle name="Percent 17 2 2 2 4 2" xfId="37562"/>
    <cellStyle name="Percent 17 2 2 2 4 2 2" xfId="37563"/>
    <cellStyle name="Percent 17 2 2 2 4 2 2 2" xfId="37564"/>
    <cellStyle name="Percent 17 2 2 2 4 2 3" xfId="37565"/>
    <cellStyle name="Percent 17 2 2 2 4 3" xfId="37566"/>
    <cellStyle name="Percent 17 2 2 2 4 3 2" xfId="37567"/>
    <cellStyle name="Percent 17 2 2 2 4 4" xfId="37568"/>
    <cellStyle name="Percent 17 2 2 2 5" xfId="37569"/>
    <cellStyle name="Percent 17 2 2 2 5 2" xfId="37570"/>
    <cellStyle name="Percent 17 2 2 2 5 2 2" xfId="37571"/>
    <cellStyle name="Percent 17 2 2 2 5 3" xfId="37572"/>
    <cellStyle name="Percent 17 2 2 2 6" xfId="37573"/>
    <cellStyle name="Percent 17 2 2 2 6 2" xfId="37574"/>
    <cellStyle name="Percent 17 2 2 2 7" xfId="37575"/>
    <cellStyle name="Percent 17 2 2 3" xfId="37576"/>
    <cellStyle name="Percent 17 2 2 3 2" xfId="37577"/>
    <cellStyle name="Percent 17 2 2 3 2 2" xfId="37578"/>
    <cellStyle name="Percent 17 2 2 3 2 2 2" xfId="37579"/>
    <cellStyle name="Percent 17 2 2 3 2 2 2 2" xfId="37580"/>
    <cellStyle name="Percent 17 2 2 3 2 2 3" xfId="37581"/>
    <cellStyle name="Percent 17 2 2 3 2 3" xfId="37582"/>
    <cellStyle name="Percent 17 2 2 3 2 3 2" xfId="37583"/>
    <cellStyle name="Percent 17 2 2 3 2 4" xfId="37584"/>
    <cellStyle name="Percent 17 2 2 3 3" xfId="37585"/>
    <cellStyle name="Percent 17 2 2 3 3 2" xfId="37586"/>
    <cellStyle name="Percent 17 2 2 3 3 2 2" xfId="37587"/>
    <cellStyle name="Percent 17 2 2 3 3 2 2 2" xfId="37588"/>
    <cellStyle name="Percent 17 2 2 3 3 2 3" xfId="37589"/>
    <cellStyle name="Percent 17 2 2 3 3 3" xfId="37590"/>
    <cellStyle name="Percent 17 2 2 3 3 3 2" xfId="37591"/>
    <cellStyle name="Percent 17 2 2 3 3 4" xfId="37592"/>
    <cellStyle name="Percent 17 2 2 3 4" xfId="37593"/>
    <cellStyle name="Percent 17 2 2 3 4 2" xfId="37594"/>
    <cellStyle name="Percent 17 2 2 3 4 2 2" xfId="37595"/>
    <cellStyle name="Percent 17 2 2 3 4 3" xfId="37596"/>
    <cellStyle name="Percent 17 2 2 3 5" xfId="37597"/>
    <cellStyle name="Percent 17 2 2 3 5 2" xfId="37598"/>
    <cellStyle name="Percent 17 2 2 3 6" xfId="37599"/>
    <cellStyle name="Percent 17 2 2 4" xfId="37600"/>
    <cellStyle name="Percent 17 2 2 4 2" xfId="37601"/>
    <cellStyle name="Percent 17 2 2 4 2 2" xfId="37602"/>
    <cellStyle name="Percent 17 2 2 4 2 2 2" xfId="37603"/>
    <cellStyle name="Percent 17 2 2 4 2 3" xfId="37604"/>
    <cellStyle name="Percent 17 2 2 4 3" xfId="37605"/>
    <cellStyle name="Percent 17 2 2 4 3 2" xfId="37606"/>
    <cellStyle name="Percent 17 2 2 4 4" xfId="37607"/>
    <cellStyle name="Percent 17 2 2 5" xfId="37608"/>
    <cellStyle name="Percent 17 2 2 5 2" xfId="37609"/>
    <cellStyle name="Percent 17 2 2 5 2 2" xfId="37610"/>
    <cellStyle name="Percent 17 2 2 5 2 2 2" xfId="37611"/>
    <cellStyle name="Percent 17 2 2 5 2 3" xfId="37612"/>
    <cellStyle name="Percent 17 2 2 5 3" xfId="37613"/>
    <cellStyle name="Percent 17 2 2 5 3 2" xfId="37614"/>
    <cellStyle name="Percent 17 2 2 5 4" xfId="37615"/>
    <cellStyle name="Percent 17 2 2 6" xfId="37616"/>
    <cellStyle name="Percent 17 2 2 6 2" xfId="37617"/>
    <cellStyle name="Percent 17 2 2 6 2 2" xfId="37618"/>
    <cellStyle name="Percent 17 2 2 6 2 2 2" xfId="37619"/>
    <cellStyle name="Percent 17 2 2 6 2 3" xfId="37620"/>
    <cellStyle name="Percent 17 2 2 6 3" xfId="37621"/>
    <cellStyle name="Percent 17 2 2 6 3 2" xfId="37622"/>
    <cellStyle name="Percent 17 2 2 6 4" xfId="37623"/>
    <cellStyle name="Percent 17 2 2 7" xfId="37624"/>
    <cellStyle name="Percent 17 2 2 7 2" xfId="37625"/>
    <cellStyle name="Percent 17 2 2 7 2 2" xfId="37626"/>
    <cellStyle name="Percent 17 2 2 7 3" xfId="37627"/>
    <cellStyle name="Percent 17 2 2 8" xfId="37628"/>
    <cellStyle name="Percent 17 2 2 8 2" xfId="37629"/>
    <cellStyle name="Percent 17 2 2 8 2 2" xfId="37630"/>
    <cellStyle name="Percent 17 2 2 8 3" xfId="37631"/>
    <cellStyle name="Percent 17 2 2 9" xfId="37632"/>
    <cellStyle name="Percent 17 2 2 9 2" xfId="37633"/>
    <cellStyle name="Percent 17 2 3" xfId="37634"/>
    <cellStyle name="Percent 17 2 3 2" xfId="37635"/>
    <cellStyle name="Percent 17 2 3 2 2" xfId="37636"/>
    <cellStyle name="Percent 17 2 3 2 2 2" xfId="37637"/>
    <cellStyle name="Percent 17 2 3 2 2 2 2" xfId="37638"/>
    <cellStyle name="Percent 17 2 3 2 2 3" xfId="37639"/>
    <cellStyle name="Percent 17 2 3 2 3" xfId="37640"/>
    <cellStyle name="Percent 17 2 3 2 3 2" xfId="37641"/>
    <cellStyle name="Percent 17 2 3 2 4" xfId="37642"/>
    <cellStyle name="Percent 17 2 3 3" xfId="37643"/>
    <cellStyle name="Percent 17 2 3 3 2" xfId="37644"/>
    <cellStyle name="Percent 17 2 3 3 2 2" xfId="37645"/>
    <cellStyle name="Percent 17 2 3 3 2 2 2" xfId="37646"/>
    <cellStyle name="Percent 17 2 3 3 2 3" xfId="37647"/>
    <cellStyle name="Percent 17 2 3 3 3" xfId="37648"/>
    <cellStyle name="Percent 17 2 3 3 3 2" xfId="37649"/>
    <cellStyle name="Percent 17 2 3 3 4" xfId="37650"/>
    <cellStyle name="Percent 17 2 3 4" xfId="37651"/>
    <cellStyle name="Percent 17 2 3 4 2" xfId="37652"/>
    <cellStyle name="Percent 17 2 3 4 2 2" xfId="37653"/>
    <cellStyle name="Percent 17 2 3 4 2 2 2" xfId="37654"/>
    <cellStyle name="Percent 17 2 3 4 2 3" xfId="37655"/>
    <cellStyle name="Percent 17 2 3 4 3" xfId="37656"/>
    <cellStyle name="Percent 17 2 3 4 3 2" xfId="37657"/>
    <cellStyle name="Percent 17 2 3 4 4" xfId="37658"/>
    <cellStyle name="Percent 17 2 3 5" xfId="37659"/>
    <cellStyle name="Percent 17 2 3 5 2" xfId="37660"/>
    <cellStyle name="Percent 17 2 3 5 2 2" xfId="37661"/>
    <cellStyle name="Percent 17 2 3 5 3" xfId="37662"/>
    <cellStyle name="Percent 17 2 3 6" xfId="37663"/>
    <cellStyle name="Percent 17 2 3 6 2" xfId="37664"/>
    <cellStyle name="Percent 17 2 3 7" xfId="37665"/>
    <cellStyle name="Percent 17 2 4" xfId="37666"/>
    <cellStyle name="Percent 17 2 4 2" xfId="37667"/>
    <cellStyle name="Percent 17 2 4 2 2" xfId="37668"/>
    <cellStyle name="Percent 17 2 4 2 2 2" xfId="37669"/>
    <cellStyle name="Percent 17 2 4 2 2 2 2" xfId="37670"/>
    <cellStyle name="Percent 17 2 4 2 2 3" xfId="37671"/>
    <cellStyle name="Percent 17 2 4 2 3" xfId="37672"/>
    <cellStyle name="Percent 17 2 4 2 3 2" xfId="37673"/>
    <cellStyle name="Percent 17 2 4 2 4" xfId="37674"/>
    <cellStyle name="Percent 17 2 4 3" xfId="37675"/>
    <cellStyle name="Percent 17 2 4 3 2" xfId="37676"/>
    <cellStyle name="Percent 17 2 4 3 2 2" xfId="37677"/>
    <cellStyle name="Percent 17 2 4 3 2 2 2" xfId="37678"/>
    <cellStyle name="Percent 17 2 4 3 2 3" xfId="37679"/>
    <cellStyle name="Percent 17 2 4 3 3" xfId="37680"/>
    <cellStyle name="Percent 17 2 4 3 3 2" xfId="37681"/>
    <cellStyle name="Percent 17 2 4 3 4" xfId="37682"/>
    <cellStyle name="Percent 17 2 4 4" xfId="37683"/>
    <cellStyle name="Percent 17 2 4 4 2" xfId="37684"/>
    <cellStyle name="Percent 17 2 4 4 2 2" xfId="37685"/>
    <cellStyle name="Percent 17 2 4 4 3" xfId="37686"/>
    <cellStyle name="Percent 17 2 4 5" xfId="37687"/>
    <cellStyle name="Percent 17 2 4 5 2" xfId="37688"/>
    <cellStyle name="Percent 17 2 4 6" xfId="37689"/>
    <cellStyle name="Percent 17 2 5" xfId="37690"/>
    <cellStyle name="Percent 17 2 5 2" xfId="37691"/>
    <cellStyle name="Percent 17 2 5 2 2" xfId="37692"/>
    <cellStyle name="Percent 17 2 5 2 2 2" xfId="37693"/>
    <cellStyle name="Percent 17 2 5 2 3" xfId="37694"/>
    <cellStyle name="Percent 17 2 5 3" xfId="37695"/>
    <cellStyle name="Percent 17 2 5 3 2" xfId="37696"/>
    <cellStyle name="Percent 17 2 5 4" xfId="37697"/>
    <cellStyle name="Percent 17 2 6" xfId="37698"/>
    <cellStyle name="Percent 17 2 6 2" xfId="37699"/>
    <cellStyle name="Percent 17 2 6 2 2" xfId="37700"/>
    <cellStyle name="Percent 17 2 6 2 2 2" xfId="37701"/>
    <cellStyle name="Percent 17 2 6 2 3" xfId="37702"/>
    <cellStyle name="Percent 17 2 6 3" xfId="37703"/>
    <cellStyle name="Percent 17 2 6 3 2" xfId="37704"/>
    <cellStyle name="Percent 17 2 6 4" xfId="37705"/>
    <cellStyle name="Percent 17 2 7" xfId="37706"/>
    <cellStyle name="Percent 17 2 7 2" xfId="37707"/>
    <cellStyle name="Percent 17 2 7 2 2" xfId="37708"/>
    <cellStyle name="Percent 17 2 7 2 2 2" xfId="37709"/>
    <cellStyle name="Percent 17 2 7 2 3" xfId="37710"/>
    <cellStyle name="Percent 17 2 7 3" xfId="37711"/>
    <cellStyle name="Percent 17 2 7 3 2" xfId="37712"/>
    <cellStyle name="Percent 17 2 7 4" xfId="37713"/>
    <cellStyle name="Percent 17 2 8" xfId="37714"/>
    <cellStyle name="Percent 17 2 8 2" xfId="37715"/>
    <cellStyle name="Percent 17 2 8 2 2" xfId="37716"/>
    <cellStyle name="Percent 17 2 8 3" xfId="37717"/>
    <cellStyle name="Percent 17 2 9" xfId="37718"/>
    <cellStyle name="Percent 17 2 9 2" xfId="37719"/>
    <cellStyle name="Percent 17 2 9 2 2" xfId="37720"/>
    <cellStyle name="Percent 17 2 9 3" xfId="37721"/>
    <cellStyle name="Percent 17 3" xfId="37722"/>
    <cellStyle name="Percent 17 3 10" xfId="37723"/>
    <cellStyle name="Percent 17 3 2" xfId="37724"/>
    <cellStyle name="Percent 17 3 2 2" xfId="37725"/>
    <cellStyle name="Percent 17 3 2 2 2" xfId="37726"/>
    <cellStyle name="Percent 17 3 2 2 2 2" xfId="37727"/>
    <cellStyle name="Percent 17 3 2 2 2 2 2" xfId="37728"/>
    <cellStyle name="Percent 17 3 2 2 2 3" xfId="37729"/>
    <cellStyle name="Percent 17 3 2 2 3" xfId="37730"/>
    <cellStyle name="Percent 17 3 2 2 3 2" xfId="37731"/>
    <cellStyle name="Percent 17 3 2 2 4" xfId="37732"/>
    <cellStyle name="Percent 17 3 2 3" xfId="37733"/>
    <cellStyle name="Percent 17 3 2 3 2" xfId="37734"/>
    <cellStyle name="Percent 17 3 2 3 2 2" xfId="37735"/>
    <cellStyle name="Percent 17 3 2 3 2 2 2" xfId="37736"/>
    <cellStyle name="Percent 17 3 2 3 2 3" xfId="37737"/>
    <cellStyle name="Percent 17 3 2 3 3" xfId="37738"/>
    <cellStyle name="Percent 17 3 2 3 3 2" xfId="37739"/>
    <cellStyle name="Percent 17 3 2 3 4" xfId="37740"/>
    <cellStyle name="Percent 17 3 2 4" xfId="37741"/>
    <cellStyle name="Percent 17 3 2 4 2" xfId="37742"/>
    <cellStyle name="Percent 17 3 2 4 2 2" xfId="37743"/>
    <cellStyle name="Percent 17 3 2 4 2 2 2" xfId="37744"/>
    <cellStyle name="Percent 17 3 2 4 2 3" xfId="37745"/>
    <cellStyle name="Percent 17 3 2 4 3" xfId="37746"/>
    <cellStyle name="Percent 17 3 2 4 3 2" xfId="37747"/>
    <cellStyle name="Percent 17 3 2 4 4" xfId="37748"/>
    <cellStyle name="Percent 17 3 2 5" xfId="37749"/>
    <cellStyle name="Percent 17 3 2 5 2" xfId="37750"/>
    <cellStyle name="Percent 17 3 2 5 2 2" xfId="37751"/>
    <cellStyle name="Percent 17 3 2 5 3" xfId="37752"/>
    <cellStyle name="Percent 17 3 2 6" xfId="37753"/>
    <cellStyle name="Percent 17 3 2 6 2" xfId="37754"/>
    <cellStyle name="Percent 17 3 2 7" xfId="37755"/>
    <cellStyle name="Percent 17 3 3" xfId="37756"/>
    <cellStyle name="Percent 17 3 3 2" xfId="37757"/>
    <cellStyle name="Percent 17 3 3 2 2" xfId="37758"/>
    <cellStyle name="Percent 17 3 3 2 2 2" xfId="37759"/>
    <cellStyle name="Percent 17 3 3 2 2 2 2" xfId="37760"/>
    <cellStyle name="Percent 17 3 3 2 2 3" xfId="37761"/>
    <cellStyle name="Percent 17 3 3 2 3" xfId="37762"/>
    <cellStyle name="Percent 17 3 3 2 3 2" xfId="37763"/>
    <cellStyle name="Percent 17 3 3 2 4" xfId="37764"/>
    <cellStyle name="Percent 17 3 3 3" xfId="37765"/>
    <cellStyle name="Percent 17 3 3 3 2" xfId="37766"/>
    <cellStyle name="Percent 17 3 3 3 2 2" xfId="37767"/>
    <cellStyle name="Percent 17 3 3 3 2 2 2" xfId="37768"/>
    <cellStyle name="Percent 17 3 3 3 2 3" xfId="37769"/>
    <cellStyle name="Percent 17 3 3 3 3" xfId="37770"/>
    <cellStyle name="Percent 17 3 3 3 3 2" xfId="37771"/>
    <cellStyle name="Percent 17 3 3 3 4" xfId="37772"/>
    <cellStyle name="Percent 17 3 3 4" xfId="37773"/>
    <cellStyle name="Percent 17 3 3 4 2" xfId="37774"/>
    <cellStyle name="Percent 17 3 3 4 2 2" xfId="37775"/>
    <cellStyle name="Percent 17 3 3 4 3" xfId="37776"/>
    <cellStyle name="Percent 17 3 3 5" xfId="37777"/>
    <cellStyle name="Percent 17 3 3 5 2" xfId="37778"/>
    <cellStyle name="Percent 17 3 3 6" xfId="37779"/>
    <cellStyle name="Percent 17 3 4" xfId="37780"/>
    <cellStyle name="Percent 17 3 4 2" xfId="37781"/>
    <cellStyle name="Percent 17 3 4 2 2" xfId="37782"/>
    <cellStyle name="Percent 17 3 4 2 2 2" xfId="37783"/>
    <cellStyle name="Percent 17 3 4 2 3" xfId="37784"/>
    <cellStyle name="Percent 17 3 4 3" xfId="37785"/>
    <cellStyle name="Percent 17 3 4 3 2" xfId="37786"/>
    <cellStyle name="Percent 17 3 4 4" xfId="37787"/>
    <cellStyle name="Percent 17 3 5" xfId="37788"/>
    <cellStyle name="Percent 17 3 5 2" xfId="37789"/>
    <cellStyle name="Percent 17 3 5 2 2" xfId="37790"/>
    <cellStyle name="Percent 17 3 5 2 2 2" xfId="37791"/>
    <cellStyle name="Percent 17 3 5 2 3" xfId="37792"/>
    <cellStyle name="Percent 17 3 5 3" xfId="37793"/>
    <cellStyle name="Percent 17 3 5 3 2" xfId="37794"/>
    <cellStyle name="Percent 17 3 5 4" xfId="37795"/>
    <cellStyle name="Percent 17 3 6" xfId="37796"/>
    <cellStyle name="Percent 17 3 6 2" xfId="37797"/>
    <cellStyle name="Percent 17 3 6 2 2" xfId="37798"/>
    <cellStyle name="Percent 17 3 6 2 2 2" xfId="37799"/>
    <cellStyle name="Percent 17 3 6 2 3" xfId="37800"/>
    <cellStyle name="Percent 17 3 6 3" xfId="37801"/>
    <cellStyle name="Percent 17 3 6 3 2" xfId="37802"/>
    <cellStyle name="Percent 17 3 6 4" xfId="37803"/>
    <cellStyle name="Percent 17 3 7" xfId="37804"/>
    <cellStyle name="Percent 17 3 7 2" xfId="37805"/>
    <cellStyle name="Percent 17 3 7 2 2" xfId="37806"/>
    <cellStyle name="Percent 17 3 7 3" xfId="37807"/>
    <cellStyle name="Percent 17 3 8" xfId="37808"/>
    <cellStyle name="Percent 17 3 8 2" xfId="37809"/>
    <cellStyle name="Percent 17 3 8 2 2" xfId="37810"/>
    <cellStyle name="Percent 17 3 8 3" xfId="37811"/>
    <cellStyle name="Percent 17 3 9" xfId="37812"/>
    <cellStyle name="Percent 17 3 9 2" xfId="37813"/>
    <cellStyle name="Percent 17 4" xfId="37814"/>
    <cellStyle name="Percent 17 4 2" xfId="37815"/>
    <cellStyle name="Percent 17 4 2 2" xfId="37816"/>
    <cellStyle name="Percent 17 4 2 2 2" xfId="37817"/>
    <cellStyle name="Percent 17 4 2 2 2 2" xfId="37818"/>
    <cellStyle name="Percent 17 4 2 2 3" xfId="37819"/>
    <cellStyle name="Percent 17 4 2 3" xfId="37820"/>
    <cellStyle name="Percent 17 4 2 3 2" xfId="37821"/>
    <cellStyle name="Percent 17 4 2 4" xfId="37822"/>
    <cellStyle name="Percent 17 4 3" xfId="37823"/>
    <cellStyle name="Percent 17 4 3 2" xfId="37824"/>
    <cellStyle name="Percent 17 4 3 2 2" xfId="37825"/>
    <cellStyle name="Percent 17 4 3 2 2 2" xfId="37826"/>
    <cellStyle name="Percent 17 4 3 2 3" xfId="37827"/>
    <cellStyle name="Percent 17 4 3 3" xfId="37828"/>
    <cellStyle name="Percent 17 4 3 3 2" xfId="37829"/>
    <cellStyle name="Percent 17 4 3 4" xfId="37830"/>
    <cellStyle name="Percent 17 4 4" xfId="37831"/>
    <cellStyle name="Percent 17 4 4 2" xfId="37832"/>
    <cellStyle name="Percent 17 4 4 2 2" xfId="37833"/>
    <cellStyle name="Percent 17 4 4 2 2 2" xfId="37834"/>
    <cellStyle name="Percent 17 4 4 2 3" xfId="37835"/>
    <cellStyle name="Percent 17 4 4 3" xfId="37836"/>
    <cellStyle name="Percent 17 4 4 3 2" xfId="37837"/>
    <cellStyle name="Percent 17 4 4 4" xfId="37838"/>
    <cellStyle name="Percent 17 4 5" xfId="37839"/>
    <cellStyle name="Percent 17 4 5 2" xfId="37840"/>
    <cellStyle name="Percent 17 4 5 2 2" xfId="37841"/>
    <cellStyle name="Percent 17 4 5 3" xfId="37842"/>
    <cellStyle name="Percent 17 4 6" xfId="37843"/>
    <cellStyle name="Percent 17 4 6 2" xfId="37844"/>
    <cellStyle name="Percent 17 4 7" xfId="37845"/>
    <cellStyle name="Percent 17 5" xfId="37846"/>
    <cellStyle name="Percent 17 6" xfId="37847"/>
    <cellStyle name="Percent 17 6 2" xfId="37848"/>
    <cellStyle name="Percent 17 6 2 2" xfId="37849"/>
    <cellStyle name="Percent 17 6 2 2 2" xfId="37850"/>
    <cellStyle name="Percent 17 6 2 2 2 2" xfId="37851"/>
    <cellStyle name="Percent 17 6 2 2 3" xfId="37852"/>
    <cellStyle name="Percent 17 6 2 3" xfId="37853"/>
    <cellStyle name="Percent 17 6 2 3 2" xfId="37854"/>
    <cellStyle name="Percent 17 6 2 4" xfId="37855"/>
    <cellStyle name="Percent 17 6 3" xfId="37856"/>
    <cellStyle name="Percent 17 6 3 2" xfId="37857"/>
    <cellStyle name="Percent 17 6 3 2 2" xfId="37858"/>
    <cellStyle name="Percent 17 6 3 2 2 2" xfId="37859"/>
    <cellStyle name="Percent 17 6 3 2 3" xfId="37860"/>
    <cellStyle name="Percent 17 6 3 3" xfId="37861"/>
    <cellStyle name="Percent 17 6 3 3 2" xfId="37862"/>
    <cellStyle name="Percent 17 6 3 4" xfId="37863"/>
    <cellStyle name="Percent 17 6 4" xfId="37864"/>
    <cellStyle name="Percent 17 6 4 2" xfId="37865"/>
    <cellStyle name="Percent 17 6 4 2 2" xfId="37866"/>
    <cellStyle name="Percent 17 6 4 3" xfId="37867"/>
    <cellStyle name="Percent 17 6 5" xfId="37868"/>
    <cellStyle name="Percent 17 6 5 2" xfId="37869"/>
    <cellStyle name="Percent 17 6 6" xfId="37870"/>
    <cellStyle name="Percent 17 7" xfId="37871"/>
    <cellStyle name="Percent 17 7 2" xfId="37872"/>
    <cellStyle name="Percent 17 7 2 2" xfId="37873"/>
    <cellStyle name="Percent 17 7 2 2 2" xfId="37874"/>
    <cellStyle name="Percent 17 7 2 3" xfId="37875"/>
    <cellStyle name="Percent 17 7 3" xfId="37876"/>
    <cellStyle name="Percent 17 7 3 2" xfId="37877"/>
    <cellStyle name="Percent 17 7 4" xfId="37878"/>
    <cellStyle name="Percent 17 8" xfId="37879"/>
    <cellStyle name="Percent 17 8 2" xfId="37880"/>
    <cellStyle name="Percent 17 8 2 2" xfId="37881"/>
    <cellStyle name="Percent 17 8 2 2 2" xfId="37882"/>
    <cellStyle name="Percent 17 8 2 3" xfId="37883"/>
    <cellStyle name="Percent 17 8 3" xfId="37884"/>
    <cellStyle name="Percent 17 8 3 2" xfId="37885"/>
    <cellStyle name="Percent 17 8 4" xfId="37886"/>
    <cellStyle name="Percent 17 9" xfId="37887"/>
    <cellStyle name="Percent 17 9 2" xfId="37888"/>
    <cellStyle name="Percent 17 9 2 2" xfId="37889"/>
    <cellStyle name="Percent 17 9 2 2 2" xfId="37890"/>
    <cellStyle name="Percent 17 9 2 3" xfId="37891"/>
    <cellStyle name="Percent 17 9 3" xfId="37892"/>
    <cellStyle name="Percent 17 9 3 2" xfId="37893"/>
    <cellStyle name="Percent 17 9 4" xfId="37894"/>
    <cellStyle name="Percent 18" xfId="1601"/>
    <cellStyle name="Percent 18 10" xfId="37895"/>
    <cellStyle name="Percent 18 10 2" xfId="37896"/>
    <cellStyle name="Percent 18 10 2 2" xfId="37897"/>
    <cellStyle name="Percent 18 10 3" xfId="37898"/>
    <cellStyle name="Percent 18 11" xfId="37899"/>
    <cellStyle name="Percent 18 11 2" xfId="37900"/>
    <cellStyle name="Percent 18 11 2 2" xfId="37901"/>
    <cellStyle name="Percent 18 11 3" xfId="37902"/>
    <cellStyle name="Percent 18 12" xfId="37903"/>
    <cellStyle name="Percent 18 12 2" xfId="37904"/>
    <cellStyle name="Percent 18 13" xfId="37905"/>
    <cellStyle name="Percent 18 2" xfId="3512"/>
    <cellStyle name="Percent 18 2 10" xfId="37906"/>
    <cellStyle name="Percent 18 2 10 2" xfId="37907"/>
    <cellStyle name="Percent 18 2 11" xfId="37908"/>
    <cellStyle name="Percent 18 2 2" xfId="37909"/>
    <cellStyle name="Percent 18 2 2 10" xfId="37910"/>
    <cellStyle name="Percent 18 2 2 2" xfId="37911"/>
    <cellStyle name="Percent 18 2 2 2 2" xfId="37912"/>
    <cellStyle name="Percent 18 2 2 2 2 2" xfId="37913"/>
    <cellStyle name="Percent 18 2 2 2 2 2 2" xfId="37914"/>
    <cellStyle name="Percent 18 2 2 2 2 2 2 2" xfId="37915"/>
    <cellStyle name="Percent 18 2 2 2 2 2 3" xfId="37916"/>
    <cellStyle name="Percent 18 2 2 2 2 3" xfId="37917"/>
    <cellStyle name="Percent 18 2 2 2 2 3 2" xfId="37918"/>
    <cellStyle name="Percent 18 2 2 2 2 4" xfId="37919"/>
    <cellStyle name="Percent 18 2 2 2 3" xfId="37920"/>
    <cellStyle name="Percent 18 2 2 2 3 2" xfId="37921"/>
    <cellStyle name="Percent 18 2 2 2 3 2 2" xfId="37922"/>
    <cellStyle name="Percent 18 2 2 2 3 2 2 2" xfId="37923"/>
    <cellStyle name="Percent 18 2 2 2 3 2 3" xfId="37924"/>
    <cellStyle name="Percent 18 2 2 2 3 3" xfId="37925"/>
    <cellStyle name="Percent 18 2 2 2 3 3 2" xfId="37926"/>
    <cellStyle name="Percent 18 2 2 2 3 4" xfId="37927"/>
    <cellStyle name="Percent 18 2 2 2 4" xfId="37928"/>
    <cellStyle name="Percent 18 2 2 2 4 2" xfId="37929"/>
    <cellStyle name="Percent 18 2 2 2 4 2 2" xfId="37930"/>
    <cellStyle name="Percent 18 2 2 2 4 2 2 2" xfId="37931"/>
    <cellStyle name="Percent 18 2 2 2 4 2 3" xfId="37932"/>
    <cellStyle name="Percent 18 2 2 2 4 3" xfId="37933"/>
    <cellStyle name="Percent 18 2 2 2 4 3 2" xfId="37934"/>
    <cellStyle name="Percent 18 2 2 2 4 4" xfId="37935"/>
    <cellStyle name="Percent 18 2 2 2 5" xfId="37936"/>
    <cellStyle name="Percent 18 2 2 2 5 2" xfId="37937"/>
    <cellStyle name="Percent 18 2 2 2 5 2 2" xfId="37938"/>
    <cellStyle name="Percent 18 2 2 2 5 3" xfId="37939"/>
    <cellStyle name="Percent 18 2 2 2 6" xfId="37940"/>
    <cellStyle name="Percent 18 2 2 2 6 2" xfId="37941"/>
    <cellStyle name="Percent 18 2 2 2 7" xfId="37942"/>
    <cellStyle name="Percent 18 2 2 3" xfId="37943"/>
    <cellStyle name="Percent 18 2 2 3 2" xfId="37944"/>
    <cellStyle name="Percent 18 2 2 3 2 2" xfId="37945"/>
    <cellStyle name="Percent 18 2 2 3 2 2 2" xfId="37946"/>
    <cellStyle name="Percent 18 2 2 3 2 2 2 2" xfId="37947"/>
    <cellStyle name="Percent 18 2 2 3 2 2 3" xfId="37948"/>
    <cellStyle name="Percent 18 2 2 3 2 3" xfId="37949"/>
    <cellStyle name="Percent 18 2 2 3 2 3 2" xfId="37950"/>
    <cellStyle name="Percent 18 2 2 3 2 4" xfId="37951"/>
    <cellStyle name="Percent 18 2 2 3 3" xfId="37952"/>
    <cellStyle name="Percent 18 2 2 3 3 2" xfId="37953"/>
    <cellStyle name="Percent 18 2 2 3 3 2 2" xfId="37954"/>
    <cellStyle name="Percent 18 2 2 3 3 2 2 2" xfId="37955"/>
    <cellStyle name="Percent 18 2 2 3 3 2 3" xfId="37956"/>
    <cellStyle name="Percent 18 2 2 3 3 3" xfId="37957"/>
    <cellStyle name="Percent 18 2 2 3 3 3 2" xfId="37958"/>
    <cellStyle name="Percent 18 2 2 3 3 4" xfId="37959"/>
    <cellStyle name="Percent 18 2 2 3 4" xfId="37960"/>
    <cellStyle name="Percent 18 2 2 3 4 2" xfId="37961"/>
    <cellStyle name="Percent 18 2 2 3 4 2 2" xfId="37962"/>
    <cellStyle name="Percent 18 2 2 3 4 3" xfId="37963"/>
    <cellStyle name="Percent 18 2 2 3 5" xfId="37964"/>
    <cellStyle name="Percent 18 2 2 3 5 2" xfId="37965"/>
    <cellStyle name="Percent 18 2 2 3 6" xfId="37966"/>
    <cellStyle name="Percent 18 2 2 4" xfId="37967"/>
    <cellStyle name="Percent 18 2 2 4 2" xfId="37968"/>
    <cellStyle name="Percent 18 2 2 4 2 2" xfId="37969"/>
    <cellStyle name="Percent 18 2 2 4 2 2 2" xfId="37970"/>
    <cellStyle name="Percent 18 2 2 4 2 3" xfId="37971"/>
    <cellStyle name="Percent 18 2 2 4 3" xfId="37972"/>
    <cellStyle name="Percent 18 2 2 4 3 2" xfId="37973"/>
    <cellStyle name="Percent 18 2 2 4 4" xfId="37974"/>
    <cellStyle name="Percent 18 2 2 5" xfId="37975"/>
    <cellStyle name="Percent 18 2 2 5 2" xfId="37976"/>
    <cellStyle name="Percent 18 2 2 5 2 2" xfId="37977"/>
    <cellStyle name="Percent 18 2 2 5 2 2 2" xfId="37978"/>
    <cellStyle name="Percent 18 2 2 5 2 3" xfId="37979"/>
    <cellStyle name="Percent 18 2 2 5 3" xfId="37980"/>
    <cellStyle name="Percent 18 2 2 5 3 2" xfId="37981"/>
    <cellStyle name="Percent 18 2 2 5 4" xfId="37982"/>
    <cellStyle name="Percent 18 2 2 6" xfId="37983"/>
    <cellStyle name="Percent 18 2 2 6 2" xfId="37984"/>
    <cellStyle name="Percent 18 2 2 6 2 2" xfId="37985"/>
    <cellStyle name="Percent 18 2 2 6 2 2 2" xfId="37986"/>
    <cellStyle name="Percent 18 2 2 6 2 3" xfId="37987"/>
    <cellStyle name="Percent 18 2 2 6 3" xfId="37988"/>
    <cellStyle name="Percent 18 2 2 6 3 2" xfId="37989"/>
    <cellStyle name="Percent 18 2 2 6 4" xfId="37990"/>
    <cellStyle name="Percent 18 2 2 7" xfId="37991"/>
    <cellStyle name="Percent 18 2 2 7 2" xfId="37992"/>
    <cellStyle name="Percent 18 2 2 7 2 2" xfId="37993"/>
    <cellStyle name="Percent 18 2 2 7 3" xfId="37994"/>
    <cellStyle name="Percent 18 2 2 8" xfId="37995"/>
    <cellStyle name="Percent 18 2 2 8 2" xfId="37996"/>
    <cellStyle name="Percent 18 2 2 8 2 2" xfId="37997"/>
    <cellStyle name="Percent 18 2 2 8 3" xfId="37998"/>
    <cellStyle name="Percent 18 2 2 9" xfId="37999"/>
    <cellStyle name="Percent 18 2 2 9 2" xfId="38000"/>
    <cellStyle name="Percent 18 2 3" xfId="38001"/>
    <cellStyle name="Percent 18 2 3 2" xfId="38002"/>
    <cellStyle name="Percent 18 2 3 2 2" xfId="38003"/>
    <cellStyle name="Percent 18 2 3 2 2 2" xfId="38004"/>
    <cellStyle name="Percent 18 2 3 2 2 2 2" xfId="38005"/>
    <cellStyle name="Percent 18 2 3 2 2 3" xfId="38006"/>
    <cellStyle name="Percent 18 2 3 2 3" xfId="38007"/>
    <cellStyle name="Percent 18 2 3 2 3 2" xfId="38008"/>
    <cellStyle name="Percent 18 2 3 2 4" xfId="38009"/>
    <cellStyle name="Percent 18 2 3 3" xfId="38010"/>
    <cellStyle name="Percent 18 2 3 3 2" xfId="38011"/>
    <cellStyle name="Percent 18 2 3 3 2 2" xfId="38012"/>
    <cellStyle name="Percent 18 2 3 3 2 2 2" xfId="38013"/>
    <cellStyle name="Percent 18 2 3 3 2 3" xfId="38014"/>
    <cellStyle name="Percent 18 2 3 3 3" xfId="38015"/>
    <cellStyle name="Percent 18 2 3 3 3 2" xfId="38016"/>
    <cellStyle name="Percent 18 2 3 3 4" xfId="38017"/>
    <cellStyle name="Percent 18 2 3 4" xfId="38018"/>
    <cellStyle name="Percent 18 2 3 4 2" xfId="38019"/>
    <cellStyle name="Percent 18 2 3 4 2 2" xfId="38020"/>
    <cellStyle name="Percent 18 2 3 4 2 2 2" xfId="38021"/>
    <cellStyle name="Percent 18 2 3 4 2 3" xfId="38022"/>
    <cellStyle name="Percent 18 2 3 4 3" xfId="38023"/>
    <cellStyle name="Percent 18 2 3 4 3 2" xfId="38024"/>
    <cellStyle name="Percent 18 2 3 4 4" xfId="38025"/>
    <cellStyle name="Percent 18 2 3 5" xfId="38026"/>
    <cellStyle name="Percent 18 2 3 5 2" xfId="38027"/>
    <cellStyle name="Percent 18 2 3 5 2 2" xfId="38028"/>
    <cellStyle name="Percent 18 2 3 5 3" xfId="38029"/>
    <cellStyle name="Percent 18 2 3 6" xfId="38030"/>
    <cellStyle name="Percent 18 2 3 6 2" xfId="38031"/>
    <cellStyle name="Percent 18 2 3 7" xfId="38032"/>
    <cellStyle name="Percent 18 2 4" xfId="38033"/>
    <cellStyle name="Percent 18 2 4 2" xfId="38034"/>
    <cellStyle name="Percent 18 2 4 2 2" xfId="38035"/>
    <cellStyle name="Percent 18 2 4 2 2 2" xfId="38036"/>
    <cellStyle name="Percent 18 2 4 2 2 2 2" xfId="38037"/>
    <cellStyle name="Percent 18 2 4 2 2 3" xfId="38038"/>
    <cellStyle name="Percent 18 2 4 2 3" xfId="38039"/>
    <cellStyle name="Percent 18 2 4 2 3 2" xfId="38040"/>
    <cellStyle name="Percent 18 2 4 2 4" xfId="38041"/>
    <cellStyle name="Percent 18 2 4 3" xfId="38042"/>
    <cellStyle name="Percent 18 2 4 3 2" xfId="38043"/>
    <cellStyle name="Percent 18 2 4 3 2 2" xfId="38044"/>
    <cellStyle name="Percent 18 2 4 3 2 2 2" xfId="38045"/>
    <cellStyle name="Percent 18 2 4 3 2 3" xfId="38046"/>
    <cellStyle name="Percent 18 2 4 3 3" xfId="38047"/>
    <cellStyle name="Percent 18 2 4 3 3 2" xfId="38048"/>
    <cellStyle name="Percent 18 2 4 3 4" xfId="38049"/>
    <cellStyle name="Percent 18 2 4 4" xfId="38050"/>
    <cellStyle name="Percent 18 2 4 4 2" xfId="38051"/>
    <cellStyle name="Percent 18 2 4 4 2 2" xfId="38052"/>
    <cellStyle name="Percent 18 2 4 4 3" xfId="38053"/>
    <cellStyle name="Percent 18 2 4 5" xfId="38054"/>
    <cellStyle name="Percent 18 2 4 5 2" xfId="38055"/>
    <cellStyle name="Percent 18 2 4 6" xfId="38056"/>
    <cellStyle name="Percent 18 2 5" xfId="38057"/>
    <cellStyle name="Percent 18 2 5 2" xfId="38058"/>
    <cellStyle name="Percent 18 2 5 2 2" xfId="38059"/>
    <cellStyle name="Percent 18 2 5 2 2 2" xfId="38060"/>
    <cellStyle name="Percent 18 2 5 2 3" xfId="38061"/>
    <cellStyle name="Percent 18 2 5 3" xfId="38062"/>
    <cellStyle name="Percent 18 2 5 3 2" xfId="38063"/>
    <cellStyle name="Percent 18 2 5 4" xfId="38064"/>
    <cellStyle name="Percent 18 2 6" xfId="38065"/>
    <cellStyle name="Percent 18 2 6 2" xfId="38066"/>
    <cellStyle name="Percent 18 2 6 2 2" xfId="38067"/>
    <cellStyle name="Percent 18 2 6 2 2 2" xfId="38068"/>
    <cellStyle name="Percent 18 2 6 2 3" xfId="38069"/>
    <cellStyle name="Percent 18 2 6 3" xfId="38070"/>
    <cellStyle name="Percent 18 2 6 3 2" xfId="38071"/>
    <cellStyle name="Percent 18 2 6 4" xfId="38072"/>
    <cellStyle name="Percent 18 2 7" xfId="38073"/>
    <cellStyle name="Percent 18 2 7 2" xfId="38074"/>
    <cellStyle name="Percent 18 2 7 2 2" xfId="38075"/>
    <cellStyle name="Percent 18 2 7 2 2 2" xfId="38076"/>
    <cellStyle name="Percent 18 2 7 2 3" xfId="38077"/>
    <cellStyle name="Percent 18 2 7 3" xfId="38078"/>
    <cellStyle name="Percent 18 2 7 3 2" xfId="38079"/>
    <cellStyle name="Percent 18 2 7 4" xfId="38080"/>
    <cellStyle name="Percent 18 2 8" xfId="38081"/>
    <cellStyle name="Percent 18 2 8 2" xfId="38082"/>
    <cellStyle name="Percent 18 2 8 2 2" xfId="38083"/>
    <cellStyle name="Percent 18 2 8 3" xfId="38084"/>
    <cellStyle name="Percent 18 2 9" xfId="38085"/>
    <cellStyle name="Percent 18 2 9 2" xfId="38086"/>
    <cellStyle name="Percent 18 2 9 2 2" xfId="38087"/>
    <cellStyle name="Percent 18 2 9 3" xfId="38088"/>
    <cellStyle name="Percent 18 3" xfId="38089"/>
    <cellStyle name="Percent 18 3 10" xfId="38090"/>
    <cellStyle name="Percent 18 3 2" xfId="38091"/>
    <cellStyle name="Percent 18 3 2 2" xfId="38092"/>
    <cellStyle name="Percent 18 3 2 2 2" xfId="38093"/>
    <cellStyle name="Percent 18 3 2 2 2 2" xfId="38094"/>
    <cellStyle name="Percent 18 3 2 2 2 2 2" xfId="38095"/>
    <cellStyle name="Percent 18 3 2 2 2 3" xfId="38096"/>
    <cellStyle name="Percent 18 3 2 2 3" xfId="38097"/>
    <cellStyle name="Percent 18 3 2 2 3 2" xfId="38098"/>
    <cellStyle name="Percent 18 3 2 2 4" xfId="38099"/>
    <cellStyle name="Percent 18 3 2 3" xfId="38100"/>
    <cellStyle name="Percent 18 3 2 3 2" xfId="38101"/>
    <cellStyle name="Percent 18 3 2 3 2 2" xfId="38102"/>
    <cellStyle name="Percent 18 3 2 3 2 2 2" xfId="38103"/>
    <cellStyle name="Percent 18 3 2 3 2 3" xfId="38104"/>
    <cellStyle name="Percent 18 3 2 3 3" xfId="38105"/>
    <cellStyle name="Percent 18 3 2 3 3 2" xfId="38106"/>
    <cellStyle name="Percent 18 3 2 3 4" xfId="38107"/>
    <cellStyle name="Percent 18 3 2 4" xfId="38108"/>
    <cellStyle name="Percent 18 3 2 4 2" xfId="38109"/>
    <cellStyle name="Percent 18 3 2 4 2 2" xfId="38110"/>
    <cellStyle name="Percent 18 3 2 4 2 2 2" xfId="38111"/>
    <cellStyle name="Percent 18 3 2 4 2 3" xfId="38112"/>
    <cellStyle name="Percent 18 3 2 4 3" xfId="38113"/>
    <cellStyle name="Percent 18 3 2 4 3 2" xfId="38114"/>
    <cellStyle name="Percent 18 3 2 4 4" xfId="38115"/>
    <cellStyle name="Percent 18 3 2 5" xfId="38116"/>
    <cellStyle name="Percent 18 3 2 5 2" xfId="38117"/>
    <cellStyle name="Percent 18 3 2 5 2 2" xfId="38118"/>
    <cellStyle name="Percent 18 3 2 5 3" xfId="38119"/>
    <cellStyle name="Percent 18 3 2 6" xfId="38120"/>
    <cellStyle name="Percent 18 3 2 6 2" xfId="38121"/>
    <cellStyle name="Percent 18 3 2 7" xfId="38122"/>
    <cellStyle name="Percent 18 3 3" xfId="38123"/>
    <cellStyle name="Percent 18 3 3 2" xfId="38124"/>
    <cellStyle name="Percent 18 3 3 2 2" xfId="38125"/>
    <cellStyle name="Percent 18 3 3 2 2 2" xfId="38126"/>
    <cellStyle name="Percent 18 3 3 2 2 2 2" xfId="38127"/>
    <cellStyle name="Percent 18 3 3 2 2 3" xfId="38128"/>
    <cellStyle name="Percent 18 3 3 2 3" xfId="38129"/>
    <cellStyle name="Percent 18 3 3 2 3 2" xfId="38130"/>
    <cellStyle name="Percent 18 3 3 2 4" xfId="38131"/>
    <cellStyle name="Percent 18 3 3 3" xfId="38132"/>
    <cellStyle name="Percent 18 3 3 3 2" xfId="38133"/>
    <cellStyle name="Percent 18 3 3 3 2 2" xfId="38134"/>
    <cellStyle name="Percent 18 3 3 3 2 2 2" xfId="38135"/>
    <cellStyle name="Percent 18 3 3 3 2 3" xfId="38136"/>
    <cellStyle name="Percent 18 3 3 3 3" xfId="38137"/>
    <cellStyle name="Percent 18 3 3 3 3 2" xfId="38138"/>
    <cellStyle name="Percent 18 3 3 3 4" xfId="38139"/>
    <cellStyle name="Percent 18 3 3 4" xfId="38140"/>
    <cellStyle name="Percent 18 3 3 4 2" xfId="38141"/>
    <cellStyle name="Percent 18 3 3 4 2 2" xfId="38142"/>
    <cellStyle name="Percent 18 3 3 4 3" xfId="38143"/>
    <cellStyle name="Percent 18 3 3 5" xfId="38144"/>
    <cellStyle name="Percent 18 3 3 5 2" xfId="38145"/>
    <cellStyle name="Percent 18 3 3 6" xfId="38146"/>
    <cellStyle name="Percent 18 3 4" xfId="38147"/>
    <cellStyle name="Percent 18 3 4 2" xfId="38148"/>
    <cellStyle name="Percent 18 3 4 2 2" xfId="38149"/>
    <cellStyle name="Percent 18 3 4 2 2 2" xfId="38150"/>
    <cellStyle name="Percent 18 3 4 2 3" xfId="38151"/>
    <cellStyle name="Percent 18 3 4 3" xfId="38152"/>
    <cellStyle name="Percent 18 3 4 3 2" xfId="38153"/>
    <cellStyle name="Percent 18 3 4 4" xfId="38154"/>
    <cellStyle name="Percent 18 3 5" xfId="38155"/>
    <cellStyle name="Percent 18 3 5 2" xfId="38156"/>
    <cellStyle name="Percent 18 3 5 2 2" xfId="38157"/>
    <cellStyle name="Percent 18 3 5 2 2 2" xfId="38158"/>
    <cellStyle name="Percent 18 3 5 2 3" xfId="38159"/>
    <cellStyle name="Percent 18 3 5 3" xfId="38160"/>
    <cellStyle name="Percent 18 3 5 3 2" xfId="38161"/>
    <cellStyle name="Percent 18 3 5 4" xfId="38162"/>
    <cellStyle name="Percent 18 3 6" xfId="38163"/>
    <cellStyle name="Percent 18 3 6 2" xfId="38164"/>
    <cellStyle name="Percent 18 3 6 2 2" xfId="38165"/>
    <cellStyle name="Percent 18 3 6 2 2 2" xfId="38166"/>
    <cellStyle name="Percent 18 3 6 2 3" xfId="38167"/>
    <cellStyle name="Percent 18 3 6 3" xfId="38168"/>
    <cellStyle name="Percent 18 3 6 3 2" xfId="38169"/>
    <cellStyle name="Percent 18 3 6 4" xfId="38170"/>
    <cellStyle name="Percent 18 3 7" xfId="38171"/>
    <cellStyle name="Percent 18 3 7 2" xfId="38172"/>
    <cellStyle name="Percent 18 3 7 2 2" xfId="38173"/>
    <cellStyle name="Percent 18 3 7 3" xfId="38174"/>
    <cellStyle name="Percent 18 3 8" xfId="38175"/>
    <cellStyle name="Percent 18 3 8 2" xfId="38176"/>
    <cellStyle name="Percent 18 3 8 2 2" xfId="38177"/>
    <cellStyle name="Percent 18 3 8 3" xfId="38178"/>
    <cellStyle name="Percent 18 3 9" xfId="38179"/>
    <cellStyle name="Percent 18 3 9 2" xfId="38180"/>
    <cellStyle name="Percent 18 4" xfId="38181"/>
    <cellStyle name="Percent 18 4 2" xfId="38182"/>
    <cellStyle name="Percent 18 4 2 2" xfId="38183"/>
    <cellStyle name="Percent 18 4 2 2 2" xfId="38184"/>
    <cellStyle name="Percent 18 4 2 2 2 2" xfId="38185"/>
    <cellStyle name="Percent 18 4 2 2 3" xfId="38186"/>
    <cellStyle name="Percent 18 4 2 3" xfId="38187"/>
    <cellStyle name="Percent 18 4 2 3 2" xfId="38188"/>
    <cellStyle name="Percent 18 4 2 4" xfId="38189"/>
    <cellStyle name="Percent 18 4 3" xfId="38190"/>
    <cellStyle name="Percent 18 4 3 2" xfId="38191"/>
    <cellStyle name="Percent 18 4 3 2 2" xfId="38192"/>
    <cellStyle name="Percent 18 4 3 2 2 2" xfId="38193"/>
    <cellStyle name="Percent 18 4 3 2 3" xfId="38194"/>
    <cellStyle name="Percent 18 4 3 3" xfId="38195"/>
    <cellStyle name="Percent 18 4 3 3 2" xfId="38196"/>
    <cellStyle name="Percent 18 4 3 4" xfId="38197"/>
    <cellStyle name="Percent 18 4 4" xfId="38198"/>
    <cellStyle name="Percent 18 4 4 2" xfId="38199"/>
    <cellStyle name="Percent 18 4 4 2 2" xfId="38200"/>
    <cellStyle name="Percent 18 4 4 2 2 2" xfId="38201"/>
    <cellStyle name="Percent 18 4 4 2 3" xfId="38202"/>
    <cellStyle name="Percent 18 4 4 3" xfId="38203"/>
    <cellStyle name="Percent 18 4 4 3 2" xfId="38204"/>
    <cellStyle name="Percent 18 4 4 4" xfId="38205"/>
    <cellStyle name="Percent 18 4 5" xfId="38206"/>
    <cellStyle name="Percent 18 4 5 2" xfId="38207"/>
    <cellStyle name="Percent 18 4 5 2 2" xfId="38208"/>
    <cellStyle name="Percent 18 4 5 3" xfId="38209"/>
    <cellStyle name="Percent 18 4 6" xfId="38210"/>
    <cellStyle name="Percent 18 4 6 2" xfId="38211"/>
    <cellStyle name="Percent 18 4 7" xfId="38212"/>
    <cellStyle name="Percent 18 5" xfId="38213"/>
    <cellStyle name="Percent 18 6" xfId="38214"/>
    <cellStyle name="Percent 18 6 2" xfId="38215"/>
    <cellStyle name="Percent 18 6 2 2" xfId="38216"/>
    <cellStyle name="Percent 18 6 2 2 2" xfId="38217"/>
    <cellStyle name="Percent 18 6 2 2 2 2" xfId="38218"/>
    <cellStyle name="Percent 18 6 2 2 3" xfId="38219"/>
    <cellStyle name="Percent 18 6 2 3" xfId="38220"/>
    <cellStyle name="Percent 18 6 2 3 2" xfId="38221"/>
    <cellStyle name="Percent 18 6 2 4" xfId="38222"/>
    <cellStyle name="Percent 18 6 3" xfId="38223"/>
    <cellStyle name="Percent 18 6 3 2" xfId="38224"/>
    <cellStyle name="Percent 18 6 3 2 2" xfId="38225"/>
    <cellStyle name="Percent 18 6 3 2 2 2" xfId="38226"/>
    <cellStyle name="Percent 18 6 3 2 3" xfId="38227"/>
    <cellStyle name="Percent 18 6 3 3" xfId="38228"/>
    <cellStyle name="Percent 18 6 3 3 2" xfId="38229"/>
    <cellStyle name="Percent 18 6 3 4" xfId="38230"/>
    <cellStyle name="Percent 18 6 4" xfId="38231"/>
    <cellStyle name="Percent 18 6 4 2" xfId="38232"/>
    <cellStyle name="Percent 18 6 4 2 2" xfId="38233"/>
    <cellStyle name="Percent 18 6 4 3" xfId="38234"/>
    <cellStyle name="Percent 18 6 5" xfId="38235"/>
    <cellStyle name="Percent 18 6 5 2" xfId="38236"/>
    <cellStyle name="Percent 18 6 6" xfId="38237"/>
    <cellStyle name="Percent 18 7" xfId="38238"/>
    <cellStyle name="Percent 18 7 2" xfId="38239"/>
    <cellStyle name="Percent 18 7 2 2" xfId="38240"/>
    <cellStyle name="Percent 18 7 2 2 2" xfId="38241"/>
    <cellStyle name="Percent 18 7 2 3" xfId="38242"/>
    <cellStyle name="Percent 18 7 3" xfId="38243"/>
    <cellStyle name="Percent 18 7 3 2" xfId="38244"/>
    <cellStyle name="Percent 18 7 4" xfId="38245"/>
    <cellStyle name="Percent 18 8" xfId="38246"/>
    <cellStyle name="Percent 18 8 2" xfId="38247"/>
    <cellStyle name="Percent 18 8 2 2" xfId="38248"/>
    <cellStyle name="Percent 18 8 2 2 2" xfId="38249"/>
    <cellStyle name="Percent 18 8 2 3" xfId="38250"/>
    <cellStyle name="Percent 18 8 3" xfId="38251"/>
    <cellStyle name="Percent 18 8 3 2" xfId="38252"/>
    <cellStyle name="Percent 18 8 4" xfId="38253"/>
    <cellStyle name="Percent 18 9" xfId="38254"/>
    <cellStyle name="Percent 18 9 2" xfId="38255"/>
    <cellStyle name="Percent 18 9 2 2" xfId="38256"/>
    <cellStyle name="Percent 18 9 2 2 2" xfId="38257"/>
    <cellStyle name="Percent 18 9 2 3" xfId="38258"/>
    <cellStyle name="Percent 18 9 3" xfId="38259"/>
    <cellStyle name="Percent 18 9 3 2" xfId="38260"/>
    <cellStyle name="Percent 18 9 4" xfId="38261"/>
    <cellStyle name="Percent 19" xfId="1602"/>
    <cellStyle name="Percent 19 10" xfId="38262"/>
    <cellStyle name="Percent 19 10 2" xfId="38263"/>
    <cellStyle name="Percent 19 10 2 2" xfId="38264"/>
    <cellStyle name="Percent 19 10 3" xfId="38265"/>
    <cellStyle name="Percent 19 11" xfId="38266"/>
    <cellStyle name="Percent 19 11 2" xfId="38267"/>
    <cellStyle name="Percent 19 11 2 2" xfId="38268"/>
    <cellStyle name="Percent 19 11 3" xfId="38269"/>
    <cellStyle name="Percent 19 12" xfId="38270"/>
    <cellStyle name="Percent 19 12 2" xfId="38271"/>
    <cellStyle name="Percent 19 13" xfId="38272"/>
    <cellStyle name="Percent 19 2" xfId="3513"/>
    <cellStyle name="Percent 19 2 10" xfId="38273"/>
    <cellStyle name="Percent 19 2 10 2" xfId="38274"/>
    <cellStyle name="Percent 19 2 11" xfId="38275"/>
    <cellStyle name="Percent 19 2 2" xfId="38276"/>
    <cellStyle name="Percent 19 2 2 10" xfId="38277"/>
    <cellStyle name="Percent 19 2 2 2" xfId="38278"/>
    <cellStyle name="Percent 19 2 2 2 2" xfId="38279"/>
    <cellStyle name="Percent 19 2 2 2 2 2" xfId="38280"/>
    <cellStyle name="Percent 19 2 2 2 2 2 2" xfId="38281"/>
    <cellStyle name="Percent 19 2 2 2 2 2 2 2" xfId="38282"/>
    <cellStyle name="Percent 19 2 2 2 2 2 3" xfId="38283"/>
    <cellStyle name="Percent 19 2 2 2 2 3" xfId="38284"/>
    <cellStyle name="Percent 19 2 2 2 2 3 2" xfId="38285"/>
    <cellStyle name="Percent 19 2 2 2 2 4" xfId="38286"/>
    <cellStyle name="Percent 19 2 2 2 3" xfId="38287"/>
    <cellStyle name="Percent 19 2 2 2 3 2" xfId="38288"/>
    <cellStyle name="Percent 19 2 2 2 3 2 2" xfId="38289"/>
    <cellStyle name="Percent 19 2 2 2 3 2 2 2" xfId="38290"/>
    <cellStyle name="Percent 19 2 2 2 3 2 3" xfId="38291"/>
    <cellStyle name="Percent 19 2 2 2 3 3" xfId="38292"/>
    <cellStyle name="Percent 19 2 2 2 3 3 2" xfId="38293"/>
    <cellStyle name="Percent 19 2 2 2 3 4" xfId="38294"/>
    <cellStyle name="Percent 19 2 2 2 4" xfId="38295"/>
    <cellStyle name="Percent 19 2 2 2 4 2" xfId="38296"/>
    <cellStyle name="Percent 19 2 2 2 4 2 2" xfId="38297"/>
    <cellStyle name="Percent 19 2 2 2 4 2 2 2" xfId="38298"/>
    <cellStyle name="Percent 19 2 2 2 4 2 3" xfId="38299"/>
    <cellStyle name="Percent 19 2 2 2 4 3" xfId="38300"/>
    <cellStyle name="Percent 19 2 2 2 4 3 2" xfId="38301"/>
    <cellStyle name="Percent 19 2 2 2 4 4" xfId="38302"/>
    <cellStyle name="Percent 19 2 2 2 5" xfId="38303"/>
    <cellStyle name="Percent 19 2 2 2 5 2" xfId="38304"/>
    <cellStyle name="Percent 19 2 2 2 5 2 2" xfId="38305"/>
    <cellStyle name="Percent 19 2 2 2 5 3" xfId="38306"/>
    <cellStyle name="Percent 19 2 2 2 6" xfId="38307"/>
    <cellStyle name="Percent 19 2 2 2 6 2" xfId="38308"/>
    <cellStyle name="Percent 19 2 2 2 7" xfId="38309"/>
    <cellStyle name="Percent 19 2 2 3" xfId="38310"/>
    <cellStyle name="Percent 19 2 2 3 2" xfId="38311"/>
    <cellStyle name="Percent 19 2 2 3 2 2" xfId="38312"/>
    <cellStyle name="Percent 19 2 2 3 2 2 2" xfId="38313"/>
    <cellStyle name="Percent 19 2 2 3 2 2 2 2" xfId="38314"/>
    <cellStyle name="Percent 19 2 2 3 2 2 3" xfId="38315"/>
    <cellStyle name="Percent 19 2 2 3 2 3" xfId="38316"/>
    <cellStyle name="Percent 19 2 2 3 2 3 2" xfId="38317"/>
    <cellStyle name="Percent 19 2 2 3 2 4" xfId="38318"/>
    <cellStyle name="Percent 19 2 2 3 3" xfId="38319"/>
    <cellStyle name="Percent 19 2 2 3 3 2" xfId="38320"/>
    <cellStyle name="Percent 19 2 2 3 3 2 2" xfId="38321"/>
    <cellStyle name="Percent 19 2 2 3 3 2 2 2" xfId="38322"/>
    <cellStyle name="Percent 19 2 2 3 3 2 3" xfId="38323"/>
    <cellStyle name="Percent 19 2 2 3 3 3" xfId="38324"/>
    <cellStyle name="Percent 19 2 2 3 3 3 2" xfId="38325"/>
    <cellStyle name="Percent 19 2 2 3 3 4" xfId="38326"/>
    <cellStyle name="Percent 19 2 2 3 4" xfId="38327"/>
    <cellStyle name="Percent 19 2 2 3 4 2" xfId="38328"/>
    <cellStyle name="Percent 19 2 2 3 4 2 2" xfId="38329"/>
    <cellStyle name="Percent 19 2 2 3 4 3" xfId="38330"/>
    <cellStyle name="Percent 19 2 2 3 5" xfId="38331"/>
    <cellStyle name="Percent 19 2 2 3 5 2" xfId="38332"/>
    <cellStyle name="Percent 19 2 2 3 6" xfId="38333"/>
    <cellStyle name="Percent 19 2 2 4" xfId="38334"/>
    <cellStyle name="Percent 19 2 2 4 2" xfId="38335"/>
    <cellStyle name="Percent 19 2 2 4 2 2" xfId="38336"/>
    <cellStyle name="Percent 19 2 2 4 2 2 2" xfId="38337"/>
    <cellStyle name="Percent 19 2 2 4 2 3" xfId="38338"/>
    <cellStyle name="Percent 19 2 2 4 3" xfId="38339"/>
    <cellStyle name="Percent 19 2 2 4 3 2" xfId="38340"/>
    <cellStyle name="Percent 19 2 2 4 4" xfId="38341"/>
    <cellStyle name="Percent 19 2 2 5" xfId="38342"/>
    <cellStyle name="Percent 19 2 2 5 2" xfId="38343"/>
    <cellStyle name="Percent 19 2 2 5 2 2" xfId="38344"/>
    <cellStyle name="Percent 19 2 2 5 2 2 2" xfId="38345"/>
    <cellStyle name="Percent 19 2 2 5 2 3" xfId="38346"/>
    <cellStyle name="Percent 19 2 2 5 3" xfId="38347"/>
    <cellStyle name="Percent 19 2 2 5 3 2" xfId="38348"/>
    <cellStyle name="Percent 19 2 2 5 4" xfId="38349"/>
    <cellStyle name="Percent 19 2 2 6" xfId="38350"/>
    <cellStyle name="Percent 19 2 2 6 2" xfId="38351"/>
    <cellStyle name="Percent 19 2 2 6 2 2" xfId="38352"/>
    <cellStyle name="Percent 19 2 2 6 2 2 2" xfId="38353"/>
    <cellStyle name="Percent 19 2 2 6 2 3" xfId="38354"/>
    <cellStyle name="Percent 19 2 2 6 3" xfId="38355"/>
    <cellStyle name="Percent 19 2 2 6 3 2" xfId="38356"/>
    <cellStyle name="Percent 19 2 2 6 4" xfId="38357"/>
    <cellStyle name="Percent 19 2 2 7" xfId="38358"/>
    <cellStyle name="Percent 19 2 2 7 2" xfId="38359"/>
    <cellStyle name="Percent 19 2 2 7 2 2" xfId="38360"/>
    <cellStyle name="Percent 19 2 2 7 3" xfId="38361"/>
    <cellStyle name="Percent 19 2 2 8" xfId="38362"/>
    <cellStyle name="Percent 19 2 2 8 2" xfId="38363"/>
    <cellStyle name="Percent 19 2 2 8 2 2" xfId="38364"/>
    <cellStyle name="Percent 19 2 2 8 3" xfId="38365"/>
    <cellStyle name="Percent 19 2 2 9" xfId="38366"/>
    <cellStyle name="Percent 19 2 2 9 2" xfId="38367"/>
    <cellStyle name="Percent 19 2 3" xfId="38368"/>
    <cellStyle name="Percent 19 2 3 2" xfId="38369"/>
    <cellStyle name="Percent 19 2 3 2 2" xfId="38370"/>
    <cellStyle name="Percent 19 2 3 2 2 2" xfId="38371"/>
    <cellStyle name="Percent 19 2 3 2 2 2 2" xfId="38372"/>
    <cellStyle name="Percent 19 2 3 2 2 3" xfId="38373"/>
    <cellStyle name="Percent 19 2 3 2 3" xfId="38374"/>
    <cellStyle name="Percent 19 2 3 2 3 2" xfId="38375"/>
    <cellStyle name="Percent 19 2 3 2 4" xfId="38376"/>
    <cellStyle name="Percent 19 2 3 3" xfId="38377"/>
    <cellStyle name="Percent 19 2 3 3 2" xfId="38378"/>
    <cellStyle name="Percent 19 2 3 3 2 2" xfId="38379"/>
    <cellStyle name="Percent 19 2 3 3 2 2 2" xfId="38380"/>
    <cellStyle name="Percent 19 2 3 3 2 3" xfId="38381"/>
    <cellStyle name="Percent 19 2 3 3 3" xfId="38382"/>
    <cellStyle name="Percent 19 2 3 3 3 2" xfId="38383"/>
    <cellStyle name="Percent 19 2 3 3 4" xfId="38384"/>
    <cellStyle name="Percent 19 2 3 4" xfId="38385"/>
    <cellStyle name="Percent 19 2 3 4 2" xfId="38386"/>
    <cellStyle name="Percent 19 2 3 4 2 2" xfId="38387"/>
    <cellStyle name="Percent 19 2 3 4 2 2 2" xfId="38388"/>
    <cellStyle name="Percent 19 2 3 4 2 3" xfId="38389"/>
    <cellStyle name="Percent 19 2 3 4 3" xfId="38390"/>
    <cellStyle name="Percent 19 2 3 4 3 2" xfId="38391"/>
    <cellStyle name="Percent 19 2 3 4 4" xfId="38392"/>
    <cellStyle name="Percent 19 2 3 5" xfId="38393"/>
    <cellStyle name="Percent 19 2 3 5 2" xfId="38394"/>
    <cellStyle name="Percent 19 2 3 5 2 2" xfId="38395"/>
    <cellStyle name="Percent 19 2 3 5 3" xfId="38396"/>
    <cellStyle name="Percent 19 2 3 6" xfId="38397"/>
    <cellStyle name="Percent 19 2 3 6 2" xfId="38398"/>
    <cellStyle name="Percent 19 2 3 7" xfId="38399"/>
    <cellStyle name="Percent 19 2 4" xfId="38400"/>
    <cellStyle name="Percent 19 2 4 2" xfId="38401"/>
    <cellStyle name="Percent 19 2 4 2 2" xfId="38402"/>
    <cellStyle name="Percent 19 2 4 2 2 2" xfId="38403"/>
    <cellStyle name="Percent 19 2 4 2 2 2 2" xfId="38404"/>
    <cellStyle name="Percent 19 2 4 2 2 3" xfId="38405"/>
    <cellStyle name="Percent 19 2 4 2 3" xfId="38406"/>
    <cellStyle name="Percent 19 2 4 2 3 2" xfId="38407"/>
    <cellStyle name="Percent 19 2 4 2 4" xfId="38408"/>
    <cellStyle name="Percent 19 2 4 3" xfId="38409"/>
    <cellStyle name="Percent 19 2 4 3 2" xfId="38410"/>
    <cellStyle name="Percent 19 2 4 3 2 2" xfId="38411"/>
    <cellStyle name="Percent 19 2 4 3 2 2 2" xfId="38412"/>
    <cellStyle name="Percent 19 2 4 3 2 3" xfId="38413"/>
    <cellStyle name="Percent 19 2 4 3 3" xfId="38414"/>
    <cellStyle name="Percent 19 2 4 3 3 2" xfId="38415"/>
    <cellStyle name="Percent 19 2 4 3 4" xfId="38416"/>
    <cellStyle name="Percent 19 2 4 4" xfId="38417"/>
    <cellStyle name="Percent 19 2 4 4 2" xfId="38418"/>
    <cellStyle name="Percent 19 2 4 4 2 2" xfId="38419"/>
    <cellStyle name="Percent 19 2 4 4 3" xfId="38420"/>
    <cellStyle name="Percent 19 2 4 5" xfId="38421"/>
    <cellStyle name="Percent 19 2 4 5 2" xfId="38422"/>
    <cellStyle name="Percent 19 2 4 6" xfId="38423"/>
    <cellStyle name="Percent 19 2 5" xfId="38424"/>
    <cellStyle name="Percent 19 2 5 2" xfId="38425"/>
    <cellStyle name="Percent 19 2 5 2 2" xfId="38426"/>
    <cellStyle name="Percent 19 2 5 2 2 2" xfId="38427"/>
    <cellStyle name="Percent 19 2 5 2 3" xfId="38428"/>
    <cellStyle name="Percent 19 2 5 3" xfId="38429"/>
    <cellStyle name="Percent 19 2 5 3 2" xfId="38430"/>
    <cellStyle name="Percent 19 2 5 4" xfId="38431"/>
    <cellStyle name="Percent 19 2 6" xfId="38432"/>
    <cellStyle name="Percent 19 2 6 2" xfId="38433"/>
    <cellStyle name="Percent 19 2 6 2 2" xfId="38434"/>
    <cellStyle name="Percent 19 2 6 2 2 2" xfId="38435"/>
    <cellStyle name="Percent 19 2 6 2 3" xfId="38436"/>
    <cellStyle name="Percent 19 2 6 3" xfId="38437"/>
    <cellStyle name="Percent 19 2 6 3 2" xfId="38438"/>
    <cellStyle name="Percent 19 2 6 4" xfId="38439"/>
    <cellStyle name="Percent 19 2 7" xfId="38440"/>
    <cellStyle name="Percent 19 2 7 2" xfId="38441"/>
    <cellStyle name="Percent 19 2 7 2 2" xfId="38442"/>
    <cellStyle name="Percent 19 2 7 2 2 2" xfId="38443"/>
    <cellStyle name="Percent 19 2 7 2 3" xfId="38444"/>
    <cellStyle name="Percent 19 2 7 3" xfId="38445"/>
    <cellStyle name="Percent 19 2 7 3 2" xfId="38446"/>
    <cellStyle name="Percent 19 2 7 4" xfId="38447"/>
    <cellStyle name="Percent 19 2 8" xfId="38448"/>
    <cellStyle name="Percent 19 2 8 2" xfId="38449"/>
    <cellStyle name="Percent 19 2 8 2 2" xfId="38450"/>
    <cellStyle name="Percent 19 2 8 3" xfId="38451"/>
    <cellStyle name="Percent 19 2 9" xfId="38452"/>
    <cellStyle name="Percent 19 2 9 2" xfId="38453"/>
    <cellStyle name="Percent 19 2 9 2 2" xfId="38454"/>
    <cellStyle name="Percent 19 2 9 3" xfId="38455"/>
    <cellStyle name="Percent 19 3" xfId="38456"/>
    <cellStyle name="Percent 19 3 10" xfId="38457"/>
    <cellStyle name="Percent 19 3 2" xfId="38458"/>
    <cellStyle name="Percent 19 3 2 2" xfId="38459"/>
    <cellStyle name="Percent 19 3 2 2 2" xfId="38460"/>
    <cellStyle name="Percent 19 3 2 2 2 2" xfId="38461"/>
    <cellStyle name="Percent 19 3 2 2 2 2 2" xfId="38462"/>
    <cellStyle name="Percent 19 3 2 2 2 3" xfId="38463"/>
    <cellStyle name="Percent 19 3 2 2 3" xfId="38464"/>
    <cellStyle name="Percent 19 3 2 2 3 2" xfId="38465"/>
    <cellStyle name="Percent 19 3 2 2 4" xfId="38466"/>
    <cellStyle name="Percent 19 3 2 3" xfId="38467"/>
    <cellStyle name="Percent 19 3 2 3 2" xfId="38468"/>
    <cellStyle name="Percent 19 3 2 3 2 2" xfId="38469"/>
    <cellStyle name="Percent 19 3 2 3 2 2 2" xfId="38470"/>
    <cellStyle name="Percent 19 3 2 3 2 3" xfId="38471"/>
    <cellStyle name="Percent 19 3 2 3 3" xfId="38472"/>
    <cellStyle name="Percent 19 3 2 3 3 2" xfId="38473"/>
    <cellStyle name="Percent 19 3 2 3 4" xfId="38474"/>
    <cellStyle name="Percent 19 3 2 4" xfId="38475"/>
    <cellStyle name="Percent 19 3 2 4 2" xfId="38476"/>
    <cellStyle name="Percent 19 3 2 4 2 2" xfId="38477"/>
    <cellStyle name="Percent 19 3 2 4 2 2 2" xfId="38478"/>
    <cellStyle name="Percent 19 3 2 4 2 3" xfId="38479"/>
    <cellStyle name="Percent 19 3 2 4 3" xfId="38480"/>
    <cellStyle name="Percent 19 3 2 4 3 2" xfId="38481"/>
    <cellStyle name="Percent 19 3 2 4 4" xfId="38482"/>
    <cellStyle name="Percent 19 3 2 5" xfId="38483"/>
    <cellStyle name="Percent 19 3 2 5 2" xfId="38484"/>
    <cellStyle name="Percent 19 3 2 5 2 2" xfId="38485"/>
    <cellStyle name="Percent 19 3 2 5 3" xfId="38486"/>
    <cellStyle name="Percent 19 3 2 6" xfId="38487"/>
    <cellStyle name="Percent 19 3 2 6 2" xfId="38488"/>
    <cellStyle name="Percent 19 3 2 7" xfId="38489"/>
    <cellStyle name="Percent 19 3 3" xfId="38490"/>
    <cellStyle name="Percent 19 3 3 2" xfId="38491"/>
    <cellStyle name="Percent 19 3 3 2 2" xfId="38492"/>
    <cellStyle name="Percent 19 3 3 2 2 2" xfId="38493"/>
    <cellStyle name="Percent 19 3 3 2 2 2 2" xfId="38494"/>
    <cellStyle name="Percent 19 3 3 2 2 3" xfId="38495"/>
    <cellStyle name="Percent 19 3 3 2 3" xfId="38496"/>
    <cellStyle name="Percent 19 3 3 2 3 2" xfId="38497"/>
    <cellStyle name="Percent 19 3 3 2 4" xfId="38498"/>
    <cellStyle name="Percent 19 3 3 3" xfId="38499"/>
    <cellStyle name="Percent 19 3 3 3 2" xfId="38500"/>
    <cellStyle name="Percent 19 3 3 3 2 2" xfId="38501"/>
    <cellStyle name="Percent 19 3 3 3 2 2 2" xfId="38502"/>
    <cellStyle name="Percent 19 3 3 3 2 3" xfId="38503"/>
    <cellStyle name="Percent 19 3 3 3 3" xfId="38504"/>
    <cellStyle name="Percent 19 3 3 3 3 2" xfId="38505"/>
    <cellStyle name="Percent 19 3 3 3 4" xfId="38506"/>
    <cellStyle name="Percent 19 3 3 4" xfId="38507"/>
    <cellStyle name="Percent 19 3 3 4 2" xfId="38508"/>
    <cellStyle name="Percent 19 3 3 4 2 2" xfId="38509"/>
    <cellStyle name="Percent 19 3 3 4 3" xfId="38510"/>
    <cellStyle name="Percent 19 3 3 5" xfId="38511"/>
    <cellStyle name="Percent 19 3 3 5 2" xfId="38512"/>
    <cellStyle name="Percent 19 3 3 6" xfId="38513"/>
    <cellStyle name="Percent 19 3 4" xfId="38514"/>
    <cellStyle name="Percent 19 3 4 2" xfId="38515"/>
    <cellStyle name="Percent 19 3 4 2 2" xfId="38516"/>
    <cellStyle name="Percent 19 3 4 2 2 2" xfId="38517"/>
    <cellStyle name="Percent 19 3 4 2 3" xfId="38518"/>
    <cellStyle name="Percent 19 3 4 3" xfId="38519"/>
    <cellStyle name="Percent 19 3 4 3 2" xfId="38520"/>
    <cellStyle name="Percent 19 3 4 4" xfId="38521"/>
    <cellStyle name="Percent 19 3 5" xfId="38522"/>
    <cellStyle name="Percent 19 3 5 2" xfId="38523"/>
    <cellStyle name="Percent 19 3 5 2 2" xfId="38524"/>
    <cellStyle name="Percent 19 3 5 2 2 2" xfId="38525"/>
    <cellStyle name="Percent 19 3 5 2 3" xfId="38526"/>
    <cellStyle name="Percent 19 3 5 3" xfId="38527"/>
    <cellStyle name="Percent 19 3 5 3 2" xfId="38528"/>
    <cellStyle name="Percent 19 3 5 4" xfId="38529"/>
    <cellStyle name="Percent 19 3 6" xfId="38530"/>
    <cellStyle name="Percent 19 3 6 2" xfId="38531"/>
    <cellStyle name="Percent 19 3 6 2 2" xfId="38532"/>
    <cellStyle name="Percent 19 3 6 2 2 2" xfId="38533"/>
    <cellStyle name="Percent 19 3 6 2 3" xfId="38534"/>
    <cellStyle name="Percent 19 3 6 3" xfId="38535"/>
    <cellStyle name="Percent 19 3 6 3 2" xfId="38536"/>
    <cellStyle name="Percent 19 3 6 4" xfId="38537"/>
    <cellStyle name="Percent 19 3 7" xfId="38538"/>
    <cellStyle name="Percent 19 3 7 2" xfId="38539"/>
    <cellStyle name="Percent 19 3 7 2 2" xfId="38540"/>
    <cellStyle name="Percent 19 3 7 3" xfId="38541"/>
    <cellStyle name="Percent 19 3 8" xfId="38542"/>
    <cellStyle name="Percent 19 3 8 2" xfId="38543"/>
    <cellStyle name="Percent 19 3 8 2 2" xfId="38544"/>
    <cellStyle name="Percent 19 3 8 3" xfId="38545"/>
    <cellStyle name="Percent 19 3 9" xfId="38546"/>
    <cellStyle name="Percent 19 3 9 2" xfId="38547"/>
    <cellStyle name="Percent 19 4" xfId="38548"/>
    <cellStyle name="Percent 19 4 2" xfId="38549"/>
    <cellStyle name="Percent 19 4 2 2" xfId="38550"/>
    <cellStyle name="Percent 19 4 2 2 2" xfId="38551"/>
    <cellStyle name="Percent 19 4 2 2 2 2" xfId="38552"/>
    <cellStyle name="Percent 19 4 2 2 3" xfId="38553"/>
    <cellStyle name="Percent 19 4 2 3" xfId="38554"/>
    <cellStyle name="Percent 19 4 2 3 2" xfId="38555"/>
    <cellStyle name="Percent 19 4 2 4" xfId="38556"/>
    <cellStyle name="Percent 19 4 3" xfId="38557"/>
    <cellStyle name="Percent 19 4 3 2" xfId="38558"/>
    <cellStyle name="Percent 19 4 3 2 2" xfId="38559"/>
    <cellStyle name="Percent 19 4 3 2 2 2" xfId="38560"/>
    <cellStyle name="Percent 19 4 3 2 3" xfId="38561"/>
    <cellStyle name="Percent 19 4 3 3" xfId="38562"/>
    <cellStyle name="Percent 19 4 3 3 2" xfId="38563"/>
    <cellStyle name="Percent 19 4 3 4" xfId="38564"/>
    <cellStyle name="Percent 19 4 4" xfId="38565"/>
    <cellStyle name="Percent 19 4 4 2" xfId="38566"/>
    <cellStyle name="Percent 19 4 4 2 2" xfId="38567"/>
    <cellStyle name="Percent 19 4 4 2 2 2" xfId="38568"/>
    <cellStyle name="Percent 19 4 4 2 3" xfId="38569"/>
    <cellStyle name="Percent 19 4 4 3" xfId="38570"/>
    <cellStyle name="Percent 19 4 4 3 2" xfId="38571"/>
    <cellStyle name="Percent 19 4 4 4" xfId="38572"/>
    <cellStyle name="Percent 19 4 5" xfId="38573"/>
    <cellStyle name="Percent 19 4 5 2" xfId="38574"/>
    <cellStyle name="Percent 19 4 5 2 2" xfId="38575"/>
    <cellStyle name="Percent 19 4 5 3" xfId="38576"/>
    <cellStyle name="Percent 19 4 6" xfId="38577"/>
    <cellStyle name="Percent 19 4 6 2" xfId="38578"/>
    <cellStyle name="Percent 19 4 7" xfId="38579"/>
    <cellStyle name="Percent 19 5" xfId="38580"/>
    <cellStyle name="Percent 19 6" xfId="38581"/>
    <cellStyle name="Percent 19 6 2" xfId="38582"/>
    <cellStyle name="Percent 19 6 2 2" xfId="38583"/>
    <cellStyle name="Percent 19 6 2 2 2" xfId="38584"/>
    <cellStyle name="Percent 19 6 2 2 2 2" xfId="38585"/>
    <cellStyle name="Percent 19 6 2 2 3" xfId="38586"/>
    <cellStyle name="Percent 19 6 2 3" xfId="38587"/>
    <cellStyle name="Percent 19 6 2 3 2" xfId="38588"/>
    <cellStyle name="Percent 19 6 2 4" xfId="38589"/>
    <cellStyle name="Percent 19 6 3" xfId="38590"/>
    <cellStyle name="Percent 19 6 3 2" xfId="38591"/>
    <cellStyle name="Percent 19 6 3 2 2" xfId="38592"/>
    <cellStyle name="Percent 19 6 3 2 2 2" xfId="38593"/>
    <cellStyle name="Percent 19 6 3 2 3" xfId="38594"/>
    <cellStyle name="Percent 19 6 3 3" xfId="38595"/>
    <cellStyle name="Percent 19 6 3 3 2" xfId="38596"/>
    <cellStyle name="Percent 19 6 3 4" xfId="38597"/>
    <cellStyle name="Percent 19 6 4" xfId="38598"/>
    <cellStyle name="Percent 19 6 4 2" xfId="38599"/>
    <cellStyle name="Percent 19 6 4 2 2" xfId="38600"/>
    <cellStyle name="Percent 19 6 4 3" xfId="38601"/>
    <cellStyle name="Percent 19 6 5" xfId="38602"/>
    <cellStyle name="Percent 19 6 5 2" xfId="38603"/>
    <cellStyle name="Percent 19 6 6" xfId="38604"/>
    <cellStyle name="Percent 19 7" xfId="38605"/>
    <cellStyle name="Percent 19 7 2" xfId="38606"/>
    <cellStyle name="Percent 19 7 2 2" xfId="38607"/>
    <cellStyle name="Percent 19 7 2 2 2" xfId="38608"/>
    <cellStyle name="Percent 19 7 2 3" xfId="38609"/>
    <cellStyle name="Percent 19 7 3" xfId="38610"/>
    <cellStyle name="Percent 19 7 3 2" xfId="38611"/>
    <cellStyle name="Percent 19 7 4" xfId="38612"/>
    <cellStyle name="Percent 19 8" xfId="38613"/>
    <cellStyle name="Percent 19 8 2" xfId="38614"/>
    <cellStyle name="Percent 19 8 2 2" xfId="38615"/>
    <cellStyle name="Percent 19 8 2 2 2" xfId="38616"/>
    <cellStyle name="Percent 19 8 2 3" xfId="38617"/>
    <cellStyle name="Percent 19 8 3" xfId="38618"/>
    <cellStyle name="Percent 19 8 3 2" xfId="38619"/>
    <cellStyle name="Percent 19 8 4" xfId="38620"/>
    <cellStyle name="Percent 19 9" xfId="38621"/>
    <cellStyle name="Percent 19 9 2" xfId="38622"/>
    <cellStyle name="Percent 19 9 2 2" xfId="38623"/>
    <cellStyle name="Percent 19 9 2 2 2" xfId="38624"/>
    <cellStyle name="Percent 19 9 2 3" xfId="38625"/>
    <cellStyle name="Percent 19 9 3" xfId="38626"/>
    <cellStyle name="Percent 19 9 3 2" xfId="38627"/>
    <cellStyle name="Percent 19 9 4" xfId="38628"/>
    <cellStyle name="Percent 2" xfId="1603"/>
    <cellStyle name="Percent 2 10" xfId="38629"/>
    <cellStyle name="Percent 2 11" xfId="38630"/>
    <cellStyle name="Percent 2 11 2" xfId="38631"/>
    <cellStyle name="Percent 2 11 2 2" xfId="38632"/>
    <cellStyle name="Percent 2 11 2 2 2" xfId="38633"/>
    <cellStyle name="Percent 2 11 2 2 2 2" xfId="38634"/>
    <cellStyle name="Percent 2 11 2 2 3" xfId="38635"/>
    <cellStyle name="Percent 2 11 2 3" xfId="38636"/>
    <cellStyle name="Percent 2 11 2 3 2" xfId="38637"/>
    <cellStyle name="Percent 2 11 2 4" xfId="38638"/>
    <cellStyle name="Percent 2 11 3" xfId="38639"/>
    <cellStyle name="Percent 2 11 3 2" xfId="38640"/>
    <cellStyle name="Percent 2 11 3 2 2" xfId="38641"/>
    <cellStyle name="Percent 2 11 3 2 2 2" xfId="38642"/>
    <cellStyle name="Percent 2 11 3 2 3" xfId="38643"/>
    <cellStyle name="Percent 2 11 3 3" xfId="38644"/>
    <cellStyle name="Percent 2 11 3 3 2" xfId="38645"/>
    <cellStyle name="Percent 2 11 3 4" xfId="38646"/>
    <cellStyle name="Percent 2 11 4" xfId="38647"/>
    <cellStyle name="Percent 2 11 4 2" xfId="38648"/>
    <cellStyle name="Percent 2 11 4 2 2" xfId="38649"/>
    <cellStyle name="Percent 2 11 4 3" xfId="38650"/>
    <cellStyle name="Percent 2 11 5" xfId="38651"/>
    <cellStyle name="Percent 2 11 5 2" xfId="38652"/>
    <cellStyle name="Percent 2 11 6" xfId="38653"/>
    <cellStyle name="Percent 2 12" xfId="38654"/>
    <cellStyle name="Percent 2 12 2" xfId="38655"/>
    <cellStyle name="Percent 2 12 2 2" xfId="38656"/>
    <cellStyle name="Percent 2 12 2 2 2" xfId="38657"/>
    <cellStyle name="Percent 2 12 2 3" xfId="38658"/>
    <cellStyle name="Percent 2 12 3" xfId="38659"/>
    <cellStyle name="Percent 2 12 3 2" xfId="38660"/>
    <cellStyle name="Percent 2 12 4" xfId="38661"/>
    <cellStyle name="Percent 2 13" xfId="38662"/>
    <cellStyle name="Percent 2 13 2" xfId="38663"/>
    <cellStyle name="Percent 2 13 2 2" xfId="38664"/>
    <cellStyle name="Percent 2 13 2 2 2" xfId="38665"/>
    <cellStyle name="Percent 2 13 2 3" xfId="38666"/>
    <cellStyle name="Percent 2 13 3" xfId="38667"/>
    <cellStyle name="Percent 2 13 3 2" xfId="38668"/>
    <cellStyle name="Percent 2 13 4" xfId="38669"/>
    <cellStyle name="Percent 2 14" xfId="38670"/>
    <cellStyle name="Percent 2 14 2" xfId="38671"/>
    <cellStyle name="Percent 2 14 2 2" xfId="38672"/>
    <cellStyle name="Percent 2 14 2 2 2" xfId="38673"/>
    <cellStyle name="Percent 2 14 2 3" xfId="38674"/>
    <cellStyle name="Percent 2 14 3" xfId="38675"/>
    <cellStyle name="Percent 2 14 3 2" xfId="38676"/>
    <cellStyle name="Percent 2 14 4" xfId="38677"/>
    <cellStyle name="Percent 2 15" xfId="38678"/>
    <cellStyle name="Percent 2 15 2" xfId="38679"/>
    <cellStyle name="Percent 2 15 2 2" xfId="38680"/>
    <cellStyle name="Percent 2 15 3" xfId="38681"/>
    <cellStyle name="Percent 2 16" xfId="38682"/>
    <cellStyle name="Percent 2 16 2" xfId="38683"/>
    <cellStyle name="Percent 2 16 2 2" xfId="38684"/>
    <cellStyle name="Percent 2 16 3" xfId="38685"/>
    <cellStyle name="Percent 2 17" xfId="38686"/>
    <cellStyle name="Percent 2 17 2" xfId="38687"/>
    <cellStyle name="Percent 2 18" xfId="38688"/>
    <cellStyle name="Percent 2 2" xfId="1604"/>
    <cellStyle name="Percent 2 2 10" xfId="49046"/>
    <cellStyle name="Percent 2 2 11" xfId="49047"/>
    <cellStyle name="Percent 2 2 2" xfId="3514"/>
    <cellStyle name="Percent 2 2 2 2" xfId="49048"/>
    <cellStyle name="Percent 2 2 2 3" xfId="49049"/>
    <cellStyle name="Percent 2 2 2 4" xfId="49050"/>
    <cellStyle name="Percent 2 2 2 5" xfId="49051"/>
    <cellStyle name="Percent 2 2 3" xfId="38689"/>
    <cellStyle name="Percent 2 2 3 2" xfId="49052"/>
    <cellStyle name="Percent 2 2 3 3" xfId="49053"/>
    <cellStyle name="Percent 2 2 3 4" xfId="49054"/>
    <cellStyle name="Percent 2 2 3 5" xfId="49055"/>
    <cellStyle name="Percent 2 2 4" xfId="38690"/>
    <cellStyle name="Percent 2 2 4 2" xfId="49056"/>
    <cellStyle name="Percent 2 2 4 3" xfId="49057"/>
    <cellStyle name="Percent 2 2 4 4" xfId="49058"/>
    <cellStyle name="Percent 2 2 4 5" xfId="49059"/>
    <cellStyle name="Percent 2 2 5" xfId="44687"/>
    <cellStyle name="Percent 2 2 6" xfId="49060"/>
    <cellStyle name="Percent 2 2 7" xfId="49061"/>
    <cellStyle name="Percent 2 2 8" xfId="49062"/>
    <cellStyle name="Percent 2 2 9" xfId="49063"/>
    <cellStyle name="Percent 2 3" xfId="1605"/>
    <cellStyle name="Percent 2 3 2" xfId="38691"/>
    <cellStyle name="Percent 2 3 3" xfId="49064"/>
    <cellStyle name="Percent 2 3 4" xfId="49065"/>
    <cellStyle name="Percent 2 3 5" xfId="49066"/>
    <cellStyle name="Percent 2 3 6" xfId="49067"/>
    <cellStyle name="Percent 2 3 7" xfId="49068"/>
    <cellStyle name="Percent 2 4" xfId="1606"/>
    <cellStyle name="Percent 2 4 2" xfId="38692"/>
    <cellStyle name="Percent 2 4 3" xfId="49069"/>
    <cellStyle name="Percent 2 4 4" xfId="49070"/>
    <cellStyle name="Percent 2 4 5" xfId="49071"/>
    <cellStyle name="Percent 2 4 6" xfId="49072"/>
    <cellStyle name="Percent 2 4 7" xfId="49073"/>
    <cellStyle name="Percent 2 5" xfId="1607"/>
    <cellStyle name="Percent 2 5 2" xfId="38693"/>
    <cellStyle name="Percent 2 5 3" xfId="49074"/>
    <cellStyle name="Percent 2 5 4" xfId="49075"/>
    <cellStyle name="Percent 2 5 5" xfId="49076"/>
    <cellStyle name="Percent 2 5 6" xfId="49077"/>
    <cellStyle name="Percent 2 5 7" xfId="49078"/>
    <cellStyle name="Percent 2 6" xfId="1608"/>
    <cellStyle name="Percent 2 6 2" xfId="38694"/>
    <cellStyle name="Percent 2 7" xfId="1609"/>
    <cellStyle name="Percent 2 7 10" xfId="38695"/>
    <cellStyle name="Percent 2 7 10 2" xfId="38696"/>
    <cellStyle name="Percent 2 7 10 2 2" xfId="38697"/>
    <cellStyle name="Percent 2 7 10 3" xfId="38698"/>
    <cellStyle name="Percent 2 7 11" xfId="38699"/>
    <cellStyle name="Percent 2 7 11 2" xfId="38700"/>
    <cellStyle name="Percent 2 7 12" xfId="38701"/>
    <cellStyle name="Percent 2 7 2" xfId="3519"/>
    <cellStyle name="Percent 2 7 2 10" xfId="38702"/>
    <cellStyle name="Percent 2 7 2 2" xfId="38703"/>
    <cellStyle name="Percent 2 7 2 2 2" xfId="38704"/>
    <cellStyle name="Percent 2 7 2 2 2 2" xfId="38705"/>
    <cellStyle name="Percent 2 7 2 2 2 2 2" xfId="38706"/>
    <cellStyle name="Percent 2 7 2 2 2 2 2 2" xfId="38707"/>
    <cellStyle name="Percent 2 7 2 2 2 2 3" xfId="38708"/>
    <cellStyle name="Percent 2 7 2 2 2 3" xfId="38709"/>
    <cellStyle name="Percent 2 7 2 2 2 3 2" xfId="38710"/>
    <cellStyle name="Percent 2 7 2 2 2 4" xfId="38711"/>
    <cellStyle name="Percent 2 7 2 2 3" xfId="38712"/>
    <cellStyle name="Percent 2 7 2 2 3 2" xfId="38713"/>
    <cellStyle name="Percent 2 7 2 2 3 2 2" xfId="38714"/>
    <cellStyle name="Percent 2 7 2 2 3 2 2 2" xfId="38715"/>
    <cellStyle name="Percent 2 7 2 2 3 2 3" xfId="38716"/>
    <cellStyle name="Percent 2 7 2 2 3 3" xfId="38717"/>
    <cellStyle name="Percent 2 7 2 2 3 3 2" xfId="38718"/>
    <cellStyle name="Percent 2 7 2 2 3 4" xfId="38719"/>
    <cellStyle name="Percent 2 7 2 2 4" xfId="38720"/>
    <cellStyle name="Percent 2 7 2 2 4 2" xfId="38721"/>
    <cellStyle name="Percent 2 7 2 2 4 2 2" xfId="38722"/>
    <cellStyle name="Percent 2 7 2 2 4 2 2 2" xfId="38723"/>
    <cellStyle name="Percent 2 7 2 2 4 2 3" xfId="38724"/>
    <cellStyle name="Percent 2 7 2 2 4 3" xfId="38725"/>
    <cellStyle name="Percent 2 7 2 2 4 3 2" xfId="38726"/>
    <cellStyle name="Percent 2 7 2 2 4 4" xfId="38727"/>
    <cellStyle name="Percent 2 7 2 2 5" xfId="38728"/>
    <cellStyle name="Percent 2 7 2 2 5 2" xfId="38729"/>
    <cellStyle name="Percent 2 7 2 2 5 2 2" xfId="38730"/>
    <cellStyle name="Percent 2 7 2 2 5 3" xfId="38731"/>
    <cellStyle name="Percent 2 7 2 2 6" xfId="38732"/>
    <cellStyle name="Percent 2 7 2 2 6 2" xfId="38733"/>
    <cellStyle name="Percent 2 7 2 2 7" xfId="38734"/>
    <cellStyle name="Percent 2 7 2 3" xfId="38735"/>
    <cellStyle name="Percent 2 7 2 3 2" xfId="38736"/>
    <cellStyle name="Percent 2 7 2 3 2 2" xfId="38737"/>
    <cellStyle name="Percent 2 7 2 3 2 2 2" xfId="38738"/>
    <cellStyle name="Percent 2 7 2 3 2 2 2 2" xfId="38739"/>
    <cellStyle name="Percent 2 7 2 3 2 2 3" xfId="38740"/>
    <cellStyle name="Percent 2 7 2 3 2 3" xfId="38741"/>
    <cellStyle name="Percent 2 7 2 3 2 3 2" xfId="38742"/>
    <cellStyle name="Percent 2 7 2 3 2 4" xfId="38743"/>
    <cellStyle name="Percent 2 7 2 3 3" xfId="38744"/>
    <cellStyle name="Percent 2 7 2 3 3 2" xfId="38745"/>
    <cellStyle name="Percent 2 7 2 3 3 2 2" xfId="38746"/>
    <cellStyle name="Percent 2 7 2 3 3 2 2 2" xfId="38747"/>
    <cellStyle name="Percent 2 7 2 3 3 2 3" xfId="38748"/>
    <cellStyle name="Percent 2 7 2 3 3 3" xfId="38749"/>
    <cellStyle name="Percent 2 7 2 3 3 3 2" xfId="38750"/>
    <cellStyle name="Percent 2 7 2 3 3 4" xfId="38751"/>
    <cellStyle name="Percent 2 7 2 3 4" xfId="38752"/>
    <cellStyle name="Percent 2 7 2 3 4 2" xfId="38753"/>
    <cellStyle name="Percent 2 7 2 3 4 2 2" xfId="38754"/>
    <cellStyle name="Percent 2 7 2 3 4 3" xfId="38755"/>
    <cellStyle name="Percent 2 7 2 3 5" xfId="38756"/>
    <cellStyle name="Percent 2 7 2 3 5 2" xfId="38757"/>
    <cellStyle name="Percent 2 7 2 3 6" xfId="38758"/>
    <cellStyle name="Percent 2 7 2 4" xfId="38759"/>
    <cellStyle name="Percent 2 7 2 4 2" xfId="38760"/>
    <cellStyle name="Percent 2 7 2 4 2 2" xfId="38761"/>
    <cellStyle name="Percent 2 7 2 4 2 2 2" xfId="38762"/>
    <cellStyle name="Percent 2 7 2 4 2 3" xfId="38763"/>
    <cellStyle name="Percent 2 7 2 4 3" xfId="38764"/>
    <cellStyle name="Percent 2 7 2 4 3 2" xfId="38765"/>
    <cellStyle name="Percent 2 7 2 4 4" xfId="38766"/>
    <cellStyle name="Percent 2 7 2 5" xfId="38767"/>
    <cellStyle name="Percent 2 7 2 5 2" xfId="38768"/>
    <cellStyle name="Percent 2 7 2 5 2 2" xfId="38769"/>
    <cellStyle name="Percent 2 7 2 5 2 2 2" xfId="38770"/>
    <cellStyle name="Percent 2 7 2 5 2 3" xfId="38771"/>
    <cellStyle name="Percent 2 7 2 5 3" xfId="38772"/>
    <cellStyle name="Percent 2 7 2 5 3 2" xfId="38773"/>
    <cellStyle name="Percent 2 7 2 5 4" xfId="38774"/>
    <cellStyle name="Percent 2 7 2 6" xfId="38775"/>
    <cellStyle name="Percent 2 7 2 6 2" xfId="38776"/>
    <cellStyle name="Percent 2 7 2 6 2 2" xfId="38777"/>
    <cellStyle name="Percent 2 7 2 6 2 2 2" xfId="38778"/>
    <cellStyle name="Percent 2 7 2 6 2 3" xfId="38779"/>
    <cellStyle name="Percent 2 7 2 6 3" xfId="38780"/>
    <cellStyle name="Percent 2 7 2 6 3 2" xfId="38781"/>
    <cellStyle name="Percent 2 7 2 6 4" xfId="38782"/>
    <cellStyle name="Percent 2 7 2 7" xfId="38783"/>
    <cellStyle name="Percent 2 7 2 7 2" xfId="38784"/>
    <cellStyle name="Percent 2 7 2 7 2 2" xfId="38785"/>
    <cellStyle name="Percent 2 7 2 7 3" xfId="38786"/>
    <cellStyle name="Percent 2 7 2 8" xfId="38787"/>
    <cellStyle name="Percent 2 7 2 8 2" xfId="38788"/>
    <cellStyle name="Percent 2 7 2 8 2 2" xfId="38789"/>
    <cellStyle name="Percent 2 7 2 8 3" xfId="38790"/>
    <cellStyle name="Percent 2 7 2 9" xfId="38791"/>
    <cellStyle name="Percent 2 7 2 9 2" xfId="38792"/>
    <cellStyle name="Percent 2 7 3" xfId="38793"/>
    <cellStyle name="Percent 2 7 3 2" xfId="38794"/>
    <cellStyle name="Percent 2 7 3 2 2" xfId="38795"/>
    <cellStyle name="Percent 2 7 3 2 2 2" xfId="38796"/>
    <cellStyle name="Percent 2 7 3 2 2 2 2" xfId="38797"/>
    <cellStyle name="Percent 2 7 3 2 2 3" xfId="38798"/>
    <cellStyle name="Percent 2 7 3 2 3" xfId="38799"/>
    <cellStyle name="Percent 2 7 3 2 3 2" xfId="38800"/>
    <cellStyle name="Percent 2 7 3 2 4" xfId="38801"/>
    <cellStyle name="Percent 2 7 3 3" xfId="38802"/>
    <cellStyle name="Percent 2 7 3 3 2" xfId="38803"/>
    <cellStyle name="Percent 2 7 3 3 2 2" xfId="38804"/>
    <cellStyle name="Percent 2 7 3 3 2 2 2" xfId="38805"/>
    <cellStyle name="Percent 2 7 3 3 2 3" xfId="38806"/>
    <cellStyle name="Percent 2 7 3 3 3" xfId="38807"/>
    <cellStyle name="Percent 2 7 3 3 3 2" xfId="38808"/>
    <cellStyle name="Percent 2 7 3 3 4" xfId="38809"/>
    <cellStyle name="Percent 2 7 3 4" xfId="38810"/>
    <cellStyle name="Percent 2 7 3 4 2" xfId="38811"/>
    <cellStyle name="Percent 2 7 3 4 2 2" xfId="38812"/>
    <cellStyle name="Percent 2 7 3 4 2 2 2" xfId="38813"/>
    <cellStyle name="Percent 2 7 3 4 2 3" xfId="38814"/>
    <cellStyle name="Percent 2 7 3 4 3" xfId="38815"/>
    <cellStyle name="Percent 2 7 3 4 3 2" xfId="38816"/>
    <cellStyle name="Percent 2 7 3 4 4" xfId="38817"/>
    <cellStyle name="Percent 2 7 3 5" xfId="38818"/>
    <cellStyle name="Percent 2 7 3 5 2" xfId="38819"/>
    <cellStyle name="Percent 2 7 3 5 2 2" xfId="38820"/>
    <cellStyle name="Percent 2 7 3 5 3" xfId="38821"/>
    <cellStyle name="Percent 2 7 3 6" xfId="38822"/>
    <cellStyle name="Percent 2 7 3 6 2" xfId="38823"/>
    <cellStyle name="Percent 2 7 3 7" xfId="38824"/>
    <cellStyle name="Percent 2 7 4" xfId="38825"/>
    <cellStyle name="Percent 2 7 5" xfId="38826"/>
    <cellStyle name="Percent 2 7 5 2" xfId="38827"/>
    <cellStyle name="Percent 2 7 5 2 2" xfId="38828"/>
    <cellStyle name="Percent 2 7 5 2 2 2" xfId="38829"/>
    <cellStyle name="Percent 2 7 5 2 2 2 2" xfId="38830"/>
    <cellStyle name="Percent 2 7 5 2 2 3" xfId="38831"/>
    <cellStyle name="Percent 2 7 5 2 3" xfId="38832"/>
    <cellStyle name="Percent 2 7 5 2 3 2" xfId="38833"/>
    <cellStyle name="Percent 2 7 5 2 4" xfId="38834"/>
    <cellStyle name="Percent 2 7 5 3" xfId="38835"/>
    <cellStyle name="Percent 2 7 5 3 2" xfId="38836"/>
    <cellStyle name="Percent 2 7 5 3 2 2" xfId="38837"/>
    <cellStyle name="Percent 2 7 5 3 2 2 2" xfId="38838"/>
    <cellStyle name="Percent 2 7 5 3 2 3" xfId="38839"/>
    <cellStyle name="Percent 2 7 5 3 3" xfId="38840"/>
    <cellStyle name="Percent 2 7 5 3 3 2" xfId="38841"/>
    <cellStyle name="Percent 2 7 5 3 4" xfId="38842"/>
    <cellStyle name="Percent 2 7 5 4" xfId="38843"/>
    <cellStyle name="Percent 2 7 5 4 2" xfId="38844"/>
    <cellStyle name="Percent 2 7 5 4 2 2" xfId="38845"/>
    <cellStyle name="Percent 2 7 5 4 3" xfId="38846"/>
    <cellStyle name="Percent 2 7 5 5" xfId="38847"/>
    <cellStyle name="Percent 2 7 5 5 2" xfId="38848"/>
    <cellStyle name="Percent 2 7 5 6" xfId="38849"/>
    <cellStyle name="Percent 2 7 6" xfId="38850"/>
    <cellStyle name="Percent 2 7 6 2" xfId="38851"/>
    <cellStyle name="Percent 2 7 6 2 2" xfId="38852"/>
    <cellStyle name="Percent 2 7 6 2 2 2" xfId="38853"/>
    <cellStyle name="Percent 2 7 6 2 3" xfId="38854"/>
    <cellStyle name="Percent 2 7 6 3" xfId="38855"/>
    <cellStyle name="Percent 2 7 6 3 2" xfId="38856"/>
    <cellStyle name="Percent 2 7 6 4" xfId="38857"/>
    <cellStyle name="Percent 2 7 7" xfId="38858"/>
    <cellStyle name="Percent 2 7 7 2" xfId="38859"/>
    <cellStyle name="Percent 2 7 7 2 2" xfId="38860"/>
    <cellStyle name="Percent 2 7 7 2 2 2" xfId="38861"/>
    <cellStyle name="Percent 2 7 7 2 3" xfId="38862"/>
    <cellStyle name="Percent 2 7 7 3" xfId="38863"/>
    <cellStyle name="Percent 2 7 7 3 2" xfId="38864"/>
    <cellStyle name="Percent 2 7 7 4" xfId="38865"/>
    <cellStyle name="Percent 2 7 8" xfId="38866"/>
    <cellStyle name="Percent 2 7 8 2" xfId="38867"/>
    <cellStyle name="Percent 2 7 8 2 2" xfId="38868"/>
    <cellStyle name="Percent 2 7 8 2 2 2" xfId="38869"/>
    <cellStyle name="Percent 2 7 8 2 3" xfId="38870"/>
    <cellStyle name="Percent 2 7 8 3" xfId="38871"/>
    <cellStyle name="Percent 2 7 8 3 2" xfId="38872"/>
    <cellStyle name="Percent 2 7 8 4" xfId="38873"/>
    <cellStyle name="Percent 2 7 9" xfId="38874"/>
    <cellStyle name="Percent 2 7 9 2" xfId="38875"/>
    <cellStyle name="Percent 2 7 9 2 2" xfId="38876"/>
    <cellStyle name="Percent 2 7 9 3" xfId="38877"/>
    <cellStyle name="Percent 2 8" xfId="1932"/>
    <cellStyle name="Percent 2 8 10" xfId="38878"/>
    <cellStyle name="Percent 2 8 2" xfId="38879"/>
    <cellStyle name="Percent 2 8 2 2" xfId="38880"/>
    <cellStyle name="Percent 2 8 2 2 2" xfId="38881"/>
    <cellStyle name="Percent 2 8 2 2 2 2" xfId="38882"/>
    <cellStyle name="Percent 2 8 2 2 2 2 2" xfId="38883"/>
    <cellStyle name="Percent 2 8 2 2 2 3" xfId="38884"/>
    <cellStyle name="Percent 2 8 2 2 3" xfId="38885"/>
    <cellStyle name="Percent 2 8 2 2 3 2" xfId="38886"/>
    <cellStyle name="Percent 2 8 2 2 4" xfId="38887"/>
    <cellStyle name="Percent 2 8 2 3" xfId="38888"/>
    <cellStyle name="Percent 2 8 2 3 2" xfId="38889"/>
    <cellStyle name="Percent 2 8 2 3 2 2" xfId="38890"/>
    <cellStyle name="Percent 2 8 2 3 2 2 2" xfId="38891"/>
    <cellStyle name="Percent 2 8 2 3 2 3" xfId="38892"/>
    <cellStyle name="Percent 2 8 2 3 3" xfId="38893"/>
    <cellStyle name="Percent 2 8 2 3 3 2" xfId="38894"/>
    <cellStyle name="Percent 2 8 2 3 4" xfId="38895"/>
    <cellStyle name="Percent 2 8 2 4" xfId="38896"/>
    <cellStyle name="Percent 2 8 2 4 2" xfId="38897"/>
    <cellStyle name="Percent 2 8 2 4 2 2" xfId="38898"/>
    <cellStyle name="Percent 2 8 2 4 2 2 2" xfId="38899"/>
    <cellStyle name="Percent 2 8 2 4 2 3" xfId="38900"/>
    <cellStyle name="Percent 2 8 2 4 3" xfId="38901"/>
    <cellStyle name="Percent 2 8 2 4 3 2" xfId="38902"/>
    <cellStyle name="Percent 2 8 2 4 4" xfId="38903"/>
    <cellStyle name="Percent 2 8 2 5" xfId="38904"/>
    <cellStyle name="Percent 2 8 2 5 2" xfId="38905"/>
    <cellStyle name="Percent 2 8 2 5 2 2" xfId="38906"/>
    <cellStyle name="Percent 2 8 2 5 3" xfId="38907"/>
    <cellStyle name="Percent 2 8 2 6" xfId="38908"/>
    <cellStyle name="Percent 2 8 2 6 2" xfId="38909"/>
    <cellStyle name="Percent 2 8 2 7" xfId="38910"/>
    <cellStyle name="Percent 2 8 3" xfId="38911"/>
    <cellStyle name="Percent 2 8 3 2" xfId="38912"/>
    <cellStyle name="Percent 2 8 3 2 2" xfId="38913"/>
    <cellStyle name="Percent 2 8 3 2 2 2" xfId="38914"/>
    <cellStyle name="Percent 2 8 3 2 2 2 2" xfId="38915"/>
    <cellStyle name="Percent 2 8 3 2 2 3" xfId="38916"/>
    <cellStyle name="Percent 2 8 3 2 3" xfId="38917"/>
    <cellStyle name="Percent 2 8 3 2 3 2" xfId="38918"/>
    <cellStyle name="Percent 2 8 3 2 4" xfId="38919"/>
    <cellStyle name="Percent 2 8 3 3" xfId="38920"/>
    <cellStyle name="Percent 2 8 3 3 2" xfId="38921"/>
    <cellStyle name="Percent 2 8 3 3 2 2" xfId="38922"/>
    <cellStyle name="Percent 2 8 3 3 2 2 2" xfId="38923"/>
    <cellStyle name="Percent 2 8 3 3 2 3" xfId="38924"/>
    <cellStyle name="Percent 2 8 3 3 3" xfId="38925"/>
    <cellStyle name="Percent 2 8 3 3 3 2" xfId="38926"/>
    <cellStyle name="Percent 2 8 3 3 4" xfId="38927"/>
    <cellStyle name="Percent 2 8 3 4" xfId="38928"/>
    <cellStyle name="Percent 2 8 3 4 2" xfId="38929"/>
    <cellStyle name="Percent 2 8 3 4 2 2" xfId="38930"/>
    <cellStyle name="Percent 2 8 3 4 3" xfId="38931"/>
    <cellStyle name="Percent 2 8 3 5" xfId="38932"/>
    <cellStyle name="Percent 2 8 3 5 2" xfId="38933"/>
    <cellStyle name="Percent 2 8 3 6" xfId="38934"/>
    <cellStyle name="Percent 2 8 4" xfId="38935"/>
    <cellStyle name="Percent 2 8 4 2" xfId="38936"/>
    <cellStyle name="Percent 2 8 4 2 2" xfId="38937"/>
    <cellStyle name="Percent 2 8 4 2 2 2" xfId="38938"/>
    <cellStyle name="Percent 2 8 4 2 3" xfId="38939"/>
    <cellStyle name="Percent 2 8 4 3" xfId="38940"/>
    <cellStyle name="Percent 2 8 4 3 2" xfId="38941"/>
    <cellStyle name="Percent 2 8 4 4" xfId="38942"/>
    <cellStyle name="Percent 2 8 5" xfId="38943"/>
    <cellStyle name="Percent 2 8 5 2" xfId="38944"/>
    <cellStyle name="Percent 2 8 5 2 2" xfId="38945"/>
    <cellStyle name="Percent 2 8 5 2 2 2" xfId="38946"/>
    <cellStyle name="Percent 2 8 5 2 3" xfId="38947"/>
    <cellStyle name="Percent 2 8 5 3" xfId="38948"/>
    <cellStyle name="Percent 2 8 5 3 2" xfId="38949"/>
    <cellStyle name="Percent 2 8 5 4" xfId="38950"/>
    <cellStyle name="Percent 2 8 6" xfId="38951"/>
    <cellStyle name="Percent 2 8 6 2" xfId="38952"/>
    <cellStyle name="Percent 2 8 6 2 2" xfId="38953"/>
    <cellStyle name="Percent 2 8 6 2 2 2" xfId="38954"/>
    <cellStyle name="Percent 2 8 6 2 3" xfId="38955"/>
    <cellStyle name="Percent 2 8 6 3" xfId="38956"/>
    <cellStyle name="Percent 2 8 6 3 2" xfId="38957"/>
    <cellStyle name="Percent 2 8 6 4" xfId="38958"/>
    <cellStyle name="Percent 2 8 7" xfId="38959"/>
    <cellStyle name="Percent 2 8 7 2" xfId="38960"/>
    <cellStyle name="Percent 2 8 7 2 2" xfId="38961"/>
    <cellStyle name="Percent 2 8 7 3" xfId="38962"/>
    <cellStyle name="Percent 2 8 8" xfId="38963"/>
    <cellStyle name="Percent 2 8 8 2" xfId="38964"/>
    <cellStyle name="Percent 2 8 8 2 2" xfId="38965"/>
    <cellStyle name="Percent 2 8 8 3" xfId="38966"/>
    <cellStyle name="Percent 2 8 9" xfId="38967"/>
    <cellStyle name="Percent 2 8 9 2" xfId="38968"/>
    <cellStyle name="Percent 2 9" xfId="38969"/>
    <cellStyle name="Percent 2 9 2" xfId="38970"/>
    <cellStyle name="Percent 2 9 2 2" xfId="38971"/>
    <cellStyle name="Percent 2 9 2 2 2" xfId="38972"/>
    <cellStyle name="Percent 2 9 2 2 2 2" xfId="38973"/>
    <cellStyle name="Percent 2 9 2 2 3" xfId="38974"/>
    <cellStyle name="Percent 2 9 2 3" xfId="38975"/>
    <cellStyle name="Percent 2 9 2 3 2" xfId="38976"/>
    <cellStyle name="Percent 2 9 2 4" xfId="38977"/>
    <cellStyle name="Percent 2 9 3" xfId="38978"/>
    <cellStyle name="Percent 2 9 3 2" xfId="38979"/>
    <cellStyle name="Percent 2 9 3 2 2" xfId="38980"/>
    <cellStyle name="Percent 2 9 3 2 2 2" xfId="38981"/>
    <cellStyle name="Percent 2 9 3 2 3" xfId="38982"/>
    <cellStyle name="Percent 2 9 3 3" xfId="38983"/>
    <cellStyle name="Percent 2 9 3 3 2" xfId="38984"/>
    <cellStyle name="Percent 2 9 3 4" xfId="38985"/>
    <cellStyle name="Percent 2 9 4" xfId="38986"/>
    <cellStyle name="Percent 2 9 4 2" xfId="38987"/>
    <cellStyle name="Percent 2 9 4 2 2" xfId="38988"/>
    <cellStyle name="Percent 2 9 4 2 2 2" xfId="38989"/>
    <cellStyle name="Percent 2 9 4 2 3" xfId="38990"/>
    <cellStyle name="Percent 2 9 4 3" xfId="38991"/>
    <cellStyle name="Percent 2 9 4 3 2" xfId="38992"/>
    <cellStyle name="Percent 2 9 4 4" xfId="38993"/>
    <cellStyle name="Percent 2 9 5" xfId="38994"/>
    <cellStyle name="Percent 2 9 5 2" xfId="38995"/>
    <cellStyle name="Percent 2 9 5 2 2" xfId="38996"/>
    <cellStyle name="Percent 2 9 5 3" xfId="38997"/>
    <cellStyle name="Percent 2 9 6" xfId="38998"/>
    <cellStyle name="Percent 2 9 6 2" xfId="38999"/>
    <cellStyle name="Percent 2 9 7" xfId="39000"/>
    <cellStyle name="Percent 20" xfId="1610"/>
    <cellStyle name="Percent 20 10" xfId="39001"/>
    <cellStyle name="Percent 20 10 2" xfId="39002"/>
    <cellStyle name="Percent 20 10 2 2" xfId="39003"/>
    <cellStyle name="Percent 20 10 3" xfId="39004"/>
    <cellStyle name="Percent 20 11" xfId="39005"/>
    <cellStyle name="Percent 20 11 2" xfId="39006"/>
    <cellStyle name="Percent 20 11 2 2" xfId="39007"/>
    <cellStyle name="Percent 20 11 3" xfId="39008"/>
    <cellStyle name="Percent 20 12" xfId="39009"/>
    <cellStyle name="Percent 20 12 2" xfId="39010"/>
    <cellStyle name="Percent 20 13" xfId="39011"/>
    <cellStyle name="Percent 20 2" xfId="3520"/>
    <cellStyle name="Percent 20 2 10" xfId="39012"/>
    <cellStyle name="Percent 20 2 10 2" xfId="39013"/>
    <cellStyle name="Percent 20 2 11" xfId="39014"/>
    <cellStyle name="Percent 20 2 2" xfId="39015"/>
    <cellStyle name="Percent 20 2 2 10" xfId="39016"/>
    <cellStyle name="Percent 20 2 2 2" xfId="39017"/>
    <cellStyle name="Percent 20 2 2 2 2" xfId="39018"/>
    <cellStyle name="Percent 20 2 2 2 2 2" xfId="39019"/>
    <cellStyle name="Percent 20 2 2 2 2 2 2" xfId="39020"/>
    <cellStyle name="Percent 20 2 2 2 2 2 2 2" xfId="39021"/>
    <cellStyle name="Percent 20 2 2 2 2 2 3" xfId="39022"/>
    <cellStyle name="Percent 20 2 2 2 2 3" xfId="39023"/>
    <cellStyle name="Percent 20 2 2 2 2 3 2" xfId="39024"/>
    <cellStyle name="Percent 20 2 2 2 2 4" xfId="39025"/>
    <cellStyle name="Percent 20 2 2 2 3" xfId="39026"/>
    <cellStyle name="Percent 20 2 2 2 3 2" xfId="39027"/>
    <cellStyle name="Percent 20 2 2 2 3 2 2" xfId="39028"/>
    <cellStyle name="Percent 20 2 2 2 3 2 2 2" xfId="39029"/>
    <cellStyle name="Percent 20 2 2 2 3 2 3" xfId="39030"/>
    <cellStyle name="Percent 20 2 2 2 3 3" xfId="39031"/>
    <cellStyle name="Percent 20 2 2 2 3 3 2" xfId="39032"/>
    <cellStyle name="Percent 20 2 2 2 3 4" xfId="39033"/>
    <cellStyle name="Percent 20 2 2 2 4" xfId="39034"/>
    <cellStyle name="Percent 20 2 2 2 4 2" xfId="39035"/>
    <cellStyle name="Percent 20 2 2 2 4 2 2" xfId="39036"/>
    <cellStyle name="Percent 20 2 2 2 4 2 2 2" xfId="39037"/>
    <cellStyle name="Percent 20 2 2 2 4 2 3" xfId="39038"/>
    <cellStyle name="Percent 20 2 2 2 4 3" xfId="39039"/>
    <cellStyle name="Percent 20 2 2 2 4 3 2" xfId="39040"/>
    <cellStyle name="Percent 20 2 2 2 4 4" xfId="39041"/>
    <cellStyle name="Percent 20 2 2 2 5" xfId="39042"/>
    <cellStyle name="Percent 20 2 2 2 5 2" xfId="39043"/>
    <cellStyle name="Percent 20 2 2 2 5 2 2" xfId="39044"/>
    <cellStyle name="Percent 20 2 2 2 5 3" xfId="39045"/>
    <cellStyle name="Percent 20 2 2 2 6" xfId="39046"/>
    <cellStyle name="Percent 20 2 2 2 6 2" xfId="39047"/>
    <cellStyle name="Percent 20 2 2 2 7" xfId="39048"/>
    <cellStyle name="Percent 20 2 2 3" xfId="39049"/>
    <cellStyle name="Percent 20 2 2 3 2" xfId="39050"/>
    <cellStyle name="Percent 20 2 2 3 2 2" xfId="39051"/>
    <cellStyle name="Percent 20 2 2 3 2 2 2" xfId="39052"/>
    <cellStyle name="Percent 20 2 2 3 2 2 2 2" xfId="39053"/>
    <cellStyle name="Percent 20 2 2 3 2 2 3" xfId="39054"/>
    <cellStyle name="Percent 20 2 2 3 2 3" xfId="39055"/>
    <cellStyle name="Percent 20 2 2 3 2 3 2" xfId="39056"/>
    <cellStyle name="Percent 20 2 2 3 2 4" xfId="39057"/>
    <cellStyle name="Percent 20 2 2 3 3" xfId="39058"/>
    <cellStyle name="Percent 20 2 2 3 3 2" xfId="39059"/>
    <cellStyle name="Percent 20 2 2 3 3 2 2" xfId="39060"/>
    <cellStyle name="Percent 20 2 2 3 3 2 2 2" xfId="39061"/>
    <cellStyle name="Percent 20 2 2 3 3 2 3" xfId="39062"/>
    <cellStyle name="Percent 20 2 2 3 3 3" xfId="39063"/>
    <cellStyle name="Percent 20 2 2 3 3 3 2" xfId="39064"/>
    <cellStyle name="Percent 20 2 2 3 3 4" xfId="39065"/>
    <cellStyle name="Percent 20 2 2 3 4" xfId="39066"/>
    <cellStyle name="Percent 20 2 2 3 4 2" xfId="39067"/>
    <cellStyle name="Percent 20 2 2 3 4 2 2" xfId="39068"/>
    <cellStyle name="Percent 20 2 2 3 4 3" xfId="39069"/>
    <cellStyle name="Percent 20 2 2 3 5" xfId="39070"/>
    <cellStyle name="Percent 20 2 2 3 5 2" xfId="39071"/>
    <cellStyle name="Percent 20 2 2 3 6" xfId="39072"/>
    <cellStyle name="Percent 20 2 2 4" xfId="39073"/>
    <cellStyle name="Percent 20 2 2 4 2" xfId="39074"/>
    <cellStyle name="Percent 20 2 2 4 2 2" xfId="39075"/>
    <cellStyle name="Percent 20 2 2 4 2 2 2" xfId="39076"/>
    <cellStyle name="Percent 20 2 2 4 2 3" xfId="39077"/>
    <cellStyle name="Percent 20 2 2 4 3" xfId="39078"/>
    <cellStyle name="Percent 20 2 2 4 3 2" xfId="39079"/>
    <cellStyle name="Percent 20 2 2 4 4" xfId="39080"/>
    <cellStyle name="Percent 20 2 2 5" xfId="39081"/>
    <cellStyle name="Percent 20 2 2 5 2" xfId="39082"/>
    <cellStyle name="Percent 20 2 2 5 2 2" xfId="39083"/>
    <cellStyle name="Percent 20 2 2 5 2 2 2" xfId="39084"/>
    <cellStyle name="Percent 20 2 2 5 2 3" xfId="39085"/>
    <cellStyle name="Percent 20 2 2 5 3" xfId="39086"/>
    <cellStyle name="Percent 20 2 2 5 3 2" xfId="39087"/>
    <cellStyle name="Percent 20 2 2 5 4" xfId="39088"/>
    <cellStyle name="Percent 20 2 2 6" xfId="39089"/>
    <cellStyle name="Percent 20 2 2 6 2" xfId="39090"/>
    <cellStyle name="Percent 20 2 2 6 2 2" xfId="39091"/>
    <cellStyle name="Percent 20 2 2 6 2 2 2" xfId="39092"/>
    <cellStyle name="Percent 20 2 2 6 2 3" xfId="39093"/>
    <cellStyle name="Percent 20 2 2 6 3" xfId="39094"/>
    <cellStyle name="Percent 20 2 2 6 3 2" xfId="39095"/>
    <cellStyle name="Percent 20 2 2 6 4" xfId="39096"/>
    <cellStyle name="Percent 20 2 2 7" xfId="39097"/>
    <cellStyle name="Percent 20 2 2 7 2" xfId="39098"/>
    <cellStyle name="Percent 20 2 2 7 2 2" xfId="39099"/>
    <cellStyle name="Percent 20 2 2 7 3" xfId="39100"/>
    <cellStyle name="Percent 20 2 2 8" xfId="39101"/>
    <cellStyle name="Percent 20 2 2 8 2" xfId="39102"/>
    <cellStyle name="Percent 20 2 2 8 2 2" xfId="39103"/>
    <cellStyle name="Percent 20 2 2 8 3" xfId="39104"/>
    <cellStyle name="Percent 20 2 2 9" xfId="39105"/>
    <cellStyle name="Percent 20 2 2 9 2" xfId="39106"/>
    <cellStyle name="Percent 20 2 3" xfId="39107"/>
    <cellStyle name="Percent 20 2 3 2" xfId="39108"/>
    <cellStyle name="Percent 20 2 3 2 2" xfId="39109"/>
    <cellStyle name="Percent 20 2 3 2 2 2" xfId="39110"/>
    <cellStyle name="Percent 20 2 3 2 2 2 2" xfId="39111"/>
    <cellStyle name="Percent 20 2 3 2 2 3" xfId="39112"/>
    <cellStyle name="Percent 20 2 3 2 3" xfId="39113"/>
    <cellStyle name="Percent 20 2 3 2 3 2" xfId="39114"/>
    <cellStyle name="Percent 20 2 3 2 4" xfId="39115"/>
    <cellStyle name="Percent 20 2 3 3" xfId="39116"/>
    <cellStyle name="Percent 20 2 3 3 2" xfId="39117"/>
    <cellStyle name="Percent 20 2 3 3 2 2" xfId="39118"/>
    <cellStyle name="Percent 20 2 3 3 2 2 2" xfId="39119"/>
    <cellStyle name="Percent 20 2 3 3 2 3" xfId="39120"/>
    <cellStyle name="Percent 20 2 3 3 3" xfId="39121"/>
    <cellStyle name="Percent 20 2 3 3 3 2" xfId="39122"/>
    <cellStyle name="Percent 20 2 3 3 4" xfId="39123"/>
    <cellStyle name="Percent 20 2 3 4" xfId="39124"/>
    <cellStyle name="Percent 20 2 3 4 2" xfId="39125"/>
    <cellStyle name="Percent 20 2 3 4 2 2" xfId="39126"/>
    <cellStyle name="Percent 20 2 3 4 2 2 2" xfId="39127"/>
    <cellStyle name="Percent 20 2 3 4 2 3" xfId="39128"/>
    <cellStyle name="Percent 20 2 3 4 3" xfId="39129"/>
    <cellStyle name="Percent 20 2 3 4 3 2" xfId="39130"/>
    <cellStyle name="Percent 20 2 3 4 4" xfId="39131"/>
    <cellStyle name="Percent 20 2 3 5" xfId="39132"/>
    <cellStyle name="Percent 20 2 3 5 2" xfId="39133"/>
    <cellStyle name="Percent 20 2 3 5 2 2" xfId="39134"/>
    <cellStyle name="Percent 20 2 3 5 3" xfId="39135"/>
    <cellStyle name="Percent 20 2 3 6" xfId="39136"/>
    <cellStyle name="Percent 20 2 3 6 2" xfId="39137"/>
    <cellStyle name="Percent 20 2 3 7" xfId="39138"/>
    <cellStyle name="Percent 20 2 4" xfId="39139"/>
    <cellStyle name="Percent 20 2 4 2" xfId="39140"/>
    <cellStyle name="Percent 20 2 4 2 2" xfId="39141"/>
    <cellStyle name="Percent 20 2 4 2 2 2" xfId="39142"/>
    <cellStyle name="Percent 20 2 4 2 2 2 2" xfId="39143"/>
    <cellStyle name="Percent 20 2 4 2 2 3" xfId="39144"/>
    <cellStyle name="Percent 20 2 4 2 3" xfId="39145"/>
    <cellStyle name="Percent 20 2 4 2 3 2" xfId="39146"/>
    <cellStyle name="Percent 20 2 4 2 4" xfId="39147"/>
    <cellStyle name="Percent 20 2 4 3" xfId="39148"/>
    <cellStyle name="Percent 20 2 4 3 2" xfId="39149"/>
    <cellStyle name="Percent 20 2 4 3 2 2" xfId="39150"/>
    <cellStyle name="Percent 20 2 4 3 2 2 2" xfId="39151"/>
    <cellStyle name="Percent 20 2 4 3 2 3" xfId="39152"/>
    <cellStyle name="Percent 20 2 4 3 3" xfId="39153"/>
    <cellStyle name="Percent 20 2 4 3 3 2" xfId="39154"/>
    <cellStyle name="Percent 20 2 4 3 4" xfId="39155"/>
    <cellStyle name="Percent 20 2 4 4" xfId="39156"/>
    <cellStyle name="Percent 20 2 4 4 2" xfId="39157"/>
    <cellStyle name="Percent 20 2 4 4 2 2" xfId="39158"/>
    <cellStyle name="Percent 20 2 4 4 3" xfId="39159"/>
    <cellStyle name="Percent 20 2 4 5" xfId="39160"/>
    <cellStyle name="Percent 20 2 4 5 2" xfId="39161"/>
    <cellStyle name="Percent 20 2 4 6" xfId="39162"/>
    <cellStyle name="Percent 20 2 5" xfId="39163"/>
    <cellStyle name="Percent 20 2 5 2" xfId="39164"/>
    <cellStyle name="Percent 20 2 5 2 2" xfId="39165"/>
    <cellStyle name="Percent 20 2 5 2 2 2" xfId="39166"/>
    <cellStyle name="Percent 20 2 5 2 3" xfId="39167"/>
    <cellStyle name="Percent 20 2 5 3" xfId="39168"/>
    <cellStyle name="Percent 20 2 5 3 2" xfId="39169"/>
    <cellStyle name="Percent 20 2 5 4" xfId="39170"/>
    <cellStyle name="Percent 20 2 6" xfId="39171"/>
    <cellStyle name="Percent 20 2 6 2" xfId="39172"/>
    <cellStyle name="Percent 20 2 6 2 2" xfId="39173"/>
    <cellStyle name="Percent 20 2 6 2 2 2" xfId="39174"/>
    <cellStyle name="Percent 20 2 6 2 3" xfId="39175"/>
    <cellStyle name="Percent 20 2 6 3" xfId="39176"/>
    <cellStyle name="Percent 20 2 6 3 2" xfId="39177"/>
    <cellStyle name="Percent 20 2 6 4" xfId="39178"/>
    <cellStyle name="Percent 20 2 7" xfId="39179"/>
    <cellStyle name="Percent 20 2 7 2" xfId="39180"/>
    <cellStyle name="Percent 20 2 7 2 2" xfId="39181"/>
    <cellStyle name="Percent 20 2 7 2 2 2" xfId="39182"/>
    <cellStyle name="Percent 20 2 7 2 3" xfId="39183"/>
    <cellStyle name="Percent 20 2 7 3" xfId="39184"/>
    <cellStyle name="Percent 20 2 7 3 2" xfId="39185"/>
    <cellStyle name="Percent 20 2 7 4" xfId="39186"/>
    <cellStyle name="Percent 20 2 8" xfId="39187"/>
    <cellStyle name="Percent 20 2 8 2" xfId="39188"/>
    <cellStyle name="Percent 20 2 8 2 2" xfId="39189"/>
    <cellStyle name="Percent 20 2 8 3" xfId="39190"/>
    <cellStyle name="Percent 20 2 9" xfId="39191"/>
    <cellStyle name="Percent 20 2 9 2" xfId="39192"/>
    <cellStyle name="Percent 20 2 9 2 2" xfId="39193"/>
    <cellStyle name="Percent 20 2 9 3" xfId="39194"/>
    <cellStyle name="Percent 20 3" xfId="39195"/>
    <cellStyle name="Percent 20 3 10" xfId="39196"/>
    <cellStyle name="Percent 20 3 2" xfId="39197"/>
    <cellStyle name="Percent 20 3 2 2" xfId="39198"/>
    <cellStyle name="Percent 20 3 2 2 2" xfId="39199"/>
    <cellStyle name="Percent 20 3 2 2 2 2" xfId="39200"/>
    <cellStyle name="Percent 20 3 2 2 2 2 2" xfId="39201"/>
    <cellStyle name="Percent 20 3 2 2 2 3" xfId="39202"/>
    <cellStyle name="Percent 20 3 2 2 3" xfId="39203"/>
    <cellStyle name="Percent 20 3 2 2 3 2" xfId="39204"/>
    <cellStyle name="Percent 20 3 2 2 4" xfId="39205"/>
    <cellStyle name="Percent 20 3 2 3" xfId="39206"/>
    <cellStyle name="Percent 20 3 2 3 2" xfId="39207"/>
    <cellStyle name="Percent 20 3 2 3 2 2" xfId="39208"/>
    <cellStyle name="Percent 20 3 2 3 2 2 2" xfId="39209"/>
    <cellStyle name="Percent 20 3 2 3 2 3" xfId="39210"/>
    <cellStyle name="Percent 20 3 2 3 3" xfId="39211"/>
    <cellStyle name="Percent 20 3 2 3 3 2" xfId="39212"/>
    <cellStyle name="Percent 20 3 2 3 4" xfId="39213"/>
    <cellStyle name="Percent 20 3 2 4" xfId="39214"/>
    <cellStyle name="Percent 20 3 2 4 2" xfId="39215"/>
    <cellStyle name="Percent 20 3 2 4 2 2" xfId="39216"/>
    <cellStyle name="Percent 20 3 2 4 2 2 2" xfId="39217"/>
    <cellStyle name="Percent 20 3 2 4 2 3" xfId="39218"/>
    <cellStyle name="Percent 20 3 2 4 3" xfId="39219"/>
    <cellStyle name="Percent 20 3 2 4 3 2" xfId="39220"/>
    <cellStyle name="Percent 20 3 2 4 4" xfId="39221"/>
    <cellStyle name="Percent 20 3 2 5" xfId="39222"/>
    <cellStyle name="Percent 20 3 2 5 2" xfId="39223"/>
    <cellStyle name="Percent 20 3 2 5 2 2" xfId="39224"/>
    <cellStyle name="Percent 20 3 2 5 3" xfId="39225"/>
    <cellStyle name="Percent 20 3 2 6" xfId="39226"/>
    <cellStyle name="Percent 20 3 2 6 2" xfId="39227"/>
    <cellStyle name="Percent 20 3 2 7" xfId="39228"/>
    <cellStyle name="Percent 20 3 3" xfId="39229"/>
    <cellStyle name="Percent 20 3 3 2" xfId="39230"/>
    <cellStyle name="Percent 20 3 3 2 2" xfId="39231"/>
    <cellStyle name="Percent 20 3 3 2 2 2" xfId="39232"/>
    <cellStyle name="Percent 20 3 3 2 2 2 2" xfId="39233"/>
    <cellStyle name="Percent 20 3 3 2 2 3" xfId="39234"/>
    <cellStyle name="Percent 20 3 3 2 3" xfId="39235"/>
    <cellStyle name="Percent 20 3 3 2 3 2" xfId="39236"/>
    <cellStyle name="Percent 20 3 3 2 4" xfId="39237"/>
    <cellStyle name="Percent 20 3 3 3" xfId="39238"/>
    <cellStyle name="Percent 20 3 3 3 2" xfId="39239"/>
    <cellStyle name="Percent 20 3 3 3 2 2" xfId="39240"/>
    <cellStyle name="Percent 20 3 3 3 2 2 2" xfId="39241"/>
    <cellStyle name="Percent 20 3 3 3 2 3" xfId="39242"/>
    <cellStyle name="Percent 20 3 3 3 3" xfId="39243"/>
    <cellStyle name="Percent 20 3 3 3 3 2" xfId="39244"/>
    <cellStyle name="Percent 20 3 3 3 4" xfId="39245"/>
    <cellStyle name="Percent 20 3 3 4" xfId="39246"/>
    <cellStyle name="Percent 20 3 3 4 2" xfId="39247"/>
    <cellStyle name="Percent 20 3 3 4 2 2" xfId="39248"/>
    <cellStyle name="Percent 20 3 3 4 3" xfId="39249"/>
    <cellStyle name="Percent 20 3 3 5" xfId="39250"/>
    <cellStyle name="Percent 20 3 3 5 2" xfId="39251"/>
    <cellStyle name="Percent 20 3 3 6" xfId="39252"/>
    <cellStyle name="Percent 20 3 4" xfId="39253"/>
    <cellStyle name="Percent 20 3 4 2" xfId="39254"/>
    <cellStyle name="Percent 20 3 4 2 2" xfId="39255"/>
    <cellStyle name="Percent 20 3 4 2 2 2" xfId="39256"/>
    <cellStyle name="Percent 20 3 4 2 3" xfId="39257"/>
    <cellStyle name="Percent 20 3 4 3" xfId="39258"/>
    <cellStyle name="Percent 20 3 4 3 2" xfId="39259"/>
    <cellStyle name="Percent 20 3 4 4" xfId="39260"/>
    <cellStyle name="Percent 20 3 5" xfId="39261"/>
    <cellStyle name="Percent 20 3 5 2" xfId="39262"/>
    <cellStyle name="Percent 20 3 5 2 2" xfId="39263"/>
    <cellStyle name="Percent 20 3 5 2 2 2" xfId="39264"/>
    <cellStyle name="Percent 20 3 5 2 3" xfId="39265"/>
    <cellStyle name="Percent 20 3 5 3" xfId="39266"/>
    <cellStyle name="Percent 20 3 5 3 2" xfId="39267"/>
    <cellStyle name="Percent 20 3 5 4" xfId="39268"/>
    <cellStyle name="Percent 20 3 6" xfId="39269"/>
    <cellStyle name="Percent 20 3 6 2" xfId="39270"/>
    <cellStyle name="Percent 20 3 6 2 2" xfId="39271"/>
    <cellStyle name="Percent 20 3 6 2 2 2" xfId="39272"/>
    <cellStyle name="Percent 20 3 6 2 3" xfId="39273"/>
    <cellStyle name="Percent 20 3 6 3" xfId="39274"/>
    <cellStyle name="Percent 20 3 6 3 2" xfId="39275"/>
    <cellStyle name="Percent 20 3 6 4" xfId="39276"/>
    <cellStyle name="Percent 20 3 7" xfId="39277"/>
    <cellStyle name="Percent 20 3 7 2" xfId="39278"/>
    <cellStyle name="Percent 20 3 7 2 2" xfId="39279"/>
    <cellStyle name="Percent 20 3 7 3" xfId="39280"/>
    <cellStyle name="Percent 20 3 8" xfId="39281"/>
    <cellStyle name="Percent 20 3 8 2" xfId="39282"/>
    <cellStyle name="Percent 20 3 8 2 2" xfId="39283"/>
    <cellStyle name="Percent 20 3 8 3" xfId="39284"/>
    <cellStyle name="Percent 20 3 9" xfId="39285"/>
    <cellStyle name="Percent 20 3 9 2" xfId="39286"/>
    <cellStyle name="Percent 20 4" xfId="39287"/>
    <cellStyle name="Percent 20 4 2" xfId="39288"/>
    <cellStyle name="Percent 20 4 2 2" xfId="39289"/>
    <cellStyle name="Percent 20 4 2 2 2" xfId="39290"/>
    <cellStyle name="Percent 20 4 2 2 2 2" xfId="39291"/>
    <cellStyle name="Percent 20 4 2 2 3" xfId="39292"/>
    <cellStyle name="Percent 20 4 2 3" xfId="39293"/>
    <cellStyle name="Percent 20 4 2 3 2" xfId="39294"/>
    <cellStyle name="Percent 20 4 2 4" xfId="39295"/>
    <cellStyle name="Percent 20 4 3" xfId="39296"/>
    <cellStyle name="Percent 20 4 3 2" xfId="39297"/>
    <cellStyle name="Percent 20 4 3 2 2" xfId="39298"/>
    <cellStyle name="Percent 20 4 3 2 2 2" xfId="39299"/>
    <cellStyle name="Percent 20 4 3 2 3" xfId="39300"/>
    <cellStyle name="Percent 20 4 3 3" xfId="39301"/>
    <cellStyle name="Percent 20 4 3 3 2" xfId="39302"/>
    <cellStyle name="Percent 20 4 3 4" xfId="39303"/>
    <cellStyle name="Percent 20 4 4" xfId="39304"/>
    <cellStyle name="Percent 20 4 4 2" xfId="39305"/>
    <cellStyle name="Percent 20 4 4 2 2" xfId="39306"/>
    <cellStyle name="Percent 20 4 4 2 2 2" xfId="39307"/>
    <cellStyle name="Percent 20 4 4 2 3" xfId="39308"/>
    <cellStyle name="Percent 20 4 4 3" xfId="39309"/>
    <cellStyle name="Percent 20 4 4 3 2" xfId="39310"/>
    <cellStyle name="Percent 20 4 4 4" xfId="39311"/>
    <cellStyle name="Percent 20 4 5" xfId="39312"/>
    <cellStyle name="Percent 20 4 5 2" xfId="39313"/>
    <cellStyle name="Percent 20 4 5 2 2" xfId="39314"/>
    <cellStyle name="Percent 20 4 5 3" xfId="39315"/>
    <cellStyle name="Percent 20 4 6" xfId="39316"/>
    <cellStyle name="Percent 20 4 6 2" xfId="39317"/>
    <cellStyle name="Percent 20 4 7" xfId="39318"/>
    <cellStyle name="Percent 20 5" xfId="39319"/>
    <cellStyle name="Percent 20 6" xfId="39320"/>
    <cellStyle name="Percent 20 6 2" xfId="39321"/>
    <cellStyle name="Percent 20 6 2 2" xfId="39322"/>
    <cellStyle name="Percent 20 6 2 2 2" xfId="39323"/>
    <cellStyle name="Percent 20 6 2 2 2 2" xfId="39324"/>
    <cellStyle name="Percent 20 6 2 2 3" xfId="39325"/>
    <cellStyle name="Percent 20 6 2 3" xfId="39326"/>
    <cellStyle name="Percent 20 6 2 3 2" xfId="39327"/>
    <cellStyle name="Percent 20 6 2 4" xfId="39328"/>
    <cellStyle name="Percent 20 6 3" xfId="39329"/>
    <cellStyle name="Percent 20 6 3 2" xfId="39330"/>
    <cellStyle name="Percent 20 6 3 2 2" xfId="39331"/>
    <cellStyle name="Percent 20 6 3 2 2 2" xfId="39332"/>
    <cellStyle name="Percent 20 6 3 2 3" xfId="39333"/>
    <cellStyle name="Percent 20 6 3 3" xfId="39334"/>
    <cellStyle name="Percent 20 6 3 3 2" xfId="39335"/>
    <cellStyle name="Percent 20 6 3 4" xfId="39336"/>
    <cellStyle name="Percent 20 6 4" xfId="39337"/>
    <cellStyle name="Percent 20 6 4 2" xfId="39338"/>
    <cellStyle name="Percent 20 6 4 2 2" xfId="39339"/>
    <cellStyle name="Percent 20 6 4 3" xfId="39340"/>
    <cellStyle name="Percent 20 6 5" xfId="39341"/>
    <cellStyle name="Percent 20 6 5 2" xfId="39342"/>
    <cellStyle name="Percent 20 6 6" xfId="39343"/>
    <cellStyle name="Percent 20 7" xfId="39344"/>
    <cellStyle name="Percent 20 7 2" xfId="39345"/>
    <cellStyle name="Percent 20 7 2 2" xfId="39346"/>
    <cellStyle name="Percent 20 7 2 2 2" xfId="39347"/>
    <cellStyle name="Percent 20 7 2 3" xfId="39348"/>
    <cellStyle name="Percent 20 7 3" xfId="39349"/>
    <cellStyle name="Percent 20 7 3 2" xfId="39350"/>
    <cellStyle name="Percent 20 7 4" xfId="39351"/>
    <cellStyle name="Percent 20 8" xfId="39352"/>
    <cellStyle name="Percent 20 8 2" xfId="39353"/>
    <cellStyle name="Percent 20 8 2 2" xfId="39354"/>
    <cellStyle name="Percent 20 8 2 2 2" xfId="39355"/>
    <cellStyle name="Percent 20 8 2 3" xfId="39356"/>
    <cellStyle name="Percent 20 8 3" xfId="39357"/>
    <cellStyle name="Percent 20 8 3 2" xfId="39358"/>
    <cellStyle name="Percent 20 8 4" xfId="39359"/>
    <cellStyle name="Percent 20 9" xfId="39360"/>
    <cellStyle name="Percent 20 9 2" xfId="39361"/>
    <cellStyle name="Percent 20 9 2 2" xfId="39362"/>
    <cellStyle name="Percent 20 9 2 2 2" xfId="39363"/>
    <cellStyle name="Percent 20 9 2 3" xfId="39364"/>
    <cellStyle name="Percent 20 9 3" xfId="39365"/>
    <cellStyle name="Percent 20 9 3 2" xfId="39366"/>
    <cellStyle name="Percent 20 9 4" xfId="39367"/>
    <cellStyle name="Percent 21" xfId="1611"/>
    <cellStyle name="Percent 21 10" xfId="39368"/>
    <cellStyle name="Percent 21 10 2" xfId="39369"/>
    <cellStyle name="Percent 21 10 2 2" xfId="39370"/>
    <cellStyle name="Percent 21 10 3" xfId="39371"/>
    <cellStyle name="Percent 21 11" xfId="39372"/>
    <cellStyle name="Percent 21 11 2" xfId="39373"/>
    <cellStyle name="Percent 21 11 2 2" xfId="39374"/>
    <cellStyle name="Percent 21 11 3" xfId="39375"/>
    <cellStyle name="Percent 21 12" xfId="39376"/>
    <cellStyle name="Percent 21 12 2" xfId="39377"/>
    <cellStyle name="Percent 21 13" xfId="39378"/>
    <cellStyle name="Percent 21 2" xfId="3521"/>
    <cellStyle name="Percent 21 2 10" xfId="39379"/>
    <cellStyle name="Percent 21 2 10 2" xfId="39380"/>
    <cellStyle name="Percent 21 2 11" xfId="39381"/>
    <cellStyle name="Percent 21 2 2" xfId="39382"/>
    <cellStyle name="Percent 21 2 2 10" xfId="39383"/>
    <cellStyle name="Percent 21 2 2 2" xfId="39384"/>
    <cellStyle name="Percent 21 2 2 2 2" xfId="39385"/>
    <cellStyle name="Percent 21 2 2 2 2 2" xfId="39386"/>
    <cellStyle name="Percent 21 2 2 2 2 2 2" xfId="39387"/>
    <cellStyle name="Percent 21 2 2 2 2 2 2 2" xfId="39388"/>
    <cellStyle name="Percent 21 2 2 2 2 2 3" xfId="39389"/>
    <cellStyle name="Percent 21 2 2 2 2 3" xfId="39390"/>
    <cellStyle name="Percent 21 2 2 2 2 3 2" xfId="39391"/>
    <cellStyle name="Percent 21 2 2 2 2 4" xfId="39392"/>
    <cellStyle name="Percent 21 2 2 2 3" xfId="39393"/>
    <cellStyle name="Percent 21 2 2 2 3 2" xfId="39394"/>
    <cellStyle name="Percent 21 2 2 2 3 2 2" xfId="39395"/>
    <cellStyle name="Percent 21 2 2 2 3 2 2 2" xfId="39396"/>
    <cellStyle name="Percent 21 2 2 2 3 2 3" xfId="39397"/>
    <cellStyle name="Percent 21 2 2 2 3 3" xfId="39398"/>
    <cellStyle name="Percent 21 2 2 2 3 3 2" xfId="39399"/>
    <cellStyle name="Percent 21 2 2 2 3 4" xfId="39400"/>
    <cellStyle name="Percent 21 2 2 2 4" xfId="39401"/>
    <cellStyle name="Percent 21 2 2 2 4 2" xfId="39402"/>
    <cellStyle name="Percent 21 2 2 2 4 2 2" xfId="39403"/>
    <cellStyle name="Percent 21 2 2 2 4 2 2 2" xfId="39404"/>
    <cellStyle name="Percent 21 2 2 2 4 2 3" xfId="39405"/>
    <cellStyle name="Percent 21 2 2 2 4 3" xfId="39406"/>
    <cellStyle name="Percent 21 2 2 2 4 3 2" xfId="39407"/>
    <cellStyle name="Percent 21 2 2 2 4 4" xfId="39408"/>
    <cellStyle name="Percent 21 2 2 2 5" xfId="39409"/>
    <cellStyle name="Percent 21 2 2 2 5 2" xfId="39410"/>
    <cellStyle name="Percent 21 2 2 2 5 2 2" xfId="39411"/>
    <cellStyle name="Percent 21 2 2 2 5 3" xfId="39412"/>
    <cellStyle name="Percent 21 2 2 2 6" xfId="39413"/>
    <cellStyle name="Percent 21 2 2 2 6 2" xfId="39414"/>
    <cellStyle name="Percent 21 2 2 2 7" xfId="39415"/>
    <cellStyle name="Percent 21 2 2 3" xfId="39416"/>
    <cellStyle name="Percent 21 2 2 3 2" xfId="39417"/>
    <cellStyle name="Percent 21 2 2 3 2 2" xfId="39418"/>
    <cellStyle name="Percent 21 2 2 3 2 2 2" xfId="39419"/>
    <cellStyle name="Percent 21 2 2 3 2 2 2 2" xfId="39420"/>
    <cellStyle name="Percent 21 2 2 3 2 2 3" xfId="39421"/>
    <cellStyle name="Percent 21 2 2 3 2 3" xfId="39422"/>
    <cellStyle name="Percent 21 2 2 3 2 3 2" xfId="39423"/>
    <cellStyle name="Percent 21 2 2 3 2 4" xfId="39424"/>
    <cellStyle name="Percent 21 2 2 3 3" xfId="39425"/>
    <cellStyle name="Percent 21 2 2 3 3 2" xfId="39426"/>
    <cellStyle name="Percent 21 2 2 3 3 2 2" xfId="39427"/>
    <cellStyle name="Percent 21 2 2 3 3 2 2 2" xfId="39428"/>
    <cellStyle name="Percent 21 2 2 3 3 2 3" xfId="39429"/>
    <cellStyle name="Percent 21 2 2 3 3 3" xfId="39430"/>
    <cellStyle name="Percent 21 2 2 3 3 3 2" xfId="39431"/>
    <cellStyle name="Percent 21 2 2 3 3 4" xfId="39432"/>
    <cellStyle name="Percent 21 2 2 3 4" xfId="39433"/>
    <cellStyle name="Percent 21 2 2 3 4 2" xfId="39434"/>
    <cellStyle name="Percent 21 2 2 3 4 2 2" xfId="39435"/>
    <cellStyle name="Percent 21 2 2 3 4 3" xfId="39436"/>
    <cellStyle name="Percent 21 2 2 3 5" xfId="39437"/>
    <cellStyle name="Percent 21 2 2 3 5 2" xfId="39438"/>
    <cellStyle name="Percent 21 2 2 3 6" xfId="39439"/>
    <cellStyle name="Percent 21 2 2 4" xfId="39440"/>
    <cellStyle name="Percent 21 2 2 4 2" xfId="39441"/>
    <cellStyle name="Percent 21 2 2 4 2 2" xfId="39442"/>
    <cellStyle name="Percent 21 2 2 4 2 2 2" xfId="39443"/>
    <cellStyle name="Percent 21 2 2 4 2 3" xfId="39444"/>
    <cellStyle name="Percent 21 2 2 4 3" xfId="39445"/>
    <cellStyle name="Percent 21 2 2 4 3 2" xfId="39446"/>
    <cellStyle name="Percent 21 2 2 4 4" xfId="39447"/>
    <cellStyle name="Percent 21 2 2 5" xfId="39448"/>
    <cellStyle name="Percent 21 2 2 5 2" xfId="39449"/>
    <cellStyle name="Percent 21 2 2 5 2 2" xfId="39450"/>
    <cellStyle name="Percent 21 2 2 5 2 2 2" xfId="39451"/>
    <cellStyle name="Percent 21 2 2 5 2 3" xfId="39452"/>
    <cellStyle name="Percent 21 2 2 5 3" xfId="39453"/>
    <cellStyle name="Percent 21 2 2 5 3 2" xfId="39454"/>
    <cellStyle name="Percent 21 2 2 5 4" xfId="39455"/>
    <cellStyle name="Percent 21 2 2 6" xfId="39456"/>
    <cellStyle name="Percent 21 2 2 6 2" xfId="39457"/>
    <cellStyle name="Percent 21 2 2 6 2 2" xfId="39458"/>
    <cellStyle name="Percent 21 2 2 6 2 2 2" xfId="39459"/>
    <cellStyle name="Percent 21 2 2 6 2 3" xfId="39460"/>
    <cellStyle name="Percent 21 2 2 6 3" xfId="39461"/>
    <cellStyle name="Percent 21 2 2 6 3 2" xfId="39462"/>
    <cellStyle name="Percent 21 2 2 6 4" xfId="39463"/>
    <cellStyle name="Percent 21 2 2 7" xfId="39464"/>
    <cellStyle name="Percent 21 2 2 7 2" xfId="39465"/>
    <cellStyle name="Percent 21 2 2 7 2 2" xfId="39466"/>
    <cellStyle name="Percent 21 2 2 7 3" xfId="39467"/>
    <cellStyle name="Percent 21 2 2 8" xfId="39468"/>
    <cellStyle name="Percent 21 2 2 8 2" xfId="39469"/>
    <cellStyle name="Percent 21 2 2 8 2 2" xfId="39470"/>
    <cellStyle name="Percent 21 2 2 8 3" xfId="39471"/>
    <cellStyle name="Percent 21 2 2 9" xfId="39472"/>
    <cellStyle name="Percent 21 2 2 9 2" xfId="39473"/>
    <cellStyle name="Percent 21 2 3" xfId="39474"/>
    <cellStyle name="Percent 21 2 3 2" xfId="39475"/>
    <cellStyle name="Percent 21 2 3 2 2" xfId="39476"/>
    <cellStyle name="Percent 21 2 3 2 2 2" xfId="39477"/>
    <cellStyle name="Percent 21 2 3 2 2 2 2" xfId="39478"/>
    <cellStyle name="Percent 21 2 3 2 2 3" xfId="39479"/>
    <cellStyle name="Percent 21 2 3 2 3" xfId="39480"/>
    <cellStyle name="Percent 21 2 3 2 3 2" xfId="39481"/>
    <cellStyle name="Percent 21 2 3 2 4" xfId="39482"/>
    <cellStyle name="Percent 21 2 3 3" xfId="39483"/>
    <cellStyle name="Percent 21 2 3 3 2" xfId="39484"/>
    <cellStyle name="Percent 21 2 3 3 2 2" xfId="39485"/>
    <cellStyle name="Percent 21 2 3 3 2 2 2" xfId="39486"/>
    <cellStyle name="Percent 21 2 3 3 2 3" xfId="39487"/>
    <cellStyle name="Percent 21 2 3 3 3" xfId="39488"/>
    <cellStyle name="Percent 21 2 3 3 3 2" xfId="39489"/>
    <cellStyle name="Percent 21 2 3 3 4" xfId="39490"/>
    <cellStyle name="Percent 21 2 3 4" xfId="39491"/>
    <cellStyle name="Percent 21 2 3 4 2" xfId="39492"/>
    <cellStyle name="Percent 21 2 3 4 2 2" xfId="39493"/>
    <cellStyle name="Percent 21 2 3 4 2 2 2" xfId="39494"/>
    <cellStyle name="Percent 21 2 3 4 2 3" xfId="39495"/>
    <cellStyle name="Percent 21 2 3 4 3" xfId="39496"/>
    <cellStyle name="Percent 21 2 3 4 3 2" xfId="39497"/>
    <cellStyle name="Percent 21 2 3 4 4" xfId="39498"/>
    <cellStyle name="Percent 21 2 3 5" xfId="39499"/>
    <cellStyle name="Percent 21 2 3 5 2" xfId="39500"/>
    <cellStyle name="Percent 21 2 3 5 2 2" xfId="39501"/>
    <cellStyle name="Percent 21 2 3 5 3" xfId="39502"/>
    <cellStyle name="Percent 21 2 3 6" xfId="39503"/>
    <cellStyle name="Percent 21 2 3 6 2" xfId="39504"/>
    <cellStyle name="Percent 21 2 3 7" xfId="39505"/>
    <cellStyle name="Percent 21 2 4" xfId="39506"/>
    <cellStyle name="Percent 21 2 4 2" xfId="39507"/>
    <cellStyle name="Percent 21 2 4 2 2" xfId="39508"/>
    <cellStyle name="Percent 21 2 4 2 2 2" xfId="39509"/>
    <cellStyle name="Percent 21 2 4 2 2 2 2" xfId="39510"/>
    <cellStyle name="Percent 21 2 4 2 2 3" xfId="39511"/>
    <cellStyle name="Percent 21 2 4 2 3" xfId="39512"/>
    <cellStyle name="Percent 21 2 4 2 3 2" xfId="39513"/>
    <cellStyle name="Percent 21 2 4 2 4" xfId="39514"/>
    <cellStyle name="Percent 21 2 4 3" xfId="39515"/>
    <cellStyle name="Percent 21 2 4 3 2" xfId="39516"/>
    <cellStyle name="Percent 21 2 4 3 2 2" xfId="39517"/>
    <cellStyle name="Percent 21 2 4 3 2 2 2" xfId="39518"/>
    <cellStyle name="Percent 21 2 4 3 2 3" xfId="39519"/>
    <cellStyle name="Percent 21 2 4 3 3" xfId="39520"/>
    <cellStyle name="Percent 21 2 4 3 3 2" xfId="39521"/>
    <cellStyle name="Percent 21 2 4 3 4" xfId="39522"/>
    <cellStyle name="Percent 21 2 4 4" xfId="39523"/>
    <cellStyle name="Percent 21 2 4 4 2" xfId="39524"/>
    <cellStyle name="Percent 21 2 4 4 2 2" xfId="39525"/>
    <cellStyle name="Percent 21 2 4 4 3" xfId="39526"/>
    <cellStyle name="Percent 21 2 4 5" xfId="39527"/>
    <cellStyle name="Percent 21 2 4 5 2" xfId="39528"/>
    <cellStyle name="Percent 21 2 4 6" xfId="39529"/>
    <cellStyle name="Percent 21 2 5" xfId="39530"/>
    <cellStyle name="Percent 21 2 5 2" xfId="39531"/>
    <cellStyle name="Percent 21 2 5 2 2" xfId="39532"/>
    <cellStyle name="Percent 21 2 5 2 2 2" xfId="39533"/>
    <cellStyle name="Percent 21 2 5 2 3" xfId="39534"/>
    <cellStyle name="Percent 21 2 5 3" xfId="39535"/>
    <cellStyle name="Percent 21 2 5 3 2" xfId="39536"/>
    <cellStyle name="Percent 21 2 5 4" xfId="39537"/>
    <cellStyle name="Percent 21 2 6" xfId="39538"/>
    <cellStyle name="Percent 21 2 6 2" xfId="39539"/>
    <cellStyle name="Percent 21 2 6 2 2" xfId="39540"/>
    <cellStyle name="Percent 21 2 6 2 2 2" xfId="39541"/>
    <cellStyle name="Percent 21 2 6 2 3" xfId="39542"/>
    <cellStyle name="Percent 21 2 6 3" xfId="39543"/>
    <cellStyle name="Percent 21 2 6 3 2" xfId="39544"/>
    <cellStyle name="Percent 21 2 6 4" xfId="39545"/>
    <cellStyle name="Percent 21 2 7" xfId="39546"/>
    <cellStyle name="Percent 21 2 7 2" xfId="39547"/>
    <cellStyle name="Percent 21 2 7 2 2" xfId="39548"/>
    <cellStyle name="Percent 21 2 7 2 2 2" xfId="39549"/>
    <cellStyle name="Percent 21 2 7 2 3" xfId="39550"/>
    <cellStyle name="Percent 21 2 7 3" xfId="39551"/>
    <cellStyle name="Percent 21 2 7 3 2" xfId="39552"/>
    <cellStyle name="Percent 21 2 7 4" xfId="39553"/>
    <cellStyle name="Percent 21 2 8" xfId="39554"/>
    <cellStyle name="Percent 21 2 8 2" xfId="39555"/>
    <cellStyle name="Percent 21 2 8 2 2" xfId="39556"/>
    <cellStyle name="Percent 21 2 8 3" xfId="39557"/>
    <cellStyle name="Percent 21 2 9" xfId="39558"/>
    <cellStyle name="Percent 21 2 9 2" xfId="39559"/>
    <cellStyle name="Percent 21 2 9 2 2" xfId="39560"/>
    <cellStyle name="Percent 21 2 9 3" xfId="39561"/>
    <cellStyle name="Percent 21 3" xfId="39562"/>
    <cellStyle name="Percent 21 3 10" xfId="39563"/>
    <cellStyle name="Percent 21 3 2" xfId="39564"/>
    <cellStyle name="Percent 21 3 2 2" xfId="39565"/>
    <cellStyle name="Percent 21 3 2 2 2" xfId="39566"/>
    <cellStyle name="Percent 21 3 2 2 2 2" xfId="39567"/>
    <cellStyle name="Percent 21 3 2 2 2 2 2" xfId="39568"/>
    <cellStyle name="Percent 21 3 2 2 2 3" xfId="39569"/>
    <cellStyle name="Percent 21 3 2 2 3" xfId="39570"/>
    <cellStyle name="Percent 21 3 2 2 3 2" xfId="39571"/>
    <cellStyle name="Percent 21 3 2 2 4" xfId="39572"/>
    <cellStyle name="Percent 21 3 2 3" xfId="39573"/>
    <cellStyle name="Percent 21 3 2 3 2" xfId="39574"/>
    <cellStyle name="Percent 21 3 2 3 2 2" xfId="39575"/>
    <cellStyle name="Percent 21 3 2 3 2 2 2" xfId="39576"/>
    <cellStyle name="Percent 21 3 2 3 2 3" xfId="39577"/>
    <cellStyle name="Percent 21 3 2 3 3" xfId="39578"/>
    <cellStyle name="Percent 21 3 2 3 3 2" xfId="39579"/>
    <cellStyle name="Percent 21 3 2 3 4" xfId="39580"/>
    <cellStyle name="Percent 21 3 2 4" xfId="39581"/>
    <cellStyle name="Percent 21 3 2 4 2" xfId="39582"/>
    <cellStyle name="Percent 21 3 2 4 2 2" xfId="39583"/>
    <cellStyle name="Percent 21 3 2 4 2 2 2" xfId="39584"/>
    <cellStyle name="Percent 21 3 2 4 2 3" xfId="39585"/>
    <cellStyle name="Percent 21 3 2 4 3" xfId="39586"/>
    <cellStyle name="Percent 21 3 2 4 3 2" xfId="39587"/>
    <cellStyle name="Percent 21 3 2 4 4" xfId="39588"/>
    <cellStyle name="Percent 21 3 2 5" xfId="39589"/>
    <cellStyle name="Percent 21 3 2 5 2" xfId="39590"/>
    <cellStyle name="Percent 21 3 2 5 2 2" xfId="39591"/>
    <cellStyle name="Percent 21 3 2 5 3" xfId="39592"/>
    <cellStyle name="Percent 21 3 2 6" xfId="39593"/>
    <cellStyle name="Percent 21 3 2 6 2" xfId="39594"/>
    <cellStyle name="Percent 21 3 2 7" xfId="39595"/>
    <cellStyle name="Percent 21 3 3" xfId="39596"/>
    <cellStyle name="Percent 21 3 3 2" xfId="39597"/>
    <cellStyle name="Percent 21 3 3 2 2" xfId="39598"/>
    <cellStyle name="Percent 21 3 3 2 2 2" xfId="39599"/>
    <cellStyle name="Percent 21 3 3 2 2 2 2" xfId="39600"/>
    <cellStyle name="Percent 21 3 3 2 2 3" xfId="39601"/>
    <cellStyle name="Percent 21 3 3 2 3" xfId="39602"/>
    <cellStyle name="Percent 21 3 3 2 3 2" xfId="39603"/>
    <cellStyle name="Percent 21 3 3 2 4" xfId="39604"/>
    <cellStyle name="Percent 21 3 3 3" xfId="39605"/>
    <cellStyle name="Percent 21 3 3 3 2" xfId="39606"/>
    <cellStyle name="Percent 21 3 3 3 2 2" xfId="39607"/>
    <cellStyle name="Percent 21 3 3 3 2 2 2" xfId="39608"/>
    <cellStyle name="Percent 21 3 3 3 2 3" xfId="39609"/>
    <cellStyle name="Percent 21 3 3 3 3" xfId="39610"/>
    <cellStyle name="Percent 21 3 3 3 3 2" xfId="39611"/>
    <cellStyle name="Percent 21 3 3 3 4" xfId="39612"/>
    <cellStyle name="Percent 21 3 3 4" xfId="39613"/>
    <cellStyle name="Percent 21 3 3 4 2" xfId="39614"/>
    <cellStyle name="Percent 21 3 3 4 2 2" xfId="39615"/>
    <cellStyle name="Percent 21 3 3 4 3" xfId="39616"/>
    <cellStyle name="Percent 21 3 3 5" xfId="39617"/>
    <cellStyle name="Percent 21 3 3 5 2" xfId="39618"/>
    <cellStyle name="Percent 21 3 3 6" xfId="39619"/>
    <cellStyle name="Percent 21 3 4" xfId="39620"/>
    <cellStyle name="Percent 21 3 4 2" xfId="39621"/>
    <cellStyle name="Percent 21 3 4 2 2" xfId="39622"/>
    <cellStyle name="Percent 21 3 4 2 2 2" xfId="39623"/>
    <cellStyle name="Percent 21 3 4 2 3" xfId="39624"/>
    <cellStyle name="Percent 21 3 4 3" xfId="39625"/>
    <cellStyle name="Percent 21 3 4 3 2" xfId="39626"/>
    <cellStyle name="Percent 21 3 4 4" xfId="39627"/>
    <cellStyle name="Percent 21 3 5" xfId="39628"/>
    <cellStyle name="Percent 21 3 5 2" xfId="39629"/>
    <cellStyle name="Percent 21 3 5 2 2" xfId="39630"/>
    <cellStyle name="Percent 21 3 5 2 2 2" xfId="39631"/>
    <cellStyle name="Percent 21 3 5 2 3" xfId="39632"/>
    <cellStyle name="Percent 21 3 5 3" xfId="39633"/>
    <cellStyle name="Percent 21 3 5 3 2" xfId="39634"/>
    <cellStyle name="Percent 21 3 5 4" xfId="39635"/>
    <cellStyle name="Percent 21 3 6" xfId="39636"/>
    <cellStyle name="Percent 21 3 6 2" xfId="39637"/>
    <cellStyle name="Percent 21 3 6 2 2" xfId="39638"/>
    <cellStyle name="Percent 21 3 6 2 2 2" xfId="39639"/>
    <cellStyle name="Percent 21 3 6 2 3" xfId="39640"/>
    <cellStyle name="Percent 21 3 6 3" xfId="39641"/>
    <cellStyle name="Percent 21 3 6 3 2" xfId="39642"/>
    <cellStyle name="Percent 21 3 6 4" xfId="39643"/>
    <cellStyle name="Percent 21 3 7" xfId="39644"/>
    <cellStyle name="Percent 21 3 7 2" xfId="39645"/>
    <cellStyle name="Percent 21 3 7 2 2" xfId="39646"/>
    <cellStyle name="Percent 21 3 7 3" xfId="39647"/>
    <cellStyle name="Percent 21 3 8" xfId="39648"/>
    <cellStyle name="Percent 21 3 8 2" xfId="39649"/>
    <cellStyle name="Percent 21 3 8 2 2" xfId="39650"/>
    <cellStyle name="Percent 21 3 8 3" xfId="39651"/>
    <cellStyle name="Percent 21 3 9" xfId="39652"/>
    <cellStyle name="Percent 21 3 9 2" xfId="39653"/>
    <cellStyle name="Percent 21 4" xfId="39654"/>
    <cellStyle name="Percent 21 4 2" xfId="39655"/>
    <cellStyle name="Percent 21 4 2 2" xfId="39656"/>
    <cellStyle name="Percent 21 4 2 2 2" xfId="39657"/>
    <cellStyle name="Percent 21 4 2 2 2 2" xfId="39658"/>
    <cellStyle name="Percent 21 4 2 2 3" xfId="39659"/>
    <cellStyle name="Percent 21 4 2 3" xfId="39660"/>
    <cellStyle name="Percent 21 4 2 3 2" xfId="39661"/>
    <cellStyle name="Percent 21 4 2 4" xfId="39662"/>
    <cellStyle name="Percent 21 4 3" xfId="39663"/>
    <cellStyle name="Percent 21 4 3 2" xfId="39664"/>
    <cellStyle name="Percent 21 4 3 2 2" xfId="39665"/>
    <cellStyle name="Percent 21 4 3 2 2 2" xfId="39666"/>
    <cellStyle name="Percent 21 4 3 2 3" xfId="39667"/>
    <cellStyle name="Percent 21 4 3 3" xfId="39668"/>
    <cellStyle name="Percent 21 4 3 3 2" xfId="39669"/>
    <cellStyle name="Percent 21 4 3 4" xfId="39670"/>
    <cellStyle name="Percent 21 4 4" xfId="39671"/>
    <cellStyle name="Percent 21 4 4 2" xfId="39672"/>
    <cellStyle name="Percent 21 4 4 2 2" xfId="39673"/>
    <cellStyle name="Percent 21 4 4 2 2 2" xfId="39674"/>
    <cellStyle name="Percent 21 4 4 2 3" xfId="39675"/>
    <cellStyle name="Percent 21 4 4 3" xfId="39676"/>
    <cellStyle name="Percent 21 4 4 3 2" xfId="39677"/>
    <cellStyle name="Percent 21 4 4 4" xfId="39678"/>
    <cellStyle name="Percent 21 4 5" xfId="39679"/>
    <cellStyle name="Percent 21 4 5 2" xfId="39680"/>
    <cellStyle name="Percent 21 4 5 2 2" xfId="39681"/>
    <cellStyle name="Percent 21 4 5 3" xfId="39682"/>
    <cellStyle name="Percent 21 4 6" xfId="39683"/>
    <cellStyle name="Percent 21 4 6 2" xfId="39684"/>
    <cellStyle name="Percent 21 4 7" xfId="39685"/>
    <cellStyle name="Percent 21 5" xfId="39686"/>
    <cellStyle name="Percent 21 6" xfId="39687"/>
    <cellStyle name="Percent 21 6 2" xfId="39688"/>
    <cellStyle name="Percent 21 6 2 2" xfId="39689"/>
    <cellStyle name="Percent 21 6 2 2 2" xfId="39690"/>
    <cellStyle name="Percent 21 6 2 2 2 2" xfId="39691"/>
    <cellStyle name="Percent 21 6 2 2 3" xfId="39692"/>
    <cellStyle name="Percent 21 6 2 3" xfId="39693"/>
    <cellStyle name="Percent 21 6 2 3 2" xfId="39694"/>
    <cellStyle name="Percent 21 6 2 4" xfId="39695"/>
    <cellStyle name="Percent 21 6 3" xfId="39696"/>
    <cellStyle name="Percent 21 6 3 2" xfId="39697"/>
    <cellStyle name="Percent 21 6 3 2 2" xfId="39698"/>
    <cellStyle name="Percent 21 6 3 2 2 2" xfId="39699"/>
    <cellStyle name="Percent 21 6 3 2 3" xfId="39700"/>
    <cellStyle name="Percent 21 6 3 3" xfId="39701"/>
    <cellStyle name="Percent 21 6 3 3 2" xfId="39702"/>
    <cellStyle name="Percent 21 6 3 4" xfId="39703"/>
    <cellStyle name="Percent 21 6 4" xfId="39704"/>
    <cellStyle name="Percent 21 6 4 2" xfId="39705"/>
    <cellStyle name="Percent 21 6 4 2 2" xfId="39706"/>
    <cellStyle name="Percent 21 6 4 3" xfId="39707"/>
    <cellStyle name="Percent 21 6 5" xfId="39708"/>
    <cellStyle name="Percent 21 6 5 2" xfId="39709"/>
    <cellStyle name="Percent 21 6 6" xfId="39710"/>
    <cellStyle name="Percent 21 7" xfId="39711"/>
    <cellStyle name="Percent 21 7 2" xfId="39712"/>
    <cellStyle name="Percent 21 7 2 2" xfId="39713"/>
    <cellStyle name="Percent 21 7 2 2 2" xfId="39714"/>
    <cellStyle name="Percent 21 7 2 3" xfId="39715"/>
    <cellStyle name="Percent 21 7 3" xfId="39716"/>
    <cellStyle name="Percent 21 7 3 2" xfId="39717"/>
    <cellStyle name="Percent 21 7 4" xfId="39718"/>
    <cellStyle name="Percent 21 8" xfId="39719"/>
    <cellStyle name="Percent 21 8 2" xfId="39720"/>
    <cellStyle name="Percent 21 8 2 2" xfId="39721"/>
    <cellStyle name="Percent 21 8 2 2 2" xfId="39722"/>
    <cellStyle name="Percent 21 8 2 3" xfId="39723"/>
    <cellStyle name="Percent 21 8 3" xfId="39724"/>
    <cellStyle name="Percent 21 8 3 2" xfId="39725"/>
    <cellStyle name="Percent 21 8 4" xfId="39726"/>
    <cellStyle name="Percent 21 9" xfId="39727"/>
    <cellStyle name="Percent 21 9 2" xfId="39728"/>
    <cellStyle name="Percent 21 9 2 2" xfId="39729"/>
    <cellStyle name="Percent 21 9 2 2 2" xfId="39730"/>
    <cellStyle name="Percent 21 9 2 3" xfId="39731"/>
    <cellStyle name="Percent 21 9 3" xfId="39732"/>
    <cellStyle name="Percent 21 9 3 2" xfId="39733"/>
    <cellStyle name="Percent 21 9 4" xfId="39734"/>
    <cellStyle name="Percent 22" xfId="1612"/>
    <cellStyle name="Percent 22 10" xfId="39735"/>
    <cellStyle name="Percent 22 10 2" xfId="39736"/>
    <cellStyle name="Percent 22 10 2 2" xfId="39737"/>
    <cellStyle name="Percent 22 10 3" xfId="39738"/>
    <cellStyle name="Percent 22 11" xfId="39739"/>
    <cellStyle name="Percent 22 11 2" xfId="39740"/>
    <cellStyle name="Percent 22 11 2 2" xfId="39741"/>
    <cellStyle name="Percent 22 11 3" xfId="39742"/>
    <cellStyle name="Percent 22 12" xfId="39743"/>
    <cellStyle name="Percent 22 12 2" xfId="39744"/>
    <cellStyle name="Percent 22 13" xfId="39745"/>
    <cellStyle name="Percent 22 2" xfId="3522"/>
    <cellStyle name="Percent 22 2 10" xfId="39746"/>
    <cellStyle name="Percent 22 2 10 2" xfId="39747"/>
    <cellStyle name="Percent 22 2 11" xfId="39748"/>
    <cellStyle name="Percent 22 2 2" xfId="39749"/>
    <cellStyle name="Percent 22 2 2 10" xfId="39750"/>
    <cellStyle name="Percent 22 2 2 2" xfId="39751"/>
    <cellStyle name="Percent 22 2 2 2 2" xfId="39752"/>
    <cellStyle name="Percent 22 2 2 2 2 2" xfId="39753"/>
    <cellStyle name="Percent 22 2 2 2 2 2 2" xfId="39754"/>
    <cellStyle name="Percent 22 2 2 2 2 2 2 2" xfId="39755"/>
    <cellStyle name="Percent 22 2 2 2 2 2 3" xfId="39756"/>
    <cellStyle name="Percent 22 2 2 2 2 3" xfId="39757"/>
    <cellStyle name="Percent 22 2 2 2 2 3 2" xfId="39758"/>
    <cellStyle name="Percent 22 2 2 2 2 4" xfId="39759"/>
    <cellStyle name="Percent 22 2 2 2 3" xfId="39760"/>
    <cellStyle name="Percent 22 2 2 2 3 2" xfId="39761"/>
    <cellStyle name="Percent 22 2 2 2 3 2 2" xfId="39762"/>
    <cellStyle name="Percent 22 2 2 2 3 2 2 2" xfId="39763"/>
    <cellStyle name="Percent 22 2 2 2 3 2 3" xfId="39764"/>
    <cellStyle name="Percent 22 2 2 2 3 3" xfId="39765"/>
    <cellStyle name="Percent 22 2 2 2 3 3 2" xfId="39766"/>
    <cellStyle name="Percent 22 2 2 2 3 4" xfId="39767"/>
    <cellStyle name="Percent 22 2 2 2 4" xfId="39768"/>
    <cellStyle name="Percent 22 2 2 2 4 2" xfId="39769"/>
    <cellStyle name="Percent 22 2 2 2 4 2 2" xfId="39770"/>
    <cellStyle name="Percent 22 2 2 2 4 2 2 2" xfId="39771"/>
    <cellStyle name="Percent 22 2 2 2 4 2 3" xfId="39772"/>
    <cellStyle name="Percent 22 2 2 2 4 3" xfId="39773"/>
    <cellStyle name="Percent 22 2 2 2 4 3 2" xfId="39774"/>
    <cellStyle name="Percent 22 2 2 2 4 4" xfId="39775"/>
    <cellStyle name="Percent 22 2 2 2 5" xfId="39776"/>
    <cellStyle name="Percent 22 2 2 2 5 2" xfId="39777"/>
    <cellStyle name="Percent 22 2 2 2 5 2 2" xfId="39778"/>
    <cellStyle name="Percent 22 2 2 2 5 3" xfId="39779"/>
    <cellStyle name="Percent 22 2 2 2 6" xfId="39780"/>
    <cellStyle name="Percent 22 2 2 2 6 2" xfId="39781"/>
    <cellStyle name="Percent 22 2 2 2 7" xfId="39782"/>
    <cellStyle name="Percent 22 2 2 3" xfId="39783"/>
    <cellStyle name="Percent 22 2 2 3 2" xfId="39784"/>
    <cellStyle name="Percent 22 2 2 3 2 2" xfId="39785"/>
    <cellStyle name="Percent 22 2 2 3 2 2 2" xfId="39786"/>
    <cellStyle name="Percent 22 2 2 3 2 2 2 2" xfId="39787"/>
    <cellStyle name="Percent 22 2 2 3 2 2 3" xfId="39788"/>
    <cellStyle name="Percent 22 2 2 3 2 3" xfId="39789"/>
    <cellStyle name="Percent 22 2 2 3 2 3 2" xfId="39790"/>
    <cellStyle name="Percent 22 2 2 3 2 4" xfId="39791"/>
    <cellStyle name="Percent 22 2 2 3 3" xfId="39792"/>
    <cellStyle name="Percent 22 2 2 3 3 2" xfId="39793"/>
    <cellStyle name="Percent 22 2 2 3 3 2 2" xfId="39794"/>
    <cellStyle name="Percent 22 2 2 3 3 2 2 2" xfId="39795"/>
    <cellStyle name="Percent 22 2 2 3 3 2 3" xfId="39796"/>
    <cellStyle name="Percent 22 2 2 3 3 3" xfId="39797"/>
    <cellStyle name="Percent 22 2 2 3 3 3 2" xfId="39798"/>
    <cellStyle name="Percent 22 2 2 3 3 4" xfId="39799"/>
    <cellStyle name="Percent 22 2 2 3 4" xfId="39800"/>
    <cellStyle name="Percent 22 2 2 3 4 2" xfId="39801"/>
    <cellStyle name="Percent 22 2 2 3 4 2 2" xfId="39802"/>
    <cellStyle name="Percent 22 2 2 3 4 3" xfId="39803"/>
    <cellStyle name="Percent 22 2 2 3 5" xfId="39804"/>
    <cellStyle name="Percent 22 2 2 3 5 2" xfId="39805"/>
    <cellStyle name="Percent 22 2 2 3 6" xfId="39806"/>
    <cellStyle name="Percent 22 2 2 4" xfId="39807"/>
    <cellStyle name="Percent 22 2 2 4 2" xfId="39808"/>
    <cellStyle name="Percent 22 2 2 4 2 2" xfId="39809"/>
    <cellStyle name="Percent 22 2 2 4 2 2 2" xfId="39810"/>
    <cellStyle name="Percent 22 2 2 4 2 3" xfId="39811"/>
    <cellStyle name="Percent 22 2 2 4 3" xfId="39812"/>
    <cellStyle name="Percent 22 2 2 4 3 2" xfId="39813"/>
    <cellStyle name="Percent 22 2 2 4 4" xfId="39814"/>
    <cellStyle name="Percent 22 2 2 5" xfId="39815"/>
    <cellStyle name="Percent 22 2 2 5 2" xfId="39816"/>
    <cellStyle name="Percent 22 2 2 5 2 2" xfId="39817"/>
    <cellStyle name="Percent 22 2 2 5 2 2 2" xfId="39818"/>
    <cellStyle name="Percent 22 2 2 5 2 3" xfId="39819"/>
    <cellStyle name="Percent 22 2 2 5 3" xfId="39820"/>
    <cellStyle name="Percent 22 2 2 5 3 2" xfId="39821"/>
    <cellStyle name="Percent 22 2 2 5 4" xfId="39822"/>
    <cellStyle name="Percent 22 2 2 6" xfId="39823"/>
    <cellStyle name="Percent 22 2 2 6 2" xfId="39824"/>
    <cellStyle name="Percent 22 2 2 6 2 2" xfId="39825"/>
    <cellStyle name="Percent 22 2 2 6 2 2 2" xfId="39826"/>
    <cellStyle name="Percent 22 2 2 6 2 3" xfId="39827"/>
    <cellStyle name="Percent 22 2 2 6 3" xfId="39828"/>
    <cellStyle name="Percent 22 2 2 6 3 2" xfId="39829"/>
    <cellStyle name="Percent 22 2 2 6 4" xfId="39830"/>
    <cellStyle name="Percent 22 2 2 7" xfId="39831"/>
    <cellStyle name="Percent 22 2 2 7 2" xfId="39832"/>
    <cellStyle name="Percent 22 2 2 7 2 2" xfId="39833"/>
    <cellStyle name="Percent 22 2 2 7 3" xfId="39834"/>
    <cellStyle name="Percent 22 2 2 8" xfId="39835"/>
    <cellStyle name="Percent 22 2 2 8 2" xfId="39836"/>
    <cellStyle name="Percent 22 2 2 8 2 2" xfId="39837"/>
    <cellStyle name="Percent 22 2 2 8 3" xfId="39838"/>
    <cellStyle name="Percent 22 2 2 9" xfId="39839"/>
    <cellStyle name="Percent 22 2 2 9 2" xfId="39840"/>
    <cellStyle name="Percent 22 2 3" xfId="39841"/>
    <cellStyle name="Percent 22 2 3 2" xfId="39842"/>
    <cellStyle name="Percent 22 2 3 2 2" xfId="39843"/>
    <cellStyle name="Percent 22 2 3 2 2 2" xfId="39844"/>
    <cellStyle name="Percent 22 2 3 2 2 2 2" xfId="39845"/>
    <cellStyle name="Percent 22 2 3 2 2 3" xfId="39846"/>
    <cellStyle name="Percent 22 2 3 2 3" xfId="39847"/>
    <cellStyle name="Percent 22 2 3 2 3 2" xfId="39848"/>
    <cellStyle name="Percent 22 2 3 2 4" xfId="39849"/>
    <cellStyle name="Percent 22 2 3 3" xfId="39850"/>
    <cellStyle name="Percent 22 2 3 3 2" xfId="39851"/>
    <cellStyle name="Percent 22 2 3 3 2 2" xfId="39852"/>
    <cellStyle name="Percent 22 2 3 3 2 2 2" xfId="39853"/>
    <cellStyle name="Percent 22 2 3 3 2 3" xfId="39854"/>
    <cellStyle name="Percent 22 2 3 3 3" xfId="39855"/>
    <cellStyle name="Percent 22 2 3 3 3 2" xfId="39856"/>
    <cellStyle name="Percent 22 2 3 3 4" xfId="39857"/>
    <cellStyle name="Percent 22 2 3 4" xfId="39858"/>
    <cellStyle name="Percent 22 2 3 4 2" xfId="39859"/>
    <cellStyle name="Percent 22 2 3 4 2 2" xfId="39860"/>
    <cellStyle name="Percent 22 2 3 4 2 2 2" xfId="39861"/>
    <cellStyle name="Percent 22 2 3 4 2 3" xfId="39862"/>
    <cellStyle name="Percent 22 2 3 4 3" xfId="39863"/>
    <cellStyle name="Percent 22 2 3 4 3 2" xfId="39864"/>
    <cellStyle name="Percent 22 2 3 4 4" xfId="39865"/>
    <cellStyle name="Percent 22 2 3 5" xfId="39866"/>
    <cellStyle name="Percent 22 2 3 5 2" xfId="39867"/>
    <cellStyle name="Percent 22 2 3 5 2 2" xfId="39868"/>
    <cellStyle name="Percent 22 2 3 5 3" xfId="39869"/>
    <cellStyle name="Percent 22 2 3 6" xfId="39870"/>
    <cellStyle name="Percent 22 2 3 6 2" xfId="39871"/>
    <cellStyle name="Percent 22 2 3 7" xfId="39872"/>
    <cellStyle name="Percent 22 2 4" xfId="39873"/>
    <cellStyle name="Percent 22 2 4 2" xfId="39874"/>
    <cellStyle name="Percent 22 2 4 2 2" xfId="39875"/>
    <cellStyle name="Percent 22 2 4 2 2 2" xfId="39876"/>
    <cellStyle name="Percent 22 2 4 2 2 2 2" xfId="39877"/>
    <cellStyle name="Percent 22 2 4 2 2 3" xfId="39878"/>
    <cellStyle name="Percent 22 2 4 2 3" xfId="39879"/>
    <cellStyle name="Percent 22 2 4 2 3 2" xfId="39880"/>
    <cellStyle name="Percent 22 2 4 2 4" xfId="39881"/>
    <cellStyle name="Percent 22 2 4 3" xfId="39882"/>
    <cellStyle name="Percent 22 2 4 3 2" xfId="39883"/>
    <cellStyle name="Percent 22 2 4 3 2 2" xfId="39884"/>
    <cellStyle name="Percent 22 2 4 3 2 2 2" xfId="39885"/>
    <cellStyle name="Percent 22 2 4 3 2 3" xfId="39886"/>
    <cellStyle name="Percent 22 2 4 3 3" xfId="39887"/>
    <cellStyle name="Percent 22 2 4 3 3 2" xfId="39888"/>
    <cellStyle name="Percent 22 2 4 3 4" xfId="39889"/>
    <cellStyle name="Percent 22 2 4 4" xfId="39890"/>
    <cellStyle name="Percent 22 2 4 4 2" xfId="39891"/>
    <cellStyle name="Percent 22 2 4 4 2 2" xfId="39892"/>
    <cellStyle name="Percent 22 2 4 4 3" xfId="39893"/>
    <cellStyle name="Percent 22 2 4 5" xfId="39894"/>
    <cellStyle name="Percent 22 2 4 5 2" xfId="39895"/>
    <cellStyle name="Percent 22 2 4 6" xfId="39896"/>
    <cellStyle name="Percent 22 2 5" xfId="39897"/>
    <cellStyle name="Percent 22 2 5 2" xfId="39898"/>
    <cellStyle name="Percent 22 2 5 2 2" xfId="39899"/>
    <cellStyle name="Percent 22 2 5 2 2 2" xfId="39900"/>
    <cellStyle name="Percent 22 2 5 2 3" xfId="39901"/>
    <cellStyle name="Percent 22 2 5 3" xfId="39902"/>
    <cellStyle name="Percent 22 2 5 3 2" xfId="39903"/>
    <cellStyle name="Percent 22 2 5 4" xfId="39904"/>
    <cellStyle name="Percent 22 2 6" xfId="39905"/>
    <cellStyle name="Percent 22 2 6 2" xfId="39906"/>
    <cellStyle name="Percent 22 2 6 2 2" xfId="39907"/>
    <cellStyle name="Percent 22 2 6 2 2 2" xfId="39908"/>
    <cellStyle name="Percent 22 2 6 2 3" xfId="39909"/>
    <cellStyle name="Percent 22 2 6 3" xfId="39910"/>
    <cellStyle name="Percent 22 2 6 3 2" xfId="39911"/>
    <cellStyle name="Percent 22 2 6 4" xfId="39912"/>
    <cellStyle name="Percent 22 2 7" xfId="39913"/>
    <cellStyle name="Percent 22 2 7 2" xfId="39914"/>
    <cellStyle name="Percent 22 2 7 2 2" xfId="39915"/>
    <cellStyle name="Percent 22 2 7 2 2 2" xfId="39916"/>
    <cellStyle name="Percent 22 2 7 2 3" xfId="39917"/>
    <cellStyle name="Percent 22 2 7 3" xfId="39918"/>
    <cellStyle name="Percent 22 2 7 3 2" xfId="39919"/>
    <cellStyle name="Percent 22 2 7 4" xfId="39920"/>
    <cellStyle name="Percent 22 2 8" xfId="39921"/>
    <cellStyle name="Percent 22 2 8 2" xfId="39922"/>
    <cellStyle name="Percent 22 2 8 2 2" xfId="39923"/>
    <cellStyle name="Percent 22 2 8 3" xfId="39924"/>
    <cellStyle name="Percent 22 2 9" xfId="39925"/>
    <cellStyle name="Percent 22 2 9 2" xfId="39926"/>
    <cellStyle name="Percent 22 2 9 2 2" xfId="39927"/>
    <cellStyle name="Percent 22 2 9 3" xfId="39928"/>
    <cellStyle name="Percent 22 3" xfId="39929"/>
    <cellStyle name="Percent 22 3 10" xfId="39930"/>
    <cellStyle name="Percent 22 3 2" xfId="39931"/>
    <cellStyle name="Percent 22 3 2 2" xfId="39932"/>
    <cellStyle name="Percent 22 3 2 2 2" xfId="39933"/>
    <cellStyle name="Percent 22 3 2 2 2 2" xfId="39934"/>
    <cellStyle name="Percent 22 3 2 2 2 2 2" xfId="39935"/>
    <cellStyle name="Percent 22 3 2 2 2 3" xfId="39936"/>
    <cellStyle name="Percent 22 3 2 2 3" xfId="39937"/>
    <cellStyle name="Percent 22 3 2 2 3 2" xfId="39938"/>
    <cellStyle name="Percent 22 3 2 2 4" xfId="39939"/>
    <cellStyle name="Percent 22 3 2 3" xfId="39940"/>
    <cellStyle name="Percent 22 3 2 3 2" xfId="39941"/>
    <cellStyle name="Percent 22 3 2 3 2 2" xfId="39942"/>
    <cellStyle name="Percent 22 3 2 3 2 2 2" xfId="39943"/>
    <cellStyle name="Percent 22 3 2 3 2 3" xfId="39944"/>
    <cellStyle name="Percent 22 3 2 3 3" xfId="39945"/>
    <cellStyle name="Percent 22 3 2 3 3 2" xfId="39946"/>
    <cellStyle name="Percent 22 3 2 3 4" xfId="39947"/>
    <cellStyle name="Percent 22 3 2 4" xfId="39948"/>
    <cellStyle name="Percent 22 3 2 4 2" xfId="39949"/>
    <cellStyle name="Percent 22 3 2 4 2 2" xfId="39950"/>
    <cellStyle name="Percent 22 3 2 4 2 2 2" xfId="39951"/>
    <cellStyle name="Percent 22 3 2 4 2 3" xfId="39952"/>
    <cellStyle name="Percent 22 3 2 4 3" xfId="39953"/>
    <cellStyle name="Percent 22 3 2 4 3 2" xfId="39954"/>
    <cellStyle name="Percent 22 3 2 4 4" xfId="39955"/>
    <cellStyle name="Percent 22 3 2 5" xfId="39956"/>
    <cellStyle name="Percent 22 3 2 5 2" xfId="39957"/>
    <cellStyle name="Percent 22 3 2 5 2 2" xfId="39958"/>
    <cellStyle name="Percent 22 3 2 5 3" xfId="39959"/>
    <cellStyle name="Percent 22 3 2 6" xfId="39960"/>
    <cellStyle name="Percent 22 3 2 6 2" xfId="39961"/>
    <cellStyle name="Percent 22 3 2 7" xfId="39962"/>
    <cellStyle name="Percent 22 3 3" xfId="39963"/>
    <cellStyle name="Percent 22 3 3 2" xfId="39964"/>
    <cellStyle name="Percent 22 3 3 2 2" xfId="39965"/>
    <cellStyle name="Percent 22 3 3 2 2 2" xfId="39966"/>
    <cellStyle name="Percent 22 3 3 2 2 2 2" xfId="39967"/>
    <cellStyle name="Percent 22 3 3 2 2 3" xfId="39968"/>
    <cellStyle name="Percent 22 3 3 2 3" xfId="39969"/>
    <cellStyle name="Percent 22 3 3 2 3 2" xfId="39970"/>
    <cellStyle name="Percent 22 3 3 2 4" xfId="39971"/>
    <cellStyle name="Percent 22 3 3 3" xfId="39972"/>
    <cellStyle name="Percent 22 3 3 3 2" xfId="39973"/>
    <cellStyle name="Percent 22 3 3 3 2 2" xfId="39974"/>
    <cellStyle name="Percent 22 3 3 3 2 2 2" xfId="39975"/>
    <cellStyle name="Percent 22 3 3 3 2 3" xfId="39976"/>
    <cellStyle name="Percent 22 3 3 3 3" xfId="39977"/>
    <cellStyle name="Percent 22 3 3 3 3 2" xfId="39978"/>
    <cellStyle name="Percent 22 3 3 3 4" xfId="39979"/>
    <cellStyle name="Percent 22 3 3 4" xfId="39980"/>
    <cellStyle name="Percent 22 3 3 4 2" xfId="39981"/>
    <cellStyle name="Percent 22 3 3 4 2 2" xfId="39982"/>
    <cellStyle name="Percent 22 3 3 4 3" xfId="39983"/>
    <cellStyle name="Percent 22 3 3 5" xfId="39984"/>
    <cellStyle name="Percent 22 3 3 5 2" xfId="39985"/>
    <cellStyle name="Percent 22 3 3 6" xfId="39986"/>
    <cellStyle name="Percent 22 3 4" xfId="39987"/>
    <cellStyle name="Percent 22 3 4 2" xfId="39988"/>
    <cellStyle name="Percent 22 3 4 2 2" xfId="39989"/>
    <cellStyle name="Percent 22 3 4 2 2 2" xfId="39990"/>
    <cellStyle name="Percent 22 3 4 2 3" xfId="39991"/>
    <cellStyle name="Percent 22 3 4 3" xfId="39992"/>
    <cellStyle name="Percent 22 3 4 3 2" xfId="39993"/>
    <cellStyle name="Percent 22 3 4 4" xfId="39994"/>
    <cellStyle name="Percent 22 3 5" xfId="39995"/>
    <cellStyle name="Percent 22 3 5 2" xfId="39996"/>
    <cellStyle name="Percent 22 3 5 2 2" xfId="39997"/>
    <cellStyle name="Percent 22 3 5 2 2 2" xfId="39998"/>
    <cellStyle name="Percent 22 3 5 2 3" xfId="39999"/>
    <cellStyle name="Percent 22 3 5 3" xfId="40000"/>
    <cellStyle name="Percent 22 3 5 3 2" xfId="40001"/>
    <cellStyle name="Percent 22 3 5 4" xfId="40002"/>
    <cellStyle name="Percent 22 3 6" xfId="40003"/>
    <cellStyle name="Percent 22 3 6 2" xfId="40004"/>
    <cellStyle name="Percent 22 3 6 2 2" xfId="40005"/>
    <cellStyle name="Percent 22 3 6 2 2 2" xfId="40006"/>
    <cellStyle name="Percent 22 3 6 2 3" xfId="40007"/>
    <cellStyle name="Percent 22 3 6 3" xfId="40008"/>
    <cellStyle name="Percent 22 3 6 3 2" xfId="40009"/>
    <cellStyle name="Percent 22 3 6 4" xfId="40010"/>
    <cellStyle name="Percent 22 3 7" xfId="40011"/>
    <cellStyle name="Percent 22 3 7 2" xfId="40012"/>
    <cellStyle name="Percent 22 3 7 2 2" xfId="40013"/>
    <cellStyle name="Percent 22 3 7 3" xfId="40014"/>
    <cellStyle name="Percent 22 3 8" xfId="40015"/>
    <cellStyle name="Percent 22 3 8 2" xfId="40016"/>
    <cellStyle name="Percent 22 3 8 2 2" xfId="40017"/>
    <cellStyle name="Percent 22 3 8 3" xfId="40018"/>
    <cellStyle name="Percent 22 3 9" xfId="40019"/>
    <cellStyle name="Percent 22 3 9 2" xfId="40020"/>
    <cellStyle name="Percent 22 4" xfId="40021"/>
    <cellStyle name="Percent 22 4 2" xfId="40022"/>
    <cellStyle name="Percent 22 4 2 2" xfId="40023"/>
    <cellStyle name="Percent 22 4 2 2 2" xfId="40024"/>
    <cellStyle name="Percent 22 4 2 2 2 2" xfId="40025"/>
    <cellStyle name="Percent 22 4 2 2 3" xfId="40026"/>
    <cellStyle name="Percent 22 4 2 3" xfId="40027"/>
    <cellStyle name="Percent 22 4 2 3 2" xfId="40028"/>
    <cellStyle name="Percent 22 4 2 4" xfId="40029"/>
    <cellStyle name="Percent 22 4 3" xfId="40030"/>
    <cellStyle name="Percent 22 4 3 2" xfId="40031"/>
    <cellStyle name="Percent 22 4 3 2 2" xfId="40032"/>
    <cellStyle name="Percent 22 4 3 2 2 2" xfId="40033"/>
    <cellStyle name="Percent 22 4 3 2 3" xfId="40034"/>
    <cellStyle name="Percent 22 4 3 3" xfId="40035"/>
    <cellStyle name="Percent 22 4 3 3 2" xfId="40036"/>
    <cellStyle name="Percent 22 4 3 4" xfId="40037"/>
    <cellStyle name="Percent 22 4 4" xfId="40038"/>
    <cellStyle name="Percent 22 4 4 2" xfId="40039"/>
    <cellStyle name="Percent 22 4 4 2 2" xfId="40040"/>
    <cellStyle name="Percent 22 4 4 2 2 2" xfId="40041"/>
    <cellStyle name="Percent 22 4 4 2 3" xfId="40042"/>
    <cellStyle name="Percent 22 4 4 3" xfId="40043"/>
    <cellStyle name="Percent 22 4 4 3 2" xfId="40044"/>
    <cellStyle name="Percent 22 4 4 4" xfId="40045"/>
    <cellStyle name="Percent 22 4 5" xfId="40046"/>
    <cellStyle name="Percent 22 4 5 2" xfId="40047"/>
    <cellStyle name="Percent 22 4 5 2 2" xfId="40048"/>
    <cellStyle name="Percent 22 4 5 3" xfId="40049"/>
    <cellStyle name="Percent 22 4 6" xfId="40050"/>
    <cellStyle name="Percent 22 4 6 2" xfId="40051"/>
    <cellStyle name="Percent 22 4 7" xfId="40052"/>
    <cellStyle name="Percent 22 5" xfId="40053"/>
    <cellStyle name="Percent 22 6" xfId="40054"/>
    <cellStyle name="Percent 22 6 2" xfId="40055"/>
    <cellStyle name="Percent 22 6 2 2" xfId="40056"/>
    <cellStyle name="Percent 22 6 2 2 2" xfId="40057"/>
    <cellStyle name="Percent 22 6 2 2 2 2" xfId="40058"/>
    <cellStyle name="Percent 22 6 2 2 3" xfId="40059"/>
    <cellStyle name="Percent 22 6 2 3" xfId="40060"/>
    <cellStyle name="Percent 22 6 2 3 2" xfId="40061"/>
    <cellStyle name="Percent 22 6 2 4" xfId="40062"/>
    <cellStyle name="Percent 22 6 3" xfId="40063"/>
    <cellStyle name="Percent 22 6 3 2" xfId="40064"/>
    <cellStyle name="Percent 22 6 3 2 2" xfId="40065"/>
    <cellStyle name="Percent 22 6 3 2 2 2" xfId="40066"/>
    <cellStyle name="Percent 22 6 3 2 3" xfId="40067"/>
    <cellStyle name="Percent 22 6 3 3" xfId="40068"/>
    <cellStyle name="Percent 22 6 3 3 2" xfId="40069"/>
    <cellStyle name="Percent 22 6 3 4" xfId="40070"/>
    <cellStyle name="Percent 22 6 4" xfId="40071"/>
    <cellStyle name="Percent 22 6 4 2" xfId="40072"/>
    <cellStyle name="Percent 22 6 4 2 2" xfId="40073"/>
    <cellStyle name="Percent 22 6 4 3" xfId="40074"/>
    <cellStyle name="Percent 22 6 5" xfId="40075"/>
    <cellStyle name="Percent 22 6 5 2" xfId="40076"/>
    <cellStyle name="Percent 22 6 6" xfId="40077"/>
    <cellStyle name="Percent 22 7" xfId="40078"/>
    <cellStyle name="Percent 22 7 2" xfId="40079"/>
    <cellStyle name="Percent 22 7 2 2" xfId="40080"/>
    <cellStyle name="Percent 22 7 2 2 2" xfId="40081"/>
    <cellStyle name="Percent 22 7 2 3" xfId="40082"/>
    <cellStyle name="Percent 22 7 3" xfId="40083"/>
    <cellStyle name="Percent 22 7 3 2" xfId="40084"/>
    <cellStyle name="Percent 22 7 4" xfId="40085"/>
    <cellStyle name="Percent 22 8" xfId="40086"/>
    <cellStyle name="Percent 22 8 2" xfId="40087"/>
    <cellStyle name="Percent 22 8 2 2" xfId="40088"/>
    <cellStyle name="Percent 22 8 2 2 2" xfId="40089"/>
    <cellStyle name="Percent 22 8 2 3" xfId="40090"/>
    <cellStyle name="Percent 22 8 3" xfId="40091"/>
    <cellStyle name="Percent 22 8 3 2" xfId="40092"/>
    <cellStyle name="Percent 22 8 4" xfId="40093"/>
    <cellStyle name="Percent 22 9" xfId="40094"/>
    <cellStyle name="Percent 22 9 2" xfId="40095"/>
    <cellStyle name="Percent 22 9 2 2" xfId="40096"/>
    <cellStyle name="Percent 22 9 2 2 2" xfId="40097"/>
    <cellStyle name="Percent 22 9 2 3" xfId="40098"/>
    <cellStyle name="Percent 22 9 3" xfId="40099"/>
    <cellStyle name="Percent 22 9 3 2" xfId="40100"/>
    <cellStyle name="Percent 22 9 4" xfId="40101"/>
    <cellStyle name="Percent 23" xfId="1613"/>
    <cellStyle name="Percent 23 10" xfId="40102"/>
    <cellStyle name="Percent 23 10 2" xfId="40103"/>
    <cellStyle name="Percent 23 10 2 2" xfId="40104"/>
    <cellStyle name="Percent 23 10 3" xfId="40105"/>
    <cellStyle name="Percent 23 11" xfId="40106"/>
    <cellStyle name="Percent 23 11 2" xfId="40107"/>
    <cellStyle name="Percent 23 11 2 2" xfId="40108"/>
    <cellStyle name="Percent 23 11 3" xfId="40109"/>
    <cellStyle name="Percent 23 12" xfId="40110"/>
    <cellStyle name="Percent 23 12 2" xfId="40111"/>
    <cellStyle name="Percent 23 13" xfId="40112"/>
    <cellStyle name="Percent 23 2" xfId="3523"/>
    <cellStyle name="Percent 23 2 10" xfId="40113"/>
    <cellStyle name="Percent 23 2 10 2" xfId="40114"/>
    <cellStyle name="Percent 23 2 11" xfId="40115"/>
    <cellStyle name="Percent 23 2 2" xfId="40116"/>
    <cellStyle name="Percent 23 2 2 10" xfId="40117"/>
    <cellStyle name="Percent 23 2 2 2" xfId="40118"/>
    <cellStyle name="Percent 23 2 2 2 2" xfId="40119"/>
    <cellStyle name="Percent 23 2 2 2 2 2" xfId="40120"/>
    <cellStyle name="Percent 23 2 2 2 2 2 2" xfId="40121"/>
    <cellStyle name="Percent 23 2 2 2 2 2 2 2" xfId="40122"/>
    <cellStyle name="Percent 23 2 2 2 2 2 3" xfId="40123"/>
    <cellStyle name="Percent 23 2 2 2 2 3" xfId="40124"/>
    <cellStyle name="Percent 23 2 2 2 2 3 2" xfId="40125"/>
    <cellStyle name="Percent 23 2 2 2 2 4" xfId="40126"/>
    <cellStyle name="Percent 23 2 2 2 3" xfId="40127"/>
    <cellStyle name="Percent 23 2 2 2 3 2" xfId="40128"/>
    <cellStyle name="Percent 23 2 2 2 3 2 2" xfId="40129"/>
    <cellStyle name="Percent 23 2 2 2 3 2 2 2" xfId="40130"/>
    <cellStyle name="Percent 23 2 2 2 3 2 3" xfId="40131"/>
    <cellStyle name="Percent 23 2 2 2 3 3" xfId="40132"/>
    <cellStyle name="Percent 23 2 2 2 3 3 2" xfId="40133"/>
    <cellStyle name="Percent 23 2 2 2 3 4" xfId="40134"/>
    <cellStyle name="Percent 23 2 2 2 4" xfId="40135"/>
    <cellStyle name="Percent 23 2 2 2 4 2" xfId="40136"/>
    <cellStyle name="Percent 23 2 2 2 4 2 2" xfId="40137"/>
    <cellStyle name="Percent 23 2 2 2 4 2 2 2" xfId="40138"/>
    <cellStyle name="Percent 23 2 2 2 4 2 3" xfId="40139"/>
    <cellStyle name="Percent 23 2 2 2 4 3" xfId="40140"/>
    <cellStyle name="Percent 23 2 2 2 4 3 2" xfId="40141"/>
    <cellStyle name="Percent 23 2 2 2 4 4" xfId="40142"/>
    <cellStyle name="Percent 23 2 2 2 5" xfId="40143"/>
    <cellStyle name="Percent 23 2 2 2 5 2" xfId="40144"/>
    <cellStyle name="Percent 23 2 2 2 5 2 2" xfId="40145"/>
    <cellStyle name="Percent 23 2 2 2 5 3" xfId="40146"/>
    <cellStyle name="Percent 23 2 2 2 6" xfId="40147"/>
    <cellStyle name="Percent 23 2 2 2 6 2" xfId="40148"/>
    <cellStyle name="Percent 23 2 2 2 7" xfId="40149"/>
    <cellStyle name="Percent 23 2 2 3" xfId="40150"/>
    <cellStyle name="Percent 23 2 2 3 2" xfId="40151"/>
    <cellStyle name="Percent 23 2 2 3 2 2" xfId="40152"/>
    <cellStyle name="Percent 23 2 2 3 2 2 2" xfId="40153"/>
    <cellStyle name="Percent 23 2 2 3 2 2 2 2" xfId="40154"/>
    <cellStyle name="Percent 23 2 2 3 2 2 3" xfId="40155"/>
    <cellStyle name="Percent 23 2 2 3 2 3" xfId="40156"/>
    <cellStyle name="Percent 23 2 2 3 2 3 2" xfId="40157"/>
    <cellStyle name="Percent 23 2 2 3 2 4" xfId="40158"/>
    <cellStyle name="Percent 23 2 2 3 3" xfId="40159"/>
    <cellStyle name="Percent 23 2 2 3 3 2" xfId="40160"/>
    <cellStyle name="Percent 23 2 2 3 3 2 2" xfId="40161"/>
    <cellStyle name="Percent 23 2 2 3 3 2 2 2" xfId="40162"/>
    <cellStyle name="Percent 23 2 2 3 3 2 3" xfId="40163"/>
    <cellStyle name="Percent 23 2 2 3 3 3" xfId="40164"/>
    <cellStyle name="Percent 23 2 2 3 3 3 2" xfId="40165"/>
    <cellStyle name="Percent 23 2 2 3 3 4" xfId="40166"/>
    <cellStyle name="Percent 23 2 2 3 4" xfId="40167"/>
    <cellStyle name="Percent 23 2 2 3 4 2" xfId="40168"/>
    <cellStyle name="Percent 23 2 2 3 4 2 2" xfId="40169"/>
    <cellStyle name="Percent 23 2 2 3 4 3" xfId="40170"/>
    <cellStyle name="Percent 23 2 2 3 5" xfId="40171"/>
    <cellStyle name="Percent 23 2 2 3 5 2" xfId="40172"/>
    <cellStyle name="Percent 23 2 2 3 6" xfId="40173"/>
    <cellStyle name="Percent 23 2 2 4" xfId="40174"/>
    <cellStyle name="Percent 23 2 2 4 2" xfId="40175"/>
    <cellStyle name="Percent 23 2 2 4 2 2" xfId="40176"/>
    <cellStyle name="Percent 23 2 2 4 2 2 2" xfId="40177"/>
    <cellStyle name="Percent 23 2 2 4 2 3" xfId="40178"/>
    <cellStyle name="Percent 23 2 2 4 3" xfId="40179"/>
    <cellStyle name="Percent 23 2 2 4 3 2" xfId="40180"/>
    <cellStyle name="Percent 23 2 2 4 4" xfId="40181"/>
    <cellStyle name="Percent 23 2 2 5" xfId="40182"/>
    <cellStyle name="Percent 23 2 2 5 2" xfId="40183"/>
    <cellStyle name="Percent 23 2 2 5 2 2" xfId="40184"/>
    <cellStyle name="Percent 23 2 2 5 2 2 2" xfId="40185"/>
    <cellStyle name="Percent 23 2 2 5 2 3" xfId="40186"/>
    <cellStyle name="Percent 23 2 2 5 3" xfId="40187"/>
    <cellStyle name="Percent 23 2 2 5 3 2" xfId="40188"/>
    <cellStyle name="Percent 23 2 2 5 4" xfId="40189"/>
    <cellStyle name="Percent 23 2 2 6" xfId="40190"/>
    <cellStyle name="Percent 23 2 2 6 2" xfId="40191"/>
    <cellStyle name="Percent 23 2 2 6 2 2" xfId="40192"/>
    <cellStyle name="Percent 23 2 2 6 2 2 2" xfId="40193"/>
    <cellStyle name="Percent 23 2 2 6 2 3" xfId="40194"/>
    <cellStyle name="Percent 23 2 2 6 3" xfId="40195"/>
    <cellStyle name="Percent 23 2 2 6 3 2" xfId="40196"/>
    <cellStyle name="Percent 23 2 2 6 4" xfId="40197"/>
    <cellStyle name="Percent 23 2 2 7" xfId="40198"/>
    <cellStyle name="Percent 23 2 2 7 2" xfId="40199"/>
    <cellStyle name="Percent 23 2 2 7 2 2" xfId="40200"/>
    <cellStyle name="Percent 23 2 2 7 3" xfId="40201"/>
    <cellStyle name="Percent 23 2 2 8" xfId="40202"/>
    <cellStyle name="Percent 23 2 2 8 2" xfId="40203"/>
    <cellStyle name="Percent 23 2 2 8 2 2" xfId="40204"/>
    <cellStyle name="Percent 23 2 2 8 3" xfId="40205"/>
    <cellStyle name="Percent 23 2 2 9" xfId="40206"/>
    <cellStyle name="Percent 23 2 2 9 2" xfId="40207"/>
    <cellStyle name="Percent 23 2 3" xfId="40208"/>
    <cellStyle name="Percent 23 2 3 2" xfId="40209"/>
    <cellStyle name="Percent 23 2 3 2 2" xfId="40210"/>
    <cellStyle name="Percent 23 2 3 2 2 2" xfId="40211"/>
    <cellStyle name="Percent 23 2 3 2 2 2 2" xfId="40212"/>
    <cellStyle name="Percent 23 2 3 2 2 3" xfId="40213"/>
    <cellStyle name="Percent 23 2 3 2 3" xfId="40214"/>
    <cellStyle name="Percent 23 2 3 2 3 2" xfId="40215"/>
    <cellStyle name="Percent 23 2 3 2 4" xfId="40216"/>
    <cellStyle name="Percent 23 2 3 3" xfId="40217"/>
    <cellStyle name="Percent 23 2 3 3 2" xfId="40218"/>
    <cellStyle name="Percent 23 2 3 3 2 2" xfId="40219"/>
    <cellStyle name="Percent 23 2 3 3 2 2 2" xfId="40220"/>
    <cellStyle name="Percent 23 2 3 3 2 3" xfId="40221"/>
    <cellStyle name="Percent 23 2 3 3 3" xfId="40222"/>
    <cellStyle name="Percent 23 2 3 3 3 2" xfId="40223"/>
    <cellStyle name="Percent 23 2 3 3 4" xfId="40224"/>
    <cellStyle name="Percent 23 2 3 4" xfId="40225"/>
    <cellStyle name="Percent 23 2 3 4 2" xfId="40226"/>
    <cellStyle name="Percent 23 2 3 4 2 2" xfId="40227"/>
    <cellStyle name="Percent 23 2 3 4 2 2 2" xfId="40228"/>
    <cellStyle name="Percent 23 2 3 4 2 3" xfId="40229"/>
    <cellStyle name="Percent 23 2 3 4 3" xfId="40230"/>
    <cellStyle name="Percent 23 2 3 4 3 2" xfId="40231"/>
    <cellStyle name="Percent 23 2 3 4 4" xfId="40232"/>
    <cellStyle name="Percent 23 2 3 5" xfId="40233"/>
    <cellStyle name="Percent 23 2 3 5 2" xfId="40234"/>
    <cellStyle name="Percent 23 2 3 5 2 2" xfId="40235"/>
    <cellStyle name="Percent 23 2 3 5 3" xfId="40236"/>
    <cellStyle name="Percent 23 2 3 6" xfId="40237"/>
    <cellStyle name="Percent 23 2 3 6 2" xfId="40238"/>
    <cellStyle name="Percent 23 2 3 7" xfId="40239"/>
    <cellStyle name="Percent 23 2 4" xfId="40240"/>
    <cellStyle name="Percent 23 2 4 2" xfId="40241"/>
    <cellStyle name="Percent 23 2 4 2 2" xfId="40242"/>
    <cellStyle name="Percent 23 2 4 2 2 2" xfId="40243"/>
    <cellStyle name="Percent 23 2 4 2 2 2 2" xfId="40244"/>
    <cellStyle name="Percent 23 2 4 2 2 3" xfId="40245"/>
    <cellStyle name="Percent 23 2 4 2 3" xfId="40246"/>
    <cellStyle name="Percent 23 2 4 2 3 2" xfId="40247"/>
    <cellStyle name="Percent 23 2 4 2 4" xfId="40248"/>
    <cellStyle name="Percent 23 2 4 3" xfId="40249"/>
    <cellStyle name="Percent 23 2 4 3 2" xfId="40250"/>
    <cellStyle name="Percent 23 2 4 3 2 2" xfId="40251"/>
    <cellStyle name="Percent 23 2 4 3 2 2 2" xfId="40252"/>
    <cellStyle name="Percent 23 2 4 3 2 3" xfId="40253"/>
    <cellStyle name="Percent 23 2 4 3 3" xfId="40254"/>
    <cellStyle name="Percent 23 2 4 3 3 2" xfId="40255"/>
    <cellStyle name="Percent 23 2 4 3 4" xfId="40256"/>
    <cellStyle name="Percent 23 2 4 4" xfId="40257"/>
    <cellStyle name="Percent 23 2 4 4 2" xfId="40258"/>
    <cellStyle name="Percent 23 2 4 4 2 2" xfId="40259"/>
    <cellStyle name="Percent 23 2 4 4 3" xfId="40260"/>
    <cellStyle name="Percent 23 2 4 5" xfId="40261"/>
    <cellStyle name="Percent 23 2 4 5 2" xfId="40262"/>
    <cellStyle name="Percent 23 2 4 6" xfId="40263"/>
    <cellStyle name="Percent 23 2 5" xfId="40264"/>
    <cellStyle name="Percent 23 2 5 2" xfId="40265"/>
    <cellStyle name="Percent 23 2 5 2 2" xfId="40266"/>
    <cellStyle name="Percent 23 2 5 2 2 2" xfId="40267"/>
    <cellStyle name="Percent 23 2 5 2 3" xfId="40268"/>
    <cellStyle name="Percent 23 2 5 3" xfId="40269"/>
    <cellStyle name="Percent 23 2 5 3 2" xfId="40270"/>
    <cellStyle name="Percent 23 2 5 4" xfId="40271"/>
    <cellStyle name="Percent 23 2 6" xfId="40272"/>
    <cellStyle name="Percent 23 2 6 2" xfId="40273"/>
    <cellStyle name="Percent 23 2 6 2 2" xfId="40274"/>
    <cellStyle name="Percent 23 2 6 2 2 2" xfId="40275"/>
    <cellStyle name="Percent 23 2 6 2 3" xfId="40276"/>
    <cellStyle name="Percent 23 2 6 3" xfId="40277"/>
    <cellStyle name="Percent 23 2 6 3 2" xfId="40278"/>
    <cellStyle name="Percent 23 2 6 4" xfId="40279"/>
    <cellStyle name="Percent 23 2 7" xfId="40280"/>
    <cellStyle name="Percent 23 2 7 2" xfId="40281"/>
    <cellStyle name="Percent 23 2 7 2 2" xfId="40282"/>
    <cellStyle name="Percent 23 2 7 2 2 2" xfId="40283"/>
    <cellStyle name="Percent 23 2 7 2 3" xfId="40284"/>
    <cellStyle name="Percent 23 2 7 3" xfId="40285"/>
    <cellStyle name="Percent 23 2 7 3 2" xfId="40286"/>
    <cellStyle name="Percent 23 2 7 4" xfId="40287"/>
    <cellStyle name="Percent 23 2 8" xfId="40288"/>
    <cellStyle name="Percent 23 2 8 2" xfId="40289"/>
    <cellStyle name="Percent 23 2 8 2 2" xfId="40290"/>
    <cellStyle name="Percent 23 2 8 3" xfId="40291"/>
    <cellStyle name="Percent 23 2 9" xfId="40292"/>
    <cellStyle name="Percent 23 2 9 2" xfId="40293"/>
    <cellStyle name="Percent 23 2 9 2 2" xfId="40294"/>
    <cellStyle name="Percent 23 2 9 3" xfId="40295"/>
    <cellStyle name="Percent 23 3" xfId="40296"/>
    <cellStyle name="Percent 23 3 10" xfId="40297"/>
    <cellStyle name="Percent 23 3 2" xfId="40298"/>
    <cellStyle name="Percent 23 3 2 2" xfId="40299"/>
    <cellStyle name="Percent 23 3 2 2 2" xfId="40300"/>
    <cellStyle name="Percent 23 3 2 2 2 2" xfId="40301"/>
    <cellStyle name="Percent 23 3 2 2 2 2 2" xfId="40302"/>
    <cellStyle name="Percent 23 3 2 2 2 3" xfId="40303"/>
    <cellStyle name="Percent 23 3 2 2 3" xfId="40304"/>
    <cellStyle name="Percent 23 3 2 2 3 2" xfId="40305"/>
    <cellStyle name="Percent 23 3 2 2 4" xfId="40306"/>
    <cellStyle name="Percent 23 3 2 3" xfId="40307"/>
    <cellStyle name="Percent 23 3 2 3 2" xfId="40308"/>
    <cellStyle name="Percent 23 3 2 3 2 2" xfId="40309"/>
    <cellStyle name="Percent 23 3 2 3 2 2 2" xfId="40310"/>
    <cellStyle name="Percent 23 3 2 3 2 3" xfId="40311"/>
    <cellStyle name="Percent 23 3 2 3 3" xfId="40312"/>
    <cellStyle name="Percent 23 3 2 3 3 2" xfId="40313"/>
    <cellStyle name="Percent 23 3 2 3 4" xfId="40314"/>
    <cellStyle name="Percent 23 3 2 4" xfId="40315"/>
    <cellStyle name="Percent 23 3 2 4 2" xfId="40316"/>
    <cellStyle name="Percent 23 3 2 4 2 2" xfId="40317"/>
    <cellStyle name="Percent 23 3 2 4 2 2 2" xfId="40318"/>
    <cellStyle name="Percent 23 3 2 4 2 3" xfId="40319"/>
    <cellStyle name="Percent 23 3 2 4 3" xfId="40320"/>
    <cellStyle name="Percent 23 3 2 4 3 2" xfId="40321"/>
    <cellStyle name="Percent 23 3 2 4 4" xfId="40322"/>
    <cellStyle name="Percent 23 3 2 5" xfId="40323"/>
    <cellStyle name="Percent 23 3 2 5 2" xfId="40324"/>
    <cellStyle name="Percent 23 3 2 5 2 2" xfId="40325"/>
    <cellStyle name="Percent 23 3 2 5 3" xfId="40326"/>
    <cellStyle name="Percent 23 3 2 6" xfId="40327"/>
    <cellStyle name="Percent 23 3 2 6 2" xfId="40328"/>
    <cellStyle name="Percent 23 3 2 7" xfId="40329"/>
    <cellStyle name="Percent 23 3 3" xfId="40330"/>
    <cellStyle name="Percent 23 3 3 2" xfId="40331"/>
    <cellStyle name="Percent 23 3 3 2 2" xfId="40332"/>
    <cellStyle name="Percent 23 3 3 2 2 2" xfId="40333"/>
    <cellStyle name="Percent 23 3 3 2 2 2 2" xfId="40334"/>
    <cellStyle name="Percent 23 3 3 2 2 3" xfId="40335"/>
    <cellStyle name="Percent 23 3 3 2 3" xfId="40336"/>
    <cellStyle name="Percent 23 3 3 2 3 2" xfId="40337"/>
    <cellStyle name="Percent 23 3 3 2 4" xfId="40338"/>
    <cellStyle name="Percent 23 3 3 3" xfId="40339"/>
    <cellStyle name="Percent 23 3 3 3 2" xfId="40340"/>
    <cellStyle name="Percent 23 3 3 3 2 2" xfId="40341"/>
    <cellStyle name="Percent 23 3 3 3 2 2 2" xfId="40342"/>
    <cellStyle name="Percent 23 3 3 3 2 3" xfId="40343"/>
    <cellStyle name="Percent 23 3 3 3 3" xfId="40344"/>
    <cellStyle name="Percent 23 3 3 3 3 2" xfId="40345"/>
    <cellStyle name="Percent 23 3 3 3 4" xfId="40346"/>
    <cellStyle name="Percent 23 3 3 4" xfId="40347"/>
    <cellStyle name="Percent 23 3 3 4 2" xfId="40348"/>
    <cellStyle name="Percent 23 3 3 4 2 2" xfId="40349"/>
    <cellStyle name="Percent 23 3 3 4 3" xfId="40350"/>
    <cellStyle name="Percent 23 3 3 5" xfId="40351"/>
    <cellStyle name="Percent 23 3 3 5 2" xfId="40352"/>
    <cellStyle name="Percent 23 3 3 6" xfId="40353"/>
    <cellStyle name="Percent 23 3 4" xfId="40354"/>
    <cellStyle name="Percent 23 3 4 2" xfId="40355"/>
    <cellStyle name="Percent 23 3 4 2 2" xfId="40356"/>
    <cellStyle name="Percent 23 3 4 2 2 2" xfId="40357"/>
    <cellStyle name="Percent 23 3 4 2 3" xfId="40358"/>
    <cellStyle name="Percent 23 3 4 3" xfId="40359"/>
    <cellStyle name="Percent 23 3 4 3 2" xfId="40360"/>
    <cellStyle name="Percent 23 3 4 4" xfId="40361"/>
    <cellStyle name="Percent 23 3 5" xfId="40362"/>
    <cellStyle name="Percent 23 3 5 2" xfId="40363"/>
    <cellStyle name="Percent 23 3 5 2 2" xfId="40364"/>
    <cellStyle name="Percent 23 3 5 2 2 2" xfId="40365"/>
    <cellStyle name="Percent 23 3 5 2 3" xfId="40366"/>
    <cellStyle name="Percent 23 3 5 3" xfId="40367"/>
    <cellStyle name="Percent 23 3 5 3 2" xfId="40368"/>
    <cellStyle name="Percent 23 3 5 4" xfId="40369"/>
    <cellStyle name="Percent 23 3 6" xfId="40370"/>
    <cellStyle name="Percent 23 3 6 2" xfId="40371"/>
    <cellStyle name="Percent 23 3 6 2 2" xfId="40372"/>
    <cellStyle name="Percent 23 3 6 2 2 2" xfId="40373"/>
    <cellStyle name="Percent 23 3 6 2 3" xfId="40374"/>
    <cellStyle name="Percent 23 3 6 3" xfId="40375"/>
    <cellStyle name="Percent 23 3 6 3 2" xfId="40376"/>
    <cellStyle name="Percent 23 3 6 4" xfId="40377"/>
    <cellStyle name="Percent 23 3 7" xfId="40378"/>
    <cellStyle name="Percent 23 3 7 2" xfId="40379"/>
    <cellStyle name="Percent 23 3 7 2 2" xfId="40380"/>
    <cellStyle name="Percent 23 3 7 3" xfId="40381"/>
    <cellStyle name="Percent 23 3 8" xfId="40382"/>
    <cellStyle name="Percent 23 3 8 2" xfId="40383"/>
    <cellStyle name="Percent 23 3 8 2 2" xfId="40384"/>
    <cellStyle name="Percent 23 3 8 3" xfId="40385"/>
    <cellStyle name="Percent 23 3 9" xfId="40386"/>
    <cellStyle name="Percent 23 3 9 2" xfId="40387"/>
    <cellStyle name="Percent 23 4" xfId="40388"/>
    <cellStyle name="Percent 23 4 2" xfId="40389"/>
    <cellStyle name="Percent 23 4 2 2" xfId="40390"/>
    <cellStyle name="Percent 23 4 2 2 2" xfId="40391"/>
    <cellStyle name="Percent 23 4 2 2 2 2" xfId="40392"/>
    <cellStyle name="Percent 23 4 2 2 3" xfId="40393"/>
    <cellStyle name="Percent 23 4 2 3" xfId="40394"/>
    <cellStyle name="Percent 23 4 2 3 2" xfId="40395"/>
    <cellStyle name="Percent 23 4 2 4" xfId="40396"/>
    <cellStyle name="Percent 23 4 3" xfId="40397"/>
    <cellStyle name="Percent 23 4 3 2" xfId="40398"/>
    <cellStyle name="Percent 23 4 3 2 2" xfId="40399"/>
    <cellStyle name="Percent 23 4 3 2 2 2" xfId="40400"/>
    <cellStyle name="Percent 23 4 3 2 3" xfId="40401"/>
    <cellStyle name="Percent 23 4 3 3" xfId="40402"/>
    <cellStyle name="Percent 23 4 3 3 2" xfId="40403"/>
    <cellStyle name="Percent 23 4 3 4" xfId="40404"/>
    <cellStyle name="Percent 23 4 4" xfId="40405"/>
    <cellStyle name="Percent 23 4 4 2" xfId="40406"/>
    <cellStyle name="Percent 23 4 4 2 2" xfId="40407"/>
    <cellStyle name="Percent 23 4 4 2 2 2" xfId="40408"/>
    <cellStyle name="Percent 23 4 4 2 3" xfId="40409"/>
    <cellStyle name="Percent 23 4 4 3" xfId="40410"/>
    <cellStyle name="Percent 23 4 4 3 2" xfId="40411"/>
    <cellStyle name="Percent 23 4 4 4" xfId="40412"/>
    <cellStyle name="Percent 23 4 5" xfId="40413"/>
    <cellStyle name="Percent 23 4 5 2" xfId="40414"/>
    <cellStyle name="Percent 23 4 5 2 2" xfId="40415"/>
    <cellStyle name="Percent 23 4 5 3" xfId="40416"/>
    <cellStyle name="Percent 23 4 6" xfId="40417"/>
    <cellStyle name="Percent 23 4 6 2" xfId="40418"/>
    <cellStyle name="Percent 23 4 7" xfId="40419"/>
    <cellStyle name="Percent 23 5" xfId="40420"/>
    <cellStyle name="Percent 23 6" xfId="40421"/>
    <cellStyle name="Percent 23 6 2" xfId="40422"/>
    <cellStyle name="Percent 23 6 2 2" xfId="40423"/>
    <cellStyle name="Percent 23 6 2 2 2" xfId="40424"/>
    <cellStyle name="Percent 23 6 2 2 2 2" xfId="40425"/>
    <cellStyle name="Percent 23 6 2 2 3" xfId="40426"/>
    <cellStyle name="Percent 23 6 2 3" xfId="40427"/>
    <cellStyle name="Percent 23 6 2 3 2" xfId="40428"/>
    <cellStyle name="Percent 23 6 2 4" xfId="40429"/>
    <cellStyle name="Percent 23 6 3" xfId="40430"/>
    <cellStyle name="Percent 23 6 3 2" xfId="40431"/>
    <cellStyle name="Percent 23 6 3 2 2" xfId="40432"/>
    <cellStyle name="Percent 23 6 3 2 2 2" xfId="40433"/>
    <cellStyle name="Percent 23 6 3 2 3" xfId="40434"/>
    <cellStyle name="Percent 23 6 3 3" xfId="40435"/>
    <cellStyle name="Percent 23 6 3 3 2" xfId="40436"/>
    <cellStyle name="Percent 23 6 3 4" xfId="40437"/>
    <cellStyle name="Percent 23 6 4" xfId="40438"/>
    <cellStyle name="Percent 23 6 4 2" xfId="40439"/>
    <cellStyle name="Percent 23 6 4 2 2" xfId="40440"/>
    <cellStyle name="Percent 23 6 4 3" xfId="40441"/>
    <cellStyle name="Percent 23 6 5" xfId="40442"/>
    <cellStyle name="Percent 23 6 5 2" xfId="40443"/>
    <cellStyle name="Percent 23 6 6" xfId="40444"/>
    <cellStyle name="Percent 23 7" xfId="40445"/>
    <cellStyle name="Percent 23 7 2" xfId="40446"/>
    <cellStyle name="Percent 23 7 2 2" xfId="40447"/>
    <cellStyle name="Percent 23 7 2 2 2" xfId="40448"/>
    <cellStyle name="Percent 23 7 2 3" xfId="40449"/>
    <cellStyle name="Percent 23 7 3" xfId="40450"/>
    <cellStyle name="Percent 23 7 3 2" xfId="40451"/>
    <cellStyle name="Percent 23 7 4" xfId="40452"/>
    <cellStyle name="Percent 23 8" xfId="40453"/>
    <cellStyle name="Percent 23 8 2" xfId="40454"/>
    <cellStyle name="Percent 23 8 2 2" xfId="40455"/>
    <cellStyle name="Percent 23 8 2 2 2" xfId="40456"/>
    <cellStyle name="Percent 23 8 2 3" xfId="40457"/>
    <cellStyle name="Percent 23 8 3" xfId="40458"/>
    <cellStyle name="Percent 23 8 3 2" xfId="40459"/>
    <cellStyle name="Percent 23 8 4" xfId="40460"/>
    <cellStyle name="Percent 23 9" xfId="40461"/>
    <cellStyle name="Percent 23 9 2" xfId="40462"/>
    <cellStyle name="Percent 23 9 2 2" xfId="40463"/>
    <cellStyle name="Percent 23 9 2 2 2" xfId="40464"/>
    <cellStyle name="Percent 23 9 2 3" xfId="40465"/>
    <cellStyle name="Percent 23 9 3" xfId="40466"/>
    <cellStyle name="Percent 23 9 3 2" xfId="40467"/>
    <cellStyle name="Percent 23 9 4" xfId="40468"/>
    <cellStyle name="Percent 24" xfId="1614"/>
    <cellStyle name="Percent 24 10" xfId="40469"/>
    <cellStyle name="Percent 24 10 2" xfId="40470"/>
    <cellStyle name="Percent 24 10 2 2" xfId="40471"/>
    <cellStyle name="Percent 24 10 3" xfId="40472"/>
    <cellStyle name="Percent 24 11" xfId="40473"/>
    <cellStyle name="Percent 24 11 2" xfId="40474"/>
    <cellStyle name="Percent 24 11 2 2" xfId="40475"/>
    <cellStyle name="Percent 24 11 3" xfId="40476"/>
    <cellStyle name="Percent 24 12" xfId="40477"/>
    <cellStyle name="Percent 24 12 2" xfId="40478"/>
    <cellStyle name="Percent 24 13" xfId="40479"/>
    <cellStyle name="Percent 24 2" xfId="3524"/>
    <cellStyle name="Percent 24 2 10" xfId="40480"/>
    <cellStyle name="Percent 24 2 10 2" xfId="40481"/>
    <cellStyle name="Percent 24 2 11" xfId="40482"/>
    <cellStyle name="Percent 24 2 2" xfId="40483"/>
    <cellStyle name="Percent 24 2 2 10" xfId="40484"/>
    <cellStyle name="Percent 24 2 2 2" xfId="40485"/>
    <cellStyle name="Percent 24 2 2 2 2" xfId="40486"/>
    <cellStyle name="Percent 24 2 2 2 2 2" xfId="40487"/>
    <cellStyle name="Percent 24 2 2 2 2 2 2" xfId="40488"/>
    <cellStyle name="Percent 24 2 2 2 2 2 2 2" xfId="40489"/>
    <cellStyle name="Percent 24 2 2 2 2 2 3" xfId="40490"/>
    <cellStyle name="Percent 24 2 2 2 2 3" xfId="40491"/>
    <cellStyle name="Percent 24 2 2 2 2 3 2" xfId="40492"/>
    <cellStyle name="Percent 24 2 2 2 2 4" xfId="40493"/>
    <cellStyle name="Percent 24 2 2 2 3" xfId="40494"/>
    <cellStyle name="Percent 24 2 2 2 3 2" xfId="40495"/>
    <cellStyle name="Percent 24 2 2 2 3 2 2" xfId="40496"/>
    <cellStyle name="Percent 24 2 2 2 3 2 2 2" xfId="40497"/>
    <cellStyle name="Percent 24 2 2 2 3 2 3" xfId="40498"/>
    <cellStyle name="Percent 24 2 2 2 3 3" xfId="40499"/>
    <cellStyle name="Percent 24 2 2 2 3 3 2" xfId="40500"/>
    <cellStyle name="Percent 24 2 2 2 3 4" xfId="40501"/>
    <cellStyle name="Percent 24 2 2 2 4" xfId="40502"/>
    <cellStyle name="Percent 24 2 2 2 4 2" xfId="40503"/>
    <cellStyle name="Percent 24 2 2 2 4 2 2" xfId="40504"/>
    <cellStyle name="Percent 24 2 2 2 4 2 2 2" xfId="40505"/>
    <cellStyle name="Percent 24 2 2 2 4 2 3" xfId="40506"/>
    <cellStyle name="Percent 24 2 2 2 4 3" xfId="40507"/>
    <cellStyle name="Percent 24 2 2 2 4 3 2" xfId="40508"/>
    <cellStyle name="Percent 24 2 2 2 4 4" xfId="40509"/>
    <cellStyle name="Percent 24 2 2 2 5" xfId="40510"/>
    <cellStyle name="Percent 24 2 2 2 5 2" xfId="40511"/>
    <cellStyle name="Percent 24 2 2 2 5 2 2" xfId="40512"/>
    <cellStyle name="Percent 24 2 2 2 5 3" xfId="40513"/>
    <cellStyle name="Percent 24 2 2 2 6" xfId="40514"/>
    <cellStyle name="Percent 24 2 2 2 6 2" xfId="40515"/>
    <cellStyle name="Percent 24 2 2 2 7" xfId="40516"/>
    <cellStyle name="Percent 24 2 2 3" xfId="40517"/>
    <cellStyle name="Percent 24 2 2 3 2" xfId="40518"/>
    <cellStyle name="Percent 24 2 2 3 2 2" xfId="40519"/>
    <cellStyle name="Percent 24 2 2 3 2 2 2" xfId="40520"/>
    <cellStyle name="Percent 24 2 2 3 2 2 2 2" xfId="40521"/>
    <cellStyle name="Percent 24 2 2 3 2 2 3" xfId="40522"/>
    <cellStyle name="Percent 24 2 2 3 2 3" xfId="40523"/>
    <cellStyle name="Percent 24 2 2 3 2 3 2" xfId="40524"/>
    <cellStyle name="Percent 24 2 2 3 2 4" xfId="40525"/>
    <cellStyle name="Percent 24 2 2 3 3" xfId="40526"/>
    <cellStyle name="Percent 24 2 2 3 3 2" xfId="40527"/>
    <cellStyle name="Percent 24 2 2 3 3 2 2" xfId="40528"/>
    <cellStyle name="Percent 24 2 2 3 3 2 2 2" xfId="40529"/>
    <cellStyle name="Percent 24 2 2 3 3 2 3" xfId="40530"/>
    <cellStyle name="Percent 24 2 2 3 3 3" xfId="40531"/>
    <cellStyle name="Percent 24 2 2 3 3 3 2" xfId="40532"/>
    <cellStyle name="Percent 24 2 2 3 3 4" xfId="40533"/>
    <cellStyle name="Percent 24 2 2 3 4" xfId="40534"/>
    <cellStyle name="Percent 24 2 2 3 4 2" xfId="40535"/>
    <cellStyle name="Percent 24 2 2 3 4 2 2" xfId="40536"/>
    <cellStyle name="Percent 24 2 2 3 4 3" xfId="40537"/>
    <cellStyle name="Percent 24 2 2 3 5" xfId="40538"/>
    <cellStyle name="Percent 24 2 2 3 5 2" xfId="40539"/>
    <cellStyle name="Percent 24 2 2 3 6" xfId="40540"/>
    <cellStyle name="Percent 24 2 2 4" xfId="40541"/>
    <cellStyle name="Percent 24 2 2 4 2" xfId="40542"/>
    <cellStyle name="Percent 24 2 2 4 2 2" xfId="40543"/>
    <cellStyle name="Percent 24 2 2 4 2 2 2" xfId="40544"/>
    <cellStyle name="Percent 24 2 2 4 2 3" xfId="40545"/>
    <cellStyle name="Percent 24 2 2 4 3" xfId="40546"/>
    <cellStyle name="Percent 24 2 2 4 3 2" xfId="40547"/>
    <cellStyle name="Percent 24 2 2 4 4" xfId="40548"/>
    <cellStyle name="Percent 24 2 2 5" xfId="40549"/>
    <cellStyle name="Percent 24 2 2 5 2" xfId="40550"/>
    <cellStyle name="Percent 24 2 2 5 2 2" xfId="40551"/>
    <cellStyle name="Percent 24 2 2 5 2 2 2" xfId="40552"/>
    <cellStyle name="Percent 24 2 2 5 2 3" xfId="40553"/>
    <cellStyle name="Percent 24 2 2 5 3" xfId="40554"/>
    <cellStyle name="Percent 24 2 2 5 3 2" xfId="40555"/>
    <cellStyle name="Percent 24 2 2 5 4" xfId="40556"/>
    <cellStyle name="Percent 24 2 2 6" xfId="40557"/>
    <cellStyle name="Percent 24 2 2 6 2" xfId="40558"/>
    <cellStyle name="Percent 24 2 2 6 2 2" xfId="40559"/>
    <cellStyle name="Percent 24 2 2 6 2 2 2" xfId="40560"/>
    <cellStyle name="Percent 24 2 2 6 2 3" xfId="40561"/>
    <cellStyle name="Percent 24 2 2 6 3" xfId="40562"/>
    <cellStyle name="Percent 24 2 2 6 3 2" xfId="40563"/>
    <cellStyle name="Percent 24 2 2 6 4" xfId="40564"/>
    <cellStyle name="Percent 24 2 2 7" xfId="40565"/>
    <cellStyle name="Percent 24 2 2 7 2" xfId="40566"/>
    <cellStyle name="Percent 24 2 2 7 2 2" xfId="40567"/>
    <cellStyle name="Percent 24 2 2 7 3" xfId="40568"/>
    <cellStyle name="Percent 24 2 2 8" xfId="40569"/>
    <cellStyle name="Percent 24 2 2 8 2" xfId="40570"/>
    <cellStyle name="Percent 24 2 2 8 2 2" xfId="40571"/>
    <cellStyle name="Percent 24 2 2 8 3" xfId="40572"/>
    <cellStyle name="Percent 24 2 2 9" xfId="40573"/>
    <cellStyle name="Percent 24 2 2 9 2" xfId="40574"/>
    <cellStyle name="Percent 24 2 3" xfId="40575"/>
    <cellStyle name="Percent 24 2 3 2" xfId="40576"/>
    <cellStyle name="Percent 24 2 3 2 2" xfId="40577"/>
    <cellStyle name="Percent 24 2 3 2 2 2" xfId="40578"/>
    <cellStyle name="Percent 24 2 3 2 2 2 2" xfId="40579"/>
    <cellStyle name="Percent 24 2 3 2 2 3" xfId="40580"/>
    <cellStyle name="Percent 24 2 3 2 3" xfId="40581"/>
    <cellStyle name="Percent 24 2 3 2 3 2" xfId="40582"/>
    <cellStyle name="Percent 24 2 3 2 4" xfId="40583"/>
    <cellStyle name="Percent 24 2 3 3" xfId="40584"/>
    <cellStyle name="Percent 24 2 3 3 2" xfId="40585"/>
    <cellStyle name="Percent 24 2 3 3 2 2" xfId="40586"/>
    <cellStyle name="Percent 24 2 3 3 2 2 2" xfId="40587"/>
    <cellStyle name="Percent 24 2 3 3 2 3" xfId="40588"/>
    <cellStyle name="Percent 24 2 3 3 3" xfId="40589"/>
    <cellStyle name="Percent 24 2 3 3 3 2" xfId="40590"/>
    <cellStyle name="Percent 24 2 3 3 4" xfId="40591"/>
    <cellStyle name="Percent 24 2 3 4" xfId="40592"/>
    <cellStyle name="Percent 24 2 3 4 2" xfId="40593"/>
    <cellStyle name="Percent 24 2 3 4 2 2" xfId="40594"/>
    <cellStyle name="Percent 24 2 3 4 2 2 2" xfId="40595"/>
    <cellStyle name="Percent 24 2 3 4 2 3" xfId="40596"/>
    <cellStyle name="Percent 24 2 3 4 3" xfId="40597"/>
    <cellStyle name="Percent 24 2 3 4 3 2" xfId="40598"/>
    <cellStyle name="Percent 24 2 3 4 4" xfId="40599"/>
    <cellStyle name="Percent 24 2 3 5" xfId="40600"/>
    <cellStyle name="Percent 24 2 3 5 2" xfId="40601"/>
    <cellStyle name="Percent 24 2 3 5 2 2" xfId="40602"/>
    <cellStyle name="Percent 24 2 3 5 3" xfId="40603"/>
    <cellStyle name="Percent 24 2 3 6" xfId="40604"/>
    <cellStyle name="Percent 24 2 3 6 2" xfId="40605"/>
    <cellStyle name="Percent 24 2 3 7" xfId="40606"/>
    <cellStyle name="Percent 24 2 4" xfId="40607"/>
    <cellStyle name="Percent 24 2 4 2" xfId="40608"/>
    <cellStyle name="Percent 24 2 4 2 2" xfId="40609"/>
    <cellStyle name="Percent 24 2 4 2 2 2" xfId="40610"/>
    <cellStyle name="Percent 24 2 4 2 2 2 2" xfId="40611"/>
    <cellStyle name="Percent 24 2 4 2 2 3" xfId="40612"/>
    <cellStyle name="Percent 24 2 4 2 3" xfId="40613"/>
    <cellStyle name="Percent 24 2 4 2 3 2" xfId="40614"/>
    <cellStyle name="Percent 24 2 4 2 4" xfId="40615"/>
    <cellStyle name="Percent 24 2 4 3" xfId="40616"/>
    <cellStyle name="Percent 24 2 4 3 2" xfId="40617"/>
    <cellStyle name="Percent 24 2 4 3 2 2" xfId="40618"/>
    <cellStyle name="Percent 24 2 4 3 2 2 2" xfId="40619"/>
    <cellStyle name="Percent 24 2 4 3 2 3" xfId="40620"/>
    <cellStyle name="Percent 24 2 4 3 3" xfId="40621"/>
    <cellStyle name="Percent 24 2 4 3 3 2" xfId="40622"/>
    <cellStyle name="Percent 24 2 4 3 4" xfId="40623"/>
    <cellStyle name="Percent 24 2 4 4" xfId="40624"/>
    <cellStyle name="Percent 24 2 4 4 2" xfId="40625"/>
    <cellStyle name="Percent 24 2 4 4 2 2" xfId="40626"/>
    <cellStyle name="Percent 24 2 4 4 3" xfId="40627"/>
    <cellStyle name="Percent 24 2 4 5" xfId="40628"/>
    <cellStyle name="Percent 24 2 4 5 2" xfId="40629"/>
    <cellStyle name="Percent 24 2 4 6" xfId="40630"/>
    <cellStyle name="Percent 24 2 5" xfId="40631"/>
    <cellStyle name="Percent 24 2 5 2" xfId="40632"/>
    <cellStyle name="Percent 24 2 5 2 2" xfId="40633"/>
    <cellStyle name="Percent 24 2 5 2 2 2" xfId="40634"/>
    <cellStyle name="Percent 24 2 5 2 3" xfId="40635"/>
    <cellStyle name="Percent 24 2 5 3" xfId="40636"/>
    <cellStyle name="Percent 24 2 5 3 2" xfId="40637"/>
    <cellStyle name="Percent 24 2 5 4" xfId="40638"/>
    <cellStyle name="Percent 24 2 6" xfId="40639"/>
    <cellStyle name="Percent 24 2 6 2" xfId="40640"/>
    <cellStyle name="Percent 24 2 6 2 2" xfId="40641"/>
    <cellStyle name="Percent 24 2 6 2 2 2" xfId="40642"/>
    <cellStyle name="Percent 24 2 6 2 3" xfId="40643"/>
    <cellStyle name="Percent 24 2 6 3" xfId="40644"/>
    <cellStyle name="Percent 24 2 6 3 2" xfId="40645"/>
    <cellStyle name="Percent 24 2 6 4" xfId="40646"/>
    <cellStyle name="Percent 24 2 7" xfId="40647"/>
    <cellStyle name="Percent 24 2 7 2" xfId="40648"/>
    <cellStyle name="Percent 24 2 7 2 2" xfId="40649"/>
    <cellStyle name="Percent 24 2 7 2 2 2" xfId="40650"/>
    <cellStyle name="Percent 24 2 7 2 3" xfId="40651"/>
    <cellStyle name="Percent 24 2 7 3" xfId="40652"/>
    <cellStyle name="Percent 24 2 7 3 2" xfId="40653"/>
    <cellStyle name="Percent 24 2 7 4" xfId="40654"/>
    <cellStyle name="Percent 24 2 8" xfId="40655"/>
    <cellStyle name="Percent 24 2 8 2" xfId="40656"/>
    <cellStyle name="Percent 24 2 8 2 2" xfId="40657"/>
    <cellStyle name="Percent 24 2 8 3" xfId="40658"/>
    <cellStyle name="Percent 24 2 9" xfId="40659"/>
    <cellStyle name="Percent 24 2 9 2" xfId="40660"/>
    <cellStyle name="Percent 24 2 9 2 2" xfId="40661"/>
    <cellStyle name="Percent 24 2 9 3" xfId="40662"/>
    <cellStyle name="Percent 24 3" xfId="40663"/>
    <cellStyle name="Percent 24 3 10" xfId="40664"/>
    <cellStyle name="Percent 24 3 2" xfId="40665"/>
    <cellStyle name="Percent 24 3 2 2" xfId="40666"/>
    <cellStyle name="Percent 24 3 2 2 2" xfId="40667"/>
    <cellStyle name="Percent 24 3 2 2 2 2" xfId="40668"/>
    <cellStyle name="Percent 24 3 2 2 2 2 2" xfId="40669"/>
    <cellStyle name="Percent 24 3 2 2 2 3" xfId="40670"/>
    <cellStyle name="Percent 24 3 2 2 3" xfId="40671"/>
    <cellStyle name="Percent 24 3 2 2 3 2" xfId="40672"/>
    <cellStyle name="Percent 24 3 2 2 4" xfId="40673"/>
    <cellStyle name="Percent 24 3 2 3" xfId="40674"/>
    <cellStyle name="Percent 24 3 2 3 2" xfId="40675"/>
    <cellStyle name="Percent 24 3 2 3 2 2" xfId="40676"/>
    <cellStyle name="Percent 24 3 2 3 2 2 2" xfId="40677"/>
    <cellStyle name="Percent 24 3 2 3 2 3" xfId="40678"/>
    <cellStyle name="Percent 24 3 2 3 3" xfId="40679"/>
    <cellStyle name="Percent 24 3 2 3 3 2" xfId="40680"/>
    <cellStyle name="Percent 24 3 2 3 4" xfId="40681"/>
    <cellStyle name="Percent 24 3 2 4" xfId="40682"/>
    <cellStyle name="Percent 24 3 2 4 2" xfId="40683"/>
    <cellStyle name="Percent 24 3 2 4 2 2" xfId="40684"/>
    <cellStyle name="Percent 24 3 2 4 2 2 2" xfId="40685"/>
    <cellStyle name="Percent 24 3 2 4 2 3" xfId="40686"/>
    <cellStyle name="Percent 24 3 2 4 3" xfId="40687"/>
    <cellStyle name="Percent 24 3 2 4 3 2" xfId="40688"/>
    <cellStyle name="Percent 24 3 2 4 4" xfId="40689"/>
    <cellStyle name="Percent 24 3 2 5" xfId="40690"/>
    <cellStyle name="Percent 24 3 2 5 2" xfId="40691"/>
    <cellStyle name="Percent 24 3 2 5 2 2" xfId="40692"/>
    <cellStyle name="Percent 24 3 2 5 3" xfId="40693"/>
    <cellStyle name="Percent 24 3 2 6" xfId="40694"/>
    <cellStyle name="Percent 24 3 2 6 2" xfId="40695"/>
    <cellStyle name="Percent 24 3 2 7" xfId="40696"/>
    <cellStyle name="Percent 24 3 3" xfId="40697"/>
    <cellStyle name="Percent 24 3 3 2" xfId="40698"/>
    <cellStyle name="Percent 24 3 3 2 2" xfId="40699"/>
    <cellStyle name="Percent 24 3 3 2 2 2" xfId="40700"/>
    <cellStyle name="Percent 24 3 3 2 2 2 2" xfId="40701"/>
    <cellStyle name="Percent 24 3 3 2 2 3" xfId="40702"/>
    <cellStyle name="Percent 24 3 3 2 3" xfId="40703"/>
    <cellStyle name="Percent 24 3 3 2 3 2" xfId="40704"/>
    <cellStyle name="Percent 24 3 3 2 4" xfId="40705"/>
    <cellStyle name="Percent 24 3 3 3" xfId="40706"/>
    <cellStyle name="Percent 24 3 3 3 2" xfId="40707"/>
    <cellStyle name="Percent 24 3 3 3 2 2" xfId="40708"/>
    <cellStyle name="Percent 24 3 3 3 2 2 2" xfId="40709"/>
    <cellStyle name="Percent 24 3 3 3 2 3" xfId="40710"/>
    <cellStyle name="Percent 24 3 3 3 3" xfId="40711"/>
    <cellStyle name="Percent 24 3 3 3 3 2" xfId="40712"/>
    <cellStyle name="Percent 24 3 3 3 4" xfId="40713"/>
    <cellStyle name="Percent 24 3 3 4" xfId="40714"/>
    <cellStyle name="Percent 24 3 3 4 2" xfId="40715"/>
    <cellStyle name="Percent 24 3 3 4 2 2" xfId="40716"/>
    <cellStyle name="Percent 24 3 3 4 3" xfId="40717"/>
    <cellStyle name="Percent 24 3 3 5" xfId="40718"/>
    <cellStyle name="Percent 24 3 3 5 2" xfId="40719"/>
    <cellStyle name="Percent 24 3 3 6" xfId="40720"/>
    <cellStyle name="Percent 24 3 4" xfId="40721"/>
    <cellStyle name="Percent 24 3 4 2" xfId="40722"/>
    <cellStyle name="Percent 24 3 4 2 2" xfId="40723"/>
    <cellStyle name="Percent 24 3 4 2 2 2" xfId="40724"/>
    <cellStyle name="Percent 24 3 4 2 3" xfId="40725"/>
    <cellStyle name="Percent 24 3 4 3" xfId="40726"/>
    <cellStyle name="Percent 24 3 4 3 2" xfId="40727"/>
    <cellStyle name="Percent 24 3 4 4" xfId="40728"/>
    <cellStyle name="Percent 24 3 5" xfId="40729"/>
    <cellStyle name="Percent 24 3 5 2" xfId="40730"/>
    <cellStyle name="Percent 24 3 5 2 2" xfId="40731"/>
    <cellStyle name="Percent 24 3 5 2 2 2" xfId="40732"/>
    <cellStyle name="Percent 24 3 5 2 3" xfId="40733"/>
    <cellStyle name="Percent 24 3 5 3" xfId="40734"/>
    <cellStyle name="Percent 24 3 5 3 2" xfId="40735"/>
    <cellStyle name="Percent 24 3 5 4" xfId="40736"/>
    <cellStyle name="Percent 24 3 6" xfId="40737"/>
    <cellStyle name="Percent 24 3 6 2" xfId="40738"/>
    <cellStyle name="Percent 24 3 6 2 2" xfId="40739"/>
    <cellStyle name="Percent 24 3 6 2 2 2" xfId="40740"/>
    <cellStyle name="Percent 24 3 6 2 3" xfId="40741"/>
    <cellStyle name="Percent 24 3 6 3" xfId="40742"/>
    <cellStyle name="Percent 24 3 6 3 2" xfId="40743"/>
    <cellStyle name="Percent 24 3 6 4" xfId="40744"/>
    <cellStyle name="Percent 24 3 7" xfId="40745"/>
    <cellStyle name="Percent 24 3 7 2" xfId="40746"/>
    <cellStyle name="Percent 24 3 7 2 2" xfId="40747"/>
    <cellStyle name="Percent 24 3 7 3" xfId="40748"/>
    <cellStyle name="Percent 24 3 8" xfId="40749"/>
    <cellStyle name="Percent 24 3 8 2" xfId="40750"/>
    <cellStyle name="Percent 24 3 8 2 2" xfId="40751"/>
    <cellStyle name="Percent 24 3 8 3" xfId="40752"/>
    <cellStyle name="Percent 24 3 9" xfId="40753"/>
    <cellStyle name="Percent 24 3 9 2" xfId="40754"/>
    <cellStyle name="Percent 24 4" xfId="40755"/>
    <cellStyle name="Percent 24 4 2" xfId="40756"/>
    <cellStyle name="Percent 24 4 2 2" xfId="40757"/>
    <cellStyle name="Percent 24 4 2 2 2" xfId="40758"/>
    <cellStyle name="Percent 24 4 2 2 2 2" xfId="40759"/>
    <cellStyle name="Percent 24 4 2 2 3" xfId="40760"/>
    <cellStyle name="Percent 24 4 2 3" xfId="40761"/>
    <cellStyle name="Percent 24 4 2 3 2" xfId="40762"/>
    <cellStyle name="Percent 24 4 2 4" xfId="40763"/>
    <cellStyle name="Percent 24 4 3" xfId="40764"/>
    <cellStyle name="Percent 24 4 3 2" xfId="40765"/>
    <cellStyle name="Percent 24 4 3 2 2" xfId="40766"/>
    <cellStyle name="Percent 24 4 3 2 2 2" xfId="40767"/>
    <cellStyle name="Percent 24 4 3 2 3" xfId="40768"/>
    <cellStyle name="Percent 24 4 3 3" xfId="40769"/>
    <cellStyle name="Percent 24 4 3 3 2" xfId="40770"/>
    <cellStyle name="Percent 24 4 3 4" xfId="40771"/>
    <cellStyle name="Percent 24 4 4" xfId="40772"/>
    <cellStyle name="Percent 24 4 4 2" xfId="40773"/>
    <cellStyle name="Percent 24 4 4 2 2" xfId="40774"/>
    <cellStyle name="Percent 24 4 4 2 2 2" xfId="40775"/>
    <cellStyle name="Percent 24 4 4 2 3" xfId="40776"/>
    <cellStyle name="Percent 24 4 4 3" xfId="40777"/>
    <cellStyle name="Percent 24 4 4 3 2" xfId="40778"/>
    <cellStyle name="Percent 24 4 4 4" xfId="40779"/>
    <cellStyle name="Percent 24 4 5" xfId="40780"/>
    <cellStyle name="Percent 24 4 5 2" xfId="40781"/>
    <cellStyle name="Percent 24 4 5 2 2" xfId="40782"/>
    <cellStyle name="Percent 24 4 5 3" xfId="40783"/>
    <cellStyle name="Percent 24 4 6" xfId="40784"/>
    <cellStyle name="Percent 24 4 6 2" xfId="40785"/>
    <cellStyle name="Percent 24 4 7" xfId="40786"/>
    <cellStyle name="Percent 24 5" xfId="40787"/>
    <cellStyle name="Percent 24 6" xfId="40788"/>
    <cellStyle name="Percent 24 6 2" xfId="40789"/>
    <cellStyle name="Percent 24 6 2 2" xfId="40790"/>
    <cellStyle name="Percent 24 6 2 2 2" xfId="40791"/>
    <cellStyle name="Percent 24 6 2 2 2 2" xfId="40792"/>
    <cellStyle name="Percent 24 6 2 2 3" xfId="40793"/>
    <cellStyle name="Percent 24 6 2 3" xfId="40794"/>
    <cellStyle name="Percent 24 6 2 3 2" xfId="40795"/>
    <cellStyle name="Percent 24 6 2 4" xfId="40796"/>
    <cellStyle name="Percent 24 6 3" xfId="40797"/>
    <cellStyle name="Percent 24 6 3 2" xfId="40798"/>
    <cellStyle name="Percent 24 6 3 2 2" xfId="40799"/>
    <cellStyle name="Percent 24 6 3 2 2 2" xfId="40800"/>
    <cellStyle name="Percent 24 6 3 2 3" xfId="40801"/>
    <cellStyle name="Percent 24 6 3 3" xfId="40802"/>
    <cellStyle name="Percent 24 6 3 3 2" xfId="40803"/>
    <cellStyle name="Percent 24 6 3 4" xfId="40804"/>
    <cellStyle name="Percent 24 6 4" xfId="40805"/>
    <cellStyle name="Percent 24 6 4 2" xfId="40806"/>
    <cellStyle name="Percent 24 6 4 2 2" xfId="40807"/>
    <cellStyle name="Percent 24 6 4 3" xfId="40808"/>
    <cellStyle name="Percent 24 6 5" xfId="40809"/>
    <cellStyle name="Percent 24 6 5 2" xfId="40810"/>
    <cellStyle name="Percent 24 6 6" xfId="40811"/>
    <cellStyle name="Percent 24 7" xfId="40812"/>
    <cellStyle name="Percent 24 7 2" xfId="40813"/>
    <cellStyle name="Percent 24 7 2 2" xfId="40814"/>
    <cellStyle name="Percent 24 7 2 2 2" xfId="40815"/>
    <cellStyle name="Percent 24 7 2 3" xfId="40816"/>
    <cellStyle name="Percent 24 7 3" xfId="40817"/>
    <cellStyle name="Percent 24 7 3 2" xfId="40818"/>
    <cellStyle name="Percent 24 7 4" xfId="40819"/>
    <cellStyle name="Percent 24 8" xfId="40820"/>
    <cellStyle name="Percent 24 8 2" xfId="40821"/>
    <cellStyle name="Percent 24 8 2 2" xfId="40822"/>
    <cellStyle name="Percent 24 8 2 2 2" xfId="40823"/>
    <cellStyle name="Percent 24 8 2 3" xfId="40824"/>
    <cellStyle name="Percent 24 8 3" xfId="40825"/>
    <cellStyle name="Percent 24 8 3 2" xfId="40826"/>
    <cellStyle name="Percent 24 8 4" xfId="40827"/>
    <cellStyle name="Percent 24 9" xfId="40828"/>
    <cellStyle name="Percent 24 9 2" xfId="40829"/>
    <cellStyle name="Percent 24 9 2 2" xfId="40830"/>
    <cellStyle name="Percent 24 9 2 2 2" xfId="40831"/>
    <cellStyle name="Percent 24 9 2 3" xfId="40832"/>
    <cellStyle name="Percent 24 9 3" xfId="40833"/>
    <cellStyle name="Percent 24 9 3 2" xfId="40834"/>
    <cellStyle name="Percent 24 9 4" xfId="40835"/>
    <cellStyle name="Percent 25" xfId="1615"/>
    <cellStyle name="Percent 25 10" xfId="40836"/>
    <cellStyle name="Percent 25 10 2" xfId="40837"/>
    <cellStyle name="Percent 25 10 2 2" xfId="40838"/>
    <cellStyle name="Percent 25 10 3" xfId="40839"/>
    <cellStyle name="Percent 25 11" xfId="40840"/>
    <cellStyle name="Percent 25 11 2" xfId="40841"/>
    <cellStyle name="Percent 25 11 2 2" xfId="40842"/>
    <cellStyle name="Percent 25 11 3" xfId="40843"/>
    <cellStyle name="Percent 25 12" xfId="40844"/>
    <cellStyle name="Percent 25 12 2" xfId="40845"/>
    <cellStyle name="Percent 25 13" xfId="40846"/>
    <cellStyle name="Percent 25 2" xfId="3525"/>
    <cellStyle name="Percent 25 2 10" xfId="40847"/>
    <cellStyle name="Percent 25 2 10 2" xfId="40848"/>
    <cellStyle name="Percent 25 2 11" xfId="40849"/>
    <cellStyle name="Percent 25 2 2" xfId="40850"/>
    <cellStyle name="Percent 25 2 2 10" xfId="40851"/>
    <cellStyle name="Percent 25 2 2 2" xfId="40852"/>
    <cellStyle name="Percent 25 2 2 2 2" xfId="40853"/>
    <cellStyle name="Percent 25 2 2 2 2 2" xfId="40854"/>
    <cellStyle name="Percent 25 2 2 2 2 2 2" xfId="40855"/>
    <cellStyle name="Percent 25 2 2 2 2 2 2 2" xfId="40856"/>
    <cellStyle name="Percent 25 2 2 2 2 2 3" xfId="40857"/>
    <cellStyle name="Percent 25 2 2 2 2 3" xfId="40858"/>
    <cellStyle name="Percent 25 2 2 2 2 3 2" xfId="40859"/>
    <cellStyle name="Percent 25 2 2 2 2 4" xfId="40860"/>
    <cellStyle name="Percent 25 2 2 2 3" xfId="40861"/>
    <cellStyle name="Percent 25 2 2 2 3 2" xfId="40862"/>
    <cellStyle name="Percent 25 2 2 2 3 2 2" xfId="40863"/>
    <cellStyle name="Percent 25 2 2 2 3 2 2 2" xfId="40864"/>
    <cellStyle name="Percent 25 2 2 2 3 2 3" xfId="40865"/>
    <cellStyle name="Percent 25 2 2 2 3 3" xfId="40866"/>
    <cellStyle name="Percent 25 2 2 2 3 3 2" xfId="40867"/>
    <cellStyle name="Percent 25 2 2 2 3 4" xfId="40868"/>
    <cellStyle name="Percent 25 2 2 2 4" xfId="40869"/>
    <cellStyle name="Percent 25 2 2 2 4 2" xfId="40870"/>
    <cellStyle name="Percent 25 2 2 2 4 2 2" xfId="40871"/>
    <cellStyle name="Percent 25 2 2 2 4 2 2 2" xfId="40872"/>
    <cellStyle name="Percent 25 2 2 2 4 2 3" xfId="40873"/>
    <cellStyle name="Percent 25 2 2 2 4 3" xfId="40874"/>
    <cellStyle name="Percent 25 2 2 2 4 3 2" xfId="40875"/>
    <cellStyle name="Percent 25 2 2 2 4 4" xfId="40876"/>
    <cellStyle name="Percent 25 2 2 2 5" xfId="40877"/>
    <cellStyle name="Percent 25 2 2 2 5 2" xfId="40878"/>
    <cellStyle name="Percent 25 2 2 2 5 2 2" xfId="40879"/>
    <cellStyle name="Percent 25 2 2 2 5 3" xfId="40880"/>
    <cellStyle name="Percent 25 2 2 2 6" xfId="40881"/>
    <cellStyle name="Percent 25 2 2 2 6 2" xfId="40882"/>
    <cellStyle name="Percent 25 2 2 2 7" xfId="40883"/>
    <cellStyle name="Percent 25 2 2 3" xfId="40884"/>
    <cellStyle name="Percent 25 2 2 3 2" xfId="40885"/>
    <cellStyle name="Percent 25 2 2 3 2 2" xfId="40886"/>
    <cellStyle name="Percent 25 2 2 3 2 2 2" xfId="40887"/>
    <cellStyle name="Percent 25 2 2 3 2 2 2 2" xfId="40888"/>
    <cellStyle name="Percent 25 2 2 3 2 2 3" xfId="40889"/>
    <cellStyle name="Percent 25 2 2 3 2 3" xfId="40890"/>
    <cellStyle name="Percent 25 2 2 3 2 3 2" xfId="40891"/>
    <cellStyle name="Percent 25 2 2 3 2 4" xfId="40892"/>
    <cellStyle name="Percent 25 2 2 3 3" xfId="40893"/>
    <cellStyle name="Percent 25 2 2 3 3 2" xfId="40894"/>
    <cellStyle name="Percent 25 2 2 3 3 2 2" xfId="40895"/>
    <cellStyle name="Percent 25 2 2 3 3 2 2 2" xfId="40896"/>
    <cellStyle name="Percent 25 2 2 3 3 2 3" xfId="40897"/>
    <cellStyle name="Percent 25 2 2 3 3 3" xfId="40898"/>
    <cellStyle name="Percent 25 2 2 3 3 3 2" xfId="40899"/>
    <cellStyle name="Percent 25 2 2 3 3 4" xfId="40900"/>
    <cellStyle name="Percent 25 2 2 3 4" xfId="40901"/>
    <cellStyle name="Percent 25 2 2 3 4 2" xfId="40902"/>
    <cellStyle name="Percent 25 2 2 3 4 2 2" xfId="40903"/>
    <cellStyle name="Percent 25 2 2 3 4 3" xfId="40904"/>
    <cellStyle name="Percent 25 2 2 3 5" xfId="40905"/>
    <cellStyle name="Percent 25 2 2 3 5 2" xfId="40906"/>
    <cellStyle name="Percent 25 2 2 3 6" xfId="40907"/>
    <cellStyle name="Percent 25 2 2 4" xfId="40908"/>
    <cellStyle name="Percent 25 2 2 4 2" xfId="40909"/>
    <cellStyle name="Percent 25 2 2 4 2 2" xfId="40910"/>
    <cellStyle name="Percent 25 2 2 4 2 2 2" xfId="40911"/>
    <cellStyle name="Percent 25 2 2 4 2 3" xfId="40912"/>
    <cellStyle name="Percent 25 2 2 4 3" xfId="40913"/>
    <cellStyle name="Percent 25 2 2 4 3 2" xfId="40914"/>
    <cellStyle name="Percent 25 2 2 4 4" xfId="40915"/>
    <cellStyle name="Percent 25 2 2 5" xfId="40916"/>
    <cellStyle name="Percent 25 2 2 5 2" xfId="40917"/>
    <cellStyle name="Percent 25 2 2 5 2 2" xfId="40918"/>
    <cellStyle name="Percent 25 2 2 5 2 2 2" xfId="40919"/>
    <cellStyle name="Percent 25 2 2 5 2 3" xfId="40920"/>
    <cellStyle name="Percent 25 2 2 5 3" xfId="40921"/>
    <cellStyle name="Percent 25 2 2 5 3 2" xfId="40922"/>
    <cellStyle name="Percent 25 2 2 5 4" xfId="40923"/>
    <cellStyle name="Percent 25 2 2 6" xfId="40924"/>
    <cellStyle name="Percent 25 2 2 6 2" xfId="40925"/>
    <cellStyle name="Percent 25 2 2 6 2 2" xfId="40926"/>
    <cellStyle name="Percent 25 2 2 6 2 2 2" xfId="40927"/>
    <cellStyle name="Percent 25 2 2 6 2 3" xfId="40928"/>
    <cellStyle name="Percent 25 2 2 6 3" xfId="40929"/>
    <cellStyle name="Percent 25 2 2 6 3 2" xfId="40930"/>
    <cellStyle name="Percent 25 2 2 6 4" xfId="40931"/>
    <cellStyle name="Percent 25 2 2 7" xfId="40932"/>
    <cellStyle name="Percent 25 2 2 7 2" xfId="40933"/>
    <cellStyle name="Percent 25 2 2 7 2 2" xfId="40934"/>
    <cellStyle name="Percent 25 2 2 7 3" xfId="40935"/>
    <cellStyle name="Percent 25 2 2 8" xfId="40936"/>
    <cellStyle name="Percent 25 2 2 8 2" xfId="40937"/>
    <cellStyle name="Percent 25 2 2 8 2 2" xfId="40938"/>
    <cellStyle name="Percent 25 2 2 8 3" xfId="40939"/>
    <cellStyle name="Percent 25 2 2 9" xfId="40940"/>
    <cellStyle name="Percent 25 2 2 9 2" xfId="40941"/>
    <cellStyle name="Percent 25 2 3" xfId="40942"/>
    <cellStyle name="Percent 25 2 3 2" xfId="40943"/>
    <cellStyle name="Percent 25 2 3 2 2" xfId="40944"/>
    <cellStyle name="Percent 25 2 3 2 2 2" xfId="40945"/>
    <cellStyle name="Percent 25 2 3 2 2 2 2" xfId="40946"/>
    <cellStyle name="Percent 25 2 3 2 2 3" xfId="40947"/>
    <cellStyle name="Percent 25 2 3 2 3" xfId="40948"/>
    <cellStyle name="Percent 25 2 3 2 3 2" xfId="40949"/>
    <cellStyle name="Percent 25 2 3 2 4" xfId="40950"/>
    <cellStyle name="Percent 25 2 3 3" xfId="40951"/>
    <cellStyle name="Percent 25 2 3 3 2" xfId="40952"/>
    <cellStyle name="Percent 25 2 3 3 2 2" xfId="40953"/>
    <cellStyle name="Percent 25 2 3 3 2 2 2" xfId="40954"/>
    <cellStyle name="Percent 25 2 3 3 2 3" xfId="40955"/>
    <cellStyle name="Percent 25 2 3 3 3" xfId="40956"/>
    <cellStyle name="Percent 25 2 3 3 3 2" xfId="40957"/>
    <cellStyle name="Percent 25 2 3 3 4" xfId="40958"/>
    <cellStyle name="Percent 25 2 3 4" xfId="40959"/>
    <cellStyle name="Percent 25 2 3 4 2" xfId="40960"/>
    <cellStyle name="Percent 25 2 3 4 2 2" xfId="40961"/>
    <cellStyle name="Percent 25 2 3 4 2 2 2" xfId="40962"/>
    <cellStyle name="Percent 25 2 3 4 2 3" xfId="40963"/>
    <cellStyle name="Percent 25 2 3 4 3" xfId="40964"/>
    <cellStyle name="Percent 25 2 3 4 3 2" xfId="40965"/>
    <cellStyle name="Percent 25 2 3 4 4" xfId="40966"/>
    <cellStyle name="Percent 25 2 3 5" xfId="40967"/>
    <cellStyle name="Percent 25 2 3 5 2" xfId="40968"/>
    <cellStyle name="Percent 25 2 3 5 2 2" xfId="40969"/>
    <cellStyle name="Percent 25 2 3 5 3" xfId="40970"/>
    <cellStyle name="Percent 25 2 3 6" xfId="40971"/>
    <cellStyle name="Percent 25 2 3 6 2" xfId="40972"/>
    <cellStyle name="Percent 25 2 3 7" xfId="40973"/>
    <cellStyle name="Percent 25 2 4" xfId="40974"/>
    <cellStyle name="Percent 25 2 4 2" xfId="40975"/>
    <cellStyle name="Percent 25 2 4 2 2" xfId="40976"/>
    <cellStyle name="Percent 25 2 4 2 2 2" xfId="40977"/>
    <cellStyle name="Percent 25 2 4 2 2 2 2" xfId="40978"/>
    <cellStyle name="Percent 25 2 4 2 2 3" xfId="40979"/>
    <cellStyle name="Percent 25 2 4 2 3" xfId="40980"/>
    <cellStyle name="Percent 25 2 4 2 3 2" xfId="40981"/>
    <cellStyle name="Percent 25 2 4 2 4" xfId="40982"/>
    <cellStyle name="Percent 25 2 4 3" xfId="40983"/>
    <cellStyle name="Percent 25 2 4 3 2" xfId="40984"/>
    <cellStyle name="Percent 25 2 4 3 2 2" xfId="40985"/>
    <cellStyle name="Percent 25 2 4 3 2 2 2" xfId="40986"/>
    <cellStyle name="Percent 25 2 4 3 2 3" xfId="40987"/>
    <cellStyle name="Percent 25 2 4 3 3" xfId="40988"/>
    <cellStyle name="Percent 25 2 4 3 3 2" xfId="40989"/>
    <cellStyle name="Percent 25 2 4 3 4" xfId="40990"/>
    <cellStyle name="Percent 25 2 4 4" xfId="40991"/>
    <cellStyle name="Percent 25 2 4 4 2" xfId="40992"/>
    <cellStyle name="Percent 25 2 4 4 2 2" xfId="40993"/>
    <cellStyle name="Percent 25 2 4 4 3" xfId="40994"/>
    <cellStyle name="Percent 25 2 4 5" xfId="40995"/>
    <cellStyle name="Percent 25 2 4 5 2" xfId="40996"/>
    <cellStyle name="Percent 25 2 4 6" xfId="40997"/>
    <cellStyle name="Percent 25 2 5" xfId="40998"/>
    <cellStyle name="Percent 25 2 5 2" xfId="40999"/>
    <cellStyle name="Percent 25 2 5 2 2" xfId="41000"/>
    <cellStyle name="Percent 25 2 5 2 2 2" xfId="41001"/>
    <cellStyle name="Percent 25 2 5 2 3" xfId="41002"/>
    <cellStyle name="Percent 25 2 5 3" xfId="41003"/>
    <cellStyle name="Percent 25 2 5 3 2" xfId="41004"/>
    <cellStyle name="Percent 25 2 5 4" xfId="41005"/>
    <cellStyle name="Percent 25 2 6" xfId="41006"/>
    <cellStyle name="Percent 25 2 6 2" xfId="41007"/>
    <cellStyle name="Percent 25 2 6 2 2" xfId="41008"/>
    <cellStyle name="Percent 25 2 6 2 2 2" xfId="41009"/>
    <cellStyle name="Percent 25 2 6 2 3" xfId="41010"/>
    <cellStyle name="Percent 25 2 6 3" xfId="41011"/>
    <cellStyle name="Percent 25 2 6 3 2" xfId="41012"/>
    <cellStyle name="Percent 25 2 6 4" xfId="41013"/>
    <cellStyle name="Percent 25 2 7" xfId="41014"/>
    <cellStyle name="Percent 25 2 7 2" xfId="41015"/>
    <cellStyle name="Percent 25 2 7 2 2" xfId="41016"/>
    <cellStyle name="Percent 25 2 7 2 2 2" xfId="41017"/>
    <cellStyle name="Percent 25 2 7 2 3" xfId="41018"/>
    <cellStyle name="Percent 25 2 7 3" xfId="41019"/>
    <cellStyle name="Percent 25 2 7 3 2" xfId="41020"/>
    <cellStyle name="Percent 25 2 7 4" xfId="41021"/>
    <cellStyle name="Percent 25 2 8" xfId="41022"/>
    <cellStyle name="Percent 25 2 8 2" xfId="41023"/>
    <cellStyle name="Percent 25 2 8 2 2" xfId="41024"/>
    <cellStyle name="Percent 25 2 8 3" xfId="41025"/>
    <cellStyle name="Percent 25 2 9" xfId="41026"/>
    <cellStyle name="Percent 25 2 9 2" xfId="41027"/>
    <cellStyle name="Percent 25 2 9 2 2" xfId="41028"/>
    <cellStyle name="Percent 25 2 9 3" xfId="41029"/>
    <cellStyle name="Percent 25 3" xfId="41030"/>
    <cellStyle name="Percent 25 3 10" xfId="41031"/>
    <cellStyle name="Percent 25 3 2" xfId="41032"/>
    <cellStyle name="Percent 25 3 2 2" xfId="41033"/>
    <cellStyle name="Percent 25 3 2 2 2" xfId="41034"/>
    <cellStyle name="Percent 25 3 2 2 2 2" xfId="41035"/>
    <cellStyle name="Percent 25 3 2 2 2 2 2" xfId="41036"/>
    <cellStyle name="Percent 25 3 2 2 2 3" xfId="41037"/>
    <cellStyle name="Percent 25 3 2 2 3" xfId="41038"/>
    <cellStyle name="Percent 25 3 2 2 3 2" xfId="41039"/>
    <cellStyle name="Percent 25 3 2 2 4" xfId="41040"/>
    <cellStyle name="Percent 25 3 2 3" xfId="41041"/>
    <cellStyle name="Percent 25 3 2 3 2" xfId="41042"/>
    <cellStyle name="Percent 25 3 2 3 2 2" xfId="41043"/>
    <cellStyle name="Percent 25 3 2 3 2 2 2" xfId="41044"/>
    <cellStyle name="Percent 25 3 2 3 2 3" xfId="41045"/>
    <cellStyle name="Percent 25 3 2 3 3" xfId="41046"/>
    <cellStyle name="Percent 25 3 2 3 3 2" xfId="41047"/>
    <cellStyle name="Percent 25 3 2 3 4" xfId="41048"/>
    <cellStyle name="Percent 25 3 2 4" xfId="41049"/>
    <cellStyle name="Percent 25 3 2 4 2" xfId="41050"/>
    <cellStyle name="Percent 25 3 2 4 2 2" xfId="41051"/>
    <cellStyle name="Percent 25 3 2 4 2 2 2" xfId="41052"/>
    <cellStyle name="Percent 25 3 2 4 2 3" xfId="41053"/>
    <cellStyle name="Percent 25 3 2 4 3" xfId="41054"/>
    <cellStyle name="Percent 25 3 2 4 3 2" xfId="41055"/>
    <cellStyle name="Percent 25 3 2 4 4" xfId="41056"/>
    <cellStyle name="Percent 25 3 2 5" xfId="41057"/>
    <cellStyle name="Percent 25 3 2 5 2" xfId="41058"/>
    <cellStyle name="Percent 25 3 2 5 2 2" xfId="41059"/>
    <cellStyle name="Percent 25 3 2 5 3" xfId="41060"/>
    <cellStyle name="Percent 25 3 2 6" xfId="41061"/>
    <cellStyle name="Percent 25 3 2 6 2" xfId="41062"/>
    <cellStyle name="Percent 25 3 2 7" xfId="41063"/>
    <cellStyle name="Percent 25 3 3" xfId="41064"/>
    <cellStyle name="Percent 25 3 3 2" xfId="41065"/>
    <cellStyle name="Percent 25 3 3 2 2" xfId="41066"/>
    <cellStyle name="Percent 25 3 3 2 2 2" xfId="41067"/>
    <cellStyle name="Percent 25 3 3 2 2 2 2" xfId="41068"/>
    <cellStyle name="Percent 25 3 3 2 2 3" xfId="41069"/>
    <cellStyle name="Percent 25 3 3 2 3" xfId="41070"/>
    <cellStyle name="Percent 25 3 3 2 3 2" xfId="41071"/>
    <cellStyle name="Percent 25 3 3 2 4" xfId="41072"/>
    <cellStyle name="Percent 25 3 3 3" xfId="41073"/>
    <cellStyle name="Percent 25 3 3 3 2" xfId="41074"/>
    <cellStyle name="Percent 25 3 3 3 2 2" xfId="41075"/>
    <cellStyle name="Percent 25 3 3 3 2 2 2" xfId="41076"/>
    <cellStyle name="Percent 25 3 3 3 2 3" xfId="41077"/>
    <cellStyle name="Percent 25 3 3 3 3" xfId="41078"/>
    <cellStyle name="Percent 25 3 3 3 3 2" xfId="41079"/>
    <cellStyle name="Percent 25 3 3 3 4" xfId="41080"/>
    <cellStyle name="Percent 25 3 3 4" xfId="41081"/>
    <cellStyle name="Percent 25 3 3 4 2" xfId="41082"/>
    <cellStyle name="Percent 25 3 3 4 2 2" xfId="41083"/>
    <cellStyle name="Percent 25 3 3 4 3" xfId="41084"/>
    <cellStyle name="Percent 25 3 3 5" xfId="41085"/>
    <cellStyle name="Percent 25 3 3 5 2" xfId="41086"/>
    <cellStyle name="Percent 25 3 3 6" xfId="41087"/>
    <cellStyle name="Percent 25 3 4" xfId="41088"/>
    <cellStyle name="Percent 25 3 4 2" xfId="41089"/>
    <cellStyle name="Percent 25 3 4 2 2" xfId="41090"/>
    <cellStyle name="Percent 25 3 4 2 2 2" xfId="41091"/>
    <cellStyle name="Percent 25 3 4 2 3" xfId="41092"/>
    <cellStyle name="Percent 25 3 4 3" xfId="41093"/>
    <cellStyle name="Percent 25 3 4 3 2" xfId="41094"/>
    <cellStyle name="Percent 25 3 4 4" xfId="41095"/>
    <cellStyle name="Percent 25 3 5" xfId="41096"/>
    <cellStyle name="Percent 25 3 5 2" xfId="41097"/>
    <cellStyle name="Percent 25 3 5 2 2" xfId="41098"/>
    <cellStyle name="Percent 25 3 5 2 2 2" xfId="41099"/>
    <cellStyle name="Percent 25 3 5 2 3" xfId="41100"/>
    <cellStyle name="Percent 25 3 5 3" xfId="41101"/>
    <cellStyle name="Percent 25 3 5 3 2" xfId="41102"/>
    <cellStyle name="Percent 25 3 5 4" xfId="41103"/>
    <cellStyle name="Percent 25 3 6" xfId="41104"/>
    <cellStyle name="Percent 25 3 6 2" xfId="41105"/>
    <cellStyle name="Percent 25 3 6 2 2" xfId="41106"/>
    <cellStyle name="Percent 25 3 6 2 2 2" xfId="41107"/>
    <cellStyle name="Percent 25 3 6 2 3" xfId="41108"/>
    <cellStyle name="Percent 25 3 6 3" xfId="41109"/>
    <cellStyle name="Percent 25 3 6 3 2" xfId="41110"/>
    <cellStyle name="Percent 25 3 6 4" xfId="41111"/>
    <cellStyle name="Percent 25 3 7" xfId="41112"/>
    <cellStyle name="Percent 25 3 7 2" xfId="41113"/>
    <cellStyle name="Percent 25 3 7 2 2" xfId="41114"/>
    <cellStyle name="Percent 25 3 7 3" xfId="41115"/>
    <cellStyle name="Percent 25 3 8" xfId="41116"/>
    <cellStyle name="Percent 25 3 8 2" xfId="41117"/>
    <cellStyle name="Percent 25 3 8 2 2" xfId="41118"/>
    <cellStyle name="Percent 25 3 8 3" xfId="41119"/>
    <cellStyle name="Percent 25 3 9" xfId="41120"/>
    <cellStyle name="Percent 25 3 9 2" xfId="41121"/>
    <cellStyle name="Percent 25 4" xfId="41122"/>
    <cellStyle name="Percent 25 4 2" xfId="41123"/>
    <cellStyle name="Percent 25 4 2 2" xfId="41124"/>
    <cellStyle name="Percent 25 4 2 2 2" xfId="41125"/>
    <cellStyle name="Percent 25 4 2 2 2 2" xfId="41126"/>
    <cellStyle name="Percent 25 4 2 2 3" xfId="41127"/>
    <cellStyle name="Percent 25 4 2 3" xfId="41128"/>
    <cellStyle name="Percent 25 4 2 3 2" xfId="41129"/>
    <cellStyle name="Percent 25 4 2 4" xfId="41130"/>
    <cellStyle name="Percent 25 4 3" xfId="41131"/>
    <cellStyle name="Percent 25 4 3 2" xfId="41132"/>
    <cellStyle name="Percent 25 4 3 2 2" xfId="41133"/>
    <cellStyle name="Percent 25 4 3 2 2 2" xfId="41134"/>
    <cellStyle name="Percent 25 4 3 2 3" xfId="41135"/>
    <cellStyle name="Percent 25 4 3 3" xfId="41136"/>
    <cellStyle name="Percent 25 4 3 3 2" xfId="41137"/>
    <cellStyle name="Percent 25 4 3 4" xfId="41138"/>
    <cellStyle name="Percent 25 4 4" xfId="41139"/>
    <cellStyle name="Percent 25 4 4 2" xfId="41140"/>
    <cellStyle name="Percent 25 4 4 2 2" xfId="41141"/>
    <cellStyle name="Percent 25 4 4 2 2 2" xfId="41142"/>
    <cellStyle name="Percent 25 4 4 2 3" xfId="41143"/>
    <cellStyle name="Percent 25 4 4 3" xfId="41144"/>
    <cellStyle name="Percent 25 4 4 3 2" xfId="41145"/>
    <cellStyle name="Percent 25 4 4 4" xfId="41146"/>
    <cellStyle name="Percent 25 4 5" xfId="41147"/>
    <cellStyle name="Percent 25 4 5 2" xfId="41148"/>
    <cellStyle name="Percent 25 4 5 2 2" xfId="41149"/>
    <cellStyle name="Percent 25 4 5 3" xfId="41150"/>
    <cellStyle name="Percent 25 4 6" xfId="41151"/>
    <cellStyle name="Percent 25 4 6 2" xfId="41152"/>
    <cellStyle name="Percent 25 4 7" xfId="41153"/>
    <cellStyle name="Percent 25 5" xfId="41154"/>
    <cellStyle name="Percent 25 6" xfId="41155"/>
    <cellStyle name="Percent 25 6 2" xfId="41156"/>
    <cellStyle name="Percent 25 6 2 2" xfId="41157"/>
    <cellStyle name="Percent 25 6 2 2 2" xfId="41158"/>
    <cellStyle name="Percent 25 6 2 2 2 2" xfId="41159"/>
    <cellStyle name="Percent 25 6 2 2 3" xfId="41160"/>
    <cellStyle name="Percent 25 6 2 3" xfId="41161"/>
    <cellStyle name="Percent 25 6 2 3 2" xfId="41162"/>
    <cellStyle name="Percent 25 6 2 4" xfId="41163"/>
    <cellStyle name="Percent 25 6 3" xfId="41164"/>
    <cellStyle name="Percent 25 6 3 2" xfId="41165"/>
    <cellStyle name="Percent 25 6 3 2 2" xfId="41166"/>
    <cellStyle name="Percent 25 6 3 2 2 2" xfId="41167"/>
    <cellStyle name="Percent 25 6 3 2 3" xfId="41168"/>
    <cellStyle name="Percent 25 6 3 3" xfId="41169"/>
    <cellStyle name="Percent 25 6 3 3 2" xfId="41170"/>
    <cellStyle name="Percent 25 6 3 4" xfId="41171"/>
    <cellStyle name="Percent 25 6 4" xfId="41172"/>
    <cellStyle name="Percent 25 6 4 2" xfId="41173"/>
    <cellStyle name="Percent 25 6 4 2 2" xfId="41174"/>
    <cellStyle name="Percent 25 6 4 3" xfId="41175"/>
    <cellStyle name="Percent 25 6 5" xfId="41176"/>
    <cellStyle name="Percent 25 6 5 2" xfId="41177"/>
    <cellStyle name="Percent 25 6 6" xfId="41178"/>
    <cellStyle name="Percent 25 7" xfId="41179"/>
    <cellStyle name="Percent 25 7 2" xfId="41180"/>
    <cellStyle name="Percent 25 7 2 2" xfId="41181"/>
    <cellStyle name="Percent 25 7 2 2 2" xfId="41182"/>
    <cellStyle name="Percent 25 7 2 3" xfId="41183"/>
    <cellStyle name="Percent 25 7 3" xfId="41184"/>
    <cellStyle name="Percent 25 7 3 2" xfId="41185"/>
    <cellStyle name="Percent 25 7 4" xfId="41186"/>
    <cellStyle name="Percent 25 8" xfId="41187"/>
    <cellStyle name="Percent 25 8 2" xfId="41188"/>
    <cellStyle name="Percent 25 8 2 2" xfId="41189"/>
    <cellStyle name="Percent 25 8 2 2 2" xfId="41190"/>
    <cellStyle name="Percent 25 8 2 3" xfId="41191"/>
    <cellStyle name="Percent 25 8 3" xfId="41192"/>
    <cellStyle name="Percent 25 8 3 2" xfId="41193"/>
    <cellStyle name="Percent 25 8 4" xfId="41194"/>
    <cellStyle name="Percent 25 9" xfId="41195"/>
    <cellStyle name="Percent 25 9 2" xfId="41196"/>
    <cellStyle name="Percent 25 9 2 2" xfId="41197"/>
    <cellStyle name="Percent 25 9 2 2 2" xfId="41198"/>
    <cellStyle name="Percent 25 9 2 3" xfId="41199"/>
    <cellStyle name="Percent 25 9 3" xfId="41200"/>
    <cellStyle name="Percent 25 9 3 2" xfId="41201"/>
    <cellStyle name="Percent 25 9 4" xfId="41202"/>
    <cellStyle name="Percent 26" xfId="1616"/>
    <cellStyle name="Percent 26 10" xfId="41203"/>
    <cellStyle name="Percent 26 10 2" xfId="41204"/>
    <cellStyle name="Percent 26 10 2 2" xfId="41205"/>
    <cellStyle name="Percent 26 10 3" xfId="41206"/>
    <cellStyle name="Percent 26 11" xfId="41207"/>
    <cellStyle name="Percent 26 11 2" xfId="41208"/>
    <cellStyle name="Percent 26 11 2 2" xfId="41209"/>
    <cellStyle name="Percent 26 11 3" xfId="41210"/>
    <cellStyle name="Percent 26 12" xfId="41211"/>
    <cellStyle name="Percent 26 12 2" xfId="41212"/>
    <cellStyle name="Percent 26 13" xfId="41213"/>
    <cellStyle name="Percent 26 2" xfId="3526"/>
    <cellStyle name="Percent 26 2 10" xfId="41214"/>
    <cellStyle name="Percent 26 2 10 2" xfId="41215"/>
    <cellStyle name="Percent 26 2 11" xfId="41216"/>
    <cellStyle name="Percent 26 2 2" xfId="41217"/>
    <cellStyle name="Percent 26 2 2 10" xfId="41218"/>
    <cellStyle name="Percent 26 2 2 2" xfId="41219"/>
    <cellStyle name="Percent 26 2 2 2 2" xfId="41220"/>
    <cellStyle name="Percent 26 2 2 2 2 2" xfId="41221"/>
    <cellStyle name="Percent 26 2 2 2 2 2 2" xfId="41222"/>
    <cellStyle name="Percent 26 2 2 2 2 2 2 2" xfId="41223"/>
    <cellStyle name="Percent 26 2 2 2 2 2 3" xfId="41224"/>
    <cellStyle name="Percent 26 2 2 2 2 3" xfId="41225"/>
    <cellStyle name="Percent 26 2 2 2 2 3 2" xfId="41226"/>
    <cellStyle name="Percent 26 2 2 2 2 4" xfId="41227"/>
    <cellStyle name="Percent 26 2 2 2 3" xfId="41228"/>
    <cellStyle name="Percent 26 2 2 2 3 2" xfId="41229"/>
    <cellStyle name="Percent 26 2 2 2 3 2 2" xfId="41230"/>
    <cellStyle name="Percent 26 2 2 2 3 2 2 2" xfId="41231"/>
    <cellStyle name="Percent 26 2 2 2 3 2 3" xfId="41232"/>
    <cellStyle name="Percent 26 2 2 2 3 3" xfId="41233"/>
    <cellStyle name="Percent 26 2 2 2 3 3 2" xfId="41234"/>
    <cellStyle name="Percent 26 2 2 2 3 4" xfId="41235"/>
    <cellStyle name="Percent 26 2 2 2 4" xfId="41236"/>
    <cellStyle name="Percent 26 2 2 2 4 2" xfId="41237"/>
    <cellStyle name="Percent 26 2 2 2 4 2 2" xfId="41238"/>
    <cellStyle name="Percent 26 2 2 2 4 2 2 2" xfId="41239"/>
    <cellStyle name="Percent 26 2 2 2 4 2 3" xfId="41240"/>
    <cellStyle name="Percent 26 2 2 2 4 3" xfId="41241"/>
    <cellStyle name="Percent 26 2 2 2 4 3 2" xfId="41242"/>
    <cellStyle name="Percent 26 2 2 2 4 4" xfId="41243"/>
    <cellStyle name="Percent 26 2 2 2 5" xfId="41244"/>
    <cellStyle name="Percent 26 2 2 2 5 2" xfId="41245"/>
    <cellStyle name="Percent 26 2 2 2 5 2 2" xfId="41246"/>
    <cellStyle name="Percent 26 2 2 2 5 3" xfId="41247"/>
    <cellStyle name="Percent 26 2 2 2 6" xfId="41248"/>
    <cellStyle name="Percent 26 2 2 2 6 2" xfId="41249"/>
    <cellStyle name="Percent 26 2 2 2 7" xfId="41250"/>
    <cellStyle name="Percent 26 2 2 3" xfId="41251"/>
    <cellStyle name="Percent 26 2 2 3 2" xfId="41252"/>
    <cellStyle name="Percent 26 2 2 3 2 2" xfId="41253"/>
    <cellStyle name="Percent 26 2 2 3 2 2 2" xfId="41254"/>
    <cellStyle name="Percent 26 2 2 3 2 2 2 2" xfId="41255"/>
    <cellStyle name="Percent 26 2 2 3 2 2 3" xfId="41256"/>
    <cellStyle name="Percent 26 2 2 3 2 3" xfId="41257"/>
    <cellStyle name="Percent 26 2 2 3 2 3 2" xfId="41258"/>
    <cellStyle name="Percent 26 2 2 3 2 4" xfId="41259"/>
    <cellStyle name="Percent 26 2 2 3 3" xfId="41260"/>
    <cellStyle name="Percent 26 2 2 3 3 2" xfId="41261"/>
    <cellStyle name="Percent 26 2 2 3 3 2 2" xfId="41262"/>
    <cellStyle name="Percent 26 2 2 3 3 2 2 2" xfId="41263"/>
    <cellStyle name="Percent 26 2 2 3 3 2 3" xfId="41264"/>
    <cellStyle name="Percent 26 2 2 3 3 3" xfId="41265"/>
    <cellStyle name="Percent 26 2 2 3 3 3 2" xfId="41266"/>
    <cellStyle name="Percent 26 2 2 3 3 4" xfId="41267"/>
    <cellStyle name="Percent 26 2 2 3 4" xfId="41268"/>
    <cellStyle name="Percent 26 2 2 3 4 2" xfId="41269"/>
    <cellStyle name="Percent 26 2 2 3 4 2 2" xfId="41270"/>
    <cellStyle name="Percent 26 2 2 3 4 3" xfId="41271"/>
    <cellStyle name="Percent 26 2 2 3 5" xfId="41272"/>
    <cellStyle name="Percent 26 2 2 3 5 2" xfId="41273"/>
    <cellStyle name="Percent 26 2 2 3 6" xfId="41274"/>
    <cellStyle name="Percent 26 2 2 4" xfId="41275"/>
    <cellStyle name="Percent 26 2 2 4 2" xfId="41276"/>
    <cellStyle name="Percent 26 2 2 4 2 2" xfId="41277"/>
    <cellStyle name="Percent 26 2 2 4 2 2 2" xfId="41278"/>
    <cellStyle name="Percent 26 2 2 4 2 3" xfId="41279"/>
    <cellStyle name="Percent 26 2 2 4 3" xfId="41280"/>
    <cellStyle name="Percent 26 2 2 4 3 2" xfId="41281"/>
    <cellStyle name="Percent 26 2 2 4 4" xfId="41282"/>
    <cellStyle name="Percent 26 2 2 5" xfId="41283"/>
    <cellStyle name="Percent 26 2 2 5 2" xfId="41284"/>
    <cellStyle name="Percent 26 2 2 5 2 2" xfId="41285"/>
    <cellStyle name="Percent 26 2 2 5 2 2 2" xfId="41286"/>
    <cellStyle name="Percent 26 2 2 5 2 3" xfId="41287"/>
    <cellStyle name="Percent 26 2 2 5 3" xfId="41288"/>
    <cellStyle name="Percent 26 2 2 5 3 2" xfId="41289"/>
    <cellStyle name="Percent 26 2 2 5 4" xfId="41290"/>
    <cellStyle name="Percent 26 2 2 6" xfId="41291"/>
    <cellStyle name="Percent 26 2 2 6 2" xfId="41292"/>
    <cellStyle name="Percent 26 2 2 6 2 2" xfId="41293"/>
    <cellStyle name="Percent 26 2 2 6 2 2 2" xfId="41294"/>
    <cellStyle name="Percent 26 2 2 6 2 3" xfId="41295"/>
    <cellStyle name="Percent 26 2 2 6 3" xfId="41296"/>
    <cellStyle name="Percent 26 2 2 6 3 2" xfId="41297"/>
    <cellStyle name="Percent 26 2 2 6 4" xfId="41298"/>
    <cellStyle name="Percent 26 2 2 7" xfId="41299"/>
    <cellStyle name="Percent 26 2 2 7 2" xfId="41300"/>
    <cellStyle name="Percent 26 2 2 7 2 2" xfId="41301"/>
    <cellStyle name="Percent 26 2 2 7 3" xfId="41302"/>
    <cellStyle name="Percent 26 2 2 8" xfId="41303"/>
    <cellStyle name="Percent 26 2 2 8 2" xfId="41304"/>
    <cellStyle name="Percent 26 2 2 8 2 2" xfId="41305"/>
    <cellStyle name="Percent 26 2 2 8 3" xfId="41306"/>
    <cellStyle name="Percent 26 2 2 9" xfId="41307"/>
    <cellStyle name="Percent 26 2 2 9 2" xfId="41308"/>
    <cellStyle name="Percent 26 2 3" xfId="41309"/>
    <cellStyle name="Percent 26 2 3 2" xfId="41310"/>
    <cellStyle name="Percent 26 2 3 2 2" xfId="41311"/>
    <cellStyle name="Percent 26 2 3 2 2 2" xfId="41312"/>
    <cellStyle name="Percent 26 2 3 2 2 2 2" xfId="41313"/>
    <cellStyle name="Percent 26 2 3 2 2 3" xfId="41314"/>
    <cellStyle name="Percent 26 2 3 2 3" xfId="41315"/>
    <cellStyle name="Percent 26 2 3 2 3 2" xfId="41316"/>
    <cellStyle name="Percent 26 2 3 2 4" xfId="41317"/>
    <cellStyle name="Percent 26 2 3 3" xfId="41318"/>
    <cellStyle name="Percent 26 2 3 3 2" xfId="41319"/>
    <cellStyle name="Percent 26 2 3 3 2 2" xfId="41320"/>
    <cellStyle name="Percent 26 2 3 3 2 2 2" xfId="41321"/>
    <cellStyle name="Percent 26 2 3 3 2 3" xfId="41322"/>
    <cellStyle name="Percent 26 2 3 3 3" xfId="41323"/>
    <cellStyle name="Percent 26 2 3 3 3 2" xfId="41324"/>
    <cellStyle name="Percent 26 2 3 3 4" xfId="41325"/>
    <cellStyle name="Percent 26 2 3 4" xfId="41326"/>
    <cellStyle name="Percent 26 2 3 4 2" xfId="41327"/>
    <cellStyle name="Percent 26 2 3 4 2 2" xfId="41328"/>
    <cellStyle name="Percent 26 2 3 4 2 2 2" xfId="41329"/>
    <cellStyle name="Percent 26 2 3 4 2 3" xfId="41330"/>
    <cellStyle name="Percent 26 2 3 4 3" xfId="41331"/>
    <cellStyle name="Percent 26 2 3 4 3 2" xfId="41332"/>
    <cellStyle name="Percent 26 2 3 4 4" xfId="41333"/>
    <cellStyle name="Percent 26 2 3 5" xfId="41334"/>
    <cellStyle name="Percent 26 2 3 5 2" xfId="41335"/>
    <cellStyle name="Percent 26 2 3 5 2 2" xfId="41336"/>
    <cellStyle name="Percent 26 2 3 5 3" xfId="41337"/>
    <cellStyle name="Percent 26 2 3 6" xfId="41338"/>
    <cellStyle name="Percent 26 2 3 6 2" xfId="41339"/>
    <cellStyle name="Percent 26 2 3 7" xfId="41340"/>
    <cellStyle name="Percent 26 2 4" xfId="41341"/>
    <cellStyle name="Percent 26 2 4 2" xfId="41342"/>
    <cellStyle name="Percent 26 2 4 2 2" xfId="41343"/>
    <cellStyle name="Percent 26 2 4 2 2 2" xfId="41344"/>
    <cellStyle name="Percent 26 2 4 2 2 2 2" xfId="41345"/>
    <cellStyle name="Percent 26 2 4 2 2 3" xfId="41346"/>
    <cellStyle name="Percent 26 2 4 2 3" xfId="41347"/>
    <cellStyle name="Percent 26 2 4 2 3 2" xfId="41348"/>
    <cellStyle name="Percent 26 2 4 2 4" xfId="41349"/>
    <cellStyle name="Percent 26 2 4 3" xfId="41350"/>
    <cellStyle name="Percent 26 2 4 3 2" xfId="41351"/>
    <cellStyle name="Percent 26 2 4 3 2 2" xfId="41352"/>
    <cellStyle name="Percent 26 2 4 3 2 2 2" xfId="41353"/>
    <cellStyle name="Percent 26 2 4 3 2 3" xfId="41354"/>
    <cellStyle name="Percent 26 2 4 3 3" xfId="41355"/>
    <cellStyle name="Percent 26 2 4 3 3 2" xfId="41356"/>
    <cellStyle name="Percent 26 2 4 3 4" xfId="41357"/>
    <cellStyle name="Percent 26 2 4 4" xfId="41358"/>
    <cellStyle name="Percent 26 2 4 4 2" xfId="41359"/>
    <cellStyle name="Percent 26 2 4 4 2 2" xfId="41360"/>
    <cellStyle name="Percent 26 2 4 4 3" xfId="41361"/>
    <cellStyle name="Percent 26 2 4 5" xfId="41362"/>
    <cellStyle name="Percent 26 2 4 5 2" xfId="41363"/>
    <cellStyle name="Percent 26 2 4 6" xfId="41364"/>
    <cellStyle name="Percent 26 2 5" xfId="41365"/>
    <cellStyle name="Percent 26 2 5 2" xfId="41366"/>
    <cellStyle name="Percent 26 2 5 2 2" xfId="41367"/>
    <cellStyle name="Percent 26 2 5 2 2 2" xfId="41368"/>
    <cellStyle name="Percent 26 2 5 2 3" xfId="41369"/>
    <cellStyle name="Percent 26 2 5 3" xfId="41370"/>
    <cellStyle name="Percent 26 2 5 3 2" xfId="41371"/>
    <cellStyle name="Percent 26 2 5 4" xfId="41372"/>
    <cellStyle name="Percent 26 2 6" xfId="41373"/>
    <cellStyle name="Percent 26 2 6 2" xfId="41374"/>
    <cellStyle name="Percent 26 2 6 2 2" xfId="41375"/>
    <cellStyle name="Percent 26 2 6 2 2 2" xfId="41376"/>
    <cellStyle name="Percent 26 2 6 2 3" xfId="41377"/>
    <cellStyle name="Percent 26 2 6 3" xfId="41378"/>
    <cellStyle name="Percent 26 2 6 3 2" xfId="41379"/>
    <cellStyle name="Percent 26 2 6 4" xfId="41380"/>
    <cellStyle name="Percent 26 2 7" xfId="41381"/>
    <cellStyle name="Percent 26 2 7 2" xfId="41382"/>
    <cellStyle name="Percent 26 2 7 2 2" xfId="41383"/>
    <cellStyle name="Percent 26 2 7 2 2 2" xfId="41384"/>
    <cellStyle name="Percent 26 2 7 2 3" xfId="41385"/>
    <cellStyle name="Percent 26 2 7 3" xfId="41386"/>
    <cellStyle name="Percent 26 2 7 3 2" xfId="41387"/>
    <cellStyle name="Percent 26 2 7 4" xfId="41388"/>
    <cellStyle name="Percent 26 2 8" xfId="41389"/>
    <cellStyle name="Percent 26 2 8 2" xfId="41390"/>
    <cellStyle name="Percent 26 2 8 2 2" xfId="41391"/>
    <cellStyle name="Percent 26 2 8 3" xfId="41392"/>
    <cellStyle name="Percent 26 2 9" xfId="41393"/>
    <cellStyle name="Percent 26 2 9 2" xfId="41394"/>
    <cellStyle name="Percent 26 2 9 2 2" xfId="41395"/>
    <cellStyle name="Percent 26 2 9 3" xfId="41396"/>
    <cellStyle name="Percent 26 3" xfId="41397"/>
    <cellStyle name="Percent 26 3 10" xfId="41398"/>
    <cellStyle name="Percent 26 3 2" xfId="41399"/>
    <cellStyle name="Percent 26 3 2 2" xfId="41400"/>
    <cellStyle name="Percent 26 3 2 2 2" xfId="41401"/>
    <cellStyle name="Percent 26 3 2 2 2 2" xfId="41402"/>
    <cellStyle name="Percent 26 3 2 2 2 2 2" xfId="41403"/>
    <cellStyle name="Percent 26 3 2 2 2 3" xfId="41404"/>
    <cellStyle name="Percent 26 3 2 2 3" xfId="41405"/>
    <cellStyle name="Percent 26 3 2 2 3 2" xfId="41406"/>
    <cellStyle name="Percent 26 3 2 2 4" xfId="41407"/>
    <cellStyle name="Percent 26 3 2 3" xfId="41408"/>
    <cellStyle name="Percent 26 3 2 3 2" xfId="41409"/>
    <cellStyle name="Percent 26 3 2 3 2 2" xfId="41410"/>
    <cellStyle name="Percent 26 3 2 3 2 2 2" xfId="41411"/>
    <cellStyle name="Percent 26 3 2 3 2 3" xfId="41412"/>
    <cellStyle name="Percent 26 3 2 3 3" xfId="41413"/>
    <cellStyle name="Percent 26 3 2 3 3 2" xfId="41414"/>
    <cellStyle name="Percent 26 3 2 3 4" xfId="41415"/>
    <cellStyle name="Percent 26 3 2 4" xfId="41416"/>
    <cellStyle name="Percent 26 3 2 4 2" xfId="41417"/>
    <cellStyle name="Percent 26 3 2 4 2 2" xfId="41418"/>
    <cellStyle name="Percent 26 3 2 4 2 2 2" xfId="41419"/>
    <cellStyle name="Percent 26 3 2 4 2 3" xfId="41420"/>
    <cellStyle name="Percent 26 3 2 4 3" xfId="41421"/>
    <cellStyle name="Percent 26 3 2 4 3 2" xfId="41422"/>
    <cellStyle name="Percent 26 3 2 4 4" xfId="41423"/>
    <cellStyle name="Percent 26 3 2 5" xfId="41424"/>
    <cellStyle name="Percent 26 3 2 5 2" xfId="41425"/>
    <cellStyle name="Percent 26 3 2 5 2 2" xfId="41426"/>
    <cellStyle name="Percent 26 3 2 5 3" xfId="41427"/>
    <cellStyle name="Percent 26 3 2 6" xfId="41428"/>
    <cellStyle name="Percent 26 3 2 6 2" xfId="41429"/>
    <cellStyle name="Percent 26 3 2 7" xfId="41430"/>
    <cellStyle name="Percent 26 3 3" xfId="41431"/>
    <cellStyle name="Percent 26 3 3 2" xfId="41432"/>
    <cellStyle name="Percent 26 3 3 2 2" xfId="41433"/>
    <cellStyle name="Percent 26 3 3 2 2 2" xfId="41434"/>
    <cellStyle name="Percent 26 3 3 2 2 2 2" xfId="41435"/>
    <cellStyle name="Percent 26 3 3 2 2 3" xfId="41436"/>
    <cellStyle name="Percent 26 3 3 2 3" xfId="41437"/>
    <cellStyle name="Percent 26 3 3 2 3 2" xfId="41438"/>
    <cellStyle name="Percent 26 3 3 2 4" xfId="41439"/>
    <cellStyle name="Percent 26 3 3 3" xfId="41440"/>
    <cellStyle name="Percent 26 3 3 3 2" xfId="41441"/>
    <cellStyle name="Percent 26 3 3 3 2 2" xfId="41442"/>
    <cellStyle name="Percent 26 3 3 3 2 2 2" xfId="41443"/>
    <cellStyle name="Percent 26 3 3 3 2 3" xfId="41444"/>
    <cellStyle name="Percent 26 3 3 3 3" xfId="41445"/>
    <cellStyle name="Percent 26 3 3 3 3 2" xfId="41446"/>
    <cellStyle name="Percent 26 3 3 3 4" xfId="41447"/>
    <cellStyle name="Percent 26 3 3 4" xfId="41448"/>
    <cellStyle name="Percent 26 3 3 4 2" xfId="41449"/>
    <cellStyle name="Percent 26 3 3 4 2 2" xfId="41450"/>
    <cellStyle name="Percent 26 3 3 4 3" xfId="41451"/>
    <cellStyle name="Percent 26 3 3 5" xfId="41452"/>
    <cellStyle name="Percent 26 3 3 5 2" xfId="41453"/>
    <cellStyle name="Percent 26 3 3 6" xfId="41454"/>
    <cellStyle name="Percent 26 3 4" xfId="41455"/>
    <cellStyle name="Percent 26 3 4 2" xfId="41456"/>
    <cellStyle name="Percent 26 3 4 2 2" xfId="41457"/>
    <cellStyle name="Percent 26 3 4 2 2 2" xfId="41458"/>
    <cellStyle name="Percent 26 3 4 2 3" xfId="41459"/>
    <cellStyle name="Percent 26 3 4 3" xfId="41460"/>
    <cellStyle name="Percent 26 3 4 3 2" xfId="41461"/>
    <cellStyle name="Percent 26 3 4 4" xfId="41462"/>
    <cellStyle name="Percent 26 3 5" xfId="41463"/>
    <cellStyle name="Percent 26 3 5 2" xfId="41464"/>
    <cellStyle name="Percent 26 3 5 2 2" xfId="41465"/>
    <cellStyle name="Percent 26 3 5 2 2 2" xfId="41466"/>
    <cellStyle name="Percent 26 3 5 2 3" xfId="41467"/>
    <cellStyle name="Percent 26 3 5 3" xfId="41468"/>
    <cellStyle name="Percent 26 3 5 3 2" xfId="41469"/>
    <cellStyle name="Percent 26 3 5 4" xfId="41470"/>
    <cellStyle name="Percent 26 3 6" xfId="41471"/>
    <cellStyle name="Percent 26 3 6 2" xfId="41472"/>
    <cellStyle name="Percent 26 3 6 2 2" xfId="41473"/>
    <cellStyle name="Percent 26 3 6 2 2 2" xfId="41474"/>
    <cellStyle name="Percent 26 3 6 2 3" xfId="41475"/>
    <cellStyle name="Percent 26 3 6 3" xfId="41476"/>
    <cellStyle name="Percent 26 3 6 3 2" xfId="41477"/>
    <cellStyle name="Percent 26 3 6 4" xfId="41478"/>
    <cellStyle name="Percent 26 3 7" xfId="41479"/>
    <cellStyle name="Percent 26 3 7 2" xfId="41480"/>
    <cellStyle name="Percent 26 3 7 2 2" xfId="41481"/>
    <cellStyle name="Percent 26 3 7 3" xfId="41482"/>
    <cellStyle name="Percent 26 3 8" xfId="41483"/>
    <cellStyle name="Percent 26 3 8 2" xfId="41484"/>
    <cellStyle name="Percent 26 3 8 2 2" xfId="41485"/>
    <cellStyle name="Percent 26 3 8 3" xfId="41486"/>
    <cellStyle name="Percent 26 3 9" xfId="41487"/>
    <cellStyle name="Percent 26 3 9 2" xfId="41488"/>
    <cellStyle name="Percent 26 4" xfId="41489"/>
    <cellStyle name="Percent 26 4 2" xfId="41490"/>
    <cellStyle name="Percent 26 4 2 2" xfId="41491"/>
    <cellStyle name="Percent 26 4 2 2 2" xfId="41492"/>
    <cellStyle name="Percent 26 4 2 2 2 2" xfId="41493"/>
    <cellStyle name="Percent 26 4 2 2 3" xfId="41494"/>
    <cellStyle name="Percent 26 4 2 3" xfId="41495"/>
    <cellStyle name="Percent 26 4 2 3 2" xfId="41496"/>
    <cellStyle name="Percent 26 4 2 4" xfId="41497"/>
    <cellStyle name="Percent 26 4 3" xfId="41498"/>
    <cellStyle name="Percent 26 4 3 2" xfId="41499"/>
    <cellStyle name="Percent 26 4 3 2 2" xfId="41500"/>
    <cellStyle name="Percent 26 4 3 2 2 2" xfId="41501"/>
    <cellStyle name="Percent 26 4 3 2 3" xfId="41502"/>
    <cellStyle name="Percent 26 4 3 3" xfId="41503"/>
    <cellStyle name="Percent 26 4 3 3 2" xfId="41504"/>
    <cellStyle name="Percent 26 4 3 4" xfId="41505"/>
    <cellStyle name="Percent 26 4 4" xfId="41506"/>
    <cellStyle name="Percent 26 4 4 2" xfId="41507"/>
    <cellStyle name="Percent 26 4 4 2 2" xfId="41508"/>
    <cellStyle name="Percent 26 4 4 2 2 2" xfId="41509"/>
    <cellStyle name="Percent 26 4 4 2 3" xfId="41510"/>
    <cellStyle name="Percent 26 4 4 3" xfId="41511"/>
    <cellStyle name="Percent 26 4 4 3 2" xfId="41512"/>
    <cellStyle name="Percent 26 4 4 4" xfId="41513"/>
    <cellStyle name="Percent 26 4 5" xfId="41514"/>
    <cellStyle name="Percent 26 4 5 2" xfId="41515"/>
    <cellStyle name="Percent 26 4 5 2 2" xfId="41516"/>
    <cellStyle name="Percent 26 4 5 3" xfId="41517"/>
    <cellStyle name="Percent 26 4 6" xfId="41518"/>
    <cellStyle name="Percent 26 4 6 2" xfId="41519"/>
    <cellStyle name="Percent 26 4 7" xfId="41520"/>
    <cellStyle name="Percent 26 5" xfId="41521"/>
    <cellStyle name="Percent 26 6" xfId="41522"/>
    <cellStyle name="Percent 26 6 2" xfId="41523"/>
    <cellStyle name="Percent 26 6 2 2" xfId="41524"/>
    <cellStyle name="Percent 26 6 2 2 2" xfId="41525"/>
    <cellStyle name="Percent 26 6 2 2 2 2" xfId="41526"/>
    <cellStyle name="Percent 26 6 2 2 3" xfId="41527"/>
    <cellStyle name="Percent 26 6 2 3" xfId="41528"/>
    <cellStyle name="Percent 26 6 2 3 2" xfId="41529"/>
    <cellStyle name="Percent 26 6 2 4" xfId="41530"/>
    <cellStyle name="Percent 26 6 3" xfId="41531"/>
    <cellStyle name="Percent 26 6 3 2" xfId="41532"/>
    <cellStyle name="Percent 26 6 3 2 2" xfId="41533"/>
    <cellStyle name="Percent 26 6 3 2 2 2" xfId="41534"/>
    <cellStyle name="Percent 26 6 3 2 3" xfId="41535"/>
    <cellStyle name="Percent 26 6 3 3" xfId="41536"/>
    <cellStyle name="Percent 26 6 3 3 2" xfId="41537"/>
    <cellStyle name="Percent 26 6 3 4" xfId="41538"/>
    <cellStyle name="Percent 26 6 4" xfId="41539"/>
    <cellStyle name="Percent 26 6 4 2" xfId="41540"/>
    <cellStyle name="Percent 26 6 4 2 2" xfId="41541"/>
    <cellStyle name="Percent 26 6 4 3" xfId="41542"/>
    <cellStyle name="Percent 26 6 5" xfId="41543"/>
    <cellStyle name="Percent 26 6 5 2" xfId="41544"/>
    <cellStyle name="Percent 26 6 6" xfId="41545"/>
    <cellStyle name="Percent 26 7" xfId="41546"/>
    <cellStyle name="Percent 26 7 2" xfId="41547"/>
    <cellStyle name="Percent 26 7 2 2" xfId="41548"/>
    <cellStyle name="Percent 26 7 2 2 2" xfId="41549"/>
    <cellStyle name="Percent 26 7 2 3" xfId="41550"/>
    <cellStyle name="Percent 26 7 3" xfId="41551"/>
    <cellStyle name="Percent 26 7 3 2" xfId="41552"/>
    <cellStyle name="Percent 26 7 4" xfId="41553"/>
    <cellStyle name="Percent 26 8" xfId="41554"/>
    <cellStyle name="Percent 26 8 2" xfId="41555"/>
    <cellStyle name="Percent 26 8 2 2" xfId="41556"/>
    <cellStyle name="Percent 26 8 2 2 2" xfId="41557"/>
    <cellStyle name="Percent 26 8 2 3" xfId="41558"/>
    <cellStyle name="Percent 26 8 3" xfId="41559"/>
    <cellStyle name="Percent 26 8 3 2" xfId="41560"/>
    <cellStyle name="Percent 26 8 4" xfId="41561"/>
    <cellStyle name="Percent 26 9" xfId="41562"/>
    <cellStyle name="Percent 26 9 2" xfId="41563"/>
    <cellStyle name="Percent 26 9 2 2" xfId="41564"/>
    <cellStyle name="Percent 26 9 2 2 2" xfId="41565"/>
    <cellStyle name="Percent 26 9 2 3" xfId="41566"/>
    <cellStyle name="Percent 26 9 3" xfId="41567"/>
    <cellStyle name="Percent 26 9 3 2" xfId="41568"/>
    <cellStyle name="Percent 26 9 4" xfId="41569"/>
    <cellStyle name="Percent 27" xfId="1617"/>
    <cellStyle name="Percent 27 10" xfId="41570"/>
    <cellStyle name="Percent 27 10 2" xfId="41571"/>
    <cellStyle name="Percent 27 10 2 2" xfId="41572"/>
    <cellStyle name="Percent 27 10 3" xfId="41573"/>
    <cellStyle name="Percent 27 11" xfId="41574"/>
    <cellStyle name="Percent 27 11 2" xfId="41575"/>
    <cellStyle name="Percent 27 11 2 2" xfId="41576"/>
    <cellStyle name="Percent 27 11 3" xfId="41577"/>
    <cellStyle name="Percent 27 12" xfId="41578"/>
    <cellStyle name="Percent 27 12 2" xfId="41579"/>
    <cellStyle name="Percent 27 13" xfId="41580"/>
    <cellStyle name="Percent 27 2" xfId="3527"/>
    <cellStyle name="Percent 27 2 10" xfId="41581"/>
    <cellStyle name="Percent 27 2 10 2" xfId="41582"/>
    <cellStyle name="Percent 27 2 11" xfId="41583"/>
    <cellStyle name="Percent 27 2 2" xfId="41584"/>
    <cellStyle name="Percent 27 2 2 10" xfId="41585"/>
    <cellStyle name="Percent 27 2 2 2" xfId="41586"/>
    <cellStyle name="Percent 27 2 2 2 2" xfId="41587"/>
    <cellStyle name="Percent 27 2 2 2 2 2" xfId="41588"/>
    <cellStyle name="Percent 27 2 2 2 2 2 2" xfId="41589"/>
    <cellStyle name="Percent 27 2 2 2 2 2 2 2" xfId="41590"/>
    <cellStyle name="Percent 27 2 2 2 2 2 3" xfId="41591"/>
    <cellStyle name="Percent 27 2 2 2 2 3" xfId="41592"/>
    <cellStyle name="Percent 27 2 2 2 2 3 2" xfId="41593"/>
    <cellStyle name="Percent 27 2 2 2 2 4" xfId="41594"/>
    <cellStyle name="Percent 27 2 2 2 3" xfId="41595"/>
    <cellStyle name="Percent 27 2 2 2 3 2" xfId="41596"/>
    <cellStyle name="Percent 27 2 2 2 3 2 2" xfId="41597"/>
    <cellStyle name="Percent 27 2 2 2 3 2 2 2" xfId="41598"/>
    <cellStyle name="Percent 27 2 2 2 3 2 3" xfId="41599"/>
    <cellStyle name="Percent 27 2 2 2 3 3" xfId="41600"/>
    <cellStyle name="Percent 27 2 2 2 3 3 2" xfId="41601"/>
    <cellStyle name="Percent 27 2 2 2 3 4" xfId="41602"/>
    <cellStyle name="Percent 27 2 2 2 4" xfId="41603"/>
    <cellStyle name="Percent 27 2 2 2 4 2" xfId="41604"/>
    <cellStyle name="Percent 27 2 2 2 4 2 2" xfId="41605"/>
    <cellStyle name="Percent 27 2 2 2 4 2 2 2" xfId="41606"/>
    <cellStyle name="Percent 27 2 2 2 4 2 3" xfId="41607"/>
    <cellStyle name="Percent 27 2 2 2 4 3" xfId="41608"/>
    <cellStyle name="Percent 27 2 2 2 4 3 2" xfId="41609"/>
    <cellStyle name="Percent 27 2 2 2 4 4" xfId="41610"/>
    <cellStyle name="Percent 27 2 2 2 5" xfId="41611"/>
    <cellStyle name="Percent 27 2 2 2 5 2" xfId="41612"/>
    <cellStyle name="Percent 27 2 2 2 5 2 2" xfId="41613"/>
    <cellStyle name="Percent 27 2 2 2 5 3" xfId="41614"/>
    <cellStyle name="Percent 27 2 2 2 6" xfId="41615"/>
    <cellStyle name="Percent 27 2 2 2 6 2" xfId="41616"/>
    <cellStyle name="Percent 27 2 2 2 7" xfId="41617"/>
    <cellStyle name="Percent 27 2 2 3" xfId="41618"/>
    <cellStyle name="Percent 27 2 2 3 2" xfId="41619"/>
    <cellStyle name="Percent 27 2 2 3 2 2" xfId="41620"/>
    <cellStyle name="Percent 27 2 2 3 2 2 2" xfId="41621"/>
    <cellStyle name="Percent 27 2 2 3 2 2 2 2" xfId="41622"/>
    <cellStyle name="Percent 27 2 2 3 2 2 3" xfId="41623"/>
    <cellStyle name="Percent 27 2 2 3 2 3" xfId="41624"/>
    <cellStyle name="Percent 27 2 2 3 2 3 2" xfId="41625"/>
    <cellStyle name="Percent 27 2 2 3 2 4" xfId="41626"/>
    <cellStyle name="Percent 27 2 2 3 3" xfId="41627"/>
    <cellStyle name="Percent 27 2 2 3 3 2" xfId="41628"/>
    <cellStyle name="Percent 27 2 2 3 3 2 2" xfId="41629"/>
    <cellStyle name="Percent 27 2 2 3 3 2 2 2" xfId="41630"/>
    <cellStyle name="Percent 27 2 2 3 3 2 3" xfId="41631"/>
    <cellStyle name="Percent 27 2 2 3 3 3" xfId="41632"/>
    <cellStyle name="Percent 27 2 2 3 3 3 2" xfId="41633"/>
    <cellStyle name="Percent 27 2 2 3 3 4" xfId="41634"/>
    <cellStyle name="Percent 27 2 2 3 4" xfId="41635"/>
    <cellStyle name="Percent 27 2 2 3 4 2" xfId="41636"/>
    <cellStyle name="Percent 27 2 2 3 4 2 2" xfId="41637"/>
    <cellStyle name="Percent 27 2 2 3 4 3" xfId="41638"/>
    <cellStyle name="Percent 27 2 2 3 5" xfId="41639"/>
    <cellStyle name="Percent 27 2 2 3 5 2" xfId="41640"/>
    <cellStyle name="Percent 27 2 2 3 6" xfId="41641"/>
    <cellStyle name="Percent 27 2 2 4" xfId="41642"/>
    <cellStyle name="Percent 27 2 2 4 2" xfId="41643"/>
    <cellStyle name="Percent 27 2 2 4 2 2" xfId="41644"/>
    <cellStyle name="Percent 27 2 2 4 2 2 2" xfId="41645"/>
    <cellStyle name="Percent 27 2 2 4 2 3" xfId="41646"/>
    <cellStyle name="Percent 27 2 2 4 3" xfId="41647"/>
    <cellStyle name="Percent 27 2 2 4 3 2" xfId="41648"/>
    <cellStyle name="Percent 27 2 2 4 4" xfId="41649"/>
    <cellStyle name="Percent 27 2 2 5" xfId="41650"/>
    <cellStyle name="Percent 27 2 2 5 2" xfId="41651"/>
    <cellStyle name="Percent 27 2 2 5 2 2" xfId="41652"/>
    <cellStyle name="Percent 27 2 2 5 2 2 2" xfId="41653"/>
    <cellStyle name="Percent 27 2 2 5 2 3" xfId="41654"/>
    <cellStyle name="Percent 27 2 2 5 3" xfId="41655"/>
    <cellStyle name="Percent 27 2 2 5 3 2" xfId="41656"/>
    <cellStyle name="Percent 27 2 2 5 4" xfId="41657"/>
    <cellStyle name="Percent 27 2 2 6" xfId="41658"/>
    <cellStyle name="Percent 27 2 2 6 2" xfId="41659"/>
    <cellStyle name="Percent 27 2 2 6 2 2" xfId="41660"/>
    <cellStyle name="Percent 27 2 2 6 2 2 2" xfId="41661"/>
    <cellStyle name="Percent 27 2 2 6 2 3" xfId="41662"/>
    <cellStyle name="Percent 27 2 2 6 3" xfId="41663"/>
    <cellStyle name="Percent 27 2 2 6 3 2" xfId="41664"/>
    <cellStyle name="Percent 27 2 2 6 4" xfId="41665"/>
    <cellStyle name="Percent 27 2 2 7" xfId="41666"/>
    <cellStyle name="Percent 27 2 2 7 2" xfId="41667"/>
    <cellStyle name="Percent 27 2 2 7 2 2" xfId="41668"/>
    <cellStyle name="Percent 27 2 2 7 3" xfId="41669"/>
    <cellStyle name="Percent 27 2 2 8" xfId="41670"/>
    <cellStyle name="Percent 27 2 2 8 2" xfId="41671"/>
    <cellStyle name="Percent 27 2 2 8 2 2" xfId="41672"/>
    <cellStyle name="Percent 27 2 2 8 3" xfId="41673"/>
    <cellStyle name="Percent 27 2 2 9" xfId="41674"/>
    <cellStyle name="Percent 27 2 2 9 2" xfId="41675"/>
    <cellStyle name="Percent 27 2 3" xfId="41676"/>
    <cellStyle name="Percent 27 2 3 2" xfId="41677"/>
    <cellStyle name="Percent 27 2 3 2 2" xfId="41678"/>
    <cellStyle name="Percent 27 2 3 2 2 2" xfId="41679"/>
    <cellStyle name="Percent 27 2 3 2 2 2 2" xfId="41680"/>
    <cellStyle name="Percent 27 2 3 2 2 3" xfId="41681"/>
    <cellStyle name="Percent 27 2 3 2 3" xfId="41682"/>
    <cellStyle name="Percent 27 2 3 2 3 2" xfId="41683"/>
    <cellStyle name="Percent 27 2 3 2 4" xfId="41684"/>
    <cellStyle name="Percent 27 2 3 3" xfId="41685"/>
    <cellStyle name="Percent 27 2 3 3 2" xfId="41686"/>
    <cellStyle name="Percent 27 2 3 3 2 2" xfId="41687"/>
    <cellStyle name="Percent 27 2 3 3 2 2 2" xfId="41688"/>
    <cellStyle name="Percent 27 2 3 3 2 3" xfId="41689"/>
    <cellStyle name="Percent 27 2 3 3 3" xfId="41690"/>
    <cellStyle name="Percent 27 2 3 3 3 2" xfId="41691"/>
    <cellStyle name="Percent 27 2 3 3 4" xfId="41692"/>
    <cellStyle name="Percent 27 2 3 4" xfId="41693"/>
    <cellStyle name="Percent 27 2 3 4 2" xfId="41694"/>
    <cellStyle name="Percent 27 2 3 4 2 2" xfId="41695"/>
    <cellStyle name="Percent 27 2 3 4 2 2 2" xfId="41696"/>
    <cellStyle name="Percent 27 2 3 4 2 3" xfId="41697"/>
    <cellStyle name="Percent 27 2 3 4 3" xfId="41698"/>
    <cellStyle name="Percent 27 2 3 4 3 2" xfId="41699"/>
    <cellStyle name="Percent 27 2 3 4 4" xfId="41700"/>
    <cellStyle name="Percent 27 2 3 5" xfId="41701"/>
    <cellStyle name="Percent 27 2 3 5 2" xfId="41702"/>
    <cellStyle name="Percent 27 2 3 5 2 2" xfId="41703"/>
    <cellStyle name="Percent 27 2 3 5 3" xfId="41704"/>
    <cellStyle name="Percent 27 2 3 6" xfId="41705"/>
    <cellStyle name="Percent 27 2 3 6 2" xfId="41706"/>
    <cellStyle name="Percent 27 2 3 7" xfId="41707"/>
    <cellStyle name="Percent 27 2 4" xfId="41708"/>
    <cellStyle name="Percent 27 2 4 2" xfId="41709"/>
    <cellStyle name="Percent 27 2 4 2 2" xfId="41710"/>
    <cellStyle name="Percent 27 2 4 2 2 2" xfId="41711"/>
    <cellStyle name="Percent 27 2 4 2 2 2 2" xfId="41712"/>
    <cellStyle name="Percent 27 2 4 2 2 3" xfId="41713"/>
    <cellStyle name="Percent 27 2 4 2 3" xfId="41714"/>
    <cellStyle name="Percent 27 2 4 2 3 2" xfId="41715"/>
    <cellStyle name="Percent 27 2 4 2 4" xfId="41716"/>
    <cellStyle name="Percent 27 2 4 3" xfId="41717"/>
    <cellStyle name="Percent 27 2 4 3 2" xfId="41718"/>
    <cellStyle name="Percent 27 2 4 3 2 2" xfId="41719"/>
    <cellStyle name="Percent 27 2 4 3 2 2 2" xfId="41720"/>
    <cellStyle name="Percent 27 2 4 3 2 3" xfId="41721"/>
    <cellStyle name="Percent 27 2 4 3 3" xfId="41722"/>
    <cellStyle name="Percent 27 2 4 3 3 2" xfId="41723"/>
    <cellStyle name="Percent 27 2 4 3 4" xfId="41724"/>
    <cellStyle name="Percent 27 2 4 4" xfId="41725"/>
    <cellStyle name="Percent 27 2 4 4 2" xfId="41726"/>
    <cellStyle name="Percent 27 2 4 4 2 2" xfId="41727"/>
    <cellStyle name="Percent 27 2 4 4 3" xfId="41728"/>
    <cellStyle name="Percent 27 2 4 5" xfId="41729"/>
    <cellStyle name="Percent 27 2 4 5 2" xfId="41730"/>
    <cellStyle name="Percent 27 2 4 6" xfId="41731"/>
    <cellStyle name="Percent 27 2 5" xfId="41732"/>
    <cellStyle name="Percent 27 2 5 2" xfId="41733"/>
    <cellStyle name="Percent 27 2 5 2 2" xfId="41734"/>
    <cellStyle name="Percent 27 2 5 2 2 2" xfId="41735"/>
    <cellStyle name="Percent 27 2 5 2 3" xfId="41736"/>
    <cellStyle name="Percent 27 2 5 3" xfId="41737"/>
    <cellStyle name="Percent 27 2 5 3 2" xfId="41738"/>
    <cellStyle name="Percent 27 2 5 4" xfId="41739"/>
    <cellStyle name="Percent 27 2 6" xfId="41740"/>
    <cellStyle name="Percent 27 2 6 2" xfId="41741"/>
    <cellStyle name="Percent 27 2 6 2 2" xfId="41742"/>
    <cellStyle name="Percent 27 2 6 2 2 2" xfId="41743"/>
    <cellStyle name="Percent 27 2 6 2 3" xfId="41744"/>
    <cellStyle name="Percent 27 2 6 3" xfId="41745"/>
    <cellStyle name="Percent 27 2 6 3 2" xfId="41746"/>
    <cellStyle name="Percent 27 2 6 4" xfId="41747"/>
    <cellStyle name="Percent 27 2 7" xfId="41748"/>
    <cellStyle name="Percent 27 2 7 2" xfId="41749"/>
    <cellStyle name="Percent 27 2 7 2 2" xfId="41750"/>
    <cellStyle name="Percent 27 2 7 2 2 2" xfId="41751"/>
    <cellStyle name="Percent 27 2 7 2 3" xfId="41752"/>
    <cellStyle name="Percent 27 2 7 3" xfId="41753"/>
    <cellStyle name="Percent 27 2 7 3 2" xfId="41754"/>
    <cellStyle name="Percent 27 2 7 4" xfId="41755"/>
    <cellStyle name="Percent 27 2 8" xfId="41756"/>
    <cellStyle name="Percent 27 2 8 2" xfId="41757"/>
    <cellStyle name="Percent 27 2 8 2 2" xfId="41758"/>
    <cellStyle name="Percent 27 2 8 3" xfId="41759"/>
    <cellStyle name="Percent 27 2 9" xfId="41760"/>
    <cellStyle name="Percent 27 2 9 2" xfId="41761"/>
    <cellStyle name="Percent 27 2 9 2 2" xfId="41762"/>
    <cellStyle name="Percent 27 2 9 3" xfId="41763"/>
    <cellStyle name="Percent 27 3" xfId="41764"/>
    <cellStyle name="Percent 27 3 10" xfId="41765"/>
    <cellStyle name="Percent 27 3 2" xfId="41766"/>
    <cellStyle name="Percent 27 3 2 2" xfId="41767"/>
    <cellStyle name="Percent 27 3 2 2 2" xfId="41768"/>
    <cellStyle name="Percent 27 3 2 2 2 2" xfId="41769"/>
    <cellStyle name="Percent 27 3 2 2 2 2 2" xfId="41770"/>
    <cellStyle name="Percent 27 3 2 2 2 3" xfId="41771"/>
    <cellStyle name="Percent 27 3 2 2 3" xfId="41772"/>
    <cellStyle name="Percent 27 3 2 2 3 2" xfId="41773"/>
    <cellStyle name="Percent 27 3 2 2 4" xfId="41774"/>
    <cellStyle name="Percent 27 3 2 3" xfId="41775"/>
    <cellStyle name="Percent 27 3 2 3 2" xfId="41776"/>
    <cellStyle name="Percent 27 3 2 3 2 2" xfId="41777"/>
    <cellStyle name="Percent 27 3 2 3 2 2 2" xfId="41778"/>
    <cellStyle name="Percent 27 3 2 3 2 3" xfId="41779"/>
    <cellStyle name="Percent 27 3 2 3 3" xfId="41780"/>
    <cellStyle name="Percent 27 3 2 3 3 2" xfId="41781"/>
    <cellStyle name="Percent 27 3 2 3 4" xfId="41782"/>
    <cellStyle name="Percent 27 3 2 4" xfId="41783"/>
    <cellStyle name="Percent 27 3 2 4 2" xfId="41784"/>
    <cellStyle name="Percent 27 3 2 4 2 2" xfId="41785"/>
    <cellStyle name="Percent 27 3 2 4 2 2 2" xfId="41786"/>
    <cellStyle name="Percent 27 3 2 4 2 3" xfId="41787"/>
    <cellStyle name="Percent 27 3 2 4 3" xfId="41788"/>
    <cellStyle name="Percent 27 3 2 4 3 2" xfId="41789"/>
    <cellStyle name="Percent 27 3 2 4 4" xfId="41790"/>
    <cellStyle name="Percent 27 3 2 5" xfId="41791"/>
    <cellStyle name="Percent 27 3 2 5 2" xfId="41792"/>
    <cellStyle name="Percent 27 3 2 5 2 2" xfId="41793"/>
    <cellStyle name="Percent 27 3 2 5 3" xfId="41794"/>
    <cellStyle name="Percent 27 3 2 6" xfId="41795"/>
    <cellStyle name="Percent 27 3 2 6 2" xfId="41796"/>
    <cellStyle name="Percent 27 3 2 7" xfId="41797"/>
    <cellStyle name="Percent 27 3 3" xfId="41798"/>
    <cellStyle name="Percent 27 3 3 2" xfId="41799"/>
    <cellStyle name="Percent 27 3 3 2 2" xfId="41800"/>
    <cellStyle name="Percent 27 3 3 2 2 2" xfId="41801"/>
    <cellStyle name="Percent 27 3 3 2 2 2 2" xfId="41802"/>
    <cellStyle name="Percent 27 3 3 2 2 3" xfId="41803"/>
    <cellStyle name="Percent 27 3 3 2 3" xfId="41804"/>
    <cellStyle name="Percent 27 3 3 2 3 2" xfId="41805"/>
    <cellStyle name="Percent 27 3 3 2 4" xfId="41806"/>
    <cellStyle name="Percent 27 3 3 3" xfId="41807"/>
    <cellStyle name="Percent 27 3 3 3 2" xfId="41808"/>
    <cellStyle name="Percent 27 3 3 3 2 2" xfId="41809"/>
    <cellStyle name="Percent 27 3 3 3 2 2 2" xfId="41810"/>
    <cellStyle name="Percent 27 3 3 3 2 3" xfId="41811"/>
    <cellStyle name="Percent 27 3 3 3 3" xfId="41812"/>
    <cellStyle name="Percent 27 3 3 3 3 2" xfId="41813"/>
    <cellStyle name="Percent 27 3 3 3 4" xfId="41814"/>
    <cellStyle name="Percent 27 3 3 4" xfId="41815"/>
    <cellStyle name="Percent 27 3 3 4 2" xfId="41816"/>
    <cellStyle name="Percent 27 3 3 4 2 2" xfId="41817"/>
    <cellStyle name="Percent 27 3 3 4 3" xfId="41818"/>
    <cellStyle name="Percent 27 3 3 5" xfId="41819"/>
    <cellStyle name="Percent 27 3 3 5 2" xfId="41820"/>
    <cellStyle name="Percent 27 3 3 6" xfId="41821"/>
    <cellStyle name="Percent 27 3 4" xfId="41822"/>
    <cellStyle name="Percent 27 3 4 2" xfId="41823"/>
    <cellStyle name="Percent 27 3 4 2 2" xfId="41824"/>
    <cellStyle name="Percent 27 3 4 2 2 2" xfId="41825"/>
    <cellStyle name="Percent 27 3 4 2 3" xfId="41826"/>
    <cellStyle name="Percent 27 3 4 3" xfId="41827"/>
    <cellStyle name="Percent 27 3 4 3 2" xfId="41828"/>
    <cellStyle name="Percent 27 3 4 4" xfId="41829"/>
    <cellStyle name="Percent 27 3 5" xfId="41830"/>
    <cellStyle name="Percent 27 3 5 2" xfId="41831"/>
    <cellStyle name="Percent 27 3 5 2 2" xfId="41832"/>
    <cellStyle name="Percent 27 3 5 2 2 2" xfId="41833"/>
    <cellStyle name="Percent 27 3 5 2 3" xfId="41834"/>
    <cellStyle name="Percent 27 3 5 3" xfId="41835"/>
    <cellStyle name="Percent 27 3 5 3 2" xfId="41836"/>
    <cellStyle name="Percent 27 3 5 4" xfId="41837"/>
    <cellStyle name="Percent 27 3 6" xfId="41838"/>
    <cellStyle name="Percent 27 3 6 2" xfId="41839"/>
    <cellStyle name="Percent 27 3 6 2 2" xfId="41840"/>
    <cellStyle name="Percent 27 3 6 2 2 2" xfId="41841"/>
    <cellStyle name="Percent 27 3 6 2 3" xfId="41842"/>
    <cellStyle name="Percent 27 3 6 3" xfId="41843"/>
    <cellStyle name="Percent 27 3 6 3 2" xfId="41844"/>
    <cellStyle name="Percent 27 3 6 4" xfId="41845"/>
    <cellStyle name="Percent 27 3 7" xfId="41846"/>
    <cellStyle name="Percent 27 3 7 2" xfId="41847"/>
    <cellStyle name="Percent 27 3 7 2 2" xfId="41848"/>
    <cellStyle name="Percent 27 3 7 3" xfId="41849"/>
    <cellStyle name="Percent 27 3 8" xfId="41850"/>
    <cellStyle name="Percent 27 3 8 2" xfId="41851"/>
    <cellStyle name="Percent 27 3 8 2 2" xfId="41852"/>
    <cellStyle name="Percent 27 3 8 3" xfId="41853"/>
    <cellStyle name="Percent 27 3 9" xfId="41854"/>
    <cellStyle name="Percent 27 3 9 2" xfId="41855"/>
    <cellStyle name="Percent 27 4" xfId="41856"/>
    <cellStyle name="Percent 27 4 2" xfId="41857"/>
    <cellStyle name="Percent 27 4 2 2" xfId="41858"/>
    <cellStyle name="Percent 27 4 2 2 2" xfId="41859"/>
    <cellStyle name="Percent 27 4 2 2 2 2" xfId="41860"/>
    <cellStyle name="Percent 27 4 2 2 3" xfId="41861"/>
    <cellStyle name="Percent 27 4 2 3" xfId="41862"/>
    <cellStyle name="Percent 27 4 2 3 2" xfId="41863"/>
    <cellStyle name="Percent 27 4 2 4" xfId="41864"/>
    <cellStyle name="Percent 27 4 3" xfId="41865"/>
    <cellStyle name="Percent 27 4 3 2" xfId="41866"/>
    <cellStyle name="Percent 27 4 3 2 2" xfId="41867"/>
    <cellStyle name="Percent 27 4 3 2 2 2" xfId="41868"/>
    <cellStyle name="Percent 27 4 3 2 3" xfId="41869"/>
    <cellStyle name="Percent 27 4 3 3" xfId="41870"/>
    <cellStyle name="Percent 27 4 3 3 2" xfId="41871"/>
    <cellStyle name="Percent 27 4 3 4" xfId="41872"/>
    <cellStyle name="Percent 27 4 4" xfId="41873"/>
    <cellStyle name="Percent 27 4 4 2" xfId="41874"/>
    <cellStyle name="Percent 27 4 4 2 2" xfId="41875"/>
    <cellStyle name="Percent 27 4 4 2 2 2" xfId="41876"/>
    <cellStyle name="Percent 27 4 4 2 3" xfId="41877"/>
    <cellStyle name="Percent 27 4 4 3" xfId="41878"/>
    <cellStyle name="Percent 27 4 4 3 2" xfId="41879"/>
    <cellStyle name="Percent 27 4 4 4" xfId="41880"/>
    <cellStyle name="Percent 27 4 5" xfId="41881"/>
    <cellStyle name="Percent 27 4 5 2" xfId="41882"/>
    <cellStyle name="Percent 27 4 5 2 2" xfId="41883"/>
    <cellStyle name="Percent 27 4 5 3" xfId="41884"/>
    <cellStyle name="Percent 27 4 6" xfId="41885"/>
    <cellStyle name="Percent 27 4 6 2" xfId="41886"/>
    <cellStyle name="Percent 27 4 7" xfId="41887"/>
    <cellStyle name="Percent 27 5" xfId="41888"/>
    <cellStyle name="Percent 27 6" xfId="41889"/>
    <cellStyle name="Percent 27 6 2" xfId="41890"/>
    <cellStyle name="Percent 27 6 2 2" xfId="41891"/>
    <cellStyle name="Percent 27 6 2 2 2" xfId="41892"/>
    <cellStyle name="Percent 27 6 2 2 2 2" xfId="41893"/>
    <cellStyle name="Percent 27 6 2 2 3" xfId="41894"/>
    <cellStyle name="Percent 27 6 2 3" xfId="41895"/>
    <cellStyle name="Percent 27 6 2 3 2" xfId="41896"/>
    <cellStyle name="Percent 27 6 2 4" xfId="41897"/>
    <cellStyle name="Percent 27 6 3" xfId="41898"/>
    <cellStyle name="Percent 27 6 3 2" xfId="41899"/>
    <cellStyle name="Percent 27 6 3 2 2" xfId="41900"/>
    <cellStyle name="Percent 27 6 3 2 2 2" xfId="41901"/>
    <cellStyle name="Percent 27 6 3 2 3" xfId="41902"/>
    <cellStyle name="Percent 27 6 3 3" xfId="41903"/>
    <cellStyle name="Percent 27 6 3 3 2" xfId="41904"/>
    <cellStyle name="Percent 27 6 3 4" xfId="41905"/>
    <cellStyle name="Percent 27 6 4" xfId="41906"/>
    <cellStyle name="Percent 27 6 4 2" xfId="41907"/>
    <cellStyle name="Percent 27 6 4 2 2" xfId="41908"/>
    <cellStyle name="Percent 27 6 4 3" xfId="41909"/>
    <cellStyle name="Percent 27 6 5" xfId="41910"/>
    <cellStyle name="Percent 27 6 5 2" xfId="41911"/>
    <cellStyle name="Percent 27 6 6" xfId="41912"/>
    <cellStyle name="Percent 27 7" xfId="41913"/>
    <cellStyle name="Percent 27 7 2" xfId="41914"/>
    <cellStyle name="Percent 27 7 2 2" xfId="41915"/>
    <cellStyle name="Percent 27 7 2 2 2" xfId="41916"/>
    <cellStyle name="Percent 27 7 2 3" xfId="41917"/>
    <cellStyle name="Percent 27 7 3" xfId="41918"/>
    <cellStyle name="Percent 27 7 3 2" xfId="41919"/>
    <cellStyle name="Percent 27 7 4" xfId="41920"/>
    <cellStyle name="Percent 27 8" xfId="41921"/>
    <cellStyle name="Percent 27 8 2" xfId="41922"/>
    <cellStyle name="Percent 27 8 2 2" xfId="41923"/>
    <cellStyle name="Percent 27 8 2 2 2" xfId="41924"/>
    <cellStyle name="Percent 27 8 2 3" xfId="41925"/>
    <cellStyle name="Percent 27 8 3" xfId="41926"/>
    <cellStyle name="Percent 27 8 3 2" xfId="41927"/>
    <cellStyle name="Percent 27 8 4" xfId="41928"/>
    <cellStyle name="Percent 27 9" xfId="41929"/>
    <cellStyle name="Percent 27 9 2" xfId="41930"/>
    <cellStyle name="Percent 27 9 2 2" xfId="41931"/>
    <cellStyle name="Percent 27 9 2 2 2" xfId="41932"/>
    <cellStyle name="Percent 27 9 2 3" xfId="41933"/>
    <cellStyle name="Percent 27 9 3" xfId="41934"/>
    <cellStyle name="Percent 27 9 3 2" xfId="41935"/>
    <cellStyle name="Percent 27 9 4" xfId="41936"/>
    <cellStyle name="Percent 28" xfId="1618"/>
    <cellStyle name="Percent 28 10" xfId="41937"/>
    <cellStyle name="Percent 28 10 2" xfId="41938"/>
    <cellStyle name="Percent 28 10 2 2" xfId="41939"/>
    <cellStyle name="Percent 28 10 3" xfId="41940"/>
    <cellStyle name="Percent 28 11" xfId="41941"/>
    <cellStyle name="Percent 28 11 2" xfId="41942"/>
    <cellStyle name="Percent 28 11 2 2" xfId="41943"/>
    <cellStyle name="Percent 28 11 3" xfId="41944"/>
    <cellStyle name="Percent 28 12" xfId="41945"/>
    <cellStyle name="Percent 28 12 2" xfId="41946"/>
    <cellStyle name="Percent 28 13" xfId="41947"/>
    <cellStyle name="Percent 28 2" xfId="3528"/>
    <cellStyle name="Percent 28 2 10" xfId="41948"/>
    <cellStyle name="Percent 28 2 10 2" xfId="41949"/>
    <cellStyle name="Percent 28 2 11" xfId="41950"/>
    <cellStyle name="Percent 28 2 2" xfId="41951"/>
    <cellStyle name="Percent 28 2 2 10" xfId="41952"/>
    <cellStyle name="Percent 28 2 2 2" xfId="41953"/>
    <cellStyle name="Percent 28 2 2 2 2" xfId="41954"/>
    <cellStyle name="Percent 28 2 2 2 2 2" xfId="41955"/>
    <cellStyle name="Percent 28 2 2 2 2 2 2" xfId="41956"/>
    <cellStyle name="Percent 28 2 2 2 2 2 2 2" xfId="41957"/>
    <cellStyle name="Percent 28 2 2 2 2 2 3" xfId="41958"/>
    <cellStyle name="Percent 28 2 2 2 2 3" xfId="41959"/>
    <cellStyle name="Percent 28 2 2 2 2 3 2" xfId="41960"/>
    <cellStyle name="Percent 28 2 2 2 2 4" xfId="41961"/>
    <cellStyle name="Percent 28 2 2 2 3" xfId="41962"/>
    <cellStyle name="Percent 28 2 2 2 3 2" xfId="41963"/>
    <cellStyle name="Percent 28 2 2 2 3 2 2" xfId="41964"/>
    <cellStyle name="Percent 28 2 2 2 3 2 2 2" xfId="41965"/>
    <cellStyle name="Percent 28 2 2 2 3 2 3" xfId="41966"/>
    <cellStyle name="Percent 28 2 2 2 3 3" xfId="41967"/>
    <cellStyle name="Percent 28 2 2 2 3 3 2" xfId="41968"/>
    <cellStyle name="Percent 28 2 2 2 3 4" xfId="41969"/>
    <cellStyle name="Percent 28 2 2 2 4" xfId="41970"/>
    <cellStyle name="Percent 28 2 2 2 4 2" xfId="41971"/>
    <cellStyle name="Percent 28 2 2 2 4 2 2" xfId="41972"/>
    <cellStyle name="Percent 28 2 2 2 4 2 2 2" xfId="41973"/>
    <cellStyle name="Percent 28 2 2 2 4 2 3" xfId="41974"/>
    <cellStyle name="Percent 28 2 2 2 4 3" xfId="41975"/>
    <cellStyle name="Percent 28 2 2 2 4 3 2" xfId="41976"/>
    <cellStyle name="Percent 28 2 2 2 4 4" xfId="41977"/>
    <cellStyle name="Percent 28 2 2 2 5" xfId="41978"/>
    <cellStyle name="Percent 28 2 2 2 5 2" xfId="41979"/>
    <cellStyle name="Percent 28 2 2 2 5 2 2" xfId="41980"/>
    <cellStyle name="Percent 28 2 2 2 5 3" xfId="41981"/>
    <cellStyle name="Percent 28 2 2 2 6" xfId="41982"/>
    <cellStyle name="Percent 28 2 2 2 6 2" xfId="41983"/>
    <cellStyle name="Percent 28 2 2 2 7" xfId="41984"/>
    <cellStyle name="Percent 28 2 2 3" xfId="41985"/>
    <cellStyle name="Percent 28 2 2 3 2" xfId="41986"/>
    <cellStyle name="Percent 28 2 2 3 2 2" xfId="41987"/>
    <cellStyle name="Percent 28 2 2 3 2 2 2" xfId="41988"/>
    <cellStyle name="Percent 28 2 2 3 2 2 2 2" xfId="41989"/>
    <cellStyle name="Percent 28 2 2 3 2 2 3" xfId="41990"/>
    <cellStyle name="Percent 28 2 2 3 2 3" xfId="41991"/>
    <cellStyle name="Percent 28 2 2 3 2 3 2" xfId="41992"/>
    <cellStyle name="Percent 28 2 2 3 2 4" xfId="41993"/>
    <cellStyle name="Percent 28 2 2 3 3" xfId="41994"/>
    <cellStyle name="Percent 28 2 2 3 3 2" xfId="41995"/>
    <cellStyle name="Percent 28 2 2 3 3 2 2" xfId="41996"/>
    <cellStyle name="Percent 28 2 2 3 3 2 2 2" xfId="41997"/>
    <cellStyle name="Percent 28 2 2 3 3 2 3" xfId="41998"/>
    <cellStyle name="Percent 28 2 2 3 3 3" xfId="41999"/>
    <cellStyle name="Percent 28 2 2 3 3 3 2" xfId="42000"/>
    <cellStyle name="Percent 28 2 2 3 3 4" xfId="42001"/>
    <cellStyle name="Percent 28 2 2 3 4" xfId="42002"/>
    <cellStyle name="Percent 28 2 2 3 4 2" xfId="42003"/>
    <cellStyle name="Percent 28 2 2 3 4 2 2" xfId="42004"/>
    <cellStyle name="Percent 28 2 2 3 4 3" xfId="42005"/>
    <cellStyle name="Percent 28 2 2 3 5" xfId="42006"/>
    <cellStyle name="Percent 28 2 2 3 5 2" xfId="42007"/>
    <cellStyle name="Percent 28 2 2 3 6" xfId="42008"/>
    <cellStyle name="Percent 28 2 2 4" xfId="42009"/>
    <cellStyle name="Percent 28 2 2 4 2" xfId="42010"/>
    <cellStyle name="Percent 28 2 2 4 2 2" xfId="42011"/>
    <cellStyle name="Percent 28 2 2 4 2 2 2" xfId="42012"/>
    <cellStyle name="Percent 28 2 2 4 2 3" xfId="42013"/>
    <cellStyle name="Percent 28 2 2 4 3" xfId="42014"/>
    <cellStyle name="Percent 28 2 2 4 3 2" xfId="42015"/>
    <cellStyle name="Percent 28 2 2 4 4" xfId="42016"/>
    <cellStyle name="Percent 28 2 2 5" xfId="42017"/>
    <cellStyle name="Percent 28 2 2 5 2" xfId="42018"/>
    <cellStyle name="Percent 28 2 2 5 2 2" xfId="42019"/>
    <cellStyle name="Percent 28 2 2 5 2 2 2" xfId="42020"/>
    <cellStyle name="Percent 28 2 2 5 2 3" xfId="42021"/>
    <cellStyle name="Percent 28 2 2 5 3" xfId="42022"/>
    <cellStyle name="Percent 28 2 2 5 3 2" xfId="42023"/>
    <cellStyle name="Percent 28 2 2 5 4" xfId="42024"/>
    <cellStyle name="Percent 28 2 2 6" xfId="42025"/>
    <cellStyle name="Percent 28 2 2 6 2" xfId="42026"/>
    <cellStyle name="Percent 28 2 2 6 2 2" xfId="42027"/>
    <cellStyle name="Percent 28 2 2 6 2 2 2" xfId="42028"/>
    <cellStyle name="Percent 28 2 2 6 2 3" xfId="42029"/>
    <cellStyle name="Percent 28 2 2 6 3" xfId="42030"/>
    <cellStyle name="Percent 28 2 2 6 3 2" xfId="42031"/>
    <cellStyle name="Percent 28 2 2 6 4" xfId="42032"/>
    <cellStyle name="Percent 28 2 2 7" xfId="42033"/>
    <cellStyle name="Percent 28 2 2 7 2" xfId="42034"/>
    <cellStyle name="Percent 28 2 2 7 2 2" xfId="42035"/>
    <cellStyle name="Percent 28 2 2 7 3" xfId="42036"/>
    <cellStyle name="Percent 28 2 2 8" xfId="42037"/>
    <cellStyle name="Percent 28 2 2 8 2" xfId="42038"/>
    <cellStyle name="Percent 28 2 2 8 2 2" xfId="42039"/>
    <cellStyle name="Percent 28 2 2 8 3" xfId="42040"/>
    <cellStyle name="Percent 28 2 2 9" xfId="42041"/>
    <cellStyle name="Percent 28 2 2 9 2" xfId="42042"/>
    <cellStyle name="Percent 28 2 3" xfId="42043"/>
    <cellStyle name="Percent 28 2 3 2" xfId="42044"/>
    <cellStyle name="Percent 28 2 3 2 2" xfId="42045"/>
    <cellStyle name="Percent 28 2 3 2 2 2" xfId="42046"/>
    <cellStyle name="Percent 28 2 3 2 2 2 2" xfId="42047"/>
    <cellStyle name="Percent 28 2 3 2 2 3" xfId="42048"/>
    <cellStyle name="Percent 28 2 3 2 3" xfId="42049"/>
    <cellStyle name="Percent 28 2 3 2 3 2" xfId="42050"/>
    <cellStyle name="Percent 28 2 3 2 4" xfId="42051"/>
    <cellStyle name="Percent 28 2 3 3" xfId="42052"/>
    <cellStyle name="Percent 28 2 3 3 2" xfId="42053"/>
    <cellStyle name="Percent 28 2 3 3 2 2" xfId="42054"/>
    <cellStyle name="Percent 28 2 3 3 2 2 2" xfId="42055"/>
    <cellStyle name="Percent 28 2 3 3 2 3" xfId="42056"/>
    <cellStyle name="Percent 28 2 3 3 3" xfId="42057"/>
    <cellStyle name="Percent 28 2 3 3 3 2" xfId="42058"/>
    <cellStyle name="Percent 28 2 3 3 4" xfId="42059"/>
    <cellStyle name="Percent 28 2 3 4" xfId="42060"/>
    <cellStyle name="Percent 28 2 3 4 2" xfId="42061"/>
    <cellStyle name="Percent 28 2 3 4 2 2" xfId="42062"/>
    <cellStyle name="Percent 28 2 3 4 2 2 2" xfId="42063"/>
    <cellStyle name="Percent 28 2 3 4 2 3" xfId="42064"/>
    <cellStyle name="Percent 28 2 3 4 3" xfId="42065"/>
    <cellStyle name="Percent 28 2 3 4 3 2" xfId="42066"/>
    <cellStyle name="Percent 28 2 3 4 4" xfId="42067"/>
    <cellStyle name="Percent 28 2 3 5" xfId="42068"/>
    <cellStyle name="Percent 28 2 3 5 2" xfId="42069"/>
    <cellStyle name="Percent 28 2 3 5 2 2" xfId="42070"/>
    <cellStyle name="Percent 28 2 3 5 3" xfId="42071"/>
    <cellStyle name="Percent 28 2 3 6" xfId="42072"/>
    <cellStyle name="Percent 28 2 3 6 2" xfId="42073"/>
    <cellStyle name="Percent 28 2 3 7" xfId="42074"/>
    <cellStyle name="Percent 28 2 4" xfId="42075"/>
    <cellStyle name="Percent 28 2 4 2" xfId="42076"/>
    <cellStyle name="Percent 28 2 4 2 2" xfId="42077"/>
    <cellStyle name="Percent 28 2 4 2 2 2" xfId="42078"/>
    <cellStyle name="Percent 28 2 4 2 2 2 2" xfId="42079"/>
    <cellStyle name="Percent 28 2 4 2 2 3" xfId="42080"/>
    <cellStyle name="Percent 28 2 4 2 3" xfId="42081"/>
    <cellStyle name="Percent 28 2 4 2 3 2" xfId="42082"/>
    <cellStyle name="Percent 28 2 4 2 4" xfId="42083"/>
    <cellStyle name="Percent 28 2 4 3" xfId="42084"/>
    <cellStyle name="Percent 28 2 4 3 2" xfId="42085"/>
    <cellStyle name="Percent 28 2 4 3 2 2" xfId="42086"/>
    <cellStyle name="Percent 28 2 4 3 2 2 2" xfId="42087"/>
    <cellStyle name="Percent 28 2 4 3 2 3" xfId="42088"/>
    <cellStyle name="Percent 28 2 4 3 3" xfId="42089"/>
    <cellStyle name="Percent 28 2 4 3 3 2" xfId="42090"/>
    <cellStyle name="Percent 28 2 4 3 4" xfId="42091"/>
    <cellStyle name="Percent 28 2 4 4" xfId="42092"/>
    <cellStyle name="Percent 28 2 4 4 2" xfId="42093"/>
    <cellStyle name="Percent 28 2 4 4 2 2" xfId="42094"/>
    <cellStyle name="Percent 28 2 4 4 3" xfId="42095"/>
    <cellStyle name="Percent 28 2 4 5" xfId="42096"/>
    <cellStyle name="Percent 28 2 4 5 2" xfId="42097"/>
    <cellStyle name="Percent 28 2 4 6" xfId="42098"/>
    <cellStyle name="Percent 28 2 5" xfId="42099"/>
    <cellStyle name="Percent 28 2 5 2" xfId="42100"/>
    <cellStyle name="Percent 28 2 5 2 2" xfId="42101"/>
    <cellStyle name="Percent 28 2 5 2 2 2" xfId="42102"/>
    <cellStyle name="Percent 28 2 5 2 3" xfId="42103"/>
    <cellStyle name="Percent 28 2 5 3" xfId="42104"/>
    <cellStyle name="Percent 28 2 5 3 2" xfId="42105"/>
    <cellStyle name="Percent 28 2 5 4" xfId="42106"/>
    <cellStyle name="Percent 28 2 6" xfId="42107"/>
    <cellStyle name="Percent 28 2 6 2" xfId="42108"/>
    <cellStyle name="Percent 28 2 6 2 2" xfId="42109"/>
    <cellStyle name="Percent 28 2 6 2 2 2" xfId="42110"/>
    <cellStyle name="Percent 28 2 6 2 3" xfId="42111"/>
    <cellStyle name="Percent 28 2 6 3" xfId="42112"/>
    <cellStyle name="Percent 28 2 6 3 2" xfId="42113"/>
    <cellStyle name="Percent 28 2 6 4" xfId="42114"/>
    <cellStyle name="Percent 28 2 7" xfId="42115"/>
    <cellStyle name="Percent 28 2 7 2" xfId="42116"/>
    <cellStyle name="Percent 28 2 7 2 2" xfId="42117"/>
    <cellStyle name="Percent 28 2 7 2 2 2" xfId="42118"/>
    <cellStyle name="Percent 28 2 7 2 3" xfId="42119"/>
    <cellStyle name="Percent 28 2 7 3" xfId="42120"/>
    <cellStyle name="Percent 28 2 7 3 2" xfId="42121"/>
    <cellStyle name="Percent 28 2 7 4" xfId="42122"/>
    <cellStyle name="Percent 28 2 8" xfId="42123"/>
    <cellStyle name="Percent 28 2 8 2" xfId="42124"/>
    <cellStyle name="Percent 28 2 8 2 2" xfId="42125"/>
    <cellStyle name="Percent 28 2 8 3" xfId="42126"/>
    <cellStyle name="Percent 28 2 9" xfId="42127"/>
    <cellStyle name="Percent 28 2 9 2" xfId="42128"/>
    <cellStyle name="Percent 28 2 9 2 2" xfId="42129"/>
    <cellStyle name="Percent 28 2 9 3" xfId="42130"/>
    <cellStyle name="Percent 28 3" xfId="42131"/>
    <cellStyle name="Percent 28 3 10" xfId="42132"/>
    <cellStyle name="Percent 28 3 2" xfId="42133"/>
    <cellStyle name="Percent 28 3 2 2" xfId="42134"/>
    <cellStyle name="Percent 28 3 2 2 2" xfId="42135"/>
    <cellStyle name="Percent 28 3 2 2 2 2" xfId="42136"/>
    <cellStyle name="Percent 28 3 2 2 2 2 2" xfId="42137"/>
    <cellStyle name="Percent 28 3 2 2 2 3" xfId="42138"/>
    <cellStyle name="Percent 28 3 2 2 3" xfId="42139"/>
    <cellStyle name="Percent 28 3 2 2 3 2" xfId="42140"/>
    <cellStyle name="Percent 28 3 2 2 4" xfId="42141"/>
    <cellStyle name="Percent 28 3 2 3" xfId="42142"/>
    <cellStyle name="Percent 28 3 2 3 2" xfId="42143"/>
    <cellStyle name="Percent 28 3 2 3 2 2" xfId="42144"/>
    <cellStyle name="Percent 28 3 2 3 2 2 2" xfId="42145"/>
    <cellStyle name="Percent 28 3 2 3 2 3" xfId="42146"/>
    <cellStyle name="Percent 28 3 2 3 3" xfId="42147"/>
    <cellStyle name="Percent 28 3 2 3 3 2" xfId="42148"/>
    <cellStyle name="Percent 28 3 2 3 4" xfId="42149"/>
    <cellStyle name="Percent 28 3 2 4" xfId="42150"/>
    <cellStyle name="Percent 28 3 2 4 2" xfId="42151"/>
    <cellStyle name="Percent 28 3 2 4 2 2" xfId="42152"/>
    <cellStyle name="Percent 28 3 2 4 2 2 2" xfId="42153"/>
    <cellStyle name="Percent 28 3 2 4 2 3" xfId="42154"/>
    <cellStyle name="Percent 28 3 2 4 3" xfId="42155"/>
    <cellStyle name="Percent 28 3 2 4 3 2" xfId="42156"/>
    <cellStyle name="Percent 28 3 2 4 4" xfId="42157"/>
    <cellStyle name="Percent 28 3 2 5" xfId="42158"/>
    <cellStyle name="Percent 28 3 2 5 2" xfId="42159"/>
    <cellStyle name="Percent 28 3 2 5 2 2" xfId="42160"/>
    <cellStyle name="Percent 28 3 2 5 3" xfId="42161"/>
    <cellStyle name="Percent 28 3 2 6" xfId="42162"/>
    <cellStyle name="Percent 28 3 2 6 2" xfId="42163"/>
    <cellStyle name="Percent 28 3 2 7" xfId="42164"/>
    <cellStyle name="Percent 28 3 3" xfId="42165"/>
    <cellStyle name="Percent 28 3 3 2" xfId="42166"/>
    <cellStyle name="Percent 28 3 3 2 2" xfId="42167"/>
    <cellStyle name="Percent 28 3 3 2 2 2" xfId="42168"/>
    <cellStyle name="Percent 28 3 3 2 2 2 2" xfId="42169"/>
    <cellStyle name="Percent 28 3 3 2 2 3" xfId="42170"/>
    <cellStyle name="Percent 28 3 3 2 3" xfId="42171"/>
    <cellStyle name="Percent 28 3 3 2 3 2" xfId="42172"/>
    <cellStyle name="Percent 28 3 3 2 4" xfId="42173"/>
    <cellStyle name="Percent 28 3 3 3" xfId="42174"/>
    <cellStyle name="Percent 28 3 3 3 2" xfId="42175"/>
    <cellStyle name="Percent 28 3 3 3 2 2" xfId="42176"/>
    <cellStyle name="Percent 28 3 3 3 2 2 2" xfId="42177"/>
    <cellStyle name="Percent 28 3 3 3 2 3" xfId="42178"/>
    <cellStyle name="Percent 28 3 3 3 3" xfId="42179"/>
    <cellStyle name="Percent 28 3 3 3 3 2" xfId="42180"/>
    <cellStyle name="Percent 28 3 3 3 4" xfId="42181"/>
    <cellStyle name="Percent 28 3 3 4" xfId="42182"/>
    <cellStyle name="Percent 28 3 3 4 2" xfId="42183"/>
    <cellStyle name="Percent 28 3 3 4 2 2" xfId="42184"/>
    <cellStyle name="Percent 28 3 3 4 3" xfId="42185"/>
    <cellStyle name="Percent 28 3 3 5" xfId="42186"/>
    <cellStyle name="Percent 28 3 3 5 2" xfId="42187"/>
    <cellStyle name="Percent 28 3 3 6" xfId="42188"/>
    <cellStyle name="Percent 28 3 4" xfId="42189"/>
    <cellStyle name="Percent 28 3 4 2" xfId="42190"/>
    <cellStyle name="Percent 28 3 4 2 2" xfId="42191"/>
    <cellStyle name="Percent 28 3 4 2 2 2" xfId="42192"/>
    <cellStyle name="Percent 28 3 4 2 3" xfId="42193"/>
    <cellStyle name="Percent 28 3 4 3" xfId="42194"/>
    <cellStyle name="Percent 28 3 4 3 2" xfId="42195"/>
    <cellStyle name="Percent 28 3 4 4" xfId="42196"/>
    <cellStyle name="Percent 28 3 5" xfId="42197"/>
    <cellStyle name="Percent 28 3 5 2" xfId="42198"/>
    <cellStyle name="Percent 28 3 5 2 2" xfId="42199"/>
    <cellStyle name="Percent 28 3 5 2 2 2" xfId="42200"/>
    <cellStyle name="Percent 28 3 5 2 3" xfId="42201"/>
    <cellStyle name="Percent 28 3 5 3" xfId="42202"/>
    <cellStyle name="Percent 28 3 5 3 2" xfId="42203"/>
    <cellStyle name="Percent 28 3 5 4" xfId="42204"/>
    <cellStyle name="Percent 28 3 6" xfId="42205"/>
    <cellStyle name="Percent 28 3 6 2" xfId="42206"/>
    <cellStyle name="Percent 28 3 6 2 2" xfId="42207"/>
    <cellStyle name="Percent 28 3 6 2 2 2" xfId="42208"/>
    <cellStyle name="Percent 28 3 6 2 3" xfId="42209"/>
    <cellStyle name="Percent 28 3 6 3" xfId="42210"/>
    <cellStyle name="Percent 28 3 6 3 2" xfId="42211"/>
    <cellStyle name="Percent 28 3 6 4" xfId="42212"/>
    <cellStyle name="Percent 28 3 7" xfId="42213"/>
    <cellStyle name="Percent 28 3 7 2" xfId="42214"/>
    <cellStyle name="Percent 28 3 7 2 2" xfId="42215"/>
    <cellStyle name="Percent 28 3 7 3" xfId="42216"/>
    <cellStyle name="Percent 28 3 8" xfId="42217"/>
    <cellStyle name="Percent 28 3 8 2" xfId="42218"/>
    <cellStyle name="Percent 28 3 8 2 2" xfId="42219"/>
    <cellStyle name="Percent 28 3 8 3" xfId="42220"/>
    <cellStyle name="Percent 28 3 9" xfId="42221"/>
    <cellStyle name="Percent 28 3 9 2" xfId="42222"/>
    <cellStyle name="Percent 28 4" xfId="42223"/>
    <cellStyle name="Percent 28 4 2" xfId="42224"/>
    <cellStyle name="Percent 28 4 2 2" xfId="42225"/>
    <cellStyle name="Percent 28 4 2 2 2" xfId="42226"/>
    <cellStyle name="Percent 28 4 2 2 2 2" xfId="42227"/>
    <cellStyle name="Percent 28 4 2 2 3" xfId="42228"/>
    <cellStyle name="Percent 28 4 2 3" xfId="42229"/>
    <cellStyle name="Percent 28 4 2 3 2" xfId="42230"/>
    <cellStyle name="Percent 28 4 2 4" xfId="42231"/>
    <cellStyle name="Percent 28 4 3" xfId="42232"/>
    <cellStyle name="Percent 28 4 3 2" xfId="42233"/>
    <cellStyle name="Percent 28 4 3 2 2" xfId="42234"/>
    <cellStyle name="Percent 28 4 3 2 2 2" xfId="42235"/>
    <cellStyle name="Percent 28 4 3 2 3" xfId="42236"/>
    <cellStyle name="Percent 28 4 3 3" xfId="42237"/>
    <cellStyle name="Percent 28 4 3 3 2" xfId="42238"/>
    <cellStyle name="Percent 28 4 3 4" xfId="42239"/>
    <cellStyle name="Percent 28 4 4" xfId="42240"/>
    <cellStyle name="Percent 28 4 4 2" xfId="42241"/>
    <cellStyle name="Percent 28 4 4 2 2" xfId="42242"/>
    <cellStyle name="Percent 28 4 4 2 2 2" xfId="42243"/>
    <cellStyle name="Percent 28 4 4 2 3" xfId="42244"/>
    <cellStyle name="Percent 28 4 4 3" xfId="42245"/>
    <cellStyle name="Percent 28 4 4 3 2" xfId="42246"/>
    <cellStyle name="Percent 28 4 4 4" xfId="42247"/>
    <cellStyle name="Percent 28 4 5" xfId="42248"/>
    <cellStyle name="Percent 28 4 5 2" xfId="42249"/>
    <cellStyle name="Percent 28 4 5 2 2" xfId="42250"/>
    <cellStyle name="Percent 28 4 5 3" xfId="42251"/>
    <cellStyle name="Percent 28 4 6" xfId="42252"/>
    <cellStyle name="Percent 28 4 6 2" xfId="42253"/>
    <cellStyle name="Percent 28 4 7" xfId="42254"/>
    <cellStyle name="Percent 28 5" xfId="42255"/>
    <cellStyle name="Percent 28 6" xfId="42256"/>
    <cellStyle name="Percent 28 6 2" xfId="42257"/>
    <cellStyle name="Percent 28 6 2 2" xfId="42258"/>
    <cellStyle name="Percent 28 6 2 2 2" xfId="42259"/>
    <cellStyle name="Percent 28 6 2 2 2 2" xfId="42260"/>
    <cellStyle name="Percent 28 6 2 2 3" xfId="42261"/>
    <cellStyle name="Percent 28 6 2 3" xfId="42262"/>
    <cellStyle name="Percent 28 6 2 3 2" xfId="42263"/>
    <cellStyle name="Percent 28 6 2 4" xfId="42264"/>
    <cellStyle name="Percent 28 6 3" xfId="42265"/>
    <cellStyle name="Percent 28 6 3 2" xfId="42266"/>
    <cellStyle name="Percent 28 6 3 2 2" xfId="42267"/>
    <cellStyle name="Percent 28 6 3 2 2 2" xfId="42268"/>
    <cellStyle name="Percent 28 6 3 2 3" xfId="42269"/>
    <cellStyle name="Percent 28 6 3 3" xfId="42270"/>
    <cellStyle name="Percent 28 6 3 3 2" xfId="42271"/>
    <cellStyle name="Percent 28 6 3 4" xfId="42272"/>
    <cellStyle name="Percent 28 6 4" xfId="42273"/>
    <cellStyle name="Percent 28 6 4 2" xfId="42274"/>
    <cellStyle name="Percent 28 6 4 2 2" xfId="42275"/>
    <cellStyle name="Percent 28 6 4 3" xfId="42276"/>
    <cellStyle name="Percent 28 6 5" xfId="42277"/>
    <cellStyle name="Percent 28 6 5 2" xfId="42278"/>
    <cellStyle name="Percent 28 6 6" xfId="42279"/>
    <cellStyle name="Percent 28 7" xfId="42280"/>
    <cellStyle name="Percent 28 7 2" xfId="42281"/>
    <cellStyle name="Percent 28 7 2 2" xfId="42282"/>
    <cellStyle name="Percent 28 7 2 2 2" xfId="42283"/>
    <cellStyle name="Percent 28 7 2 3" xfId="42284"/>
    <cellStyle name="Percent 28 7 3" xfId="42285"/>
    <cellStyle name="Percent 28 7 3 2" xfId="42286"/>
    <cellStyle name="Percent 28 7 4" xfId="42287"/>
    <cellStyle name="Percent 28 8" xfId="42288"/>
    <cellStyle name="Percent 28 8 2" xfId="42289"/>
    <cellStyle name="Percent 28 8 2 2" xfId="42290"/>
    <cellStyle name="Percent 28 8 2 2 2" xfId="42291"/>
    <cellStyle name="Percent 28 8 2 3" xfId="42292"/>
    <cellStyle name="Percent 28 8 3" xfId="42293"/>
    <cellStyle name="Percent 28 8 3 2" xfId="42294"/>
    <cellStyle name="Percent 28 8 4" xfId="42295"/>
    <cellStyle name="Percent 28 9" xfId="42296"/>
    <cellStyle name="Percent 28 9 2" xfId="42297"/>
    <cellStyle name="Percent 28 9 2 2" xfId="42298"/>
    <cellStyle name="Percent 28 9 2 2 2" xfId="42299"/>
    <cellStyle name="Percent 28 9 2 3" xfId="42300"/>
    <cellStyle name="Percent 28 9 3" xfId="42301"/>
    <cellStyle name="Percent 28 9 3 2" xfId="42302"/>
    <cellStyle name="Percent 28 9 4" xfId="42303"/>
    <cellStyle name="Percent 29" xfId="1619"/>
    <cellStyle name="Percent 29 10" xfId="42304"/>
    <cellStyle name="Percent 29 10 2" xfId="42305"/>
    <cellStyle name="Percent 29 10 2 2" xfId="42306"/>
    <cellStyle name="Percent 29 10 3" xfId="42307"/>
    <cellStyle name="Percent 29 11" xfId="42308"/>
    <cellStyle name="Percent 29 11 2" xfId="42309"/>
    <cellStyle name="Percent 29 11 2 2" xfId="42310"/>
    <cellStyle name="Percent 29 11 3" xfId="42311"/>
    <cellStyle name="Percent 29 12" xfId="42312"/>
    <cellStyle name="Percent 29 12 2" xfId="42313"/>
    <cellStyle name="Percent 29 13" xfId="42314"/>
    <cellStyle name="Percent 29 2" xfId="3529"/>
    <cellStyle name="Percent 29 2 10" xfId="42315"/>
    <cellStyle name="Percent 29 2 10 2" xfId="42316"/>
    <cellStyle name="Percent 29 2 11" xfId="42317"/>
    <cellStyle name="Percent 29 2 2" xfId="42318"/>
    <cellStyle name="Percent 29 2 2 10" xfId="42319"/>
    <cellStyle name="Percent 29 2 2 2" xfId="42320"/>
    <cellStyle name="Percent 29 2 2 2 2" xfId="42321"/>
    <cellStyle name="Percent 29 2 2 2 2 2" xfId="42322"/>
    <cellStyle name="Percent 29 2 2 2 2 2 2" xfId="42323"/>
    <cellStyle name="Percent 29 2 2 2 2 2 2 2" xfId="42324"/>
    <cellStyle name="Percent 29 2 2 2 2 2 3" xfId="42325"/>
    <cellStyle name="Percent 29 2 2 2 2 3" xfId="42326"/>
    <cellStyle name="Percent 29 2 2 2 2 3 2" xfId="42327"/>
    <cellStyle name="Percent 29 2 2 2 2 4" xfId="42328"/>
    <cellStyle name="Percent 29 2 2 2 3" xfId="42329"/>
    <cellStyle name="Percent 29 2 2 2 3 2" xfId="42330"/>
    <cellStyle name="Percent 29 2 2 2 3 2 2" xfId="42331"/>
    <cellStyle name="Percent 29 2 2 2 3 2 2 2" xfId="42332"/>
    <cellStyle name="Percent 29 2 2 2 3 2 3" xfId="42333"/>
    <cellStyle name="Percent 29 2 2 2 3 3" xfId="42334"/>
    <cellStyle name="Percent 29 2 2 2 3 3 2" xfId="42335"/>
    <cellStyle name="Percent 29 2 2 2 3 4" xfId="42336"/>
    <cellStyle name="Percent 29 2 2 2 4" xfId="42337"/>
    <cellStyle name="Percent 29 2 2 2 4 2" xfId="42338"/>
    <cellStyle name="Percent 29 2 2 2 4 2 2" xfId="42339"/>
    <cellStyle name="Percent 29 2 2 2 4 2 2 2" xfId="42340"/>
    <cellStyle name="Percent 29 2 2 2 4 2 3" xfId="42341"/>
    <cellStyle name="Percent 29 2 2 2 4 3" xfId="42342"/>
    <cellStyle name="Percent 29 2 2 2 4 3 2" xfId="42343"/>
    <cellStyle name="Percent 29 2 2 2 4 4" xfId="42344"/>
    <cellStyle name="Percent 29 2 2 2 5" xfId="42345"/>
    <cellStyle name="Percent 29 2 2 2 5 2" xfId="42346"/>
    <cellStyle name="Percent 29 2 2 2 5 2 2" xfId="42347"/>
    <cellStyle name="Percent 29 2 2 2 5 3" xfId="42348"/>
    <cellStyle name="Percent 29 2 2 2 6" xfId="42349"/>
    <cellStyle name="Percent 29 2 2 2 6 2" xfId="42350"/>
    <cellStyle name="Percent 29 2 2 2 7" xfId="42351"/>
    <cellStyle name="Percent 29 2 2 3" xfId="42352"/>
    <cellStyle name="Percent 29 2 2 3 2" xfId="42353"/>
    <cellStyle name="Percent 29 2 2 3 2 2" xfId="42354"/>
    <cellStyle name="Percent 29 2 2 3 2 2 2" xfId="42355"/>
    <cellStyle name="Percent 29 2 2 3 2 2 2 2" xfId="42356"/>
    <cellStyle name="Percent 29 2 2 3 2 2 3" xfId="42357"/>
    <cellStyle name="Percent 29 2 2 3 2 3" xfId="42358"/>
    <cellStyle name="Percent 29 2 2 3 2 3 2" xfId="42359"/>
    <cellStyle name="Percent 29 2 2 3 2 4" xfId="42360"/>
    <cellStyle name="Percent 29 2 2 3 3" xfId="42361"/>
    <cellStyle name="Percent 29 2 2 3 3 2" xfId="42362"/>
    <cellStyle name="Percent 29 2 2 3 3 2 2" xfId="42363"/>
    <cellStyle name="Percent 29 2 2 3 3 2 2 2" xfId="42364"/>
    <cellStyle name="Percent 29 2 2 3 3 2 3" xfId="42365"/>
    <cellStyle name="Percent 29 2 2 3 3 3" xfId="42366"/>
    <cellStyle name="Percent 29 2 2 3 3 3 2" xfId="42367"/>
    <cellStyle name="Percent 29 2 2 3 3 4" xfId="42368"/>
    <cellStyle name="Percent 29 2 2 3 4" xfId="42369"/>
    <cellStyle name="Percent 29 2 2 3 4 2" xfId="42370"/>
    <cellStyle name="Percent 29 2 2 3 4 2 2" xfId="42371"/>
    <cellStyle name="Percent 29 2 2 3 4 3" xfId="42372"/>
    <cellStyle name="Percent 29 2 2 3 5" xfId="42373"/>
    <cellStyle name="Percent 29 2 2 3 5 2" xfId="42374"/>
    <cellStyle name="Percent 29 2 2 3 6" xfId="42375"/>
    <cellStyle name="Percent 29 2 2 4" xfId="42376"/>
    <cellStyle name="Percent 29 2 2 4 2" xfId="42377"/>
    <cellStyle name="Percent 29 2 2 4 2 2" xfId="42378"/>
    <cellStyle name="Percent 29 2 2 4 2 2 2" xfId="42379"/>
    <cellStyle name="Percent 29 2 2 4 2 3" xfId="42380"/>
    <cellStyle name="Percent 29 2 2 4 3" xfId="42381"/>
    <cellStyle name="Percent 29 2 2 4 3 2" xfId="42382"/>
    <cellStyle name="Percent 29 2 2 4 4" xfId="42383"/>
    <cellStyle name="Percent 29 2 2 5" xfId="42384"/>
    <cellStyle name="Percent 29 2 2 5 2" xfId="42385"/>
    <cellStyle name="Percent 29 2 2 5 2 2" xfId="42386"/>
    <cellStyle name="Percent 29 2 2 5 2 2 2" xfId="42387"/>
    <cellStyle name="Percent 29 2 2 5 2 3" xfId="42388"/>
    <cellStyle name="Percent 29 2 2 5 3" xfId="42389"/>
    <cellStyle name="Percent 29 2 2 5 3 2" xfId="42390"/>
    <cellStyle name="Percent 29 2 2 5 4" xfId="42391"/>
    <cellStyle name="Percent 29 2 2 6" xfId="42392"/>
    <cellStyle name="Percent 29 2 2 6 2" xfId="42393"/>
    <cellStyle name="Percent 29 2 2 6 2 2" xfId="42394"/>
    <cellStyle name="Percent 29 2 2 6 2 2 2" xfId="42395"/>
    <cellStyle name="Percent 29 2 2 6 2 3" xfId="42396"/>
    <cellStyle name="Percent 29 2 2 6 3" xfId="42397"/>
    <cellStyle name="Percent 29 2 2 6 3 2" xfId="42398"/>
    <cellStyle name="Percent 29 2 2 6 4" xfId="42399"/>
    <cellStyle name="Percent 29 2 2 7" xfId="42400"/>
    <cellStyle name="Percent 29 2 2 7 2" xfId="42401"/>
    <cellStyle name="Percent 29 2 2 7 2 2" xfId="42402"/>
    <cellStyle name="Percent 29 2 2 7 3" xfId="42403"/>
    <cellStyle name="Percent 29 2 2 8" xfId="42404"/>
    <cellStyle name="Percent 29 2 2 8 2" xfId="42405"/>
    <cellStyle name="Percent 29 2 2 8 2 2" xfId="42406"/>
    <cellStyle name="Percent 29 2 2 8 3" xfId="42407"/>
    <cellStyle name="Percent 29 2 2 9" xfId="42408"/>
    <cellStyle name="Percent 29 2 2 9 2" xfId="42409"/>
    <cellStyle name="Percent 29 2 3" xfId="42410"/>
    <cellStyle name="Percent 29 2 3 2" xfId="42411"/>
    <cellStyle name="Percent 29 2 3 2 2" xfId="42412"/>
    <cellStyle name="Percent 29 2 3 2 2 2" xfId="42413"/>
    <cellStyle name="Percent 29 2 3 2 2 2 2" xfId="42414"/>
    <cellStyle name="Percent 29 2 3 2 2 3" xfId="42415"/>
    <cellStyle name="Percent 29 2 3 2 3" xfId="42416"/>
    <cellStyle name="Percent 29 2 3 2 3 2" xfId="42417"/>
    <cellStyle name="Percent 29 2 3 2 4" xfId="42418"/>
    <cellStyle name="Percent 29 2 3 3" xfId="42419"/>
    <cellStyle name="Percent 29 2 3 3 2" xfId="42420"/>
    <cellStyle name="Percent 29 2 3 3 2 2" xfId="42421"/>
    <cellStyle name="Percent 29 2 3 3 2 2 2" xfId="42422"/>
    <cellStyle name="Percent 29 2 3 3 2 3" xfId="42423"/>
    <cellStyle name="Percent 29 2 3 3 3" xfId="42424"/>
    <cellStyle name="Percent 29 2 3 3 3 2" xfId="42425"/>
    <cellStyle name="Percent 29 2 3 3 4" xfId="42426"/>
    <cellStyle name="Percent 29 2 3 4" xfId="42427"/>
    <cellStyle name="Percent 29 2 3 4 2" xfId="42428"/>
    <cellStyle name="Percent 29 2 3 4 2 2" xfId="42429"/>
    <cellStyle name="Percent 29 2 3 4 2 2 2" xfId="42430"/>
    <cellStyle name="Percent 29 2 3 4 2 3" xfId="42431"/>
    <cellStyle name="Percent 29 2 3 4 3" xfId="42432"/>
    <cellStyle name="Percent 29 2 3 4 3 2" xfId="42433"/>
    <cellStyle name="Percent 29 2 3 4 4" xfId="42434"/>
    <cellStyle name="Percent 29 2 3 5" xfId="42435"/>
    <cellStyle name="Percent 29 2 3 5 2" xfId="42436"/>
    <cellStyle name="Percent 29 2 3 5 2 2" xfId="42437"/>
    <cellStyle name="Percent 29 2 3 5 3" xfId="42438"/>
    <cellStyle name="Percent 29 2 3 6" xfId="42439"/>
    <cellStyle name="Percent 29 2 3 6 2" xfId="42440"/>
    <cellStyle name="Percent 29 2 3 7" xfId="42441"/>
    <cellStyle name="Percent 29 2 4" xfId="42442"/>
    <cellStyle name="Percent 29 2 4 2" xfId="42443"/>
    <cellStyle name="Percent 29 2 4 2 2" xfId="42444"/>
    <cellStyle name="Percent 29 2 4 2 2 2" xfId="42445"/>
    <cellStyle name="Percent 29 2 4 2 2 2 2" xfId="42446"/>
    <cellStyle name="Percent 29 2 4 2 2 3" xfId="42447"/>
    <cellStyle name="Percent 29 2 4 2 3" xfId="42448"/>
    <cellStyle name="Percent 29 2 4 2 3 2" xfId="42449"/>
    <cellStyle name="Percent 29 2 4 2 4" xfId="42450"/>
    <cellStyle name="Percent 29 2 4 3" xfId="42451"/>
    <cellStyle name="Percent 29 2 4 3 2" xfId="42452"/>
    <cellStyle name="Percent 29 2 4 3 2 2" xfId="42453"/>
    <cellStyle name="Percent 29 2 4 3 2 2 2" xfId="42454"/>
    <cellStyle name="Percent 29 2 4 3 2 3" xfId="42455"/>
    <cellStyle name="Percent 29 2 4 3 3" xfId="42456"/>
    <cellStyle name="Percent 29 2 4 3 3 2" xfId="42457"/>
    <cellStyle name="Percent 29 2 4 3 4" xfId="42458"/>
    <cellStyle name="Percent 29 2 4 4" xfId="42459"/>
    <cellStyle name="Percent 29 2 4 4 2" xfId="42460"/>
    <cellStyle name="Percent 29 2 4 4 2 2" xfId="42461"/>
    <cellStyle name="Percent 29 2 4 4 3" xfId="42462"/>
    <cellStyle name="Percent 29 2 4 5" xfId="42463"/>
    <cellStyle name="Percent 29 2 4 5 2" xfId="42464"/>
    <cellStyle name="Percent 29 2 4 6" xfId="42465"/>
    <cellStyle name="Percent 29 2 5" xfId="42466"/>
    <cellStyle name="Percent 29 2 5 2" xfId="42467"/>
    <cellStyle name="Percent 29 2 5 2 2" xfId="42468"/>
    <cellStyle name="Percent 29 2 5 2 2 2" xfId="42469"/>
    <cellStyle name="Percent 29 2 5 2 3" xfId="42470"/>
    <cellStyle name="Percent 29 2 5 3" xfId="42471"/>
    <cellStyle name="Percent 29 2 5 3 2" xfId="42472"/>
    <cellStyle name="Percent 29 2 5 4" xfId="42473"/>
    <cellStyle name="Percent 29 2 6" xfId="42474"/>
    <cellStyle name="Percent 29 2 6 2" xfId="42475"/>
    <cellStyle name="Percent 29 2 6 2 2" xfId="42476"/>
    <cellStyle name="Percent 29 2 6 2 2 2" xfId="42477"/>
    <cellStyle name="Percent 29 2 6 2 3" xfId="42478"/>
    <cellStyle name="Percent 29 2 6 3" xfId="42479"/>
    <cellStyle name="Percent 29 2 6 3 2" xfId="42480"/>
    <cellStyle name="Percent 29 2 6 4" xfId="42481"/>
    <cellStyle name="Percent 29 2 7" xfId="42482"/>
    <cellStyle name="Percent 29 2 7 2" xfId="42483"/>
    <cellStyle name="Percent 29 2 7 2 2" xfId="42484"/>
    <cellStyle name="Percent 29 2 7 2 2 2" xfId="42485"/>
    <cellStyle name="Percent 29 2 7 2 3" xfId="42486"/>
    <cellStyle name="Percent 29 2 7 3" xfId="42487"/>
    <cellStyle name="Percent 29 2 7 3 2" xfId="42488"/>
    <cellStyle name="Percent 29 2 7 4" xfId="42489"/>
    <cellStyle name="Percent 29 2 8" xfId="42490"/>
    <cellStyle name="Percent 29 2 8 2" xfId="42491"/>
    <cellStyle name="Percent 29 2 8 2 2" xfId="42492"/>
    <cellStyle name="Percent 29 2 8 3" xfId="42493"/>
    <cellStyle name="Percent 29 2 9" xfId="42494"/>
    <cellStyle name="Percent 29 2 9 2" xfId="42495"/>
    <cellStyle name="Percent 29 2 9 2 2" xfId="42496"/>
    <cellStyle name="Percent 29 2 9 3" xfId="42497"/>
    <cellStyle name="Percent 29 3" xfId="42498"/>
    <cellStyle name="Percent 29 3 10" xfId="42499"/>
    <cellStyle name="Percent 29 3 2" xfId="42500"/>
    <cellStyle name="Percent 29 3 2 2" xfId="42501"/>
    <cellStyle name="Percent 29 3 2 2 2" xfId="42502"/>
    <cellStyle name="Percent 29 3 2 2 2 2" xfId="42503"/>
    <cellStyle name="Percent 29 3 2 2 2 2 2" xfId="42504"/>
    <cellStyle name="Percent 29 3 2 2 2 3" xfId="42505"/>
    <cellStyle name="Percent 29 3 2 2 3" xfId="42506"/>
    <cellStyle name="Percent 29 3 2 2 3 2" xfId="42507"/>
    <cellStyle name="Percent 29 3 2 2 4" xfId="42508"/>
    <cellStyle name="Percent 29 3 2 3" xfId="42509"/>
    <cellStyle name="Percent 29 3 2 3 2" xfId="42510"/>
    <cellStyle name="Percent 29 3 2 3 2 2" xfId="42511"/>
    <cellStyle name="Percent 29 3 2 3 2 2 2" xfId="42512"/>
    <cellStyle name="Percent 29 3 2 3 2 3" xfId="42513"/>
    <cellStyle name="Percent 29 3 2 3 3" xfId="42514"/>
    <cellStyle name="Percent 29 3 2 3 3 2" xfId="42515"/>
    <cellStyle name="Percent 29 3 2 3 4" xfId="42516"/>
    <cellStyle name="Percent 29 3 2 4" xfId="42517"/>
    <cellStyle name="Percent 29 3 2 4 2" xfId="42518"/>
    <cellStyle name="Percent 29 3 2 4 2 2" xfId="42519"/>
    <cellStyle name="Percent 29 3 2 4 2 2 2" xfId="42520"/>
    <cellStyle name="Percent 29 3 2 4 2 3" xfId="42521"/>
    <cellStyle name="Percent 29 3 2 4 3" xfId="42522"/>
    <cellStyle name="Percent 29 3 2 4 3 2" xfId="42523"/>
    <cellStyle name="Percent 29 3 2 4 4" xfId="42524"/>
    <cellStyle name="Percent 29 3 2 5" xfId="42525"/>
    <cellStyle name="Percent 29 3 2 5 2" xfId="42526"/>
    <cellStyle name="Percent 29 3 2 5 2 2" xfId="42527"/>
    <cellStyle name="Percent 29 3 2 5 3" xfId="42528"/>
    <cellStyle name="Percent 29 3 2 6" xfId="42529"/>
    <cellStyle name="Percent 29 3 2 6 2" xfId="42530"/>
    <cellStyle name="Percent 29 3 2 7" xfId="42531"/>
    <cellStyle name="Percent 29 3 3" xfId="42532"/>
    <cellStyle name="Percent 29 3 3 2" xfId="42533"/>
    <cellStyle name="Percent 29 3 3 2 2" xfId="42534"/>
    <cellStyle name="Percent 29 3 3 2 2 2" xfId="42535"/>
    <cellStyle name="Percent 29 3 3 2 2 2 2" xfId="42536"/>
    <cellStyle name="Percent 29 3 3 2 2 3" xfId="42537"/>
    <cellStyle name="Percent 29 3 3 2 3" xfId="42538"/>
    <cellStyle name="Percent 29 3 3 2 3 2" xfId="42539"/>
    <cellStyle name="Percent 29 3 3 2 4" xfId="42540"/>
    <cellStyle name="Percent 29 3 3 3" xfId="42541"/>
    <cellStyle name="Percent 29 3 3 3 2" xfId="42542"/>
    <cellStyle name="Percent 29 3 3 3 2 2" xfId="42543"/>
    <cellStyle name="Percent 29 3 3 3 2 2 2" xfId="42544"/>
    <cellStyle name="Percent 29 3 3 3 2 3" xfId="42545"/>
    <cellStyle name="Percent 29 3 3 3 3" xfId="42546"/>
    <cellStyle name="Percent 29 3 3 3 3 2" xfId="42547"/>
    <cellStyle name="Percent 29 3 3 3 4" xfId="42548"/>
    <cellStyle name="Percent 29 3 3 4" xfId="42549"/>
    <cellStyle name="Percent 29 3 3 4 2" xfId="42550"/>
    <cellStyle name="Percent 29 3 3 4 2 2" xfId="42551"/>
    <cellStyle name="Percent 29 3 3 4 3" xfId="42552"/>
    <cellStyle name="Percent 29 3 3 5" xfId="42553"/>
    <cellStyle name="Percent 29 3 3 5 2" xfId="42554"/>
    <cellStyle name="Percent 29 3 3 6" xfId="42555"/>
    <cellStyle name="Percent 29 3 4" xfId="42556"/>
    <cellStyle name="Percent 29 3 4 2" xfId="42557"/>
    <cellStyle name="Percent 29 3 4 2 2" xfId="42558"/>
    <cellStyle name="Percent 29 3 4 2 2 2" xfId="42559"/>
    <cellStyle name="Percent 29 3 4 2 3" xfId="42560"/>
    <cellStyle name="Percent 29 3 4 3" xfId="42561"/>
    <cellStyle name="Percent 29 3 4 3 2" xfId="42562"/>
    <cellStyle name="Percent 29 3 4 4" xfId="42563"/>
    <cellStyle name="Percent 29 3 5" xfId="42564"/>
    <cellStyle name="Percent 29 3 5 2" xfId="42565"/>
    <cellStyle name="Percent 29 3 5 2 2" xfId="42566"/>
    <cellStyle name="Percent 29 3 5 2 2 2" xfId="42567"/>
    <cellStyle name="Percent 29 3 5 2 3" xfId="42568"/>
    <cellStyle name="Percent 29 3 5 3" xfId="42569"/>
    <cellStyle name="Percent 29 3 5 3 2" xfId="42570"/>
    <cellStyle name="Percent 29 3 5 4" xfId="42571"/>
    <cellStyle name="Percent 29 3 6" xfId="42572"/>
    <cellStyle name="Percent 29 3 6 2" xfId="42573"/>
    <cellStyle name="Percent 29 3 6 2 2" xfId="42574"/>
    <cellStyle name="Percent 29 3 6 2 2 2" xfId="42575"/>
    <cellStyle name="Percent 29 3 6 2 3" xfId="42576"/>
    <cellStyle name="Percent 29 3 6 3" xfId="42577"/>
    <cellStyle name="Percent 29 3 6 3 2" xfId="42578"/>
    <cellStyle name="Percent 29 3 6 4" xfId="42579"/>
    <cellStyle name="Percent 29 3 7" xfId="42580"/>
    <cellStyle name="Percent 29 3 7 2" xfId="42581"/>
    <cellStyle name="Percent 29 3 7 2 2" xfId="42582"/>
    <cellStyle name="Percent 29 3 7 3" xfId="42583"/>
    <cellStyle name="Percent 29 3 8" xfId="42584"/>
    <cellStyle name="Percent 29 3 8 2" xfId="42585"/>
    <cellStyle name="Percent 29 3 8 2 2" xfId="42586"/>
    <cellStyle name="Percent 29 3 8 3" xfId="42587"/>
    <cellStyle name="Percent 29 3 9" xfId="42588"/>
    <cellStyle name="Percent 29 3 9 2" xfId="42589"/>
    <cellStyle name="Percent 29 4" xfId="42590"/>
    <cellStyle name="Percent 29 4 2" xfId="42591"/>
    <cellStyle name="Percent 29 4 2 2" xfId="42592"/>
    <cellStyle name="Percent 29 4 2 2 2" xfId="42593"/>
    <cellStyle name="Percent 29 4 2 2 2 2" xfId="42594"/>
    <cellStyle name="Percent 29 4 2 2 3" xfId="42595"/>
    <cellStyle name="Percent 29 4 2 3" xfId="42596"/>
    <cellStyle name="Percent 29 4 2 3 2" xfId="42597"/>
    <cellStyle name="Percent 29 4 2 4" xfId="42598"/>
    <cellStyle name="Percent 29 4 3" xfId="42599"/>
    <cellStyle name="Percent 29 4 3 2" xfId="42600"/>
    <cellStyle name="Percent 29 4 3 2 2" xfId="42601"/>
    <cellStyle name="Percent 29 4 3 2 2 2" xfId="42602"/>
    <cellStyle name="Percent 29 4 3 2 3" xfId="42603"/>
    <cellStyle name="Percent 29 4 3 3" xfId="42604"/>
    <cellStyle name="Percent 29 4 3 3 2" xfId="42605"/>
    <cellStyle name="Percent 29 4 3 4" xfId="42606"/>
    <cellStyle name="Percent 29 4 4" xfId="42607"/>
    <cellStyle name="Percent 29 4 4 2" xfId="42608"/>
    <cellStyle name="Percent 29 4 4 2 2" xfId="42609"/>
    <cellStyle name="Percent 29 4 4 2 2 2" xfId="42610"/>
    <cellStyle name="Percent 29 4 4 2 3" xfId="42611"/>
    <cellStyle name="Percent 29 4 4 3" xfId="42612"/>
    <cellStyle name="Percent 29 4 4 3 2" xfId="42613"/>
    <cellStyle name="Percent 29 4 4 4" xfId="42614"/>
    <cellStyle name="Percent 29 4 5" xfId="42615"/>
    <cellStyle name="Percent 29 4 5 2" xfId="42616"/>
    <cellStyle name="Percent 29 4 5 2 2" xfId="42617"/>
    <cellStyle name="Percent 29 4 5 3" xfId="42618"/>
    <cellStyle name="Percent 29 4 6" xfId="42619"/>
    <cellStyle name="Percent 29 4 6 2" xfId="42620"/>
    <cellStyle name="Percent 29 4 7" xfId="42621"/>
    <cellStyle name="Percent 29 5" xfId="42622"/>
    <cellStyle name="Percent 29 6" xfId="42623"/>
    <cellStyle name="Percent 29 6 2" xfId="42624"/>
    <cellStyle name="Percent 29 6 2 2" xfId="42625"/>
    <cellStyle name="Percent 29 6 2 2 2" xfId="42626"/>
    <cellStyle name="Percent 29 6 2 2 2 2" xfId="42627"/>
    <cellStyle name="Percent 29 6 2 2 3" xfId="42628"/>
    <cellStyle name="Percent 29 6 2 3" xfId="42629"/>
    <cellStyle name="Percent 29 6 2 3 2" xfId="42630"/>
    <cellStyle name="Percent 29 6 2 4" xfId="42631"/>
    <cellStyle name="Percent 29 6 3" xfId="42632"/>
    <cellStyle name="Percent 29 6 3 2" xfId="42633"/>
    <cellStyle name="Percent 29 6 3 2 2" xfId="42634"/>
    <cellStyle name="Percent 29 6 3 2 2 2" xfId="42635"/>
    <cellStyle name="Percent 29 6 3 2 3" xfId="42636"/>
    <cellStyle name="Percent 29 6 3 3" xfId="42637"/>
    <cellStyle name="Percent 29 6 3 3 2" xfId="42638"/>
    <cellStyle name="Percent 29 6 3 4" xfId="42639"/>
    <cellStyle name="Percent 29 6 4" xfId="42640"/>
    <cellStyle name="Percent 29 6 4 2" xfId="42641"/>
    <cellStyle name="Percent 29 6 4 2 2" xfId="42642"/>
    <cellStyle name="Percent 29 6 4 3" xfId="42643"/>
    <cellStyle name="Percent 29 6 5" xfId="42644"/>
    <cellStyle name="Percent 29 6 5 2" xfId="42645"/>
    <cellStyle name="Percent 29 6 6" xfId="42646"/>
    <cellStyle name="Percent 29 7" xfId="42647"/>
    <cellStyle name="Percent 29 7 2" xfId="42648"/>
    <cellStyle name="Percent 29 7 2 2" xfId="42649"/>
    <cellStyle name="Percent 29 7 2 2 2" xfId="42650"/>
    <cellStyle name="Percent 29 7 2 3" xfId="42651"/>
    <cellStyle name="Percent 29 7 3" xfId="42652"/>
    <cellStyle name="Percent 29 7 3 2" xfId="42653"/>
    <cellStyle name="Percent 29 7 4" xfId="42654"/>
    <cellStyle name="Percent 29 8" xfId="42655"/>
    <cellStyle name="Percent 29 8 2" xfId="42656"/>
    <cellStyle name="Percent 29 8 2 2" xfId="42657"/>
    <cellStyle name="Percent 29 8 2 2 2" xfId="42658"/>
    <cellStyle name="Percent 29 8 2 3" xfId="42659"/>
    <cellStyle name="Percent 29 8 3" xfId="42660"/>
    <cellStyle name="Percent 29 8 3 2" xfId="42661"/>
    <cellStyle name="Percent 29 8 4" xfId="42662"/>
    <cellStyle name="Percent 29 9" xfId="42663"/>
    <cellStyle name="Percent 29 9 2" xfId="42664"/>
    <cellStyle name="Percent 29 9 2 2" xfId="42665"/>
    <cellStyle name="Percent 29 9 2 2 2" xfId="42666"/>
    <cellStyle name="Percent 29 9 2 3" xfId="42667"/>
    <cellStyle name="Percent 29 9 3" xfId="42668"/>
    <cellStyle name="Percent 29 9 3 2" xfId="42669"/>
    <cellStyle name="Percent 29 9 4" xfId="42670"/>
    <cellStyle name="Percent 3" xfId="1620"/>
    <cellStyle name="Percent 3 10" xfId="1621"/>
    <cellStyle name="Percent 3 10 2" xfId="1622"/>
    <cellStyle name="Percent 3 10 2 2" xfId="42671"/>
    <cellStyle name="Percent 3 10 2 3" xfId="49079"/>
    <cellStyle name="Percent 3 10 3" xfId="1623"/>
    <cellStyle name="Percent 3 10 3 2" xfId="42672"/>
    <cellStyle name="Percent 3 10 4" xfId="42673"/>
    <cellStyle name="Percent 3 11" xfId="1624"/>
    <cellStyle name="Percent 3 11 2" xfId="42674"/>
    <cellStyle name="Percent 3 11 3" xfId="49080"/>
    <cellStyle name="Percent 3 12" xfId="1625"/>
    <cellStyle name="Percent 3 12 2" xfId="42675"/>
    <cellStyle name="Percent 3 12 3" xfId="49081"/>
    <cellStyle name="Percent 3 13" xfId="1626"/>
    <cellStyle name="Percent 3 13 2" xfId="42676"/>
    <cellStyle name="Percent 3 14" xfId="1627"/>
    <cellStyle name="Percent 3 14 2" xfId="49082"/>
    <cellStyle name="Percent 3 15" xfId="1933"/>
    <cellStyle name="Percent 3 2" xfId="1628"/>
    <cellStyle name="Percent 3 2 10" xfId="49083"/>
    <cellStyle name="Percent 3 2 11" xfId="49084"/>
    <cellStyle name="Percent 3 2 2" xfId="42677"/>
    <cellStyle name="Percent 3 2 2 2" xfId="49085"/>
    <cellStyle name="Percent 3 2 2 3" xfId="49086"/>
    <cellStyle name="Percent 3 2 2 4" xfId="49087"/>
    <cellStyle name="Percent 3 2 2 5" xfId="49088"/>
    <cellStyle name="Percent 3 2 3" xfId="49089"/>
    <cellStyle name="Percent 3 2 3 2" xfId="49090"/>
    <cellStyle name="Percent 3 2 3 3" xfId="49091"/>
    <cellStyle name="Percent 3 2 3 4" xfId="49092"/>
    <cellStyle name="Percent 3 2 3 5" xfId="49093"/>
    <cellStyle name="Percent 3 2 4" xfId="49094"/>
    <cellStyle name="Percent 3 2 5" xfId="49095"/>
    <cellStyle name="Percent 3 2 6" xfId="49096"/>
    <cellStyle name="Percent 3 2 7" xfId="49097"/>
    <cellStyle name="Percent 3 2 8" xfId="49098"/>
    <cellStyle name="Percent 3 2 9" xfId="49099"/>
    <cellStyle name="Percent 3 3" xfId="1629"/>
    <cellStyle name="Percent 3 3 10" xfId="49100"/>
    <cellStyle name="Percent 3 3 2" xfId="42678"/>
    <cellStyle name="Percent 3 3 3" xfId="49101"/>
    <cellStyle name="Percent 3 3 4" xfId="49102"/>
    <cellStyle name="Percent 3 3 5" xfId="49103"/>
    <cellStyle name="Percent 3 3 6" xfId="49104"/>
    <cellStyle name="Percent 3 3 7" xfId="49105"/>
    <cellStyle name="Percent 3 3 8" xfId="49106"/>
    <cellStyle name="Percent 3 3 9" xfId="49107"/>
    <cellStyle name="Percent 3 4" xfId="1630"/>
    <cellStyle name="Percent 3 4 10" xfId="49108"/>
    <cellStyle name="Percent 3 4 2" xfId="42679"/>
    <cellStyle name="Percent 3 4 3" xfId="49109"/>
    <cellStyle name="Percent 3 4 4" xfId="49110"/>
    <cellStyle name="Percent 3 4 5" xfId="49111"/>
    <cellStyle name="Percent 3 4 6" xfId="49112"/>
    <cellStyle name="Percent 3 4 7" xfId="49113"/>
    <cellStyle name="Percent 3 4 8" xfId="49114"/>
    <cellStyle name="Percent 3 4 9" xfId="49115"/>
    <cellStyle name="Percent 3 5" xfId="1631"/>
    <cellStyle name="Percent 3 5 2" xfId="42680"/>
    <cellStyle name="Percent 3 5 3" xfId="49116"/>
    <cellStyle name="Percent 3 5 4" xfId="49117"/>
    <cellStyle name="Percent 3 5 5" xfId="49118"/>
    <cellStyle name="Percent 3 5 6" xfId="49119"/>
    <cellStyle name="Percent 3 5 7" xfId="49120"/>
    <cellStyle name="Percent 3 6" xfId="1632"/>
    <cellStyle name="Percent 3 6 2" xfId="42681"/>
    <cellStyle name="Percent 3 6 2 2" xfId="49121"/>
    <cellStyle name="Percent 3 6 2 2 2" xfId="49122"/>
    <cellStyle name="Percent 3 6 2 3" xfId="49123"/>
    <cellStyle name="Percent 3 6 3" xfId="49124"/>
    <cellStyle name="Percent 3 6 3 2" xfId="49125"/>
    <cellStyle name="Percent 3 6 4" xfId="49126"/>
    <cellStyle name="Percent 3 6 5" xfId="49127"/>
    <cellStyle name="Percent 3 7" xfId="1633"/>
    <cellStyle name="Percent 3 7 2" xfId="42682"/>
    <cellStyle name="Percent 3 7 2 2" xfId="49128"/>
    <cellStyle name="Percent 3 7 2 2 2" xfId="49129"/>
    <cellStyle name="Percent 3 7 2 3" xfId="49130"/>
    <cellStyle name="Percent 3 7 3" xfId="49131"/>
    <cellStyle name="Percent 3 7 3 2" xfId="49132"/>
    <cellStyle name="Percent 3 7 4" xfId="49133"/>
    <cellStyle name="Percent 3 7 5" xfId="49134"/>
    <cellStyle name="Percent 3 8" xfId="1634"/>
    <cellStyle name="Percent 3 8 2" xfId="42683"/>
    <cellStyle name="Percent 3 8 2 2" xfId="49135"/>
    <cellStyle name="Percent 3 8 2 2 2" xfId="49136"/>
    <cellStyle name="Percent 3 8 2 3" xfId="49137"/>
    <cellStyle name="Percent 3 8 3" xfId="49138"/>
    <cellStyle name="Percent 3 8 3 2" xfId="49139"/>
    <cellStyle name="Percent 3 8 4" xfId="49140"/>
    <cellStyle name="Percent 3 8 5" xfId="49141"/>
    <cellStyle name="Percent 3 9" xfId="1635"/>
    <cellStyle name="Percent 3 9 2" xfId="42684"/>
    <cellStyle name="Percent 30" xfId="1636"/>
    <cellStyle name="Percent 30 10" xfId="42685"/>
    <cellStyle name="Percent 30 10 2" xfId="42686"/>
    <cellStyle name="Percent 30 10 2 2" xfId="42687"/>
    <cellStyle name="Percent 30 10 3" xfId="42688"/>
    <cellStyle name="Percent 30 11" xfId="42689"/>
    <cellStyle name="Percent 30 11 2" xfId="42690"/>
    <cellStyle name="Percent 30 11 2 2" xfId="42691"/>
    <cellStyle name="Percent 30 11 3" xfId="42692"/>
    <cellStyle name="Percent 30 12" xfId="42693"/>
    <cellStyle name="Percent 30 12 2" xfId="42694"/>
    <cellStyle name="Percent 30 13" xfId="42695"/>
    <cellStyle name="Percent 30 2" xfId="3545"/>
    <cellStyle name="Percent 30 2 10" xfId="42696"/>
    <cellStyle name="Percent 30 2 10 2" xfId="42697"/>
    <cellStyle name="Percent 30 2 11" xfId="42698"/>
    <cellStyle name="Percent 30 2 2" xfId="42699"/>
    <cellStyle name="Percent 30 2 2 10" xfId="42700"/>
    <cellStyle name="Percent 30 2 2 2" xfId="42701"/>
    <cellStyle name="Percent 30 2 2 2 2" xfId="42702"/>
    <cellStyle name="Percent 30 2 2 2 2 2" xfId="42703"/>
    <cellStyle name="Percent 30 2 2 2 2 2 2" xfId="42704"/>
    <cellStyle name="Percent 30 2 2 2 2 2 2 2" xfId="42705"/>
    <cellStyle name="Percent 30 2 2 2 2 2 3" xfId="42706"/>
    <cellStyle name="Percent 30 2 2 2 2 3" xfId="42707"/>
    <cellStyle name="Percent 30 2 2 2 2 3 2" xfId="42708"/>
    <cellStyle name="Percent 30 2 2 2 2 4" xfId="42709"/>
    <cellStyle name="Percent 30 2 2 2 3" xfId="42710"/>
    <cellStyle name="Percent 30 2 2 2 3 2" xfId="42711"/>
    <cellStyle name="Percent 30 2 2 2 3 2 2" xfId="42712"/>
    <cellStyle name="Percent 30 2 2 2 3 2 2 2" xfId="42713"/>
    <cellStyle name="Percent 30 2 2 2 3 2 3" xfId="42714"/>
    <cellStyle name="Percent 30 2 2 2 3 3" xfId="42715"/>
    <cellStyle name="Percent 30 2 2 2 3 3 2" xfId="42716"/>
    <cellStyle name="Percent 30 2 2 2 3 4" xfId="42717"/>
    <cellStyle name="Percent 30 2 2 2 4" xfId="42718"/>
    <cellStyle name="Percent 30 2 2 2 4 2" xfId="42719"/>
    <cellStyle name="Percent 30 2 2 2 4 2 2" xfId="42720"/>
    <cellStyle name="Percent 30 2 2 2 4 2 2 2" xfId="42721"/>
    <cellStyle name="Percent 30 2 2 2 4 2 3" xfId="42722"/>
    <cellStyle name="Percent 30 2 2 2 4 3" xfId="42723"/>
    <cellStyle name="Percent 30 2 2 2 4 3 2" xfId="42724"/>
    <cellStyle name="Percent 30 2 2 2 4 4" xfId="42725"/>
    <cellStyle name="Percent 30 2 2 2 5" xfId="42726"/>
    <cellStyle name="Percent 30 2 2 2 5 2" xfId="42727"/>
    <cellStyle name="Percent 30 2 2 2 5 2 2" xfId="42728"/>
    <cellStyle name="Percent 30 2 2 2 5 3" xfId="42729"/>
    <cellStyle name="Percent 30 2 2 2 6" xfId="42730"/>
    <cellStyle name="Percent 30 2 2 2 6 2" xfId="42731"/>
    <cellStyle name="Percent 30 2 2 2 7" xfId="42732"/>
    <cellStyle name="Percent 30 2 2 3" xfId="42733"/>
    <cellStyle name="Percent 30 2 2 3 2" xfId="42734"/>
    <cellStyle name="Percent 30 2 2 3 2 2" xfId="42735"/>
    <cellStyle name="Percent 30 2 2 3 2 2 2" xfId="42736"/>
    <cellStyle name="Percent 30 2 2 3 2 2 2 2" xfId="42737"/>
    <cellStyle name="Percent 30 2 2 3 2 2 3" xfId="42738"/>
    <cellStyle name="Percent 30 2 2 3 2 3" xfId="42739"/>
    <cellStyle name="Percent 30 2 2 3 2 3 2" xfId="42740"/>
    <cellStyle name="Percent 30 2 2 3 2 4" xfId="42741"/>
    <cellStyle name="Percent 30 2 2 3 3" xfId="42742"/>
    <cellStyle name="Percent 30 2 2 3 3 2" xfId="42743"/>
    <cellStyle name="Percent 30 2 2 3 3 2 2" xfId="42744"/>
    <cellStyle name="Percent 30 2 2 3 3 2 2 2" xfId="42745"/>
    <cellStyle name="Percent 30 2 2 3 3 2 3" xfId="42746"/>
    <cellStyle name="Percent 30 2 2 3 3 3" xfId="42747"/>
    <cellStyle name="Percent 30 2 2 3 3 3 2" xfId="42748"/>
    <cellStyle name="Percent 30 2 2 3 3 4" xfId="42749"/>
    <cellStyle name="Percent 30 2 2 3 4" xfId="42750"/>
    <cellStyle name="Percent 30 2 2 3 4 2" xfId="42751"/>
    <cellStyle name="Percent 30 2 2 3 4 2 2" xfId="42752"/>
    <cellStyle name="Percent 30 2 2 3 4 3" xfId="42753"/>
    <cellStyle name="Percent 30 2 2 3 5" xfId="42754"/>
    <cellStyle name="Percent 30 2 2 3 5 2" xfId="42755"/>
    <cellStyle name="Percent 30 2 2 3 6" xfId="42756"/>
    <cellStyle name="Percent 30 2 2 4" xfId="42757"/>
    <cellStyle name="Percent 30 2 2 4 2" xfId="42758"/>
    <cellStyle name="Percent 30 2 2 4 2 2" xfId="42759"/>
    <cellStyle name="Percent 30 2 2 4 2 2 2" xfId="42760"/>
    <cellStyle name="Percent 30 2 2 4 2 3" xfId="42761"/>
    <cellStyle name="Percent 30 2 2 4 3" xfId="42762"/>
    <cellStyle name="Percent 30 2 2 4 3 2" xfId="42763"/>
    <cellStyle name="Percent 30 2 2 4 4" xfId="42764"/>
    <cellStyle name="Percent 30 2 2 5" xfId="42765"/>
    <cellStyle name="Percent 30 2 2 5 2" xfId="42766"/>
    <cellStyle name="Percent 30 2 2 5 2 2" xfId="42767"/>
    <cellStyle name="Percent 30 2 2 5 2 2 2" xfId="42768"/>
    <cellStyle name="Percent 30 2 2 5 2 3" xfId="42769"/>
    <cellStyle name="Percent 30 2 2 5 3" xfId="42770"/>
    <cellStyle name="Percent 30 2 2 5 3 2" xfId="42771"/>
    <cellStyle name="Percent 30 2 2 5 4" xfId="42772"/>
    <cellStyle name="Percent 30 2 2 6" xfId="42773"/>
    <cellStyle name="Percent 30 2 2 6 2" xfId="42774"/>
    <cellStyle name="Percent 30 2 2 6 2 2" xfId="42775"/>
    <cellStyle name="Percent 30 2 2 6 2 2 2" xfId="42776"/>
    <cellStyle name="Percent 30 2 2 6 2 3" xfId="42777"/>
    <cellStyle name="Percent 30 2 2 6 3" xfId="42778"/>
    <cellStyle name="Percent 30 2 2 6 3 2" xfId="42779"/>
    <cellStyle name="Percent 30 2 2 6 4" xfId="42780"/>
    <cellStyle name="Percent 30 2 2 7" xfId="42781"/>
    <cellStyle name="Percent 30 2 2 7 2" xfId="42782"/>
    <cellStyle name="Percent 30 2 2 7 2 2" xfId="42783"/>
    <cellStyle name="Percent 30 2 2 7 3" xfId="42784"/>
    <cellStyle name="Percent 30 2 2 8" xfId="42785"/>
    <cellStyle name="Percent 30 2 2 8 2" xfId="42786"/>
    <cellStyle name="Percent 30 2 2 8 2 2" xfId="42787"/>
    <cellStyle name="Percent 30 2 2 8 3" xfId="42788"/>
    <cellStyle name="Percent 30 2 2 9" xfId="42789"/>
    <cellStyle name="Percent 30 2 2 9 2" xfId="42790"/>
    <cellStyle name="Percent 30 2 3" xfId="42791"/>
    <cellStyle name="Percent 30 2 3 2" xfId="42792"/>
    <cellStyle name="Percent 30 2 3 2 2" xfId="42793"/>
    <cellStyle name="Percent 30 2 3 2 2 2" xfId="42794"/>
    <cellStyle name="Percent 30 2 3 2 2 2 2" xfId="42795"/>
    <cellStyle name="Percent 30 2 3 2 2 3" xfId="42796"/>
    <cellStyle name="Percent 30 2 3 2 3" xfId="42797"/>
    <cellStyle name="Percent 30 2 3 2 3 2" xfId="42798"/>
    <cellStyle name="Percent 30 2 3 2 4" xfId="42799"/>
    <cellStyle name="Percent 30 2 3 3" xfId="42800"/>
    <cellStyle name="Percent 30 2 3 3 2" xfId="42801"/>
    <cellStyle name="Percent 30 2 3 3 2 2" xfId="42802"/>
    <cellStyle name="Percent 30 2 3 3 2 2 2" xfId="42803"/>
    <cellStyle name="Percent 30 2 3 3 2 3" xfId="42804"/>
    <cellStyle name="Percent 30 2 3 3 3" xfId="42805"/>
    <cellStyle name="Percent 30 2 3 3 3 2" xfId="42806"/>
    <cellStyle name="Percent 30 2 3 3 4" xfId="42807"/>
    <cellStyle name="Percent 30 2 3 4" xfId="42808"/>
    <cellStyle name="Percent 30 2 3 4 2" xfId="42809"/>
    <cellStyle name="Percent 30 2 3 4 2 2" xfId="42810"/>
    <cellStyle name="Percent 30 2 3 4 2 2 2" xfId="42811"/>
    <cellStyle name="Percent 30 2 3 4 2 3" xfId="42812"/>
    <cellStyle name="Percent 30 2 3 4 3" xfId="42813"/>
    <cellStyle name="Percent 30 2 3 4 3 2" xfId="42814"/>
    <cellStyle name="Percent 30 2 3 4 4" xfId="42815"/>
    <cellStyle name="Percent 30 2 3 5" xfId="42816"/>
    <cellStyle name="Percent 30 2 3 5 2" xfId="42817"/>
    <cellStyle name="Percent 30 2 3 5 2 2" xfId="42818"/>
    <cellStyle name="Percent 30 2 3 5 3" xfId="42819"/>
    <cellStyle name="Percent 30 2 3 6" xfId="42820"/>
    <cellStyle name="Percent 30 2 3 6 2" xfId="42821"/>
    <cellStyle name="Percent 30 2 3 7" xfId="42822"/>
    <cellStyle name="Percent 30 2 4" xfId="42823"/>
    <cellStyle name="Percent 30 2 4 2" xfId="42824"/>
    <cellStyle name="Percent 30 2 4 2 2" xfId="42825"/>
    <cellStyle name="Percent 30 2 4 2 2 2" xfId="42826"/>
    <cellStyle name="Percent 30 2 4 2 2 2 2" xfId="42827"/>
    <cellStyle name="Percent 30 2 4 2 2 3" xfId="42828"/>
    <cellStyle name="Percent 30 2 4 2 3" xfId="42829"/>
    <cellStyle name="Percent 30 2 4 2 3 2" xfId="42830"/>
    <cellStyle name="Percent 30 2 4 2 4" xfId="42831"/>
    <cellStyle name="Percent 30 2 4 3" xfId="42832"/>
    <cellStyle name="Percent 30 2 4 3 2" xfId="42833"/>
    <cellStyle name="Percent 30 2 4 3 2 2" xfId="42834"/>
    <cellStyle name="Percent 30 2 4 3 2 2 2" xfId="42835"/>
    <cellStyle name="Percent 30 2 4 3 2 3" xfId="42836"/>
    <cellStyle name="Percent 30 2 4 3 3" xfId="42837"/>
    <cellStyle name="Percent 30 2 4 3 3 2" xfId="42838"/>
    <cellStyle name="Percent 30 2 4 3 4" xfId="42839"/>
    <cellStyle name="Percent 30 2 4 4" xfId="42840"/>
    <cellStyle name="Percent 30 2 4 4 2" xfId="42841"/>
    <cellStyle name="Percent 30 2 4 4 2 2" xfId="42842"/>
    <cellStyle name="Percent 30 2 4 4 3" xfId="42843"/>
    <cellStyle name="Percent 30 2 4 5" xfId="42844"/>
    <cellStyle name="Percent 30 2 4 5 2" xfId="42845"/>
    <cellStyle name="Percent 30 2 4 6" xfId="42846"/>
    <cellStyle name="Percent 30 2 5" xfId="42847"/>
    <cellStyle name="Percent 30 2 5 2" xfId="42848"/>
    <cellStyle name="Percent 30 2 5 2 2" xfId="42849"/>
    <cellStyle name="Percent 30 2 5 2 2 2" xfId="42850"/>
    <cellStyle name="Percent 30 2 5 2 3" xfId="42851"/>
    <cellStyle name="Percent 30 2 5 3" xfId="42852"/>
    <cellStyle name="Percent 30 2 5 3 2" xfId="42853"/>
    <cellStyle name="Percent 30 2 5 4" xfId="42854"/>
    <cellStyle name="Percent 30 2 6" xfId="42855"/>
    <cellStyle name="Percent 30 2 6 2" xfId="42856"/>
    <cellStyle name="Percent 30 2 6 2 2" xfId="42857"/>
    <cellStyle name="Percent 30 2 6 2 2 2" xfId="42858"/>
    <cellStyle name="Percent 30 2 6 2 3" xfId="42859"/>
    <cellStyle name="Percent 30 2 6 3" xfId="42860"/>
    <cellStyle name="Percent 30 2 6 3 2" xfId="42861"/>
    <cellStyle name="Percent 30 2 6 4" xfId="42862"/>
    <cellStyle name="Percent 30 2 7" xfId="42863"/>
    <cellStyle name="Percent 30 2 7 2" xfId="42864"/>
    <cellStyle name="Percent 30 2 7 2 2" xfId="42865"/>
    <cellStyle name="Percent 30 2 7 2 2 2" xfId="42866"/>
    <cellStyle name="Percent 30 2 7 2 3" xfId="42867"/>
    <cellStyle name="Percent 30 2 7 3" xfId="42868"/>
    <cellStyle name="Percent 30 2 7 3 2" xfId="42869"/>
    <cellStyle name="Percent 30 2 7 4" xfId="42870"/>
    <cellStyle name="Percent 30 2 8" xfId="42871"/>
    <cellStyle name="Percent 30 2 8 2" xfId="42872"/>
    <cellStyle name="Percent 30 2 8 2 2" xfId="42873"/>
    <cellStyle name="Percent 30 2 8 3" xfId="42874"/>
    <cellStyle name="Percent 30 2 9" xfId="42875"/>
    <cellStyle name="Percent 30 2 9 2" xfId="42876"/>
    <cellStyle name="Percent 30 2 9 2 2" xfId="42877"/>
    <cellStyle name="Percent 30 2 9 3" xfId="42878"/>
    <cellStyle name="Percent 30 3" xfId="42879"/>
    <cellStyle name="Percent 30 3 10" xfId="42880"/>
    <cellStyle name="Percent 30 3 2" xfId="42881"/>
    <cellStyle name="Percent 30 3 2 2" xfId="42882"/>
    <cellStyle name="Percent 30 3 2 2 2" xfId="42883"/>
    <cellStyle name="Percent 30 3 2 2 2 2" xfId="42884"/>
    <cellStyle name="Percent 30 3 2 2 2 2 2" xfId="42885"/>
    <cellStyle name="Percent 30 3 2 2 2 3" xfId="42886"/>
    <cellStyle name="Percent 30 3 2 2 3" xfId="42887"/>
    <cellStyle name="Percent 30 3 2 2 3 2" xfId="42888"/>
    <cellStyle name="Percent 30 3 2 2 4" xfId="42889"/>
    <cellStyle name="Percent 30 3 2 3" xfId="42890"/>
    <cellStyle name="Percent 30 3 2 3 2" xfId="42891"/>
    <cellStyle name="Percent 30 3 2 3 2 2" xfId="42892"/>
    <cellStyle name="Percent 30 3 2 3 2 2 2" xfId="42893"/>
    <cellStyle name="Percent 30 3 2 3 2 3" xfId="42894"/>
    <cellStyle name="Percent 30 3 2 3 3" xfId="42895"/>
    <cellStyle name="Percent 30 3 2 3 3 2" xfId="42896"/>
    <cellStyle name="Percent 30 3 2 3 4" xfId="42897"/>
    <cellStyle name="Percent 30 3 2 4" xfId="42898"/>
    <cellStyle name="Percent 30 3 2 4 2" xfId="42899"/>
    <cellStyle name="Percent 30 3 2 4 2 2" xfId="42900"/>
    <cellStyle name="Percent 30 3 2 4 2 2 2" xfId="42901"/>
    <cellStyle name="Percent 30 3 2 4 2 3" xfId="42902"/>
    <cellStyle name="Percent 30 3 2 4 3" xfId="42903"/>
    <cellStyle name="Percent 30 3 2 4 3 2" xfId="42904"/>
    <cellStyle name="Percent 30 3 2 4 4" xfId="42905"/>
    <cellStyle name="Percent 30 3 2 5" xfId="42906"/>
    <cellStyle name="Percent 30 3 2 5 2" xfId="42907"/>
    <cellStyle name="Percent 30 3 2 5 2 2" xfId="42908"/>
    <cellStyle name="Percent 30 3 2 5 3" xfId="42909"/>
    <cellStyle name="Percent 30 3 2 6" xfId="42910"/>
    <cellStyle name="Percent 30 3 2 6 2" xfId="42911"/>
    <cellStyle name="Percent 30 3 2 7" xfId="42912"/>
    <cellStyle name="Percent 30 3 3" xfId="42913"/>
    <cellStyle name="Percent 30 3 3 2" xfId="42914"/>
    <cellStyle name="Percent 30 3 3 2 2" xfId="42915"/>
    <cellStyle name="Percent 30 3 3 2 2 2" xfId="42916"/>
    <cellStyle name="Percent 30 3 3 2 2 2 2" xfId="42917"/>
    <cellStyle name="Percent 30 3 3 2 2 3" xfId="42918"/>
    <cellStyle name="Percent 30 3 3 2 3" xfId="42919"/>
    <cellStyle name="Percent 30 3 3 2 3 2" xfId="42920"/>
    <cellStyle name="Percent 30 3 3 2 4" xfId="42921"/>
    <cellStyle name="Percent 30 3 3 3" xfId="42922"/>
    <cellStyle name="Percent 30 3 3 3 2" xfId="42923"/>
    <cellStyle name="Percent 30 3 3 3 2 2" xfId="42924"/>
    <cellStyle name="Percent 30 3 3 3 2 2 2" xfId="42925"/>
    <cellStyle name="Percent 30 3 3 3 2 3" xfId="42926"/>
    <cellStyle name="Percent 30 3 3 3 3" xfId="42927"/>
    <cellStyle name="Percent 30 3 3 3 3 2" xfId="42928"/>
    <cellStyle name="Percent 30 3 3 3 4" xfId="42929"/>
    <cellStyle name="Percent 30 3 3 4" xfId="42930"/>
    <cellStyle name="Percent 30 3 3 4 2" xfId="42931"/>
    <cellStyle name="Percent 30 3 3 4 2 2" xfId="42932"/>
    <cellStyle name="Percent 30 3 3 4 3" xfId="42933"/>
    <cellStyle name="Percent 30 3 3 5" xfId="42934"/>
    <cellStyle name="Percent 30 3 3 5 2" xfId="42935"/>
    <cellStyle name="Percent 30 3 3 6" xfId="42936"/>
    <cellStyle name="Percent 30 3 4" xfId="42937"/>
    <cellStyle name="Percent 30 3 4 2" xfId="42938"/>
    <cellStyle name="Percent 30 3 4 2 2" xfId="42939"/>
    <cellStyle name="Percent 30 3 4 2 2 2" xfId="42940"/>
    <cellStyle name="Percent 30 3 4 2 3" xfId="42941"/>
    <cellStyle name="Percent 30 3 4 3" xfId="42942"/>
    <cellStyle name="Percent 30 3 4 3 2" xfId="42943"/>
    <cellStyle name="Percent 30 3 4 4" xfId="42944"/>
    <cellStyle name="Percent 30 3 5" xfId="42945"/>
    <cellStyle name="Percent 30 3 5 2" xfId="42946"/>
    <cellStyle name="Percent 30 3 5 2 2" xfId="42947"/>
    <cellStyle name="Percent 30 3 5 2 2 2" xfId="42948"/>
    <cellStyle name="Percent 30 3 5 2 3" xfId="42949"/>
    <cellStyle name="Percent 30 3 5 3" xfId="42950"/>
    <cellStyle name="Percent 30 3 5 3 2" xfId="42951"/>
    <cellStyle name="Percent 30 3 5 4" xfId="42952"/>
    <cellStyle name="Percent 30 3 6" xfId="42953"/>
    <cellStyle name="Percent 30 3 6 2" xfId="42954"/>
    <cellStyle name="Percent 30 3 6 2 2" xfId="42955"/>
    <cellStyle name="Percent 30 3 6 2 2 2" xfId="42956"/>
    <cellStyle name="Percent 30 3 6 2 3" xfId="42957"/>
    <cellStyle name="Percent 30 3 6 3" xfId="42958"/>
    <cellStyle name="Percent 30 3 6 3 2" xfId="42959"/>
    <cellStyle name="Percent 30 3 6 4" xfId="42960"/>
    <cellStyle name="Percent 30 3 7" xfId="42961"/>
    <cellStyle name="Percent 30 3 7 2" xfId="42962"/>
    <cellStyle name="Percent 30 3 7 2 2" xfId="42963"/>
    <cellStyle name="Percent 30 3 7 3" xfId="42964"/>
    <cellStyle name="Percent 30 3 8" xfId="42965"/>
    <cellStyle name="Percent 30 3 8 2" xfId="42966"/>
    <cellStyle name="Percent 30 3 8 2 2" xfId="42967"/>
    <cellStyle name="Percent 30 3 8 3" xfId="42968"/>
    <cellStyle name="Percent 30 3 9" xfId="42969"/>
    <cellStyle name="Percent 30 3 9 2" xfId="42970"/>
    <cellStyle name="Percent 30 4" xfId="42971"/>
    <cellStyle name="Percent 30 4 2" xfId="42972"/>
    <cellStyle name="Percent 30 4 2 2" xfId="42973"/>
    <cellStyle name="Percent 30 4 2 2 2" xfId="42974"/>
    <cellStyle name="Percent 30 4 2 2 2 2" xfId="42975"/>
    <cellStyle name="Percent 30 4 2 2 3" xfId="42976"/>
    <cellStyle name="Percent 30 4 2 3" xfId="42977"/>
    <cellStyle name="Percent 30 4 2 3 2" xfId="42978"/>
    <cellStyle name="Percent 30 4 2 4" xfId="42979"/>
    <cellStyle name="Percent 30 4 3" xfId="42980"/>
    <cellStyle name="Percent 30 4 3 2" xfId="42981"/>
    <cellStyle name="Percent 30 4 3 2 2" xfId="42982"/>
    <cellStyle name="Percent 30 4 3 2 2 2" xfId="42983"/>
    <cellStyle name="Percent 30 4 3 2 3" xfId="42984"/>
    <cellStyle name="Percent 30 4 3 3" xfId="42985"/>
    <cellStyle name="Percent 30 4 3 3 2" xfId="42986"/>
    <cellStyle name="Percent 30 4 3 4" xfId="42987"/>
    <cellStyle name="Percent 30 4 4" xfId="42988"/>
    <cellStyle name="Percent 30 4 4 2" xfId="42989"/>
    <cellStyle name="Percent 30 4 4 2 2" xfId="42990"/>
    <cellStyle name="Percent 30 4 4 2 2 2" xfId="42991"/>
    <cellStyle name="Percent 30 4 4 2 3" xfId="42992"/>
    <cellStyle name="Percent 30 4 4 3" xfId="42993"/>
    <cellStyle name="Percent 30 4 4 3 2" xfId="42994"/>
    <cellStyle name="Percent 30 4 4 4" xfId="42995"/>
    <cellStyle name="Percent 30 4 5" xfId="42996"/>
    <cellStyle name="Percent 30 4 5 2" xfId="42997"/>
    <cellStyle name="Percent 30 4 5 2 2" xfId="42998"/>
    <cellStyle name="Percent 30 4 5 3" xfId="42999"/>
    <cellStyle name="Percent 30 4 6" xfId="43000"/>
    <cellStyle name="Percent 30 4 6 2" xfId="43001"/>
    <cellStyle name="Percent 30 4 7" xfId="43002"/>
    <cellStyle name="Percent 30 5" xfId="43003"/>
    <cellStyle name="Percent 30 6" xfId="43004"/>
    <cellStyle name="Percent 30 6 2" xfId="43005"/>
    <cellStyle name="Percent 30 6 2 2" xfId="43006"/>
    <cellStyle name="Percent 30 6 2 2 2" xfId="43007"/>
    <cellStyle name="Percent 30 6 2 2 2 2" xfId="43008"/>
    <cellStyle name="Percent 30 6 2 2 3" xfId="43009"/>
    <cellStyle name="Percent 30 6 2 3" xfId="43010"/>
    <cellStyle name="Percent 30 6 2 3 2" xfId="43011"/>
    <cellStyle name="Percent 30 6 2 4" xfId="43012"/>
    <cellStyle name="Percent 30 6 3" xfId="43013"/>
    <cellStyle name="Percent 30 6 3 2" xfId="43014"/>
    <cellStyle name="Percent 30 6 3 2 2" xfId="43015"/>
    <cellStyle name="Percent 30 6 3 2 2 2" xfId="43016"/>
    <cellStyle name="Percent 30 6 3 2 3" xfId="43017"/>
    <cellStyle name="Percent 30 6 3 3" xfId="43018"/>
    <cellStyle name="Percent 30 6 3 3 2" xfId="43019"/>
    <cellStyle name="Percent 30 6 3 4" xfId="43020"/>
    <cellStyle name="Percent 30 6 4" xfId="43021"/>
    <cellStyle name="Percent 30 6 4 2" xfId="43022"/>
    <cellStyle name="Percent 30 6 4 2 2" xfId="43023"/>
    <cellStyle name="Percent 30 6 4 3" xfId="43024"/>
    <cellStyle name="Percent 30 6 5" xfId="43025"/>
    <cellStyle name="Percent 30 6 5 2" xfId="43026"/>
    <cellStyle name="Percent 30 6 6" xfId="43027"/>
    <cellStyle name="Percent 30 7" xfId="43028"/>
    <cellStyle name="Percent 30 7 2" xfId="43029"/>
    <cellStyle name="Percent 30 7 2 2" xfId="43030"/>
    <cellStyle name="Percent 30 7 2 2 2" xfId="43031"/>
    <cellStyle name="Percent 30 7 2 3" xfId="43032"/>
    <cellStyle name="Percent 30 7 3" xfId="43033"/>
    <cellStyle name="Percent 30 7 3 2" xfId="43034"/>
    <cellStyle name="Percent 30 7 4" xfId="43035"/>
    <cellStyle name="Percent 30 8" xfId="43036"/>
    <cellStyle name="Percent 30 8 2" xfId="43037"/>
    <cellStyle name="Percent 30 8 2 2" xfId="43038"/>
    <cellStyle name="Percent 30 8 2 2 2" xfId="43039"/>
    <cellStyle name="Percent 30 8 2 3" xfId="43040"/>
    <cellStyle name="Percent 30 8 3" xfId="43041"/>
    <cellStyle name="Percent 30 8 3 2" xfId="43042"/>
    <cellStyle name="Percent 30 8 4" xfId="43043"/>
    <cellStyle name="Percent 30 9" xfId="43044"/>
    <cellStyle name="Percent 30 9 2" xfId="43045"/>
    <cellStyle name="Percent 30 9 2 2" xfId="43046"/>
    <cellStyle name="Percent 30 9 2 2 2" xfId="43047"/>
    <cellStyle name="Percent 30 9 2 3" xfId="43048"/>
    <cellStyle name="Percent 30 9 3" xfId="43049"/>
    <cellStyle name="Percent 30 9 3 2" xfId="43050"/>
    <cellStyle name="Percent 30 9 4" xfId="43051"/>
    <cellStyle name="Percent 31" xfId="1637"/>
    <cellStyle name="Percent 31 10" xfId="43052"/>
    <cellStyle name="Percent 31 10 2" xfId="43053"/>
    <cellStyle name="Percent 31 10 2 2" xfId="43054"/>
    <cellStyle name="Percent 31 10 3" xfId="43055"/>
    <cellStyle name="Percent 31 11" xfId="43056"/>
    <cellStyle name="Percent 31 11 2" xfId="43057"/>
    <cellStyle name="Percent 31 11 2 2" xfId="43058"/>
    <cellStyle name="Percent 31 11 3" xfId="43059"/>
    <cellStyle name="Percent 31 12" xfId="43060"/>
    <cellStyle name="Percent 31 12 2" xfId="43061"/>
    <cellStyle name="Percent 31 13" xfId="43062"/>
    <cellStyle name="Percent 31 2" xfId="3546"/>
    <cellStyle name="Percent 31 2 10" xfId="43063"/>
    <cellStyle name="Percent 31 2 10 2" xfId="43064"/>
    <cellStyle name="Percent 31 2 11" xfId="43065"/>
    <cellStyle name="Percent 31 2 2" xfId="43066"/>
    <cellStyle name="Percent 31 2 2 10" xfId="43067"/>
    <cellStyle name="Percent 31 2 2 2" xfId="43068"/>
    <cellStyle name="Percent 31 2 2 2 2" xfId="43069"/>
    <cellStyle name="Percent 31 2 2 2 2 2" xfId="43070"/>
    <cellStyle name="Percent 31 2 2 2 2 2 2" xfId="43071"/>
    <cellStyle name="Percent 31 2 2 2 2 2 2 2" xfId="43072"/>
    <cellStyle name="Percent 31 2 2 2 2 2 3" xfId="43073"/>
    <cellStyle name="Percent 31 2 2 2 2 3" xfId="43074"/>
    <cellStyle name="Percent 31 2 2 2 2 3 2" xfId="43075"/>
    <cellStyle name="Percent 31 2 2 2 2 4" xfId="43076"/>
    <cellStyle name="Percent 31 2 2 2 3" xfId="43077"/>
    <cellStyle name="Percent 31 2 2 2 3 2" xfId="43078"/>
    <cellStyle name="Percent 31 2 2 2 3 2 2" xfId="43079"/>
    <cellStyle name="Percent 31 2 2 2 3 2 2 2" xfId="43080"/>
    <cellStyle name="Percent 31 2 2 2 3 2 3" xfId="43081"/>
    <cellStyle name="Percent 31 2 2 2 3 3" xfId="43082"/>
    <cellStyle name="Percent 31 2 2 2 3 3 2" xfId="43083"/>
    <cellStyle name="Percent 31 2 2 2 3 4" xfId="43084"/>
    <cellStyle name="Percent 31 2 2 2 4" xfId="43085"/>
    <cellStyle name="Percent 31 2 2 2 4 2" xfId="43086"/>
    <cellStyle name="Percent 31 2 2 2 4 2 2" xfId="43087"/>
    <cellStyle name="Percent 31 2 2 2 4 2 2 2" xfId="43088"/>
    <cellStyle name="Percent 31 2 2 2 4 2 3" xfId="43089"/>
    <cellStyle name="Percent 31 2 2 2 4 3" xfId="43090"/>
    <cellStyle name="Percent 31 2 2 2 4 3 2" xfId="43091"/>
    <cellStyle name="Percent 31 2 2 2 4 4" xfId="43092"/>
    <cellStyle name="Percent 31 2 2 2 5" xfId="43093"/>
    <cellStyle name="Percent 31 2 2 2 5 2" xfId="43094"/>
    <cellStyle name="Percent 31 2 2 2 5 2 2" xfId="43095"/>
    <cellStyle name="Percent 31 2 2 2 5 3" xfId="43096"/>
    <cellStyle name="Percent 31 2 2 2 6" xfId="43097"/>
    <cellStyle name="Percent 31 2 2 2 6 2" xfId="43098"/>
    <cellStyle name="Percent 31 2 2 2 7" xfId="43099"/>
    <cellStyle name="Percent 31 2 2 3" xfId="43100"/>
    <cellStyle name="Percent 31 2 2 3 2" xfId="43101"/>
    <cellStyle name="Percent 31 2 2 3 2 2" xfId="43102"/>
    <cellStyle name="Percent 31 2 2 3 2 2 2" xfId="43103"/>
    <cellStyle name="Percent 31 2 2 3 2 2 2 2" xfId="43104"/>
    <cellStyle name="Percent 31 2 2 3 2 2 3" xfId="43105"/>
    <cellStyle name="Percent 31 2 2 3 2 3" xfId="43106"/>
    <cellStyle name="Percent 31 2 2 3 2 3 2" xfId="43107"/>
    <cellStyle name="Percent 31 2 2 3 2 4" xfId="43108"/>
    <cellStyle name="Percent 31 2 2 3 3" xfId="43109"/>
    <cellStyle name="Percent 31 2 2 3 3 2" xfId="43110"/>
    <cellStyle name="Percent 31 2 2 3 3 2 2" xfId="43111"/>
    <cellStyle name="Percent 31 2 2 3 3 2 2 2" xfId="43112"/>
    <cellStyle name="Percent 31 2 2 3 3 2 3" xfId="43113"/>
    <cellStyle name="Percent 31 2 2 3 3 3" xfId="43114"/>
    <cellStyle name="Percent 31 2 2 3 3 3 2" xfId="43115"/>
    <cellStyle name="Percent 31 2 2 3 3 4" xfId="43116"/>
    <cellStyle name="Percent 31 2 2 3 4" xfId="43117"/>
    <cellStyle name="Percent 31 2 2 3 4 2" xfId="43118"/>
    <cellStyle name="Percent 31 2 2 3 4 2 2" xfId="43119"/>
    <cellStyle name="Percent 31 2 2 3 4 3" xfId="43120"/>
    <cellStyle name="Percent 31 2 2 3 5" xfId="43121"/>
    <cellStyle name="Percent 31 2 2 3 5 2" xfId="43122"/>
    <cellStyle name="Percent 31 2 2 3 6" xfId="43123"/>
    <cellStyle name="Percent 31 2 2 4" xfId="43124"/>
    <cellStyle name="Percent 31 2 2 4 2" xfId="43125"/>
    <cellStyle name="Percent 31 2 2 4 2 2" xfId="43126"/>
    <cellStyle name="Percent 31 2 2 4 2 2 2" xfId="43127"/>
    <cellStyle name="Percent 31 2 2 4 2 3" xfId="43128"/>
    <cellStyle name="Percent 31 2 2 4 3" xfId="43129"/>
    <cellStyle name="Percent 31 2 2 4 3 2" xfId="43130"/>
    <cellStyle name="Percent 31 2 2 4 4" xfId="43131"/>
    <cellStyle name="Percent 31 2 2 5" xfId="43132"/>
    <cellStyle name="Percent 31 2 2 5 2" xfId="43133"/>
    <cellStyle name="Percent 31 2 2 5 2 2" xfId="43134"/>
    <cellStyle name="Percent 31 2 2 5 2 2 2" xfId="43135"/>
    <cellStyle name="Percent 31 2 2 5 2 3" xfId="43136"/>
    <cellStyle name="Percent 31 2 2 5 3" xfId="43137"/>
    <cellStyle name="Percent 31 2 2 5 3 2" xfId="43138"/>
    <cellStyle name="Percent 31 2 2 5 4" xfId="43139"/>
    <cellStyle name="Percent 31 2 2 6" xfId="43140"/>
    <cellStyle name="Percent 31 2 2 6 2" xfId="43141"/>
    <cellStyle name="Percent 31 2 2 6 2 2" xfId="43142"/>
    <cellStyle name="Percent 31 2 2 6 2 2 2" xfId="43143"/>
    <cellStyle name="Percent 31 2 2 6 2 3" xfId="43144"/>
    <cellStyle name="Percent 31 2 2 6 3" xfId="43145"/>
    <cellStyle name="Percent 31 2 2 6 3 2" xfId="43146"/>
    <cellStyle name="Percent 31 2 2 6 4" xfId="43147"/>
    <cellStyle name="Percent 31 2 2 7" xfId="43148"/>
    <cellStyle name="Percent 31 2 2 7 2" xfId="43149"/>
    <cellStyle name="Percent 31 2 2 7 2 2" xfId="43150"/>
    <cellStyle name="Percent 31 2 2 7 3" xfId="43151"/>
    <cellStyle name="Percent 31 2 2 8" xfId="43152"/>
    <cellStyle name="Percent 31 2 2 8 2" xfId="43153"/>
    <cellStyle name="Percent 31 2 2 8 2 2" xfId="43154"/>
    <cellStyle name="Percent 31 2 2 8 3" xfId="43155"/>
    <cellStyle name="Percent 31 2 2 9" xfId="43156"/>
    <cellStyle name="Percent 31 2 2 9 2" xfId="43157"/>
    <cellStyle name="Percent 31 2 3" xfId="43158"/>
    <cellStyle name="Percent 31 2 3 2" xfId="43159"/>
    <cellStyle name="Percent 31 2 3 2 2" xfId="43160"/>
    <cellStyle name="Percent 31 2 3 2 2 2" xfId="43161"/>
    <cellStyle name="Percent 31 2 3 2 2 2 2" xfId="43162"/>
    <cellStyle name="Percent 31 2 3 2 2 3" xfId="43163"/>
    <cellStyle name="Percent 31 2 3 2 3" xfId="43164"/>
    <cellStyle name="Percent 31 2 3 2 3 2" xfId="43165"/>
    <cellStyle name="Percent 31 2 3 2 4" xfId="43166"/>
    <cellStyle name="Percent 31 2 3 3" xfId="43167"/>
    <cellStyle name="Percent 31 2 3 3 2" xfId="43168"/>
    <cellStyle name="Percent 31 2 3 3 2 2" xfId="43169"/>
    <cellStyle name="Percent 31 2 3 3 2 2 2" xfId="43170"/>
    <cellStyle name="Percent 31 2 3 3 2 3" xfId="43171"/>
    <cellStyle name="Percent 31 2 3 3 3" xfId="43172"/>
    <cellStyle name="Percent 31 2 3 3 3 2" xfId="43173"/>
    <cellStyle name="Percent 31 2 3 3 4" xfId="43174"/>
    <cellStyle name="Percent 31 2 3 4" xfId="43175"/>
    <cellStyle name="Percent 31 2 3 4 2" xfId="43176"/>
    <cellStyle name="Percent 31 2 3 4 2 2" xfId="43177"/>
    <cellStyle name="Percent 31 2 3 4 2 2 2" xfId="43178"/>
    <cellStyle name="Percent 31 2 3 4 2 3" xfId="43179"/>
    <cellStyle name="Percent 31 2 3 4 3" xfId="43180"/>
    <cellStyle name="Percent 31 2 3 4 3 2" xfId="43181"/>
    <cellStyle name="Percent 31 2 3 4 4" xfId="43182"/>
    <cellStyle name="Percent 31 2 3 5" xfId="43183"/>
    <cellStyle name="Percent 31 2 3 5 2" xfId="43184"/>
    <cellStyle name="Percent 31 2 3 5 2 2" xfId="43185"/>
    <cellStyle name="Percent 31 2 3 5 3" xfId="43186"/>
    <cellStyle name="Percent 31 2 3 6" xfId="43187"/>
    <cellStyle name="Percent 31 2 3 6 2" xfId="43188"/>
    <cellStyle name="Percent 31 2 3 7" xfId="43189"/>
    <cellStyle name="Percent 31 2 4" xfId="43190"/>
    <cellStyle name="Percent 31 2 4 2" xfId="43191"/>
    <cellStyle name="Percent 31 2 4 2 2" xfId="43192"/>
    <cellStyle name="Percent 31 2 4 2 2 2" xfId="43193"/>
    <cellStyle name="Percent 31 2 4 2 2 2 2" xfId="43194"/>
    <cellStyle name="Percent 31 2 4 2 2 3" xfId="43195"/>
    <cellStyle name="Percent 31 2 4 2 3" xfId="43196"/>
    <cellStyle name="Percent 31 2 4 2 3 2" xfId="43197"/>
    <cellStyle name="Percent 31 2 4 2 4" xfId="43198"/>
    <cellStyle name="Percent 31 2 4 3" xfId="43199"/>
    <cellStyle name="Percent 31 2 4 3 2" xfId="43200"/>
    <cellStyle name="Percent 31 2 4 3 2 2" xfId="43201"/>
    <cellStyle name="Percent 31 2 4 3 2 2 2" xfId="43202"/>
    <cellStyle name="Percent 31 2 4 3 2 3" xfId="43203"/>
    <cellStyle name="Percent 31 2 4 3 3" xfId="43204"/>
    <cellStyle name="Percent 31 2 4 3 3 2" xfId="43205"/>
    <cellStyle name="Percent 31 2 4 3 4" xfId="43206"/>
    <cellStyle name="Percent 31 2 4 4" xfId="43207"/>
    <cellStyle name="Percent 31 2 4 4 2" xfId="43208"/>
    <cellStyle name="Percent 31 2 4 4 2 2" xfId="43209"/>
    <cellStyle name="Percent 31 2 4 4 3" xfId="43210"/>
    <cellStyle name="Percent 31 2 4 5" xfId="43211"/>
    <cellStyle name="Percent 31 2 4 5 2" xfId="43212"/>
    <cellStyle name="Percent 31 2 4 6" xfId="43213"/>
    <cellStyle name="Percent 31 2 5" xfId="43214"/>
    <cellStyle name="Percent 31 2 5 2" xfId="43215"/>
    <cellStyle name="Percent 31 2 5 2 2" xfId="43216"/>
    <cellStyle name="Percent 31 2 5 2 2 2" xfId="43217"/>
    <cellStyle name="Percent 31 2 5 2 3" xfId="43218"/>
    <cellStyle name="Percent 31 2 5 3" xfId="43219"/>
    <cellStyle name="Percent 31 2 5 3 2" xfId="43220"/>
    <cellStyle name="Percent 31 2 5 4" xfId="43221"/>
    <cellStyle name="Percent 31 2 6" xfId="43222"/>
    <cellStyle name="Percent 31 2 6 2" xfId="43223"/>
    <cellStyle name="Percent 31 2 6 2 2" xfId="43224"/>
    <cellStyle name="Percent 31 2 6 2 2 2" xfId="43225"/>
    <cellStyle name="Percent 31 2 6 2 3" xfId="43226"/>
    <cellStyle name="Percent 31 2 6 3" xfId="43227"/>
    <cellStyle name="Percent 31 2 6 3 2" xfId="43228"/>
    <cellStyle name="Percent 31 2 6 4" xfId="43229"/>
    <cellStyle name="Percent 31 2 7" xfId="43230"/>
    <cellStyle name="Percent 31 2 7 2" xfId="43231"/>
    <cellStyle name="Percent 31 2 7 2 2" xfId="43232"/>
    <cellStyle name="Percent 31 2 7 2 2 2" xfId="43233"/>
    <cellStyle name="Percent 31 2 7 2 3" xfId="43234"/>
    <cellStyle name="Percent 31 2 7 3" xfId="43235"/>
    <cellStyle name="Percent 31 2 7 3 2" xfId="43236"/>
    <cellStyle name="Percent 31 2 7 4" xfId="43237"/>
    <cellStyle name="Percent 31 2 8" xfId="43238"/>
    <cellStyle name="Percent 31 2 8 2" xfId="43239"/>
    <cellStyle name="Percent 31 2 8 2 2" xfId="43240"/>
    <cellStyle name="Percent 31 2 8 3" xfId="43241"/>
    <cellStyle name="Percent 31 2 9" xfId="43242"/>
    <cellStyle name="Percent 31 2 9 2" xfId="43243"/>
    <cellStyle name="Percent 31 2 9 2 2" xfId="43244"/>
    <cellStyle name="Percent 31 2 9 3" xfId="43245"/>
    <cellStyle name="Percent 31 3" xfId="43246"/>
    <cellStyle name="Percent 31 3 10" xfId="43247"/>
    <cellStyle name="Percent 31 3 2" xfId="43248"/>
    <cellStyle name="Percent 31 3 2 2" xfId="43249"/>
    <cellStyle name="Percent 31 3 2 2 2" xfId="43250"/>
    <cellStyle name="Percent 31 3 2 2 2 2" xfId="43251"/>
    <cellStyle name="Percent 31 3 2 2 2 2 2" xfId="43252"/>
    <cellStyle name="Percent 31 3 2 2 2 3" xfId="43253"/>
    <cellStyle name="Percent 31 3 2 2 3" xfId="43254"/>
    <cellStyle name="Percent 31 3 2 2 3 2" xfId="43255"/>
    <cellStyle name="Percent 31 3 2 2 4" xfId="43256"/>
    <cellStyle name="Percent 31 3 2 3" xfId="43257"/>
    <cellStyle name="Percent 31 3 2 3 2" xfId="43258"/>
    <cellStyle name="Percent 31 3 2 3 2 2" xfId="43259"/>
    <cellStyle name="Percent 31 3 2 3 2 2 2" xfId="43260"/>
    <cellStyle name="Percent 31 3 2 3 2 3" xfId="43261"/>
    <cellStyle name="Percent 31 3 2 3 3" xfId="43262"/>
    <cellStyle name="Percent 31 3 2 3 3 2" xfId="43263"/>
    <cellStyle name="Percent 31 3 2 3 4" xfId="43264"/>
    <cellStyle name="Percent 31 3 2 4" xfId="43265"/>
    <cellStyle name="Percent 31 3 2 4 2" xfId="43266"/>
    <cellStyle name="Percent 31 3 2 4 2 2" xfId="43267"/>
    <cellStyle name="Percent 31 3 2 4 2 2 2" xfId="43268"/>
    <cellStyle name="Percent 31 3 2 4 2 3" xfId="43269"/>
    <cellStyle name="Percent 31 3 2 4 3" xfId="43270"/>
    <cellStyle name="Percent 31 3 2 4 3 2" xfId="43271"/>
    <cellStyle name="Percent 31 3 2 4 4" xfId="43272"/>
    <cellStyle name="Percent 31 3 2 5" xfId="43273"/>
    <cellStyle name="Percent 31 3 2 5 2" xfId="43274"/>
    <cellStyle name="Percent 31 3 2 5 2 2" xfId="43275"/>
    <cellStyle name="Percent 31 3 2 5 3" xfId="43276"/>
    <cellStyle name="Percent 31 3 2 6" xfId="43277"/>
    <cellStyle name="Percent 31 3 2 6 2" xfId="43278"/>
    <cellStyle name="Percent 31 3 2 7" xfId="43279"/>
    <cellStyle name="Percent 31 3 3" xfId="43280"/>
    <cellStyle name="Percent 31 3 3 2" xfId="43281"/>
    <cellStyle name="Percent 31 3 3 2 2" xfId="43282"/>
    <cellStyle name="Percent 31 3 3 2 2 2" xfId="43283"/>
    <cellStyle name="Percent 31 3 3 2 2 2 2" xfId="43284"/>
    <cellStyle name="Percent 31 3 3 2 2 3" xfId="43285"/>
    <cellStyle name="Percent 31 3 3 2 3" xfId="43286"/>
    <cellStyle name="Percent 31 3 3 2 3 2" xfId="43287"/>
    <cellStyle name="Percent 31 3 3 2 4" xfId="43288"/>
    <cellStyle name="Percent 31 3 3 3" xfId="43289"/>
    <cellStyle name="Percent 31 3 3 3 2" xfId="43290"/>
    <cellStyle name="Percent 31 3 3 3 2 2" xfId="43291"/>
    <cellStyle name="Percent 31 3 3 3 2 2 2" xfId="43292"/>
    <cellStyle name="Percent 31 3 3 3 2 3" xfId="43293"/>
    <cellStyle name="Percent 31 3 3 3 3" xfId="43294"/>
    <cellStyle name="Percent 31 3 3 3 3 2" xfId="43295"/>
    <cellStyle name="Percent 31 3 3 3 4" xfId="43296"/>
    <cellStyle name="Percent 31 3 3 4" xfId="43297"/>
    <cellStyle name="Percent 31 3 3 4 2" xfId="43298"/>
    <cellStyle name="Percent 31 3 3 4 2 2" xfId="43299"/>
    <cellStyle name="Percent 31 3 3 4 3" xfId="43300"/>
    <cellStyle name="Percent 31 3 3 5" xfId="43301"/>
    <cellStyle name="Percent 31 3 3 5 2" xfId="43302"/>
    <cellStyle name="Percent 31 3 3 6" xfId="43303"/>
    <cellStyle name="Percent 31 3 4" xfId="43304"/>
    <cellStyle name="Percent 31 3 4 2" xfId="43305"/>
    <cellStyle name="Percent 31 3 4 2 2" xfId="43306"/>
    <cellStyle name="Percent 31 3 4 2 2 2" xfId="43307"/>
    <cellStyle name="Percent 31 3 4 2 3" xfId="43308"/>
    <cellStyle name="Percent 31 3 4 3" xfId="43309"/>
    <cellStyle name="Percent 31 3 4 3 2" xfId="43310"/>
    <cellStyle name="Percent 31 3 4 4" xfId="43311"/>
    <cellStyle name="Percent 31 3 5" xfId="43312"/>
    <cellStyle name="Percent 31 3 5 2" xfId="43313"/>
    <cellStyle name="Percent 31 3 5 2 2" xfId="43314"/>
    <cellStyle name="Percent 31 3 5 2 2 2" xfId="43315"/>
    <cellStyle name="Percent 31 3 5 2 3" xfId="43316"/>
    <cellStyle name="Percent 31 3 5 3" xfId="43317"/>
    <cellStyle name="Percent 31 3 5 3 2" xfId="43318"/>
    <cellStyle name="Percent 31 3 5 4" xfId="43319"/>
    <cellStyle name="Percent 31 3 6" xfId="43320"/>
    <cellStyle name="Percent 31 3 6 2" xfId="43321"/>
    <cellStyle name="Percent 31 3 6 2 2" xfId="43322"/>
    <cellStyle name="Percent 31 3 6 2 2 2" xfId="43323"/>
    <cellStyle name="Percent 31 3 6 2 3" xfId="43324"/>
    <cellStyle name="Percent 31 3 6 3" xfId="43325"/>
    <cellStyle name="Percent 31 3 6 3 2" xfId="43326"/>
    <cellStyle name="Percent 31 3 6 4" xfId="43327"/>
    <cellStyle name="Percent 31 3 7" xfId="43328"/>
    <cellStyle name="Percent 31 3 7 2" xfId="43329"/>
    <cellStyle name="Percent 31 3 7 2 2" xfId="43330"/>
    <cellStyle name="Percent 31 3 7 3" xfId="43331"/>
    <cellStyle name="Percent 31 3 8" xfId="43332"/>
    <cellStyle name="Percent 31 3 8 2" xfId="43333"/>
    <cellStyle name="Percent 31 3 8 2 2" xfId="43334"/>
    <cellStyle name="Percent 31 3 8 3" xfId="43335"/>
    <cellStyle name="Percent 31 3 9" xfId="43336"/>
    <cellStyle name="Percent 31 3 9 2" xfId="43337"/>
    <cellStyle name="Percent 31 4" xfId="43338"/>
    <cellStyle name="Percent 31 4 2" xfId="43339"/>
    <cellStyle name="Percent 31 4 2 2" xfId="43340"/>
    <cellStyle name="Percent 31 4 2 2 2" xfId="43341"/>
    <cellStyle name="Percent 31 4 2 2 2 2" xfId="43342"/>
    <cellStyle name="Percent 31 4 2 2 3" xfId="43343"/>
    <cellStyle name="Percent 31 4 2 3" xfId="43344"/>
    <cellStyle name="Percent 31 4 2 3 2" xfId="43345"/>
    <cellStyle name="Percent 31 4 2 4" xfId="43346"/>
    <cellStyle name="Percent 31 4 3" xfId="43347"/>
    <cellStyle name="Percent 31 4 3 2" xfId="43348"/>
    <cellStyle name="Percent 31 4 3 2 2" xfId="43349"/>
    <cellStyle name="Percent 31 4 3 2 2 2" xfId="43350"/>
    <cellStyle name="Percent 31 4 3 2 3" xfId="43351"/>
    <cellStyle name="Percent 31 4 3 3" xfId="43352"/>
    <cellStyle name="Percent 31 4 3 3 2" xfId="43353"/>
    <cellStyle name="Percent 31 4 3 4" xfId="43354"/>
    <cellStyle name="Percent 31 4 4" xfId="43355"/>
    <cellStyle name="Percent 31 4 4 2" xfId="43356"/>
    <cellStyle name="Percent 31 4 4 2 2" xfId="43357"/>
    <cellStyle name="Percent 31 4 4 2 2 2" xfId="43358"/>
    <cellStyle name="Percent 31 4 4 2 3" xfId="43359"/>
    <cellStyle name="Percent 31 4 4 3" xfId="43360"/>
    <cellStyle name="Percent 31 4 4 3 2" xfId="43361"/>
    <cellStyle name="Percent 31 4 4 4" xfId="43362"/>
    <cellStyle name="Percent 31 4 5" xfId="43363"/>
    <cellStyle name="Percent 31 4 5 2" xfId="43364"/>
    <cellStyle name="Percent 31 4 5 2 2" xfId="43365"/>
    <cellStyle name="Percent 31 4 5 3" xfId="43366"/>
    <cellStyle name="Percent 31 4 6" xfId="43367"/>
    <cellStyle name="Percent 31 4 6 2" xfId="43368"/>
    <cellStyle name="Percent 31 4 7" xfId="43369"/>
    <cellStyle name="Percent 31 5" xfId="43370"/>
    <cellStyle name="Percent 31 6" xfId="43371"/>
    <cellStyle name="Percent 31 6 2" xfId="43372"/>
    <cellStyle name="Percent 31 6 2 2" xfId="43373"/>
    <cellStyle name="Percent 31 6 2 2 2" xfId="43374"/>
    <cellStyle name="Percent 31 6 2 2 2 2" xfId="43375"/>
    <cellStyle name="Percent 31 6 2 2 3" xfId="43376"/>
    <cellStyle name="Percent 31 6 2 3" xfId="43377"/>
    <cellStyle name="Percent 31 6 2 3 2" xfId="43378"/>
    <cellStyle name="Percent 31 6 2 4" xfId="43379"/>
    <cellStyle name="Percent 31 6 3" xfId="43380"/>
    <cellStyle name="Percent 31 6 3 2" xfId="43381"/>
    <cellStyle name="Percent 31 6 3 2 2" xfId="43382"/>
    <cellStyle name="Percent 31 6 3 2 2 2" xfId="43383"/>
    <cellStyle name="Percent 31 6 3 2 3" xfId="43384"/>
    <cellStyle name="Percent 31 6 3 3" xfId="43385"/>
    <cellStyle name="Percent 31 6 3 3 2" xfId="43386"/>
    <cellStyle name="Percent 31 6 3 4" xfId="43387"/>
    <cellStyle name="Percent 31 6 4" xfId="43388"/>
    <cellStyle name="Percent 31 6 4 2" xfId="43389"/>
    <cellStyle name="Percent 31 6 4 2 2" xfId="43390"/>
    <cellStyle name="Percent 31 6 4 3" xfId="43391"/>
    <cellStyle name="Percent 31 6 5" xfId="43392"/>
    <cellStyle name="Percent 31 6 5 2" xfId="43393"/>
    <cellStyle name="Percent 31 6 6" xfId="43394"/>
    <cellStyle name="Percent 31 7" xfId="43395"/>
    <cellStyle name="Percent 31 7 2" xfId="43396"/>
    <cellStyle name="Percent 31 7 2 2" xfId="43397"/>
    <cellStyle name="Percent 31 7 2 2 2" xfId="43398"/>
    <cellStyle name="Percent 31 7 2 3" xfId="43399"/>
    <cellStyle name="Percent 31 7 3" xfId="43400"/>
    <cellStyle name="Percent 31 7 3 2" xfId="43401"/>
    <cellStyle name="Percent 31 7 4" xfId="43402"/>
    <cellStyle name="Percent 31 8" xfId="43403"/>
    <cellStyle name="Percent 31 8 2" xfId="43404"/>
    <cellStyle name="Percent 31 8 2 2" xfId="43405"/>
    <cellStyle name="Percent 31 8 2 2 2" xfId="43406"/>
    <cellStyle name="Percent 31 8 2 3" xfId="43407"/>
    <cellStyle name="Percent 31 8 3" xfId="43408"/>
    <cellStyle name="Percent 31 8 3 2" xfId="43409"/>
    <cellStyle name="Percent 31 8 4" xfId="43410"/>
    <cellStyle name="Percent 31 9" xfId="43411"/>
    <cellStyle name="Percent 31 9 2" xfId="43412"/>
    <cellStyle name="Percent 31 9 2 2" xfId="43413"/>
    <cellStyle name="Percent 31 9 2 2 2" xfId="43414"/>
    <cellStyle name="Percent 31 9 2 3" xfId="43415"/>
    <cellStyle name="Percent 31 9 3" xfId="43416"/>
    <cellStyle name="Percent 31 9 3 2" xfId="43417"/>
    <cellStyle name="Percent 31 9 4" xfId="43418"/>
    <cellStyle name="Percent 32" xfId="1638"/>
    <cellStyle name="Percent 32 10" xfId="43419"/>
    <cellStyle name="Percent 32 10 2" xfId="43420"/>
    <cellStyle name="Percent 32 10 2 2" xfId="43421"/>
    <cellStyle name="Percent 32 10 3" xfId="43422"/>
    <cellStyle name="Percent 32 11" xfId="43423"/>
    <cellStyle name="Percent 32 11 2" xfId="43424"/>
    <cellStyle name="Percent 32 11 2 2" xfId="43425"/>
    <cellStyle name="Percent 32 11 3" xfId="43426"/>
    <cellStyle name="Percent 32 12" xfId="43427"/>
    <cellStyle name="Percent 32 12 2" xfId="43428"/>
    <cellStyle name="Percent 32 13" xfId="43429"/>
    <cellStyle name="Percent 32 2" xfId="3547"/>
    <cellStyle name="Percent 32 2 10" xfId="43430"/>
    <cellStyle name="Percent 32 2 10 2" xfId="43431"/>
    <cellStyle name="Percent 32 2 11" xfId="43432"/>
    <cellStyle name="Percent 32 2 2" xfId="43433"/>
    <cellStyle name="Percent 32 2 2 10" xfId="43434"/>
    <cellStyle name="Percent 32 2 2 2" xfId="43435"/>
    <cellStyle name="Percent 32 2 2 2 2" xfId="43436"/>
    <cellStyle name="Percent 32 2 2 2 2 2" xfId="43437"/>
    <cellStyle name="Percent 32 2 2 2 2 2 2" xfId="43438"/>
    <cellStyle name="Percent 32 2 2 2 2 2 2 2" xfId="43439"/>
    <cellStyle name="Percent 32 2 2 2 2 2 3" xfId="43440"/>
    <cellStyle name="Percent 32 2 2 2 2 3" xfId="43441"/>
    <cellStyle name="Percent 32 2 2 2 2 3 2" xfId="43442"/>
    <cellStyle name="Percent 32 2 2 2 2 4" xfId="43443"/>
    <cellStyle name="Percent 32 2 2 2 3" xfId="43444"/>
    <cellStyle name="Percent 32 2 2 2 3 2" xfId="43445"/>
    <cellStyle name="Percent 32 2 2 2 3 2 2" xfId="43446"/>
    <cellStyle name="Percent 32 2 2 2 3 2 2 2" xfId="43447"/>
    <cellStyle name="Percent 32 2 2 2 3 2 3" xfId="43448"/>
    <cellStyle name="Percent 32 2 2 2 3 3" xfId="43449"/>
    <cellStyle name="Percent 32 2 2 2 3 3 2" xfId="43450"/>
    <cellStyle name="Percent 32 2 2 2 3 4" xfId="43451"/>
    <cellStyle name="Percent 32 2 2 2 4" xfId="43452"/>
    <cellStyle name="Percent 32 2 2 2 4 2" xfId="43453"/>
    <cellStyle name="Percent 32 2 2 2 4 2 2" xfId="43454"/>
    <cellStyle name="Percent 32 2 2 2 4 2 2 2" xfId="43455"/>
    <cellStyle name="Percent 32 2 2 2 4 2 3" xfId="43456"/>
    <cellStyle name="Percent 32 2 2 2 4 3" xfId="43457"/>
    <cellStyle name="Percent 32 2 2 2 4 3 2" xfId="43458"/>
    <cellStyle name="Percent 32 2 2 2 4 4" xfId="43459"/>
    <cellStyle name="Percent 32 2 2 2 5" xfId="43460"/>
    <cellStyle name="Percent 32 2 2 2 5 2" xfId="43461"/>
    <cellStyle name="Percent 32 2 2 2 5 2 2" xfId="43462"/>
    <cellStyle name="Percent 32 2 2 2 5 3" xfId="43463"/>
    <cellStyle name="Percent 32 2 2 2 6" xfId="43464"/>
    <cellStyle name="Percent 32 2 2 2 6 2" xfId="43465"/>
    <cellStyle name="Percent 32 2 2 2 7" xfId="43466"/>
    <cellStyle name="Percent 32 2 2 3" xfId="43467"/>
    <cellStyle name="Percent 32 2 2 3 2" xfId="43468"/>
    <cellStyle name="Percent 32 2 2 3 2 2" xfId="43469"/>
    <cellStyle name="Percent 32 2 2 3 2 2 2" xfId="43470"/>
    <cellStyle name="Percent 32 2 2 3 2 2 2 2" xfId="43471"/>
    <cellStyle name="Percent 32 2 2 3 2 2 3" xfId="43472"/>
    <cellStyle name="Percent 32 2 2 3 2 3" xfId="43473"/>
    <cellStyle name="Percent 32 2 2 3 2 3 2" xfId="43474"/>
    <cellStyle name="Percent 32 2 2 3 2 4" xfId="43475"/>
    <cellStyle name="Percent 32 2 2 3 3" xfId="43476"/>
    <cellStyle name="Percent 32 2 2 3 3 2" xfId="43477"/>
    <cellStyle name="Percent 32 2 2 3 3 2 2" xfId="43478"/>
    <cellStyle name="Percent 32 2 2 3 3 2 2 2" xfId="43479"/>
    <cellStyle name="Percent 32 2 2 3 3 2 3" xfId="43480"/>
    <cellStyle name="Percent 32 2 2 3 3 3" xfId="43481"/>
    <cellStyle name="Percent 32 2 2 3 3 3 2" xfId="43482"/>
    <cellStyle name="Percent 32 2 2 3 3 4" xfId="43483"/>
    <cellStyle name="Percent 32 2 2 3 4" xfId="43484"/>
    <cellStyle name="Percent 32 2 2 3 4 2" xfId="43485"/>
    <cellStyle name="Percent 32 2 2 3 4 2 2" xfId="43486"/>
    <cellStyle name="Percent 32 2 2 3 4 3" xfId="43487"/>
    <cellStyle name="Percent 32 2 2 3 5" xfId="43488"/>
    <cellStyle name="Percent 32 2 2 3 5 2" xfId="43489"/>
    <cellStyle name="Percent 32 2 2 3 6" xfId="43490"/>
    <cellStyle name="Percent 32 2 2 4" xfId="43491"/>
    <cellStyle name="Percent 32 2 2 4 2" xfId="43492"/>
    <cellStyle name="Percent 32 2 2 4 2 2" xfId="43493"/>
    <cellStyle name="Percent 32 2 2 4 2 2 2" xfId="43494"/>
    <cellStyle name="Percent 32 2 2 4 2 3" xfId="43495"/>
    <cellStyle name="Percent 32 2 2 4 3" xfId="43496"/>
    <cellStyle name="Percent 32 2 2 4 3 2" xfId="43497"/>
    <cellStyle name="Percent 32 2 2 4 4" xfId="43498"/>
    <cellStyle name="Percent 32 2 2 5" xfId="43499"/>
    <cellStyle name="Percent 32 2 2 5 2" xfId="43500"/>
    <cellStyle name="Percent 32 2 2 5 2 2" xfId="43501"/>
    <cellStyle name="Percent 32 2 2 5 2 2 2" xfId="43502"/>
    <cellStyle name="Percent 32 2 2 5 2 3" xfId="43503"/>
    <cellStyle name="Percent 32 2 2 5 3" xfId="43504"/>
    <cellStyle name="Percent 32 2 2 5 3 2" xfId="43505"/>
    <cellStyle name="Percent 32 2 2 5 4" xfId="43506"/>
    <cellStyle name="Percent 32 2 2 6" xfId="43507"/>
    <cellStyle name="Percent 32 2 2 6 2" xfId="43508"/>
    <cellStyle name="Percent 32 2 2 6 2 2" xfId="43509"/>
    <cellStyle name="Percent 32 2 2 6 2 2 2" xfId="43510"/>
    <cellStyle name="Percent 32 2 2 6 2 3" xfId="43511"/>
    <cellStyle name="Percent 32 2 2 6 3" xfId="43512"/>
    <cellStyle name="Percent 32 2 2 6 3 2" xfId="43513"/>
    <cellStyle name="Percent 32 2 2 6 4" xfId="43514"/>
    <cellStyle name="Percent 32 2 2 7" xfId="43515"/>
    <cellStyle name="Percent 32 2 2 7 2" xfId="43516"/>
    <cellStyle name="Percent 32 2 2 7 2 2" xfId="43517"/>
    <cellStyle name="Percent 32 2 2 7 3" xfId="43518"/>
    <cellStyle name="Percent 32 2 2 8" xfId="43519"/>
    <cellStyle name="Percent 32 2 2 8 2" xfId="43520"/>
    <cellStyle name="Percent 32 2 2 8 2 2" xfId="43521"/>
    <cellStyle name="Percent 32 2 2 8 3" xfId="43522"/>
    <cellStyle name="Percent 32 2 2 9" xfId="43523"/>
    <cellStyle name="Percent 32 2 2 9 2" xfId="43524"/>
    <cellStyle name="Percent 32 2 3" xfId="43525"/>
    <cellStyle name="Percent 32 2 3 2" xfId="43526"/>
    <cellStyle name="Percent 32 2 3 2 2" xfId="43527"/>
    <cellStyle name="Percent 32 2 3 2 2 2" xfId="43528"/>
    <cellStyle name="Percent 32 2 3 2 2 2 2" xfId="43529"/>
    <cellStyle name="Percent 32 2 3 2 2 3" xfId="43530"/>
    <cellStyle name="Percent 32 2 3 2 3" xfId="43531"/>
    <cellStyle name="Percent 32 2 3 2 3 2" xfId="43532"/>
    <cellStyle name="Percent 32 2 3 2 4" xfId="43533"/>
    <cellStyle name="Percent 32 2 3 3" xfId="43534"/>
    <cellStyle name="Percent 32 2 3 3 2" xfId="43535"/>
    <cellStyle name="Percent 32 2 3 3 2 2" xfId="43536"/>
    <cellStyle name="Percent 32 2 3 3 2 2 2" xfId="43537"/>
    <cellStyle name="Percent 32 2 3 3 2 3" xfId="43538"/>
    <cellStyle name="Percent 32 2 3 3 3" xfId="43539"/>
    <cellStyle name="Percent 32 2 3 3 3 2" xfId="43540"/>
    <cellStyle name="Percent 32 2 3 3 4" xfId="43541"/>
    <cellStyle name="Percent 32 2 3 4" xfId="43542"/>
    <cellStyle name="Percent 32 2 3 4 2" xfId="43543"/>
    <cellStyle name="Percent 32 2 3 4 2 2" xfId="43544"/>
    <cellStyle name="Percent 32 2 3 4 2 2 2" xfId="43545"/>
    <cellStyle name="Percent 32 2 3 4 2 3" xfId="43546"/>
    <cellStyle name="Percent 32 2 3 4 3" xfId="43547"/>
    <cellStyle name="Percent 32 2 3 4 3 2" xfId="43548"/>
    <cellStyle name="Percent 32 2 3 4 4" xfId="43549"/>
    <cellStyle name="Percent 32 2 3 5" xfId="43550"/>
    <cellStyle name="Percent 32 2 3 5 2" xfId="43551"/>
    <cellStyle name="Percent 32 2 3 5 2 2" xfId="43552"/>
    <cellStyle name="Percent 32 2 3 5 3" xfId="43553"/>
    <cellStyle name="Percent 32 2 3 6" xfId="43554"/>
    <cellStyle name="Percent 32 2 3 6 2" xfId="43555"/>
    <cellStyle name="Percent 32 2 3 7" xfId="43556"/>
    <cellStyle name="Percent 32 2 4" xfId="43557"/>
    <cellStyle name="Percent 32 2 4 2" xfId="43558"/>
    <cellStyle name="Percent 32 2 4 2 2" xfId="43559"/>
    <cellStyle name="Percent 32 2 4 2 2 2" xfId="43560"/>
    <cellStyle name="Percent 32 2 4 2 2 2 2" xfId="43561"/>
    <cellStyle name="Percent 32 2 4 2 2 3" xfId="43562"/>
    <cellStyle name="Percent 32 2 4 2 3" xfId="43563"/>
    <cellStyle name="Percent 32 2 4 2 3 2" xfId="43564"/>
    <cellStyle name="Percent 32 2 4 2 4" xfId="43565"/>
    <cellStyle name="Percent 32 2 4 3" xfId="43566"/>
    <cellStyle name="Percent 32 2 4 3 2" xfId="43567"/>
    <cellStyle name="Percent 32 2 4 3 2 2" xfId="43568"/>
    <cellStyle name="Percent 32 2 4 3 2 2 2" xfId="43569"/>
    <cellStyle name="Percent 32 2 4 3 2 3" xfId="43570"/>
    <cellStyle name="Percent 32 2 4 3 3" xfId="43571"/>
    <cellStyle name="Percent 32 2 4 3 3 2" xfId="43572"/>
    <cellStyle name="Percent 32 2 4 3 4" xfId="43573"/>
    <cellStyle name="Percent 32 2 4 4" xfId="43574"/>
    <cellStyle name="Percent 32 2 4 4 2" xfId="43575"/>
    <cellStyle name="Percent 32 2 4 4 2 2" xfId="43576"/>
    <cellStyle name="Percent 32 2 4 4 3" xfId="43577"/>
    <cellStyle name="Percent 32 2 4 5" xfId="43578"/>
    <cellStyle name="Percent 32 2 4 5 2" xfId="43579"/>
    <cellStyle name="Percent 32 2 4 6" xfId="43580"/>
    <cellStyle name="Percent 32 2 5" xfId="43581"/>
    <cellStyle name="Percent 32 2 5 2" xfId="43582"/>
    <cellStyle name="Percent 32 2 5 2 2" xfId="43583"/>
    <cellStyle name="Percent 32 2 5 2 2 2" xfId="43584"/>
    <cellStyle name="Percent 32 2 5 2 3" xfId="43585"/>
    <cellStyle name="Percent 32 2 5 3" xfId="43586"/>
    <cellStyle name="Percent 32 2 5 3 2" xfId="43587"/>
    <cellStyle name="Percent 32 2 5 4" xfId="43588"/>
    <cellStyle name="Percent 32 2 6" xfId="43589"/>
    <cellStyle name="Percent 32 2 6 2" xfId="43590"/>
    <cellStyle name="Percent 32 2 6 2 2" xfId="43591"/>
    <cellStyle name="Percent 32 2 6 2 2 2" xfId="43592"/>
    <cellStyle name="Percent 32 2 6 2 3" xfId="43593"/>
    <cellStyle name="Percent 32 2 6 3" xfId="43594"/>
    <cellStyle name="Percent 32 2 6 3 2" xfId="43595"/>
    <cellStyle name="Percent 32 2 6 4" xfId="43596"/>
    <cellStyle name="Percent 32 2 7" xfId="43597"/>
    <cellStyle name="Percent 32 2 7 2" xfId="43598"/>
    <cellStyle name="Percent 32 2 7 2 2" xfId="43599"/>
    <cellStyle name="Percent 32 2 7 2 2 2" xfId="43600"/>
    <cellStyle name="Percent 32 2 7 2 3" xfId="43601"/>
    <cellStyle name="Percent 32 2 7 3" xfId="43602"/>
    <cellStyle name="Percent 32 2 7 3 2" xfId="43603"/>
    <cellStyle name="Percent 32 2 7 4" xfId="43604"/>
    <cellStyle name="Percent 32 2 8" xfId="43605"/>
    <cellStyle name="Percent 32 2 8 2" xfId="43606"/>
    <cellStyle name="Percent 32 2 8 2 2" xfId="43607"/>
    <cellStyle name="Percent 32 2 8 3" xfId="43608"/>
    <cellStyle name="Percent 32 2 9" xfId="43609"/>
    <cellStyle name="Percent 32 2 9 2" xfId="43610"/>
    <cellStyle name="Percent 32 2 9 2 2" xfId="43611"/>
    <cellStyle name="Percent 32 2 9 3" xfId="43612"/>
    <cellStyle name="Percent 32 3" xfId="43613"/>
    <cellStyle name="Percent 32 3 10" xfId="43614"/>
    <cellStyle name="Percent 32 3 2" xfId="43615"/>
    <cellStyle name="Percent 32 3 2 2" xfId="43616"/>
    <cellStyle name="Percent 32 3 2 2 2" xfId="43617"/>
    <cellStyle name="Percent 32 3 2 2 2 2" xfId="43618"/>
    <cellStyle name="Percent 32 3 2 2 2 2 2" xfId="43619"/>
    <cellStyle name="Percent 32 3 2 2 2 3" xfId="43620"/>
    <cellStyle name="Percent 32 3 2 2 3" xfId="43621"/>
    <cellStyle name="Percent 32 3 2 2 3 2" xfId="43622"/>
    <cellStyle name="Percent 32 3 2 2 4" xfId="43623"/>
    <cellStyle name="Percent 32 3 2 3" xfId="43624"/>
    <cellStyle name="Percent 32 3 2 3 2" xfId="43625"/>
    <cellStyle name="Percent 32 3 2 3 2 2" xfId="43626"/>
    <cellStyle name="Percent 32 3 2 3 2 2 2" xfId="43627"/>
    <cellStyle name="Percent 32 3 2 3 2 3" xfId="43628"/>
    <cellStyle name="Percent 32 3 2 3 3" xfId="43629"/>
    <cellStyle name="Percent 32 3 2 3 3 2" xfId="43630"/>
    <cellStyle name="Percent 32 3 2 3 4" xfId="43631"/>
    <cellStyle name="Percent 32 3 2 4" xfId="43632"/>
    <cellStyle name="Percent 32 3 2 4 2" xfId="43633"/>
    <cellStyle name="Percent 32 3 2 4 2 2" xfId="43634"/>
    <cellStyle name="Percent 32 3 2 4 2 2 2" xfId="43635"/>
    <cellStyle name="Percent 32 3 2 4 2 3" xfId="43636"/>
    <cellStyle name="Percent 32 3 2 4 3" xfId="43637"/>
    <cellStyle name="Percent 32 3 2 4 3 2" xfId="43638"/>
    <cellStyle name="Percent 32 3 2 4 4" xfId="43639"/>
    <cellStyle name="Percent 32 3 2 5" xfId="43640"/>
    <cellStyle name="Percent 32 3 2 5 2" xfId="43641"/>
    <cellStyle name="Percent 32 3 2 5 2 2" xfId="43642"/>
    <cellStyle name="Percent 32 3 2 5 3" xfId="43643"/>
    <cellStyle name="Percent 32 3 2 6" xfId="43644"/>
    <cellStyle name="Percent 32 3 2 6 2" xfId="43645"/>
    <cellStyle name="Percent 32 3 2 7" xfId="43646"/>
    <cellStyle name="Percent 32 3 3" xfId="43647"/>
    <cellStyle name="Percent 32 3 3 2" xfId="43648"/>
    <cellStyle name="Percent 32 3 3 2 2" xfId="43649"/>
    <cellStyle name="Percent 32 3 3 2 2 2" xfId="43650"/>
    <cellStyle name="Percent 32 3 3 2 2 2 2" xfId="43651"/>
    <cellStyle name="Percent 32 3 3 2 2 3" xfId="43652"/>
    <cellStyle name="Percent 32 3 3 2 3" xfId="43653"/>
    <cellStyle name="Percent 32 3 3 2 3 2" xfId="43654"/>
    <cellStyle name="Percent 32 3 3 2 4" xfId="43655"/>
    <cellStyle name="Percent 32 3 3 3" xfId="43656"/>
    <cellStyle name="Percent 32 3 3 3 2" xfId="43657"/>
    <cellStyle name="Percent 32 3 3 3 2 2" xfId="43658"/>
    <cellStyle name="Percent 32 3 3 3 2 2 2" xfId="43659"/>
    <cellStyle name="Percent 32 3 3 3 2 3" xfId="43660"/>
    <cellStyle name="Percent 32 3 3 3 3" xfId="43661"/>
    <cellStyle name="Percent 32 3 3 3 3 2" xfId="43662"/>
    <cellStyle name="Percent 32 3 3 3 4" xfId="43663"/>
    <cellStyle name="Percent 32 3 3 4" xfId="43664"/>
    <cellStyle name="Percent 32 3 3 4 2" xfId="43665"/>
    <cellStyle name="Percent 32 3 3 4 2 2" xfId="43666"/>
    <cellStyle name="Percent 32 3 3 4 3" xfId="43667"/>
    <cellStyle name="Percent 32 3 3 5" xfId="43668"/>
    <cellStyle name="Percent 32 3 3 5 2" xfId="43669"/>
    <cellStyle name="Percent 32 3 3 6" xfId="43670"/>
    <cellStyle name="Percent 32 3 4" xfId="43671"/>
    <cellStyle name="Percent 32 3 4 2" xfId="43672"/>
    <cellStyle name="Percent 32 3 4 2 2" xfId="43673"/>
    <cellStyle name="Percent 32 3 4 2 2 2" xfId="43674"/>
    <cellStyle name="Percent 32 3 4 2 3" xfId="43675"/>
    <cellStyle name="Percent 32 3 4 3" xfId="43676"/>
    <cellStyle name="Percent 32 3 4 3 2" xfId="43677"/>
    <cellStyle name="Percent 32 3 4 4" xfId="43678"/>
    <cellStyle name="Percent 32 3 5" xfId="43679"/>
    <cellStyle name="Percent 32 3 5 2" xfId="43680"/>
    <cellStyle name="Percent 32 3 5 2 2" xfId="43681"/>
    <cellStyle name="Percent 32 3 5 2 2 2" xfId="43682"/>
    <cellStyle name="Percent 32 3 5 2 3" xfId="43683"/>
    <cellStyle name="Percent 32 3 5 3" xfId="43684"/>
    <cellStyle name="Percent 32 3 5 3 2" xfId="43685"/>
    <cellStyle name="Percent 32 3 5 4" xfId="43686"/>
    <cellStyle name="Percent 32 3 6" xfId="43687"/>
    <cellStyle name="Percent 32 3 6 2" xfId="43688"/>
    <cellStyle name="Percent 32 3 6 2 2" xfId="43689"/>
    <cellStyle name="Percent 32 3 6 2 2 2" xfId="43690"/>
    <cellStyle name="Percent 32 3 6 2 3" xfId="43691"/>
    <cellStyle name="Percent 32 3 6 3" xfId="43692"/>
    <cellStyle name="Percent 32 3 6 3 2" xfId="43693"/>
    <cellStyle name="Percent 32 3 6 4" xfId="43694"/>
    <cellStyle name="Percent 32 3 7" xfId="43695"/>
    <cellStyle name="Percent 32 3 7 2" xfId="43696"/>
    <cellStyle name="Percent 32 3 7 2 2" xfId="43697"/>
    <cellStyle name="Percent 32 3 7 3" xfId="43698"/>
    <cellStyle name="Percent 32 3 8" xfId="43699"/>
    <cellStyle name="Percent 32 3 8 2" xfId="43700"/>
    <cellStyle name="Percent 32 3 8 2 2" xfId="43701"/>
    <cellStyle name="Percent 32 3 8 3" xfId="43702"/>
    <cellStyle name="Percent 32 3 9" xfId="43703"/>
    <cellStyle name="Percent 32 3 9 2" xfId="43704"/>
    <cellStyle name="Percent 32 4" xfId="43705"/>
    <cellStyle name="Percent 32 4 2" xfId="43706"/>
    <cellStyle name="Percent 32 4 2 2" xfId="43707"/>
    <cellStyle name="Percent 32 4 2 2 2" xfId="43708"/>
    <cellStyle name="Percent 32 4 2 2 2 2" xfId="43709"/>
    <cellStyle name="Percent 32 4 2 2 3" xfId="43710"/>
    <cellStyle name="Percent 32 4 2 3" xfId="43711"/>
    <cellStyle name="Percent 32 4 2 3 2" xfId="43712"/>
    <cellStyle name="Percent 32 4 2 4" xfId="43713"/>
    <cellStyle name="Percent 32 4 3" xfId="43714"/>
    <cellStyle name="Percent 32 4 3 2" xfId="43715"/>
    <cellStyle name="Percent 32 4 3 2 2" xfId="43716"/>
    <cellStyle name="Percent 32 4 3 2 2 2" xfId="43717"/>
    <cellStyle name="Percent 32 4 3 2 3" xfId="43718"/>
    <cellStyle name="Percent 32 4 3 3" xfId="43719"/>
    <cellStyle name="Percent 32 4 3 3 2" xfId="43720"/>
    <cellStyle name="Percent 32 4 3 4" xfId="43721"/>
    <cellStyle name="Percent 32 4 4" xfId="43722"/>
    <cellStyle name="Percent 32 4 4 2" xfId="43723"/>
    <cellStyle name="Percent 32 4 4 2 2" xfId="43724"/>
    <cellStyle name="Percent 32 4 4 2 2 2" xfId="43725"/>
    <cellStyle name="Percent 32 4 4 2 3" xfId="43726"/>
    <cellStyle name="Percent 32 4 4 3" xfId="43727"/>
    <cellStyle name="Percent 32 4 4 3 2" xfId="43728"/>
    <cellStyle name="Percent 32 4 4 4" xfId="43729"/>
    <cellStyle name="Percent 32 4 5" xfId="43730"/>
    <cellStyle name="Percent 32 4 5 2" xfId="43731"/>
    <cellStyle name="Percent 32 4 5 2 2" xfId="43732"/>
    <cellStyle name="Percent 32 4 5 3" xfId="43733"/>
    <cellStyle name="Percent 32 4 6" xfId="43734"/>
    <cellStyle name="Percent 32 4 6 2" xfId="43735"/>
    <cellStyle name="Percent 32 4 7" xfId="43736"/>
    <cellStyle name="Percent 32 5" xfId="43737"/>
    <cellStyle name="Percent 32 6" xfId="43738"/>
    <cellStyle name="Percent 32 6 2" xfId="43739"/>
    <cellStyle name="Percent 32 6 2 2" xfId="43740"/>
    <cellStyle name="Percent 32 6 2 2 2" xfId="43741"/>
    <cellStyle name="Percent 32 6 2 2 2 2" xfId="43742"/>
    <cellStyle name="Percent 32 6 2 2 3" xfId="43743"/>
    <cellStyle name="Percent 32 6 2 3" xfId="43744"/>
    <cellStyle name="Percent 32 6 2 3 2" xfId="43745"/>
    <cellStyle name="Percent 32 6 2 4" xfId="43746"/>
    <cellStyle name="Percent 32 6 3" xfId="43747"/>
    <cellStyle name="Percent 32 6 3 2" xfId="43748"/>
    <cellStyle name="Percent 32 6 3 2 2" xfId="43749"/>
    <cellStyle name="Percent 32 6 3 2 2 2" xfId="43750"/>
    <cellStyle name="Percent 32 6 3 2 3" xfId="43751"/>
    <cellStyle name="Percent 32 6 3 3" xfId="43752"/>
    <cellStyle name="Percent 32 6 3 3 2" xfId="43753"/>
    <cellStyle name="Percent 32 6 3 4" xfId="43754"/>
    <cellStyle name="Percent 32 6 4" xfId="43755"/>
    <cellStyle name="Percent 32 6 4 2" xfId="43756"/>
    <cellStyle name="Percent 32 6 4 2 2" xfId="43757"/>
    <cellStyle name="Percent 32 6 4 3" xfId="43758"/>
    <cellStyle name="Percent 32 6 5" xfId="43759"/>
    <cellStyle name="Percent 32 6 5 2" xfId="43760"/>
    <cellStyle name="Percent 32 6 6" xfId="43761"/>
    <cellStyle name="Percent 32 7" xfId="43762"/>
    <cellStyle name="Percent 32 7 2" xfId="43763"/>
    <cellStyle name="Percent 32 7 2 2" xfId="43764"/>
    <cellStyle name="Percent 32 7 2 2 2" xfId="43765"/>
    <cellStyle name="Percent 32 7 2 3" xfId="43766"/>
    <cellStyle name="Percent 32 7 3" xfId="43767"/>
    <cellStyle name="Percent 32 7 3 2" xfId="43768"/>
    <cellStyle name="Percent 32 7 4" xfId="43769"/>
    <cellStyle name="Percent 32 8" xfId="43770"/>
    <cellStyle name="Percent 32 8 2" xfId="43771"/>
    <cellStyle name="Percent 32 8 2 2" xfId="43772"/>
    <cellStyle name="Percent 32 8 2 2 2" xfId="43773"/>
    <cellStyle name="Percent 32 8 2 3" xfId="43774"/>
    <cellStyle name="Percent 32 8 3" xfId="43775"/>
    <cellStyle name="Percent 32 8 3 2" xfId="43776"/>
    <cellStyle name="Percent 32 8 4" xfId="43777"/>
    <cellStyle name="Percent 32 9" xfId="43778"/>
    <cellStyle name="Percent 32 9 2" xfId="43779"/>
    <cellStyle name="Percent 32 9 2 2" xfId="43780"/>
    <cellStyle name="Percent 32 9 2 2 2" xfId="43781"/>
    <cellStyle name="Percent 32 9 2 3" xfId="43782"/>
    <cellStyle name="Percent 32 9 3" xfId="43783"/>
    <cellStyle name="Percent 32 9 3 2" xfId="43784"/>
    <cellStyle name="Percent 32 9 4" xfId="43785"/>
    <cellStyle name="Percent 33" xfId="1639"/>
    <cellStyle name="Percent 33 10" xfId="43786"/>
    <cellStyle name="Percent 33 10 2" xfId="43787"/>
    <cellStyle name="Percent 33 10 2 2" xfId="43788"/>
    <cellStyle name="Percent 33 10 3" xfId="43789"/>
    <cellStyle name="Percent 33 11" xfId="43790"/>
    <cellStyle name="Percent 33 11 2" xfId="43791"/>
    <cellStyle name="Percent 33 11 2 2" xfId="43792"/>
    <cellStyle name="Percent 33 11 3" xfId="43793"/>
    <cellStyle name="Percent 33 12" xfId="43794"/>
    <cellStyle name="Percent 33 12 2" xfId="43795"/>
    <cellStyle name="Percent 33 13" xfId="43796"/>
    <cellStyle name="Percent 33 2" xfId="3548"/>
    <cellStyle name="Percent 33 2 10" xfId="43797"/>
    <cellStyle name="Percent 33 2 10 2" xfId="43798"/>
    <cellStyle name="Percent 33 2 11" xfId="43799"/>
    <cellStyle name="Percent 33 2 2" xfId="43800"/>
    <cellStyle name="Percent 33 2 2 10" xfId="43801"/>
    <cellStyle name="Percent 33 2 2 2" xfId="43802"/>
    <cellStyle name="Percent 33 2 2 2 2" xfId="43803"/>
    <cellStyle name="Percent 33 2 2 2 2 2" xfId="43804"/>
    <cellStyle name="Percent 33 2 2 2 2 2 2" xfId="43805"/>
    <cellStyle name="Percent 33 2 2 2 2 2 2 2" xfId="43806"/>
    <cellStyle name="Percent 33 2 2 2 2 2 3" xfId="43807"/>
    <cellStyle name="Percent 33 2 2 2 2 3" xfId="43808"/>
    <cellStyle name="Percent 33 2 2 2 2 3 2" xfId="43809"/>
    <cellStyle name="Percent 33 2 2 2 2 4" xfId="43810"/>
    <cellStyle name="Percent 33 2 2 2 3" xfId="43811"/>
    <cellStyle name="Percent 33 2 2 2 3 2" xfId="43812"/>
    <cellStyle name="Percent 33 2 2 2 3 2 2" xfId="43813"/>
    <cellStyle name="Percent 33 2 2 2 3 2 2 2" xfId="43814"/>
    <cellStyle name="Percent 33 2 2 2 3 2 3" xfId="43815"/>
    <cellStyle name="Percent 33 2 2 2 3 3" xfId="43816"/>
    <cellStyle name="Percent 33 2 2 2 3 3 2" xfId="43817"/>
    <cellStyle name="Percent 33 2 2 2 3 4" xfId="43818"/>
    <cellStyle name="Percent 33 2 2 2 4" xfId="43819"/>
    <cellStyle name="Percent 33 2 2 2 4 2" xfId="43820"/>
    <cellStyle name="Percent 33 2 2 2 4 2 2" xfId="43821"/>
    <cellStyle name="Percent 33 2 2 2 4 2 2 2" xfId="43822"/>
    <cellStyle name="Percent 33 2 2 2 4 2 3" xfId="43823"/>
    <cellStyle name="Percent 33 2 2 2 4 3" xfId="43824"/>
    <cellStyle name="Percent 33 2 2 2 4 3 2" xfId="43825"/>
    <cellStyle name="Percent 33 2 2 2 4 4" xfId="43826"/>
    <cellStyle name="Percent 33 2 2 2 5" xfId="43827"/>
    <cellStyle name="Percent 33 2 2 2 5 2" xfId="43828"/>
    <cellStyle name="Percent 33 2 2 2 5 2 2" xfId="43829"/>
    <cellStyle name="Percent 33 2 2 2 5 3" xfId="43830"/>
    <cellStyle name="Percent 33 2 2 2 6" xfId="43831"/>
    <cellStyle name="Percent 33 2 2 2 6 2" xfId="43832"/>
    <cellStyle name="Percent 33 2 2 2 7" xfId="43833"/>
    <cellStyle name="Percent 33 2 2 3" xfId="43834"/>
    <cellStyle name="Percent 33 2 2 3 2" xfId="43835"/>
    <cellStyle name="Percent 33 2 2 3 2 2" xfId="43836"/>
    <cellStyle name="Percent 33 2 2 3 2 2 2" xfId="43837"/>
    <cellStyle name="Percent 33 2 2 3 2 2 2 2" xfId="43838"/>
    <cellStyle name="Percent 33 2 2 3 2 2 3" xfId="43839"/>
    <cellStyle name="Percent 33 2 2 3 2 3" xfId="43840"/>
    <cellStyle name="Percent 33 2 2 3 2 3 2" xfId="43841"/>
    <cellStyle name="Percent 33 2 2 3 2 4" xfId="43842"/>
    <cellStyle name="Percent 33 2 2 3 3" xfId="43843"/>
    <cellStyle name="Percent 33 2 2 3 3 2" xfId="43844"/>
    <cellStyle name="Percent 33 2 2 3 3 2 2" xfId="43845"/>
    <cellStyle name="Percent 33 2 2 3 3 2 2 2" xfId="43846"/>
    <cellStyle name="Percent 33 2 2 3 3 2 3" xfId="43847"/>
    <cellStyle name="Percent 33 2 2 3 3 3" xfId="43848"/>
    <cellStyle name="Percent 33 2 2 3 3 3 2" xfId="43849"/>
    <cellStyle name="Percent 33 2 2 3 3 4" xfId="43850"/>
    <cellStyle name="Percent 33 2 2 3 4" xfId="43851"/>
    <cellStyle name="Percent 33 2 2 3 4 2" xfId="43852"/>
    <cellStyle name="Percent 33 2 2 3 4 2 2" xfId="43853"/>
    <cellStyle name="Percent 33 2 2 3 4 3" xfId="43854"/>
    <cellStyle name="Percent 33 2 2 3 5" xfId="43855"/>
    <cellStyle name="Percent 33 2 2 3 5 2" xfId="43856"/>
    <cellStyle name="Percent 33 2 2 3 6" xfId="43857"/>
    <cellStyle name="Percent 33 2 2 4" xfId="43858"/>
    <cellStyle name="Percent 33 2 2 4 2" xfId="43859"/>
    <cellStyle name="Percent 33 2 2 4 2 2" xfId="43860"/>
    <cellStyle name="Percent 33 2 2 4 2 2 2" xfId="43861"/>
    <cellStyle name="Percent 33 2 2 4 2 3" xfId="43862"/>
    <cellStyle name="Percent 33 2 2 4 3" xfId="43863"/>
    <cellStyle name="Percent 33 2 2 4 3 2" xfId="43864"/>
    <cellStyle name="Percent 33 2 2 4 4" xfId="43865"/>
    <cellStyle name="Percent 33 2 2 5" xfId="43866"/>
    <cellStyle name="Percent 33 2 2 5 2" xfId="43867"/>
    <cellStyle name="Percent 33 2 2 5 2 2" xfId="43868"/>
    <cellStyle name="Percent 33 2 2 5 2 2 2" xfId="43869"/>
    <cellStyle name="Percent 33 2 2 5 2 3" xfId="43870"/>
    <cellStyle name="Percent 33 2 2 5 3" xfId="43871"/>
    <cellStyle name="Percent 33 2 2 5 3 2" xfId="43872"/>
    <cellStyle name="Percent 33 2 2 5 4" xfId="43873"/>
    <cellStyle name="Percent 33 2 2 6" xfId="43874"/>
    <cellStyle name="Percent 33 2 2 6 2" xfId="43875"/>
    <cellStyle name="Percent 33 2 2 6 2 2" xfId="43876"/>
    <cellStyle name="Percent 33 2 2 6 2 2 2" xfId="43877"/>
    <cellStyle name="Percent 33 2 2 6 2 3" xfId="43878"/>
    <cellStyle name="Percent 33 2 2 6 3" xfId="43879"/>
    <cellStyle name="Percent 33 2 2 6 3 2" xfId="43880"/>
    <cellStyle name="Percent 33 2 2 6 4" xfId="43881"/>
    <cellStyle name="Percent 33 2 2 7" xfId="43882"/>
    <cellStyle name="Percent 33 2 2 7 2" xfId="43883"/>
    <cellStyle name="Percent 33 2 2 7 2 2" xfId="43884"/>
    <cellStyle name="Percent 33 2 2 7 3" xfId="43885"/>
    <cellStyle name="Percent 33 2 2 8" xfId="43886"/>
    <cellStyle name="Percent 33 2 2 8 2" xfId="43887"/>
    <cellStyle name="Percent 33 2 2 8 2 2" xfId="43888"/>
    <cellStyle name="Percent 33 2 2 8 3" xfId="43889"/>
    <cellStyle name="Percent 33 2 2 9" xfId="43890"/>
    <cellStyle name="Percent 33 2 2 9 2" xfId="43891"/>
    <cellStyle name="Percent 33 2 3" xfId="43892"/>
    <cellStyle name="Percent 33 2 3 2" xfId="43893"/>
    <cellStyle name="Percent 33 2 3 2 2" xfId="43894"/>
    <cellStyle name="Percent 33 2 3 2 2 2" xfId="43895"/>
    <cellStyle name="Percent 33 2 3 2 2 2 2" xfId="43896"/>
    <cellStyle name="Percent 33 2 3 2 2 3" xfId="43897"/>
    <cellStyle name="Percent 33 2 3 2 3" xfId="43898"/>
    <cellStyle name="Percent 33 2 3 2 3 2" xfId="43899"/>
    <cellStyle name="Percent 33 2 3 2 4" xfId="43900"/>
    <cellStyle name="Percent 33 2 3 3" xfId="43901"/>
    <cellStyle name="Percent 33 2 3 3 2" xfId="43902"/>
    <cellStyle name="Percent 33 2 3 3 2 2" xfId="43903"/>
    <cellStyle name="Percent 33 2 3 3 2 2 2" xfId="43904"/>
    <cellStyle name="Percent 33 2 3 3 2 3" xfId="43905"/>
    <cellStyle name="Percent 33 2 3 3 3" xfId="43906"/>
    <cellStyle name="Percent 33 2 3 3 3 2" xfId="43907"/>
    <cellStyle name="Percent 33 2 3 3 4" xfId="43908"/>
    <cellStyle name="Percent 33 2 3 4" xfId="43909"/>
    <cellStyle name="Percent 33 2 3 4 2" xfId="43910"/>
    <cellStyle name="Percent 33 2 3 4 2 2" xfId="43911"/>
    <cellStyle name="Percent 33 2 3 4 2 2 2" xfId="43912"/>
    <cellStyle name="Percent 33 2 3 4 2 3" xfId="43913"/>
    <cellStyle name="Percent 33 2 3 4 3" xfId="43914"/>
    <cellStyle name="Percent 33 2 3 4 3 2" xfId="43915"/>
    <cellStyle name="Percent 33 2 3 4 4" xfId="43916"/>
    <cellStyle name="Percent 33 2 3 5" xfId="43917"/>
    <cellStyle name="Percent 33 2 3 5 2" xfId="43918"/>
    <cellStyle name="Percent 33 2 3 5 2 2" xfId="43919"/>
    <cellStyle name="Percent 33 2 3 5 3" xfId="43920"/>
    <cellStyle name="Percent 33 2 3 6" xfId="43921"/>
    <cellStyle name="Percent 33 2 3 6 2" xfId="43922"/>
    <cellStyle name="Percent 33 2 3 7" xfId="43923"/>
    <cellStyle name="Percent 33 2 4" xfId="43924"/>
    <cellStyle name="Percent 33 2 4 2" xfId="43925"/>
    <cellStyle name="Percent 33 2 4 2 2" xfId="43926"/>
    <cellStyle name="Percent 33 2 4 2 2 2" xfId="43927"/>
    <cellStyle name="Percent 33 2 4 2 2 2 2" xfId="43928"/>
    <cellStyle name="Percent 33 2 4 2 2 3" xfId="43929"/>
    <cellStyle name="Percent 33 2 4 2 3" xfId="43930"/>
    <cellStyle name="Percent 33 2 4 2 3 2" xfId="43931"/>
    <cellStyle name="Percent 33 2 4 2 4" xfId="43932"/>
    <cellStyle name="Percent 33 2 4 3" xfId="43933"/>
    <cellStyle name="Percent 33 2 4 3 2" xfId="43934"/>
    <cellStyle name="Percent 33 2 4 3 2 2" xfId="43935"/>
    <cellStyle name="Percent 33 2 4 3 2 2 2" xfId="43936"/>
    <cellStyle name="Percent 33 2 4 3 2 3" xfId="43937"/>
    <cellStyle name="Percent 33 2 4 3 3" xfId="43938"/>
    <cellStyle name="Percent 33 2 4 3 3 2" xfId="43939"/>
    <cellStyle name="Percent 33 2 4 3 4" xfId="43940"/>
    <cellStyle name="Percent 33 2 4 4" xfId="43941"/>
    <cellStyle name="Percent 33 2 4 4 2" xfId="43942"/>
    <cellStyle name="Percent 33 2 4 4 2 2" xfId="43943"/>
    <cellStyle name="Percent 33 2 4 4 3" xfId="43944"/>
    <cellStyle name="Percent 33 2 4 5" xfId="43945"/>
    <cellStyle name="Percent 33 2 4 5 2" xfId="43946"/>
    <cellStyle name="Percent 33 2 4 6" xfId="43947"/>
    <cellStyle name="Percent 33 2 5" xfId="43948"/>
    <cellStyle name="Percent 33 2 5 2" xfId="43949"/>
    <cellStyle name="Percent 33 2 5 2 2" xfId="43950"/>
    <cellStyle name="Percent 33 2 5 2 2 2" xfId="43951"/>
    <cellStyle name="Percent 33 2 5 2 3" xfId="43952"/>
    <cellStyle name="Percent 33 2 5 3" xfId="43953"/>
    <cellStyle name="Percent 33 2 5 3 2" xfId="43954"/>
    <cellStyle name="Percent 33 2 5 4" xfId="43955"/>
    <cellStyle name="Percent 33 2 6" xfId="43956"/>
    <cellStyle name="Percent 33 2 6 2" xfId="43957"/>
    <cellStyle name="Percent 33 2 6 2 2" xfId="43958"/>
    <cellStyle name="Percent 33 2 6 2 2 2" xfId="43959"/>
    <cellStyle name="Percent 33 2 6 2 3" xfId="43960"/>
    <cellStyle name="Percent 33 2 6 3" xfId="43961"/>
    <cellStyle name="Percent 33 2 6 3 2" xfId="43962"/>
    <cellStyle name="Percent 33 2 6 4" xfId="43963"/>
    <cellStyle name="Percent 33 2 7" xfId="43964"/>
    <cellStyle name="Percent 33 2 7 2" xfId="43965"/>
    <cellStyle name="Percent 33 2 7 2 2" xfId="43966"/>
    <cellStyle name="Percent 33 2 7 2 2 2" xfId="43967"/>
    <cellStyle name="Percent 33 2 7 2 3" xfId="43968"/>
    <cellStyle name="Percent 33 2 7 3" xfId="43969"/>
    <cellStyle name="Percent 33 2 7 3 2" xfId="43970"/>
    <cellStyle name="Percent 33 2 7 4" xfId="43971"/>
    <cellStyle name="Percent 33 2 8" xfId="43972"/>
    <cellStyle name="Percent 33 2 8 2" xfId="43973"/>
    <cellStyle name="Percent 33 2 8 2 2" xfId="43974"/>
    <cellStyle name="Percent 33 2 8 3" xfId="43975"/>
    <cellStyle name="Percent 33 2 9" xfId="43976"/>
    <cellStyle name="Percent 33 2 9 2" xfId="43977"/>
    <cellStyle name="Percent 33 2 9 2 2" xfId="43978"/>
    <cellStyle name="Percent 33 2 9 3" xfId="43979"/>
    <cellStyle name="Percent 33 3" xfId="43980"/>
    <cellStyle name="Percent 33 3 10" xfId="43981"/>
    <cellStyle name="Percent 33 3 2" xfId="43982"/>
    <cellStyle name="Percent 33 3 2 2" xfId="43983"/>
    <cellStyle name="Percent 33 3 2 2 2" xfId="43984"/>
    <cellStyle name="Percent 33 3 2 2 2 2" xfId="43985"/>
    <cellStyle name="Percent 33 3 2 2 2 2 2" xfId="43986"/>
    <cellStyle name="Percent 33 3 2 2 2 3" xfId="43987"/>
    <cellStyle name="Percent 33 3 2 2 3" xfId="43988"/>
    <cellStyle name="Percent 33 3 2 2 3 2" xfId="43989"/>
    <cellStyle name="Percent 33 3 2 2 4" xfId="43990"/>
    <cellStyle name="Percent 33 3 2 3" xfId="43991"/>
    <cellStyle name="Percent 33 3 2 3 2" xfId="43992"/>
    <cellStyle name="Percent 33 3 2 3 2 2" xfId="43993"/>
    <cellStyle name="Percent 33 3 2 3 2 2 2" xfId="43994"/>
    <cellStyle name="Percent 33 3 2 3 2 3" xfId="43995"/>
    <cellStyle name="Percent 33 3 2 3 3" xfId="43996"/>
    <cellStyle name="Percent 33 3 2 3 3 2" xfId="43997"/>
    <cellStyle name="Percent 33 3 2 3 4" xfId="43998"/>
    <cellStyle name="Percent 33 3 2 4" xfId="43999"/>
    <cellStyle name="Percent 33 3 2 4 2" xfId="44000"/>
    <cellStyle name="Percent 33 3 2 4 2 2" xfId="44001"/>
    <cellStyle name="Percent 33 3 2 4 2 2 2" xfId="44002"/>
    <cellStyle name="Percent 33 3 2 4 2 3" xfId="44003"/>
    <cellStyle name="Percent 33 3 2 4 3" xfId="44004"/>
    <cellStyle name="Percent 33 3 2 4 3 2" xfId="44005"/>
    <cellStyle name="Percent 33 3 2 4 4" xfId="44006"/>
    <cellStyle name="Percent 33 3 2 5" xfId="44007"/>
    <cellStyle name="Percent 33 3 2 5 2" xfId="44008"/>
    <cellStyle name="Percent 33 3 2 5 2 2" xfId="44009"/>
    <cellStyle name="Percent 33 3 2 5 3" xfId="44010"/>
    <cellStyle name="Percent 33 3 2 6" xfId="44011"/>
    <cellStyle name="Percent 33 3 2 6 2" xfId="44012"/>
    <cellStyle name="Percent 33 3 2 7" xfId="44013"/>
    <cellStyle name="Percent 33 3 3" xfId="44014"/>
    <cellStyle name="Percent 33 3 3 2" xfId="44015"/>
    <cellStyle name="Percent 33 3 3 2 2" xfId="44016"/>
    <cellStyle name="Percent 33 3 3 2 2 2" xfId="44017"/>
    <cellStyle name="Percent 33 3 3 2 2 2 2" xfId="44018"/>
    <cellStyle name="Percent 33 3 3 2 2 3" xfId="44019"/>
    <cellStyle name="Percent 33 3 3 2 3" xfId="44020"/>
    <cellStyle name="Percent 33 3 3 2 3 2" xfId="44021"/>
    <cellStyle name="Percent 33 3 3 2 4" xfId="44022"/>
    <cellStyle name="Percent 33 3 3 3" xfId="44023"/>
    <cellStyle name="Percent 33 3 3 3 2" xfId="44024"/>
    <cellStyle name="Percent 33 3 3 3 2 2" xfId="44025"/>
    <cellStyle name="Percent 33 3 3 3 2 2 2" xfId="44026"/>
    <cellStyle name="Percent 33 3 3 3 2 3" xfId="44027"/>
    <cellStyle name="Percent 33 3 3 3 3" xfId="44028"/>
    <cellStyle name="Percent 33 3 3 3 3 2" xfId="44029"/>
    <cellStyle name="Percent 33 3 3 3 4" xfId="44030"/>
    <cellStyle name="Percent 33 3 3 4" xfId="44031"/>
    <cellStyle name="Percent 33 3 3 4 2" xfId="44032"/>
    <cellStyle name="Percent 33 3 3 4 2 2" xfId="44033"/>
    <cellStyle name="Percent 33 3 3 4 3" xfId="44034"/>
    <cellStyle name="Percent 33 3 3 5" xfId="44035"/>
    <cellStyle name="Percent 33 3 3 5 2" xfId="44036"/>
    <cellStyle name="Percent 33 3 3 6" xfId="44037"/>
    <cellStyle name="Percent 33 3 4" xfId="44038"/>
    <cellStyle name="Percent 33 3 4 2" xfId="44039"/>
    <cellStyle name="Percent 33 3 4 2 2" xfId="44040"/>
    <cellStyle name="Percent 33 3 4 2 2 2" xfId="44041"/>
    <cellStyle name="Percent 33 3 4 2 3" xfId="44042"/>
    <cellStyle name="Percent 33 3 4 3" xfId="44043"/>
    <cellStyle name="Percent 33 3 4 3 2" xfId="44044"/>
    <cellStyle name="Percent 33 3 4 4" xfId="44045"/>
    <cellStyle name="Percent 33 3 5" xfId="44046"/>
    <cellStyle name="Percent 33 3 5 2" xfId="44047"/>
    <cellStyle name="Percent 33 3 5 2 2" xfId="44048"/>
    <cellStyle name="Percent 33 3 5 2 2 2" xfId="44049"/>
    <cellStyle name="Percent 33 3 5 2 3" xfId="44050"/>
    <cellStyle name="Percent 33 3 5 3" xfId="44051"/>
    <cellStyle name="Percent 33 3 5 3 2" xfId="44052"/>
    <cellStyle name="Percent 33 3 5 4" xfId="44053"/>
    <cellStyle name="Percent 33 3 6" xfId="44054"/>
    <cellStyle name="Percent 33 3 6 2" xfId="44055"/>
    <cellStyle name="Percent 33 3 6 2 2" xfId="44056"/>
    <cellStyle name="Percent 33 3 6 2 2 2" xfId="44057"/>
    <cellStyle name="Percent 33 3 6 2 3" xfId="44058"/>
    <cellStyle name="Percent 33 3 6 3" xfId="44059"/>
    <cellStyle name="Percent 33 3 6 3 2" xfId="44060"/>
    <cellStyle name="Percent 33 3 6 4" xfId="44061"/>
    <cellStyle name="Percent 33 3 7" xfId="44062"/>
    <cellStyle name="Percent 33 3 7 2" xfId="44063"/>
    <cellStyle name="Percent 33 3 7 2 2" xfId="44064"/>
    <cellStyle name="Percent 33 3 7 3" xfId="44065"/>
    <cellStyle name="Percent 33 3 8" xfId="44066"/>
    <cellStyle name="Percent 33 3 8 2" xfId="44067"/>
    <cellStyle name="Percent 33 3 8 2 2" xfId="44068"/>
    <cellStyle name="Percent 33 3 8 3" xfId="44069"/>
    <cellStyle name="Percent 33 3 9" xfId="44070"/>
    <cellStyle name="Percent 33 3 9 2" xfId="44071"/>
    <cellStyle name="Percent 33 4" xfId="44072"/>
    <cellStyle name="Percent 33 4 2" xfId="44073"/>
    <cellStyle name="Percent 33 4 2 2" xfId="44074"/>
    <cellStyle name="Percent 33 4 2 2 2" xfId="44075"/>
    <cellStyle name="Percent 33 4 2 2 2 2" xfId="44076"/>
    <cellStyle name="Percent 33 4 2 2 3" xfId="44077"/>
    <cellStyle name="Percent 33 4 2 3" xfId="44078"/>
    <cellStyle name="Percent 33 4 2 3 2" xfId="44079"/>
    <cellStyle name="Percent 33 4 2 4" xfId="44080"/>
    <cellStyle name="Percent 33 4 3" xfId="44081"/>
    <cellStyle name="Percent 33 4 3 2" xfId="44082"/>
    <cellStyle name="Percent 33 4 3 2 2" xfId="44083"/>
    <cellStyle name="Percent 33 4 3 2 2 2" xfId="44084"/>
    <cellStyle name="Percent 33 4 3 2 3" xfId="44085"/>
    <cellStyle name="Percent 33 4 3 3" xfId="44086"/>
    <cellStyle name="Percent 33 4 3 3 2" xfId="44087"/>
    <cellStyle name="Percent 33 4 3 4" xfId="44088"/>
    <cellStyle name="Percent 33 4 4" xfId="44089"/>
    <cellStyle name="Percent 33 4 4 2" xfId="44090"/>
    <cellStyle name="Percent 33 4 4 2 2" xfId="44091"/>
    <cellStyle name="Percent 33 4 4 2 2 2" xfId="44092"/>
    <cellStyle name="Percent 33 4 4 2 3" xfId="44093"/>
    <cellStyle name="Percent 33 4 4 3" xfId="44094"/>
    <cellStyle name="Percent 33 4 4 3 2" xfId="44095"/>
    <cellStyle name="Percent 33 4 4 4" xfId="44096"/>
    <cellStyle name="Percent 33 4 5" xfId="44097"/>
    <cellStyle name="Percent 33 4 5 2" xfId="44098"/>
    <cellStyle name="Percent 33 4 5 2 2" xfId="44099"/>
    <cellStyle name="Percent 33 4 5 3" xfId="44100"/>
    <cellStyle name="Percent 33 4 6" xfId="44101"/>
    <cellStyle name="Percent 33 4 6 2" xfId="44102"/>
    <cellStyle name="Percent 33 4 7" xfId="44103"/>
    <cellStyle name="Percent 33 5" xfId="44104"/>
    <cellStyle name="Percent 33 6" xfId="44105"/>
    <cellStyle name="Percent 33 6 2" xfId="44106"/>
    <cellStyle name="Percent 33 6 2 2" xfId="44107"/>
    <cellStyle name="Percent 33 6 2 2 2" xfId="44108"/>
    <cellStyle name="Percent 33 6 2 2 2 2" xfId="44109"/>
    <cellStyle name="Percent 33 6 2 2 3" xfId="44110"/>
    <cellStyle name="Percent 33 6 2 3" xfId="44111"/>
    <cellStyle name="Percent 33 6 2 3 2" xfId="44112"/>
    <cellStyle name="Percent 33 6 2 4" xfId="44113"/>
    <cellStyle name="Percent 33 6 3" xfId="44114"/>
    <cellStyle name="Percent 33 6 3 2" xfId="44115"/>
    <cellStyle name="Percent 33 6 3 2 2" xfId="44116"/>
    <cellStyle name="Percent 33 6 3 2 2 2" xfId="44117"/>
    <cellStyle name="Percent 33 6 3 2 3" xfId="44118"/>
    <cellStyle name="Percent 33 6 3 3" xfId="44119"/>
    <cellStyle name="Percent 33 6 3 3 2" xfId="44120"/>
    <cellStyle name="Percent 33 6 3 4" xfId="44121"/>
    <cellStyle name="Percent 33 6 4" xfId="44122"/>
    <cellStyle name="Percent 33 6 4 2" xfId="44123"/>
    <cellStyle name="Percent 33 6 4 2 2" xfId="44124"/>
    <cellStyle name="Percent 33 6 4 3" xfId="44125"/>
    <cellStyle name="Percent 33 6 5" xfId="44126"/>
    <cellStyle name="Percent 33 6 5 2" xfId="44127"/>
    <cellStyle name="Percent 33 6 6" xfId="44128"/>
    <cellStyle name="Percent 33 7" xfId="44129"/>
    <cellStyle name="Percent 33 7 2" xfId="44130"/>
    <cellStyle name="Percent 33 7 2 2" xfId="44131"/>
    <cellStyle name="Percent 33 7 2 2 2" xfId="44132"/>
    <cellStyle name="Percent 33 7 2 3" xfId="44133"/>
    <cellStyle name="Percent 33 7 3" xfId="44134"/>
    <cellStyle name="Percent 33 7 3 2" xfId="44135"/>
    <cellStyle name="Percent 33 7 4" xfId="44136"/>
    <cellStyle name="Percent 33 8" xfId="44137"/>
    <cellStyle name="Percent 33 8 2" xfId="44138"/>
    <cellStyle name="Percent 33 8 2 2" xfId="44139"/>
    <cellStyle name="Percent 33 8 2 2 2" xfId="44140"/>
    <cellStyle name="Percent 33 8 2 3" xfId="44141"/>
    <cellStyle name="Percent 33 8 3" xfId="44142"/>
    <cellStyle name="Percent 33 8 3 2" xfId="44143"/>
    <cellStyle name="Percent 33 8 4" xfId="44144"/>
    <cellStyle name="Percent 33 9" xfId="44145"/>
    <cellStyle name="Percent 33 9 2" xfId="44146"/>
    <cellStyle name="Percent 33 9 2 2" xfId="44147"/>
    <cellStyle name="Percent 33 9 2 2 2" xfId="44148"/>
    <cellStyle name="Percent 33 9 2 3" xfId="44149"/>
    <cellStyle name="Percent 33 9 3" xfId="44150"/>
    <cellStyle name="Percent 33 9 3 2" xfId="44151"/>
    <cellStyle name="Percent 33 9 4" xfId="44152"/>
    <cellStyle name="Percent 34" xfId="1640"/>
    <cellStyle name="Percent 34 10" xfId="44153"/>
    <cellStyle name="Percent 34 10 2" xfId="44154"/>
    <cellStyle name="Percent 34 10 2 2" xfId="44155"/>
    <cellStyle name="Percent 34 10 3" xfId="44156"/>
    <cellStyle name="Percent 34 11" xfId="44157"/>
    <cellStyle name="Percent 34 11 2" xfId="44158"/>
    <cellStyle name="Percent 34 11 2 2" xfId="44159"/>
    <cellStyle name="Percent 34 11 3" xfId="44160"/>
    <cellStyle name="Percent 34 12" xfId="44161"/>
    <cellStyle name="Percent 34 12 2" xfId="44162"/>
    <cellStyle name="Percent 34 13" xfId="44163"/>
    <cellStyle name="Percent 34 2" xfId="3549"/>
    <cellStyle name="Percent 34 2 10" xfId="44164"/>
    <cellStyle name="Percent 34 2 10 2" xfId="44165"/>
    <cellStyle name="Percent 34 2 11" xfId="44166"/>
    <cellStyle name="Percent 34 2 2" xfId="44167"/>
    <cellStyle name="Percent 34 2 2 10" xfId="44168"/>
    <cellStyle name="Percent 34 2 2 2" xfId="44169"/>
    <cellStyle name="Percent 34 2 2 2 2" xfId="44170"/>
    <cellStyle name="Percent 34 2 2 2 2 2" xfId="44171"/>
    <cellStyle name="Percent 34 2 2 2 2 2 2" xfId="44172"/>
    <cellStyle name="Percent 34 2 2 2 2 2 2 2" xfId="44173"/>
    <cellStyle name="Percent 34 2 2 2 2 2 3" xfId="44174"/>
    <cellStyle name="Percent 34 2 2 2 2 3" xfId="44175"/>
    <cellStyle name="Percent 34 2 2 2 2 3 2" xfId="44176"/>
    <cellStyle name="Percent 34 2 2 2 2 4" xfId="44177"/>
    <cellStyle name="Percent 34 2 2 2 3" xfId="44178"/>
    <cellStyle name="Percent 34 2 2 2 3 2" xfId="44179"/>
    <cellStyle name="Percent 34 2 2 2 3 2 2" xfId="44180"/>
    <cellStyle name="Percent 34 2 2 2 3 2 2 2" xfId="44181"/>
    <cellStyle name="Percent 34 2 2 2 3 2 3" xfId="44182"/>
    <cellStyle name="Percent 34 2 2 2 3 3" xfId="44183"/>
    <cellStyle name="Percent 34 2 2 2 3 3 2" xfId="44184"/>
    <cellStyle name="Percent 34 2 2 2 3 4" xfId="44185"/>
    <cellStyle name="Percent 34 2 2 2 4" xfId="44186"/>
    <cellStyle name="Percent 34 2 2 2 4 2" xfId="44187"/>
    <cellStyle name="Percent 34 2 2 2 4 2 2" xfId="44188"/>
    <cellStyle name="Percent 34 2 2 2 4 2 2 2" xfId="44189"/>
    <cellStyle name="Percent 34 2 2 2 4 2 3" xfId="44190"/>
    <cellStyle name="Percent 34 2 2 2 4 3" xfId="44191"/>
    <cellStyle name="Percent 34 2 2 2 4 3 2" xfId="44192"/>
    <cellStyle name="Percent 34 2 2 2 4 4" xfId="44193"/>
    <cellStyle name="Percent 34 2 2 2 5" xfId="44194"/>
    <cellStyle name="Percent 34 2 2 2 5 2" xfId="44195"/>
    <cellStyle name="Percent 34 2 2 2 5 2 2" xfId="44196"/>
    <cellStyle name="Percent 34 2 2 2 5 3" xfId="44197"/>
    <cellStyle name="Percent 34 2 2 2 6" xfId="44198"/>
    <cellStyle name="Percent 34 2 2 2 6 2" xfId="44199"/>
    <cellStyle name="Percent 34 2 2 2 7" xfId="44200"/>
    <cellStyle name="Percent 34 2 2 3" xfId="44201"/>
    <cellStyle name="Percent 34 2 2 3 2" xfId="44202"/>
    <cellStyle name="Percent 34 2 2 3 2 2" xfId="44203"/>
    <cellStyle name="Percent 34 2 2 3 2 2 2" xfId="44204"/>
    <cellStyle name="Percent 34 2 2 3 2 2 2 2" xfId="44205"/>
    <cellStyle name="Percent 34 2 2 3 2 2 3" xfId="44206"/>
    <cellStyle name="Percent 34 2 2 3 2 3" xfId="44207"/>
    <cellStyle name="Percent 34 2 2 3 2 3 2" xfId="44208"/>
    <cellStyle name="Percent 34 2 2 3 2 4" xfId="44209"/>
    <cellStyle name="Percent 34 2 2 3 3" xfId="44210"/>
    <cellStyle name="Percent 34 2 2 3 3 2" xfId="44211"/>
    <cellStyle name="Percent 34 2 2 3 3 2 2" xfId="44212"/>
    <cellStyle name="Percent 34 2 2 3 3 2 2 2" xfId="44213"/>
    <cellStyle name="Percent 34 2 2 3 3 2 3" xfId="44214"/>
    <cellStyle name="Percent 34 2 2 3 3 3" xfId="44215"/>
    <cellStyle name="Percent 34 2 2 3 3 3 2" xfId="44216"/>
    <cellStyle name="Percent 34 2 2 3 3 4" xfId="44217"/>
    <cellStyle name="Percent 34 2 2 3 4" xfId="44218"/>
    <cellStyle name="Percent 34 2 2 3 4 2" xfId="44219"/>
    <cellStyle name="Percent 34 2 2 3 4 2 2" xfId="44220"/>
    <cellStyle name="Percent 34 2 2 3 4 3" xfId="44221"/>
    <cellStyle name="Percent 34 2 2 3 5" xfId="44222"/>
    <cellStyle name="Percent 34 2 2 3 5 2" xfId="44223"/>
    <cellStyle name="Percent 34 2 2 3 6" xfId="44224"/>
    <cellStyle name="Percent 34 2 2 4" xfId="44225"/>
    <cellStyle name="Percent 34 2 2 4 2" xfId="44226"/>
    <cellStyle name="Percent 34 2 2 4 2 2" xfId="44227"/>
    <cellStyle name="Percent 34 2 2 4 2 2 2" xfId="44228"/>
    <cellStyle name="Percent 34 2 2 4 2 3" xfId="44229"/>
    <cellStyle name="Percent 34 2 2 4 3" xfId="44230"/>
    <cellStyle name="Percent 34 2 2 4 3 2" xfId="44231"/>
    <cellStyle name="Percent 34 2 2 4 4" xfId="44232"/>
    <cellStyle name="Percent 34 2 2 5" xfId="44233"/>
    <cellStyle name="Percent 34 2 2 5 2" xfId="44234"/>
    <cellStyle name="Percent 34 2 2 5 2 2" xfId="44235"/>
    <cellStyle name="Percent 34 2 2 5 2 2 2" xfId="44236"/>
    <cellStyle name="Percent 34 2 2 5 2 3" xfId="44237"/>
    <cellStyle name="Percent 34 2 2 5 3" xfId="44238"/>
    <cellStyle name="Percent 34 2 2 5 3 2" xfId="44239"/>
    <cellStyle name="Percent 34 2 2 5 4" xfId="44240"/>
    <cellStyle name="Percent 34 2 2 6" xfId="44241"/>
    <cellStyle name="Percent 34 2 2 6 2" xfId="44242"/>
    <cellStyle name="Percent 34 2 2 6 2 2" xfId="44243"/>
    <cellStyle name="Percent 34 2 2 6 2 2 2" xfId="44244"/>
    <cellStyle name="Percent 34 2 2 6 2 3" xfId="44245"/>
    <cellStyle name="Percent 34 2 2 6 3" xfId="44246"/>
    <cellStyle name="Percent 34 2 2 6 3 2" xfId="44247"/>
    <cellStyle name="Percent 34 2 2 6 4" xfId="44248"/>
    <cellStyle name="Percent 34 2 2 7" xfId="44249"/>
    <cellStyle name="Percent 34 2 2 7 2" xfId="44250"/>
    <cellStyle name="Percent 34 2 2 7 2 2" xfId="44251"/>
    <cellStyle name="Percent 34 2 2 7 3" xfId="44252"/>
    <cellStyle name="Percent 34 2 2 8" xfId="44253"/>
    <cellStyle name="Percent 34 2 2 8 2" xfId="44254"/>
    <cellStyle name="Percent 34 2 2 8 2 2" xfId="44255"/>
    <cellStyle name="Percent 34 2 2 8 3" xfId="44256"/>
    <cellStyle name="Percent 34 2 2 9" xfId="44257"/>
    <cellStyle name="Percent 34 2 2 9 2" xfId="44258"/>
    <cellStyle name="Percent 34 2 3" xfId="44259"/>
    <cellStyle name="Percent 34 2 3 2" xfId="44260"/>
    <cellStyle name="Percent 34 2 3 2 2" xfId="44261"/>
    <cellStyle name="Percent 34 2 3 2 2 2" xfId="44262"/>
    <cellStyle name="Percent 34 2 3 2 2 2 2" xfId="44263"/>
    <cellStyle name="Percent 34 2 3 2 2 3" xfId="44264"/>
    <cellStyle name="Percent 34 2 3 2 3" xfId="44265"/>
    <cellStyle name="Percent 34 2 3 2 3 2" xfId="44266"/>
    <cellStyle name="Percent 34 2 3 2 4" xfId="44267"/>
    <cellStyle name="Percent 34 2 3 3" xfId="44268"/>
    <cellStyle name="Percent 34 2 3 3 2" xfId="44269"/>
    <cellStyle name="Percent 34 2 3 3 2 2" xfId="44270"/>
    <cellStyle name="Percent 34 2 3 3 2 2 2" xfId="44271"/>
    <cellStyle name="Percent 34 2 3 3 2 3" xfId="44272"/>
    <cellStyle name="Percent 34 2 3 3 3" xfId="44273"/>
    <cellStyle name="Percent 34 2 3 3 3 2" xfId="44274"/>
    <cellStyle name="Percent 34 2 3 3 4" xfId="44275"/>
    <cellStyle name="Percent 34 2 3 4" xfId="44276"/>
    <cellStyle name="Percent 34 2 3 4 2" xfId="44277"/>
    <cellStyle name="Percent 34 2 3 4 2 2" xfId="44278"/>
    <cellStyle name="Percent 34 2 3 4 2 2 2" xfId="44279"/>
    <cellStyle name="Percent 34 2 3 4 2 3" xfId="44280"/>
    <cellStyle name="Percent 34 2 3 4 3" xfId="44281"/>
    <cellStyle name="Percent 34 2 3 4 3 2" xfId="44282"/>
    <cellStyle name="Percent 34 2 3 4 4" xfId="44283"/>
    <cellStyle name="Percent 34 2 3 5" xfId="44284"/>
    <cellStyle name="Percent 34 2 3 5 2" xfId="44285"/>
    <cellStyle name="Percent 34 2 3 5 2 2" xfId="44286"/>
    <cellStyle name="Percent 34 2 3 5 3" xfId="44287"/>
    <cellStyle name="Percent 34 2 3 6" xfId="44288"/>
    <cellStyle name="Percent 34 2 3 6 2" xfId="44289"/>
    <cellStyle name="Percent 34 2 3 7" xfId="44290"/>
    <cellStyle name="Percent 34 2 4" xfId="44291"/>
    <cellStyle name="Percent 34 2 4 2" xfId="44292"/>
    <cellStyle name="Percent 34 2 4 2 2" xfId="44293"/>
    <cellStyle name="Percent 34 2 4 2 2 2" xfId="44294"/>
    <cellStyle name="Percent 34 2 4 2 2 2 2" xfId="44295"/>
    <cellStyle name="Percent 34 2 4 2 2 3" xfId="44296"/>
    <cellStyle name="Percent 34 2 4 2 3" xfId="44297"/>
    <cellStyle name="Percent 34 2 4 2 3 2" xfId="44298"/>
    <cellStyle name="Percent 34 2 4 2 4" xfId="44299"/>
    <cellStyle name="Percent 34 2 4 3" xfId="44300"/>
    <cellStyle name="Percent 34 2 4 3 2" xfId="44301"/>
    <cellStyle name="Percent 34 2 4 3 2 2" xfId="44302"/>
    <cellStyle name="Percent 34 2 4 3 2 2 2" xfId="44303"/>
    <cellStyle name="Percent 34 2 4 3 2 3" xfId="44304"/>
    <cellStyle name="Percent 34 2 4 3 3" xfId="44305"/>
    <cellStyle name="Percent 34 2 4 3 3 2" xfId="44306"/>
    <cellStyle name="Percent 34 2 4 3 4" xfId="44307"/>
    <cellStyle name="Percent 34 2 4 4" xfId="44308"/>
    <cellStyle name="Percent 34 2 4 4 2" xfId="44309"/>
    <cellStyle name="Percent 34 2 4 4 2 2" xfId="44310"/>
    <cellStyle name="Percent 34 2 4 4 3" xfId="44311"/>
    <cellStyle name="Percent 34 2 4 5" xfId="44312"/>
    <cellStyle name="Percent 34 2 4 5 2" xfId="44313"/>
    <cellStyle name="Percent 34 2 4 6" xfId="44314"/>
    <cellStyle name="Percent 34 2 5" xfId="44315"/>
    <cellStyle name="Percent 34 2 5 2" xfId="44316"/>
    <cellStyle name="Percent 34 2 5 2 2" xfId="44317"/>
    <cellStyle name="Percent 34 2 5 2 2 2" xfId="44318"/>
    <cellStyle name="Percent 34 2 5 2 3" xfId="44319"/>
    <cellStyle name="Percent 34 2 5 3" xfId="44320"/>
    <cellStyle name="Percent 34 2 5 3 2" xfId="44321"/>
    <cellStyle name="Percent 34 2 5 4" xfId="44322"/>
    <cellStyle name="Percent 34 2 6" xfId="44323"/>
    <cellStyle name="Percent 34 2 6 2" xfId="44324"/>
    <cellStyle name="Percent 34 2 6 2 2" xfId="44325"/>
    <cellStyle name="Percent 34 2 6 2 2 2" xfId="44326"/>
    <cellStyle name="Percent 34 2 6 2 3" xfId="44327"/>
    <cellStyle name="Percent 34 2 6 3" xfId="44328"/>
    <cellStyle name="Percent 34 2 6 3 2" xfId="44329"/>
    <cellStyle name="Percent 34 2 6 4" xfId="44330"/>
    <cellStyle name="Percent 34 2 7" xfId="44331"/>
    <cellStyle name="Percent 34 2 7 2" xfId="44332"/>
    <cellStyle name="Percent 34 2 7 2 2" xfId="44333"/>
    <cellStyle name="Percent 34 2 7 2 2 2" xfId="44334"/>
    <cellStyle name="Percent 34 2 7 2 3" xfId="44335"/>
    <cellStyle name="Percent 34 2 7 3" xfId="44336"/>
    <cellStyle name="Percent 34 2 7 3 2" xfId="44337"/>
    <cellStyle name="Percent 34 2 7 4" xfId="44338"/>
    <cellStyle name="Percent 34 2 8" xfId="44339"/>
    <cellStyle name="Percent 34 2 8 2" xfId="44340"/>
    <cellStyle name="Percent 34 2 8 2 2" xfId="44341"/>
    <cellStyle name="Percent 34 2 8 3" xfId="44342"/>
    <cellStyle name="Percent 34 2 9" xfId="44343"/>
    <cellStyle name="Percent 34 2 9 2" xfId="44344"/>
    <cellStyle name="Percent 34 2 9 2 2" xfId="44345"/>
    <cellStyle name="Percent 34 2 9 3" xfId="44346"/>
    <cellStyle name="Percent 34 3" xfId="44347"/>
    <cellStyle name="Percent 34 3 10" xfId="44348"/>
    <cellStyle name="Percent 34 3 2" xfId="44349"/>
    <cellStyle name="Percent 34 3 2 2" xfId="44350"/>
    <cellStyle name="Percent 34 3 2 2 2" xfId="44351"/>
    <cellStyle name="Percent 34 3 2 2 2 2" xfId="44352"/>
    <cellStyle name="Percent 34 3 2 2 2 2 2" xfId="44353"/>
    <cellStyle name="Percent 34 3 2 2 2 3" xfId="44354"/>
    <cellStyle name="Percent 34 3 2 2 3" xfId="44355"/>
    <cellStyle name="Percent 34 3 2 2 3 2" xfId="44356"/>
    <cellStyle name="Percent 34 3 2 2 4" xfId="44357"/>
    <cellStyle name="Percent 34 3 2 3" xfId="44358"/>
    <cellStyle name="Percent 34 3 2 3 2" xfId="44359"/>
    <cellStyle name="Percent 34 3 2 3 2 2" xfId="44360"/>
    <cellStyle name="Percent 34 3 2 3 2 2 2" xfId="44361"/>
    <cellStyle name="Percent 34 3 2 3 2 3" xfId="44362"/>
    <cellStyle name="Percent 34 3 2 3 3" xfId="44363"/>
    <cellStyle name="Percent 34 3 2 3 3 2" xfId="44364"/>
    <cellStyle name="Percent 34 3 2 3 4" xfId="44365"/>
    <cellStyle name="Percent 34 3 2 4" xfId="44366"/>
    <cellStyle name="Percent 34 3 2 4 2" xfId="44367"/>
    <cellStyle name="Percent 34 3 2 4 2 2" xfId="44368"/>
    <cellStyle name="Percent 34 3 2 4 2 2 2" xfId="44369"/>
    <cellStyle name="Percent 34 3 2 4 2 3" xfId="44370"/>
    <cellStyle name="Percent 34 3 2 4 3" xfId="44371"/>
    <cellStyle name="Percent 34 3 2 4 3 2" xfId="44372"/>
    <cellStyle name="Percent 34 3 2 4 4" xfId="44373"/>
    <cellStyle name="Percent 34 3 2 5" xfId="44374"/>
    <cellStyle name="Percent 34 3 2 5 2" xfId="44375"/>
    <cellStyle name="Percent 34 3 2 5 2 2" xfId="44376"/>
    <cellStyle name="Percent 34 3 2 5 3" xfId="44377"/>
    <cellStyle name="Percent 34 3 2 6" xfId="44378"/>
    <cellStyle name="Percent 34 3 2 6 2" xfId="44379"/>
    <cellStyle name="Percent 34 3 2 7" xfId="44380"/>
    <cellStyle name="Percent 34 3 3" xfId="44381"/>
    <cellStyle name="Percent 34 3 3 2" xfId="44382"/>
    <cellStyle name="Percent 34 3 3 2 2" xfId="44383"/>
    <cellStyle name="Percent 34 3 3 2 2 2" xfId="44384"/>
    <cellStyle name="Percent 34 3 3 2 2 2 2" xfId="44385"/>
    <cellStyle name="Percent 34 3 3 2 2 3" xfId="44386"/>
    <cellStyle name="Percent 34 3 3 2 3" xfId="44387"/>
    <cellStyle name="Percent 34 3 3 2 3 2" xfId="44388"/>
    <cellStyle name="Percent 34 3 3 2 4" xfId="44389"/>
    <cellStyle name="Percent 34 3 3 3" xfId="44390"/>
    <cellStyle name="Percent 34 3 3 3 2" xfId="44391"/>
    <cellStyle name="Percent 34 3 3 3 2 2" xfId="44392"/>
    <cellStyle name="Percent 34 3 3 3 2 2 2" xfId="44393"/>
    <cellStyle name="Percent 34 3 3 3 2 3" xfId="44394"/>
    <cellStyle name="Percent 34 3 3 3 3" xfId="44395"/>
    <cellStyle name="Percent 34 3 3 3 3 2" xfId="44396"/>
    <cellStyle name="Percent 34 3 3 3 4" xfId="44397"/>
    <cellStyle name="Percent 34 3 3 4" xfId="44398"/>
    <cellStyle name="Percent 34 3 3 4 2" xfId="44399"/>
    <cellStyle name="Percent 34 3 3 4 2 2" xfId="44400"/>
    <cellStyle name="Percent 34 3 3 4 3" xfId="44401"/>
    <cellStyle name="Percent 34 3 3 5" xfId="44402"/>
    <cellStyle name="Percent 34 3 3 5 2" xfId="44403"/>
    <cellStyle name="Percent 34 3 3 6" xfId="44404"/>
    <cellStyle name="Percent 34 3 4" xfId="44405"/>
    <cellStyle name="Percent 34 3 4 2" xfId="44406"/>
    <cellStyle name="Percent 34 3 4 2 2" xfId="44407"/>
    <cellStyle name="Percent 34 3 4 2 2 2" xfId="44408"/>
    <cellStyle name="Percent 34 3 4 2 3" xfId="44409"/>
    <cellStyle name="Percent 34 3 4 3" xfId="44410"/>
    <cellStyle name="Percent 34 3 4 3 2" xfId="44411"/>
    <cellStyle name="Percent 34 3 4 4" xfId="44412"/>
    <cellStyle name="Percent 34 3 5" xfId="44413"/>
    <cellStyle name="Percent 34 3 5 2" xfId="44414"/>
    <cellStyle name="Percent 34 3 5 2 2" xfId="44415"/>
    <cellStyle name="Percent 34 3 5 2 2 2" xfId="44416"/>
    <cellStyle name="Percent 34 3 5 2 3" xfId="44417"/>
    <cellStyle name="Percent 34 3 5 3" xfId="44418"/>
    <cellStyle name="Percent 34 3 5 3 2" xfId="44419"/>
    <cellStyle name="Percent 34 3 5 4" xfId="44420"/>
    <cellStyle name="Percent 34 3 6" xfId="44421"/>
    <cellStyle name="Percent 34 3 6 2" xfId="44422"/>
    <cellStyle name="Percent 34 3 6 2 2" xfId="44423"/>
    <cellStyle name="Percent 34 3 6 2 2 2" xfId="44424"/>
    <cellStyle name="Percent 34 3 6 2 3" xfId="44425"/>
    <cellStyle name="Percent 34 3 6 3" xfId="44426"/>
    <cellStyle name="Percent 34 3 6 3 2" xfId="44427"/>
    <cellStyle name="Percent 34 3 6 4" xfId="44428"/>
    <cellStyle name="Percent 34 3 7" xfId="44429"/>
    <cellStyle name="Percent 34 3 7 2" xfId="44430"/>
    <cellStyle name="Percent 34 3 7 2 2" xfId="44431"/>
    <cellStyle name="Percent 34 3 7 3" xfId="44432"/>
    <cellStyle name="Percent 34 3 8" xfId="44433"/>
    <cellStyle name="Percent 34 3 8 2" xfId="44434"/>
    <cellStyle name="Percent 34 3 8 2 2" xfId="44435"/>
    <cellStyle name="Percent 34 3 8 3" xfId="44436"/>
    <cellStyle name="Percent 34 3 9" xfId="44437"/>
    <cellStyle name="Percent 34 3 9 2" xfId="44438"/>
    <cellStyle name="Percent 34 4" xfId="44439"/>
    <cellStyle name="Percent 34 4 2" xfId="44440"/>
    <cellStyle name="Percent 34 4 2 2" xfId="44441"/>
    <cellStyle name="Percent 34 4 2 2 2" xfId="44442"/>
    <cellStyle name="Percent 34 4 2 2 2 2" xfId="44443"/>
    <cellStyle name="Percent 34 4 2 2 3" xfId="44444"/>
    <cellStyle name="Percent 34 4 2 3" xfId="44445"/>
    <cellStyle name="Percent 34 4 2 3 2" xfId="44446"/>
    <cellStyle name="Percent 34 4 2 4" xfId="44447"/>
    <cellStyle name="Percent 34 4 3" xfId="44448"/>
    <cellStyle name="Percent 34 4 3 2" xfId="44449"/>
    <cellStyle name="Percent 34 4 3 2 2" xfId="44450"/>
    <cellStyle name="Percent 34 4 3 2 2 2" xfId="44451"/>
    <cellStyle name="Percent 34 4 3 2 3" xfId="44452"/>
    <cellStyle name="Percent 34 4 3 3" xfId="44453"/>
    <cellStyle name="Percent 34 4 3 3 2" xfId="44454"/>
    <cellStyle name="Percent 34 4 3 4" xfId="44455"/>
    <cellStyle name="Percent 34 4 4" xfId="44456"/>
    <cellStyle name="Percent 34 4 4 2" xfId="44457"/>
    <cellStyle name="Percent 34 4 4 2 2" xfId="44458"/>
    <cellStyle name="Percent 34 4 4 2 2 2" xfId="44459"/>
    <cellStyle name="Percent 34 4 4 2 3" xfId="44460"/>
    <cellStyle name="Percent 34 4 4 3" xfId="44461"/>
    <cellStyle name="Percent 34 4 4 3 2" xfId="44462"/>
    <cellStyle name="Percent 34 4 4 4" xfId="44463"/>
    <cellStyle name="Percent 34 4 5" xfId="44464"/>
    <cellStyle name="Percent 34 4 5 2" xfId="44465"/>
    <cellStyle name="Percent 34 4 5 2 2" xfId="44466"/>
    <cellStyle name="Percent 34 4 5 3" xfId="44467"/>
    <cellStyle name="Percent 34 4 6" xfId="44468"/>
    <cellStyle name="Percent 34 4 6 2" xfId="44469"/>
    <cellStyle name="Percent 34 4 7" xfId="44470"/>
    <cellStyle name="Percent 34 5" xfId="44471"/>
    <cellStyle name="Percent 34 6" xfId="44472"/>
    <cellStyle name="Percent 34 6 2" xfId="44473"/>
    <cellStyle name="Percent 34 6 2 2" xfId="44474"/>
    <cellStyle name="Percent 34 6 2 2 2" xfId="44475"/>
    <cellStyle name="Percent 34 6 2 2 2 2" xfId="44476"/>
    <cellStyle name="Percent 34 6 2 2 3" xfId="44477"/>
    <cellStyle name="Percent 34 6 2 3" xfId="44478"/>
    <cellStyle name="Percent 34 6 2 3 2" xfId="44479"/>
    <cellStyle name="Percent 34 6 2 4" xfId="44480"/>
    <cellStyle name="Percent 34 6 3" xfId="44481"/>
    <cellStyle name="Percent 34 6 3 2" xfId="44482"/>
    <cellStyle name="Percent 34 6 3 2 2" xfId="44483"/>
    <cellStyle name="Percent 34 6 3 2 2 2" xfId="44484"/>
    <cellStyle name="Percent 34 6 3 2 3" xfId="44485"/>
    <cellStyle name="Percent 34 6 3 3" xfId="44486"/>
    <cellStyle name="Percent 34 6 3 3 2" xfId="44487"/>
    <cellStyle name="Percent 34 6 3 4" xfId="44488"/>
    <cellStyle name="Percent 34 6 4" xfId="44489"/>
    <cellStyle name="Percent 34 6 4 2" xfId="44490"/>
    <cellStyle name="Percent 34 6 4 2 2" xfId="44491"/>
    <cellStyle name="Percent 34 6 4 3" xfId="44492"/>
    <cellStyle name="Percent 34 6 5" xfId="44493"/>
    <cellStyle name="Percent 34 6 5 2" xfId="44494"/>
    <cellStyle name="Percent 34 6 6" xfId="44495"/>
    <cellStyle name="Percent 34 7" xfId="44496"/>
    <cellStyle name="Percent 34 7 2" xfId="44497"/>
    <cellStyle name="Percent 34 7 2 2" xfId="44498"/>
    <cellStyle name="Percent 34 7 2 2 2" xfId="44499"/>
    <cellStyle name="Percent 34 7 2 3" xfId="44500"/>
    <cellStyle name="Percent 34 7 3" xfId="44501"/>
    <cellStyle name="Percent 34 7 3 2" xfId="44502"/>
    <cellStyle name="Percent 34 7 4" xfId="44503"/>
    <cellStyle name="Percent 34 8" xfId="44504"/>
    <cellStyle name="Percent 34 8 2" xfId="44505"/>
    <cellStyle name="Percent 34 8 2 2" xfId="44506"/>
    <cellStyle name="Percent 34 8 2 2 2" xfId="44507"/>
    <cellStyle name="Percent 34 8 2 3" xfId="44508"/>
    <cellStyle name="Percent 34 8 3" xfId="44509"/>
    <cellStyle name="Percent 34 8 3 2" xfId="44510"/>
    <cellStyle name="Percent 34 8 4" xfId="44511"/>
    <cellStyle name="Percent 34 9" xfId="44512"/>
    <cellStyle name="Percent 34 9 2" xfId="44513"/>
    <cellStyle name="Percent 34 9 2 2" xfId="44514"/>
    <cellStyle name="Percent 34 9 2 2 2" xfId="44515"/>
    <cellStyle name="Percent 34 9 2 3" xfId="44516"/>
    <cellStyle name="Percent 34 9 3" xfId="44517"/>
    <cellStyle name="Percent 34 9 3 2" xfId="44518"/>
    <cellStyle name="Percent 34 9 4" xfId="44519"/>
    <cellStyle name="Percent 35" xfId="1641"/>
    <cellStyle name="Percent 35 2" xfId="49142"/>
    <cellStyle name="Percent 36" xfId="1911"/>
    <cellStyle name="Percent 37" xfId="3813"/>
    <cellStyle name="Percent 38" xfId="44520"/>
    <cellStyle name="Percent 39" xfId="44521"/>
    <cellStyle name="Percent 4" xfId="1642"/>
    <cellStyle name="Percent 4 10" xfId="1643"/>
    <cellStyle name="Percent 4 10 2" xfId="1644"/>
    <cellStyle name="Percent 4 10 2 2" xfId="44522"/>
    <cellStyle name="Percent 4 10 3" xfId="1645"/>
    <cellStyle name="Percent 4 10 3 2" xfId="44523"/>
    <cellStyle name="Percent 4 10 4" xfId="44524"/>
    <cellStyle name="Percent 4 11" xfId="1646"/>
    <cellStyle name="Percent 4 11 2" xfId="44525"/>
    <cellStyle name="Percent 4 12" xfId="1647"/>
    <cellStyle name="Percent 4 12 2" xfId="44526"/>
    <cellStyle name="Percent 4 13" xfId="1648"/>
    <cellStyle name="Percent 4 13 2" xfId="44527"/>
    <cellStyle name="Percent 4 14" xfId="1943"/>
    <cellStyle name="Percent 4 2" xfId="1649"/>
    <cellStyle name="Percent 4 2 2" xfId="44528"/>
    <cellStyle name="Percent 4 2 3" xfId="49143"/>
    <cellStyle name="Percent 4 2 4" xfId="49144"/>
    <cellStyle name="Percent 4 2 5" xfId="49145"/>
    <cellStyle name="Percent 4 2 6" xfId="49146"/>
    <cellStyle name="Percent 4 3" xfId="1650"/>
    <cellStyle name="Percent 4 3 2" xfId="44529"/>
    <cellStyle name="Percent 4 4" xfId="1651"/>
    <cellStyle name="Percent 4 4 2" xfId="44530"/>
    <cellStyle name="Percent 4 5" xfId="1652"/>
    <cellStyle name="Percent 4 5 2" xfId="44531"/>
    <cellStyle name="Percent 4 6" xfId="1653"/>
    <cellStyle name="Percent 4 6 2" xfId="44532"/>
    <cellStyle name="Percent 4 7" xfId="1654"/>
    <cellStyle name="Percent 4 7 2" xfId="44533"/>
    <cellStyle name="Percent 4 8" xfId="1655"/>
    <cellStyle name="Percent 4 8 2" xfId="44534"/>
    <cellStyle name="Percent 4 9" xfId="1656"/>
    <cellStyle name="Percent 4 9 2" xfId="44535"/>
    <cellStyle name="Percent 40" xfId="44536"/>
    <cellStyle name="Percent 41" xfId="44537"/>
    <cellStyle name="Percent 42" xfId="44538"/>
    <cellStyle name="Percent 43" xfId="44539"/>
    <cellStyle name="Percent 44" xfId="44540"/>
    <cellStyle name="Percent 45" xfId="44541"/>
    <cellStyle name="Percent 46" xfId="44542"/>
    <cellStyle name="Percent 47" xfId="44543"/>
    <cellStyle name="Percent 48" xfId="44544"/>
    <cellStyle name="Percent 49" xfId="44545"/>
    <cellStyle name="Percent 5" xfId="1657"/>
    <cellStyle name="Percent 5 10" xfId="1658"/>
    <cellStyle name="Percent 5 10 2" xfId="1659"/>
    <cellStyle name="Percent 5 10 2 2" xfId="44546"/>
    <cellStyle name="Percent 5 10 3" xfId="1660"/>
    <cellStyle name="Percent 5 10 3 2" xfId="44547"/>
    <cellStyle name="Percent 5 10 4" xfId="44548"/>
    <cellStyle name="Percent 5 11" xfId="1661"/>
    <cellStyle name="Percent 5 11 2" xfId="44549"/>
    <cellStyle name="Percent 5 12" xfId="1662"/>
    <cellStyle name="Percent 5 12 2" xfId="44550"/>
    <cellStyle name="Percent 5 13" xfId="1663"/>
    <cellStyle name="Percent 5 13 2" xfId="44551"/>
    <cellStyle name="Percent 5 14" xfId="49147"/>
    <cellStyle name="Percent 5 2" xfId="1664"/>
    <cellStyle name="Percent 5 2 2" xfId="44552"/>
    <cellStyle name="Percent 5 2 3" xfId="49148"/>
    <cellStyle name="Percent 5 2 4" xfId="49149"/>
    <cellStyle name="Percent 5 2 5" xfId="49150"/>
    <cellStyle name="Percent 5 2 6" xfId="49151"/>
    <cellStyle name="Percent 5 3" xfId="1665"/>
    <cellStyle name="Percent 5 3 2" xfId="44553"/>
    <cellStyle name="Percent 5 3 3" xfId="49152"/>
    <cellStyle name="Percent 5 3 4" xfId="49153"/>
    <cellStyle name="Percent 5 3 5" xfId="49154"/>
    <cellStyle name="Percent 5 3 6" xfId="49155"/>
    <cellStyle name="Percent 5 4" xfId="1666"/>
    <cellStyle name="Percent 5 4 2" xfId="44554"/>
    <cellStyle name="Percent 5 5" xfId="1667"/>
    <cellStyle name="Percent 5 5 2" xfId="44555"/>
    <cellStyle name="Percent 5 6" xfId="1668"/>
    <cellStyle name="Percent 5 6 2" xfId="44556"/>
    <cellStyle name="Percent 5 7" xfId="1669"/>
    <cellStyle name="Percent 5 7 2" xfId="44557"/>
    <cellStyle name="Percent 5 8" xfId="1670"/>
    <cellStyle name="Percent 5 8 2" xfId="44558"/>
    <cellStyle name="Percent 5 9" xfId="1671"/>
    <cellStyle name="Percent 5 9 2" xfId="44559"/>
    <cellStyle name="Percent 50" xfId="44560"/>
    <cellStyle name="Percent 51" xfId="44561"/>
    <cellStyle name="Percent 52" xfId="44562"/>
    <cellStyle name="Percent 53" xfId="44563"/>
    <cellStyle name="Percent 54" xfId="44564"/>
    <cellStyle name="Percent 55" xfId="44565"/>
    <cellStyle name="Percent 56" xfId="44685"/>
    <cellStyle name="Percent 57" xfId="44686"/>
    <cellStyle name="Percent 58" xfId="44691"/>
    <cellStyle name="Percent 59" xfId="44692"/>
    <cellStyle name="Percent 6" xfId="1672"/>
    <cellStyle name="Percent 6 10" xfId="1673"/>
    <cellStyle name="Percent 6 10 2" xfId="1674"/>
    <cellStyle name="Percent 6 10 2 2" xfId="44566"/>
    <cellStyle name="Percent 6 10 3" xfId="1675"/>
    <cellStyle name="Percent 6 10 3 2" xfId="44567"/>
    <cellStyle name="Percent 6 10 4" xfId="44568"/>
    <cellStyle name="Percent 6 10 5" xfId="49156"/>
    <cellStyle name="Percent 6 10 6" xfId="49157"/>
    <cellStyle name="Percent 6 10 7" xfId="49158"/>
    <cellStyle name="Percent 6 11" xfId="1676"/>
    <cellStyle name="Percent 6 11 2" xfId="44569"/>
    <cellStyle name="Percent 6 11 3" xfId="49159"/>
    <cellStyle name="Percent 6 11 4" xfId="49160"/>
    <cellStyle name="Percent 6 11 5" xfId="49161"/>
    <cellStyle name="Percent 6 11 6" xfId="49162"/>
    <cellStyle name="Percent 6 11 7" xfId="49163"/>
    <cellStyle name="Percent 6 12" xfId="1677"/>
    <cellStyle name="Percent 6 12 2" xfId="44570"/>
    <cellStyle name="Percent 6 12 3" xfId="49164"/>
    <cellStyle name="Percent 6 12 4" xfId="49165"/>
    <cellStyle name="Percent 6 12 5" xfId="49166"/>
    <cellStyle name="Percent 6 12 6" xfId="49167"/>
    <cellStyle name="Percent 6 12 7" xfId="49168"/>
    <cellStyle name="Percent 6 13" xfId="1678"/>
    <cellStyle name="Percent 6 13 2" xfId="44571"/>
    <cellStyle name="Percent 6 13 3" xfId="49169"/>
    <cellStyle name="Percent 6 13 4" xfId="49170"/>
    <cellStyle name="Percent 6 13 5" xfId="49171"/>
    <cellStyle name="Percent 6 13 6" xfId="49172"/>
    <cellStyle name="Percent 6 13 7" xfId="49173"/>
    <cellStyle name="Percent 6 14" xfId="49174"/>
    <cellStyle name="Percent 6 14 2" xfId="49175"/>
    <cellStyle name="Percent 6 14 3" xfId="49176"/>
    <cellStyle name="Percent 6 14 4" xfId="49177"/>
    <cellStyle name="Percent 6 14 5" xfId="49178"/>
    <cellStyle name="Percent 6 14 6" xfId="49179"/>
    <cellStyle name="Percent 6 15" xfId="49180"/>
    <cellStyle name="Percent 6 15 2" xfId="49181"/>
    <cellStyle name="Percent 6 15 3" xfId="49182"/>
    <cellStyle name="Percent 6 15 4" xfId="49183"/>
    <cellStyle name="Percent 6 15 5" xfId="49184"/>
    <cellStyle name="Percent 6 15 6" xfId="49185"/>
    <cellStyle name="Percent 6 16" xfId="49186"/>
    <cellStyle name="Percent 6 16 2" xfId="49187"/>
    <cellStyle name="Percent 6 16 3" xfId="49188"/>
    <cellStyle name="Percent 6 16 4" xfId="49189"/>
    <cellStyle name="Percent 6 16 5" xfId="49190"/>
    <cellStyle name="Percent 6 16 6" xfId="49191"/>
    <cellStyle name="Percent 6 17" xfId="49192"/>
    <cellStyle name="Percent 6 17 2" xfId="49193"/>
    <cellStyle name="Percent 6 17 3" xfId="49194"/>
    <cellStyle name="Percent 6 17 4" xfId="49195"/>
    <cellStyle name="Percent 6 17 5" xfId="49196"/>
    <cellStyle name="Percent 6 17 6" xfId="49197"/>
    <cellStyle name="Percent 6 18" xfId="49198"/>
    <cellStyle name="Percent 6 18 2" xfId="49199"/>
    <cellStyle name="Percent 6 18 3" xfId="49200"/>
    <cellStyle name="Percent 6 18 4" xfId="49201"/>
    <cellStyle name="Percent 6 18 5" xfId="49202"/>
    <cellStyle name="Percent 6 18 6" xfId="49203"/>
    <cellStyle name="Percent 6 19" xfId="49204"/>
    <cellStyle name="Percent 6 19 2" xfId="49205"/>
    <cellStyle name="Percent 6 19 3" xfId="49206"/>
    <cellStyle name="Percent 6 19 4" xfId="49207"/>
    <cellStyle name="Percent 6 19 5" xfId="49208"/>
    <cellStyle name="Percent 6 19 6" xfId="49209"/>
    <cellStyle name="Percent 6 2" xfId="1679"/>
    <cellStyle name="Percent 6 2 2" xfId="44572"/>
    <cellStyle name="Percent 6 2 3" xfId="49210"/>
    <cellStyle name="Percent 6 2 4" xfId="49211"/>
    <cellStyle name="Percent 6 2 5" xfId="49212"/>
    <cellStyle name="Percent 6 2 6" xfId="49213"/>
    <cellStyle name="Percent 6 2 7" xfId="49214"/>
    <cellStyle name="Percent 6 20" xfId="49215"/>
    <cellStyle name="Percent 6 20 2" xfId="49216"/>
    <cellStyle name="Percent 6 20 3" xfId="49217"/>
    <cellStyle name="Percent 6 20 4" xfId="49218"/>
    <cellStyle name="Percent 6 20 5" xfId="49219"/>
    <cellStyle name="Percent 6 20 6" xfId="49220"/>
    <cellStyle name="Percent 6 21" xfId="49221"/>
    <cellStyle name="Percent 6 21 2" xfId="49222"/>
    <cellStyle name="Percent 6 21 3" xfId="49223"/>
    <cellStyle name="Percent 6 21 4" xfId="49224"/>
    <cellStyle name="Percent 6 21 5" xfId="49225"/>
    <cellStyle name="Percent 6 21 6" xfId="49226"/>
    <cellStyle name="Percent 6 22" xfId="49227"/>
    <cellStyle name="Percent 6 22 2" xfId="49228"/>
    <cellStyle name="Percent 6 22 3" xfId="49229"/>
    <cellStyle name="Percent 6 22 4" xfId="49230"/>
    <cellStyle name="Percent 6 22 5" xfId="49231"/>
    <cellStyle name="Percent 6 22 6" xfId="49232"/>
    <cellStyle name="Percent 6 23" xfId="49233"/>
    <cellStyle name="Percent 6 23 2" xfId="49234"/>
    <cellStyle name="Percent 6 23 3" xfId="49235"/>
    <cellStyle name="Percent 6 23 4" xfId="49236"/>
    <cellStyle name="Percent 6 23 5" xfId="49237"/>
    <cellStyle name="Percent 6 23 6" xfId="49238"/>
    <cellStyle name="Percent 6 24" xfId="49239"/>
    <cellStyle name="Percent 6 24 2" xfId="49240"/>
    <cellStyle name="Percent 6 24 3" xfId="49241"/>
    <cellStyle name="Percent 6 24 4" xfId="49242"/>
    <cellStyle name="Percent 6 24 5" xfId="49243"/>
    <cellStyle name="Percent 6 24 6" xfId="49244"/>
    <cellStyle name="Percent 6 25" xfId="49245"/>
    <cellStyle name="Percent 6 25 2" xfId="49246"/>
    <cellStyle name="Percent 6 25 3" xfId="49247"/>
    <cellStyle name="Percent 6 25 4" xfId="49248"/>
    <cellStyle name="Percent 6 25 5" xfId="49249"/>
    <cellStyle name="Percent 6 25 6" xfId="49250"/>
    <cellStyle name="Percent 6 26" xfId="49251"/>
    <cellStyle name="Percent 6 26 2" xfId="49252"/>
    <cellStyle name="Percent 6 26 3" xfId="49253"/>
    <cellStyle name="Percent 6 26 4" xfId="49254"/>
    <cellStyle name="Percent 6 26 5" xfId="49255"/>
    <cellStyle name="Percent 6 26 6" xfId="49256"/>
    <cellStyle name="Percent 6 27" xfId="49257"/>
    <cellStyle name="Percent 6 27 2" xfId="49258"/>
    <cellStyle name="Percent 6 27 3" xfId="49259"/>
    <cellStyle name="Percent 6 27 4" xfId="49260"/>
    <cellStyle name="Percent 6 27 5" xfId="49261"/>
    <cellStyle name="Percent 6 27 6" xfId="49262"/>
    <cellStyle name="Percent 6 28" xfId="49263"/>
    <cellStyle name="Percent 6 28 2" xfId="49264"/>
    <cellStyle name="Percent 6 28 3" xfId="49265"/>
    <cellStyle name="Percent 6 28 4" xfId="49266"/>
    <cellStyle name="Percent 6 28 5" xfId="49267"/>
    <cellStyle name="Percent 6 28 6" xfId="49268"/>
    <cellStyle name="Percent 6 29" xfId="49269"/>
    <cellStyle name="Percent 6 29 2" xfId="49270"/>
    <cellStyle name="Percent 6 29 3" xfId="49271"/>
    <cellStyle name="Percent 6 29 4" xfId="49272"/>
    <cellStyle name="Percent 6 29 5" xfId="49273"/>
    <cellStyle name="Percent 6 29 6" xfId="49274"/>
    <cellStyle name="Percent 6 3" xfId="1680"/>
    <cellStyle name="Percent 6 3 2" xfId="44573"/>
    <cellStyle name="Percent 6 3 3" xfId="49275"/>
    <cellStyle name="Percent 6 3 4" xfId="49276"/>
    <cellStyle name="Percent 6 3 5" xfId="49277"/>
    <cellStyle name="Percent 6 3 6" xfId="49278"/>
    <cellStyle name="Percent 6 3 7" xfId="49279"/>
    <cellStyle name="Percent 6 30" xfId="49280"/>
    <cellStyle name="Percent 6 30 2" xfId="49281"/>
    <cellStyle name="Percent 6 30 3" xfId="49282"/>
    <cellStyle name="Percent 6 30 4" xfId="49283"/>
    <cellStyle name="Percent 6 30 5" xfId="49284"/>
    <cellStyle name="Percent 6 30 6" xfId="49285"/>
    <cellStyle name="Percent 6 31" xfId="49286"/>
    <cellStyle name="Percent 6 32" xfId="49287"/>
    <cellStyle name="Percent 6 33" xfId="49288"/>
    <cellStyle name="Percent 6 34" xfId="49289"/>
    <cellStyle name="Percent 6 35" xfId="49290"/>
    <cellStyle name="Percent 6 4" xfId="1681"/>
    <cellStyle name="Percent 6 4 2" xfId="44574"/>
    <cellStyle name="Percent 6 4 3" xfId="49291"/>
    <cellStyle name="Percent 6 4 4" xfId="49292"/>
    <cellStyle name="Percent 6 4 5" xfId="49293"/>
    <cellStyle name="Percent 6 4 6" xfId="49294"/>
    <cellStyle name="Percent 6 4 7" xfId="49295"/>
    <cellStyle name="Percent 6 5" xfId="1682"/>
    <cellStyle name="Percent 6 5 2" xfId="44575"/>
    <cellStyle name="Percent 6 5 3" xfId="49296"/>
    <cellStyle name="Percent 6 5 4" xfId="49297"/>
    <cellStyle name="Percent 6 5 5" xfId="49298"/>
    <cellStyle name="Percent 6 5 6" xfId="49299"/>
    <cellStyle name="Percent 6 5 7" xfId="49300"/>
    <cellStyle name="Percent 6 6" xfId="1683"/>
    <cellStyle name="Percent 6 6 2" xfId="44576"/>
    <cellStyle name="Percent 6 6 3" xfId="49301"/>
    <cellStyle name="Percent 6 6 4" xfId="49302"/>
    <cellStyle name="Percent 6 6 5" xfId="49303"/>
    <cellStyle name="Percent 6 6 6" xfId="49304"/>
    <cellStyle name="Percent 6 6 7" xfId="49305"/>
    <cellStyle name="Percent 6 7" xfId="1684"/>
    <cellStyle name="Percent 6 7 2" xfId="44577"/>
    <cellStyle name="Percent 6 7 3" xfId="49306"/>
    <cellStyle name="Percent 6 7 4" xfId="49307"/>
    <cellStyle name="Percent 6 7 5" xfId="49308"/>
    <cellStyle name="Percent 6 7 6" xfId="49309"/>
    <cellStyle name="Percent 6 7 7" xfId="49310"/>
    <cellStyle name="Percent 6 8" xfId="1685"/>
    <cellStyle name="Percent 6 8 2" xfId="44578"/>
    <cellStyle name="Percent 6 8 3" xfId="49311"/>
    <cellStyle name="Percent 6 8 4" xfId="49312"/>
    <cellStyle name="Percent 6 8 5" xfId="49313"/>
    <cellStyle name="Percent 6 8 6" xfId="49314"/>
    <cellStyle name="Percent 6 8 7" xfId="49315"/>
    <cellStyle name="Percent 6 9" xfId="1686"/>
    <cellStyle name="Percent 6 9 2" xfId="44579"/>
    <cellStyle name="Percent 6 9 3" xfId="49316"/>
    <cellStyle name="Percent 6 9 4" xfId="49317"/>
    <cellStyle name="Percent 6 9 5" xfId="49318"/>
    <cellStyle name="Percent 6 9 6" xfId="49319"/>
    <cellStyle name="Percent 6 9 7" xfId="49320"/>
    <cellStyle name="Percent 7" xfId="1687"/>
    <cellStyle name="Percent 7 10" xfId="1688"/>
    <cellStyle name="Percent 7 10 2" xfId="1689"/>
    <cellStyle name="Percent 7 10 2 2" xfId="44580"/>
    <cellStyle name="Percent 7 10 3" xfId="1690"/>
    <cellStyle name="Percent 7 10 3 2" xfId="44581"/>
    <cellStyle name="Percent 7 10 4" xfId="44582"/>
    <cellStyle name="Percent 7 10 5" xfId="49321"/>
    <cellStyle name="Percent 7 10 6" xfId="49322"/>
    <cellStyle name="Percent 7 10 7" xfId="49323"/>
    <cellStyle name="Percent 7 11" xfId="1691"/>
    <cellStyle name="Percent 7 11 2" xfId="44583"/>
    <cellStyle name="Percent 7 11 3" xfId="49324"/>
    <cellStyle name="Percent 7 11 4" xfId="49325"/>
    <cellStyle name="Percent 7 11 5" xfId="49326"/>
    <cellStyle name="Percent 7 11 6" xfId="49327"/>
    <cellStyle name="Percent 7 11 7" xfId="49328"/>
    <cellStyle name="Percent 7 12" xfId="1692"/>
    <cellStyle name="Percent 7 12 2" xfId="44584"/>
    <cellStyle name="Percent 7 12 3" xfId="49329"/>
    <cellStyle name="Percent 7 12 4" xfId="49330"/>
    <cellStyle name="Percent 7 12 5" xfId="49331"/>
    <cellStyle name="Percent 7 12 6" xfId="49332"/>
    <cellStyle name="Percent 7 12 7" xfId="49333"/>
    <cellStyle name="Percent 7 13" xfId="1693"/>
    <cellStyle name="Percent 7 13 2" xfId="44585"/>
    <cellStyle name="Percent 7 13 3" xfId="49334"/>
    <cellStyle name="Percent 7 13 4" xfId="49335"/>
    <cellStyle name="Percent 7 13 5" xfId="49336"/>
    <cellStyle name="Percent 7 13 6" xfId="49337"/>
    <cellStyle name="Percent 7 13 7" xfId="49338"/>
    <cellStyle name="Percent 7 14" xfId="49339"/>
    <cellStyle name="Percent 7 14 2" xfId="49340"/>
    <cellStyle name="Percent 7 14 3" xfId="49341"/>
    <cellStyle name="Percent 7 14 4" xfId="49342"/>
    <cellStyle name="Percent 7 14 5" xfId="49343"/>
    <cellStyle name="Percent 7 14 6" xfId="49344"/>
    <cellStyle name="Percent 7 15" xfId="49345"/>
    <cellStyle name="Percent 7 15 2" xfId="49346"/>
    <cellStyle name="Percent 7 15 3" xfId="49347"/>
    <cellStyle name="Percent 7 15 4" xfId="49348"/>
    <cellStyle name="Percent 7 15 5" xfId="49349"/>
    <cellStyle name="Percent 7 15 6" xfId="49350"/>
    <cellStyle name="Percent 7 16" xfId="49351"/>
    <cellStyle name="Percent 7 16 2" xfId="49352"/>
    <cellStyle name="Percent 7 16 3" xfId="49353"/>
    <cellStyle name="Percent 7 16 4" xfId="49354"/>
    <cellStyle name="Percent 7 16 5" xfId="49355"/>
    <cellStyle name="Percent 7 16 6" xfId="49356"/>
    <cellStyle name="Percent 7 17" xfId="49357"/>
    <cellStyle name="Percent 7 17 2" xfId="49358"/>
    <cellStyle name="Percent 7 17 3" xfId="49359"/>
    <cellStyle name="Percent 7 17 4" xfId="49360"/>
    <cellStyle name="Percent 7 17 5" xfId="49361"/>
    <cellStyle name="Percent 7 17 6" xfId="49362"/>
    <cellStyle name="Percent 7 18" xfId="49363"/>
    <cellStyle name="Percent 7 18 2" xfId="49364"/>
    <cellStyle name="Percent 7 18 3" xfId="49365"/>
    <cellStyle name="Percent 7 18 4" xfId="49366"/>
    <cellStyle name="Percent 7 18 5" xfId="49367"/>
    <cellStyle name="Percent 7 18 6" xfId="49368"/>
    <cellStyle name="Percent 7 19" xfId="49369"/>
    <cellStyle name="Percent 7 19 2" xfId="49370"/>
    <cellStyle name="Percent 7 19 3" xfId="49371"/>
    <cellStyle name="Percent 7 19 4" xfId="49372"/>
    <cellStyle name="Percent 7 19 5" xfId="49373"/>
    <cellStyle name="Percent 7 19 6" xfId="49374"/>
    <cellStyle name="Percent 7 2" xfId="1694"/>
    <cellStyle name="Percent 7 2 2" xfId="44586"/>
    <cellStyle name="Percent 7 2 3" xfId="49375"/>
    <cellStyle name="Percent 7 2 4" xfId="49376"/>
    <cellStyle name="Percent 7 2 5" xfId="49377"/>
    <cellStyle name="Percent 7 2 6" xfId="49378"/>
    <cellStyle name="Percent 7 2 7" xfId="49379"/>
    <cellStyle name="Percent 7 20" xfId="49380"/>
    <cellStyle name="Percent 7 20 2" xfId="49381"/>
    <cellStyle name="Percent 7 20 3" xfId="49382"/>
    <cellStyle name="Percent 7 20 4" xfId="49383"/>
    <cellStyle name="Percent 7 20 5" xfId="49384"/>
    <cellStyle name="Percent 7 20 6" xfId="49385"/>
    <cellStyle name="Percent 7 21" xfId="49386"/>
    <cellStyle name="Percent 7 21 2" xfId="49387"/>
    <cellStyle name="Percent 7 21 3" xfId="49388"/>
    <cellStyle name="Percent 7 21 4" xfId="49389"/>
    <cellStyle name="Percent 7 21 5" xfId="49390"/>
    <cellStyle name="Percent 7 21 6" xfId="49391"/>
    <cellStyle name="Percent 7 22" xfId="49392"/>
    <cellStyle name="Percent 7 22 2" xfId="49393"/>
    <cellStyle name="Percent 7 22 3" xfId="49394"/>
    <cellStyle name="Percent 7 22 4" xfId="49395"/>
    <cellStyle name="Percent 7 22 5" xfId="49396"/>
    <cellStyle name="Percent 7 22 6" xfId="49397"/>
    <cellStyle name="Percent 7 23" xfId="49398"/>
    <cellStyle name="Percent 7 23 2" xfId="49399"/>
    <cellStyle name="Percent 7 23 3" xfId="49400"/>
    <cellStyle name="Percent 7 23 4" xfId="49401"/>
    <cellStyle name="Percent 7 23 5" xfId="49402"/>
    <cellStyle name="Percent 7 23 6" xfId="49403"/>
    <cellStyle name="Percent 7 24" xfId="49404"/>
    <cellStyle name="Percent 7 24 2" xfId="49405"/>
    <cellStyle name="Percent 7 24 3" xfId="49406"/>
    <cellStyle name="Percent 7 24 4" xfId="49407"/>
    <cellStyle name="Percent 7 24 5" xfId="49408"/>
    <cellStyle name="Percent 7 24 6" xfId="49409"/>
    <cellStyle name="Percent 7 25" xfId="49410"/>
    <cellStyle name="Percent 7 25 2" xfId="49411"/>
    <cellStyle name="Percent 7 25 3" xfId="49412"/>
    <cellStyle name="Percent 7 25 4" xfId="49413"/>
    <cellStyle name="Percent 7 25 5" xfId="49414"/>
    <cellStyle name="Percent 7 25 6" xfId="49415"/>
    <cellStyle name="Percent 7 26" xfId="49416"/>
    <cellStyle name="Percent 7 26 2" xfId="49417"/>
    <cellStyle name="Percent 7 26 3" xfId="49418"/>
    <cellStyle name="Percent 7 26 4" xfId="49419"/>
    <cellStyle name="Percent 7 26 5" xfId="49420"/>
    <cellStyle name="Percent 7 26 6" xfId="49421"/>
    <cellStyle name="Percent 7 27" xfId="49422"/>
    <cellStyle name="Percent 7 27 2" xfId="49423"/>
    <cellStyle name="Percent 7 27 3" xfId="49424"/>
    <cellStyle name="Percent 7 27 4" xfId="49425"/>
    <cellStyle name="Percent 7 27 5" xfId="49426"/>
    <cellStyle name="Percent 7 27 6" xfId="49427"/>
    <cellStyle name="Percent 7 28" xfId="49428"/>
    <cellStyle name="Percent 7 28 2" xfId="49429"/>
    <cellStyle name="Percent 7 28 3" xfId="49430"/>
    <cellStyle name="Percent 7 28 4" xfId="49431"/>
    <cellStyle name="Percent 7 28 5" xfId="49432"/>
    <cellStyle name="Percent 7 28 6" xfId="49433"/>
    <cellStyle name="Percent 7 29" xfId="49434"/>
    <cellStyle name="Percent 7 29 2" xfId="49435"/>
    <cellStyle name="Percent 7 29 3" xfId="49436"/>
    <cellStyle name="Percent 7 29 4" xfId="49437"/>
    <cellStyle name="Percent 7 29 5" xfId="49438"/>
    <cellStyle name="Percent 7 29 6" xfId="49439"/>
    <cellStyle name="Percent 7 3" xfId="1695"/>
    <cellStyle name="Percent 7 3 2" xfId="44587"/>
    <cellStyle name="Percent 7 3 3" xfId="49440"/>
    <cellStyle name="Percent 7 3 4" xfId="49441"/>
    <cellStyle name="Percent 7 3 5" xfId="49442"/>
    <cellStyle name="Percent 7 3 6" xfId="49443"/>
    <cellStyle name="Percent 7 3 7" xfId="49444"/>
    <cellStyle name="Percent 7 30" xfId="49445"/>
    <cellStyle name="Percent 7 30 2" xfId="49446"/>
    <cellStyle name="Percent 7 30 3" xfId="49447"/>
    <cellStyle name="Percent 7 30 4" xfId="49448"/>
    <cellStyle name="Percent 7 30 5" xfId="49449"/>
    <cellStyle name="Percent 7 30 6" xfId="49450"/>
    <cellStyle name="Percent 7 31" xfId="49451"/>
    <cellStyle name="Percent 7 32" xfId="49452"/>
    <cellStyle name="Percent 7 33" xfId="49453"/>
    <cellStyle name="Percent 7 34" xfId="49454"/>
    <cellStyle name="Percent 7 35" xfId="49455"/>
    <cellStyle name="Percent 7 4" xfId="1696"/>
    <cellStyle name="Percent 7 4 2" xfId="44588"/>
    <cellStyle name="Percent 7 4 3" xfId="49456"/>
    <cellStyle name="Percent 7 4 4" xfId="49457"/>
    <cellStyle name="Percent 7 4 5" xfId="49458"/>
    <cellStyle name="Percent 7 4 6" xfId="49459"/>
    <cellStyle name="Percent 7 4 7" xfId="49460"/>
    <cellStyle name="Percent 7 5" xfId="1697"/>
    <cellStyle name="Percent 7 5 2" xfId="44589"/>
    <cellStyle name="Percent 7 5 3" xfId="49461"/>
    <cellStyle name="Percent 7 5 4" xfId="49462"/>
    <cellStyle name="Percent 7 5 5" xfId="49463"/>
    <cellStyle name="Percent 7 5 6" xfId="49464"/>
    <cellStyle name="Percent 7 5 7" xfId="49465"/>
    <cellStyle name="Percent 7 6" xfId="1698"/>
    <cellStyle name="Percent 7 6 2" xfId="44590"/>
    <cellStyle name="Percent 7 6 3" xfId="49466"/>
    <cellStyle name="Percent 7 6 4" xfId="49467"/>
    <cellStyle name="Percent 7 6 5" xfId="49468"/>
    <cellStyle name="Percent 7 6 6" xfId="49469"/>
    <cellStyle name="Percent 7 6 7" xfId="49470"/>
    <cellStyle name="Percent 7 7" xfId="1699"/>
    <cellStyle name="Percent 7 7 2" xfId="44591"/>
    <cellStyle name="Percent 7 7 3" xfId="49471"/>
    <cellStyle name="Percent 7 7 4" xfId="49472"/>
    <cellStyle name="Percent 7 7 5" xfId="49473"/>
    <cellStyle name="Percent 7 7 6" xfId="49474"/>
    <cellStyle name="Percent 7 7 7" xfId="49475"/>
    <cellStyle name="Percent 7 8" xfId="1700"/>
    <cellStyle name="Percent 7 8 2" xfId="44592"/>
    <cellStyle name="Percent 7 8 3" xfId="49476"/>
    <cellStyle name="Percent 7 8 4" xfId="49477"/>
    <cellStyle name="Percent 7 8 5" xfId="49478"/>
    <cellStyle name="Percent 7 8 6" xfId="49479"/>
    <cellStyle name="Percent 7 8 7" xfId="49480"/>
    <cellStyle name="Percent 7 9" xfId="1701"/>
    <cellStyle name="Percent 7 9 2" xfId="44593"/>
    <cellStyle name="Percent 7 9 3" xfId="49481"/>
    <cellStyle name="Percent 7 9 4" xfId="49482"/>
    <cellStyle name="Percent 7 9 5" xfId="49483"/>
    <cellStyle name="Percent 7 9 6" xfId="49484"/>
    <cellStyle name="Percent 7 9 7" xfId="49485"/>
    <cellStyle name="Percent 8" xfId="1702"/>
    <cellStyle name="Percent 8 2" xfId="44594"/>
    <cellStyle name="Percent 8 3" xfId="49486"/>
    <cellStyle name="Percent 8 4" xfId="49487"/>
    <cellStyle name="Percent 8 5" xfId="49488"/>
    <cellStyle name="Percent 8 6" xfId="49489"/>
    <cellStyle name="Percent 9" xfId="1703"/>
    <cellStyle name="Percent 9 10" xfId="49490"/>
    <cellStyle name="Percent 9 11" xfId="49491"/>
    <cellStyle name="Percent 9 2" xfId="44595"/>
    <cellStyle name="Percent 9 3" xfId="49492"/>
    <cellStyle name="Percent 9 4" xfId="49493"/>
    <cellStyle name="Percent 9 5" xfId="49494"/>
    <cellStyle name="Percent 9 6" xfId="49495"/>
    <cellStyle name="Percent 9 7" xfId="49496"/>
    <cellStyle name="Percent 9 8" xfId="49497"/>
    <cellStyle name="Percent 9 9" xfId="49498"/>
    <cellStyle name="PSChar" xfId="1704"/>
    <cellStyle name="PSDate" xfId="1705"/>
    <cellStyle name="PSDec" xfId="1706"/>
    <cellStyle name="PSHeading" xfId="1707"/>
    <cellStyle name="PSInt" xfId="44596"/>
    <cellStyle name="PSSpacer" xfId="44597"/>
    <cellStyle name="R00A" xfId="1708"/>
    <cellStyle name="R00A 2" xfId="44598"/>
    <cellStyle name="R00A 3" xfId="49499"/>
    <cellStyle name="R00B" xfId="1709"/>
    <cellStyle name="R00B 2" xfId="3617"/>
    <cellStyle name="R00L" xfId="1710"/>
    <cellStyle name="R00L 2" xfId="3618"/>
    <cellStyle name="R01A" xfId="1711"/>
    <cellStyle name="R01A 2" xfId="49500"/>
    <cellStyle name="R01B" xfId="1712"/>
    <cellStyle name="R01B 2" xfId="49501"/>
    <cellStyle name="R01B 2 2" xfId="49502"/>
    <cellStyle name="R01B 2 3" xfId="49503"/>
    <cellStyle name="R01B 2 4" xfId="49504"/>
    <cellStyle name="R01B 2 5" xfId="49505"/>
    <cellStyle name="R01B 2 6" xfId="49506"/>
    <cellStyle name="R01B 2 7" xfId="49507"/>
    <cellStyle name="R01B 3" xfId="49508"/>
    <cellStyle name="R01B 4" xfId="49509"/>
    <cellStyle name="R01B 5" xfId="49510"/>
    <cellStyle name="R01B 6" xfId="49511"/>
    <cellStyle name="R01B 7" xfId="49512"/>
    <cellStyle name="R01B 8" xfId="49513"/>
    <cellStyle name="R01H" xfId="1713"/>
    <cellStyle name="R01H 2" xfId="49514"/>
    <cellStyle name="R01L" xfId="1714"/>
    <cellStyle name="R01L 2" xfId="49515"/>
    <cellStyle name="R02A" xfId="1715"/>
    <cellStyle name="R02A 2" xfId="49516"/>
    <cellStyle name="R02B" xfId="1716"/>
    <cellStyle name="R02B 10" xfId="1717"/>
    <cellStyle name="R02B 10 2" xfId="1718"/>
    <cellStyle name="R02B 10 2 2" xfId="44599"/>
    <cellStyle name="R02B 10 3" xfId="1719"/>
    <cellStyle name="R02B 10 3 2" xfId="44600"/>
    <cellStyle name="R02B 10 4" xfId="44601"/>
    <cellStyle name="R02B 11" xfId="1720"/>
    <cellStyle name="R02B 11 2" xfId="44602"/>
    <cellStyle name="R02B 12" xfId="1721"/>
    <cellStyle name="R02B 12 2" xfId="44603"/>
    <cellStyle name="R02B 13" xfId="1722"/>
    <cellStyle name="R02B 13 2" xfId="44604"/>
    <cellStyle name="R02B 14" xfId="49517"/>
    <cellStyle name="R02B 2" xfId="1723"/>
    <cellStyle name="R02B 2 2" xfId="44605"/>
    <cellStyle name="R02B 3" xfId="1724"/>
    <cellStyle name="R02B 3 2" xfId="44606"/>
    <cellStyle name="R02B 4" xfId="1725"/>
    <cellStyle name="R02B 4 2" xfId="44607"/>
    <cellStyle name="R02B 5" xfId="1726"/>
    <cellStyle name="R02B 5 2" xfId="44608"/>
    <cellStyle name="R02B 6" xfId="1727"/>
    <cellStyle name="R02B 6 2" xfId="44609"/>
    <cellStyle name="R02B 7" xfId="1728"/>
    <cellStyle name="R02B 7 2" xfId="44610"/>
    <cellStyle name="R02B 8" xfId="1729"/>
    <cellStyle name="R02B 8 2" xfId="44611"/>
    <cellStyle name="R02B 9" xfId="1730"/>
    <cellStyle name="R02B 9 2" xfId="44612"/>
    <cellStyle name="R02B_600_ROC" xfId="44613"/>
    <cellStyle name="R02H" xfId="1731"/>
    <cellStyle name="R02H 2" xfId="49518"/>
    <cellStyle name="R02L" xfId="1732"/>
    <cellStyle name="R02L 2" xfId="49519"/>
    <cellStyle name="R03A" xfId="1733"/>
    <cellStyle name="R03A 2" xfId="49520"/>
    <cellStyle name="R03B" xfId="1734"/>
    <cellStyle name="R03B 10" xfId="1735"/>
    <cellStyle name="R03B 10 2" xfId="1736"/>
    <cellStyle name="R03B 10 2 2" xfId="44614"/>
    <cellStyle name="R03B 10 3" xfId="1737"/>
    <cellStyle name="R03B 10 3 2" xfId="44615"/>
    <cellStyle name="R03B 10 4" xfId="44616"/>
    <cellStyle name="R03B 11" xfId="1738"/>
    <cellStyle name="R03B 11 2" xfId="44617"/>
    <cellStyle name="R03B 12" xfId="1739"/>
    <cellStyle name="R03B 12 2" xfId="44618"/>
    <cellStyle name="R03B 13" xfId="1740"/>
    <cellStyle name="R03B 13 2" xfId="44619"/>
    <cellStyle name="R03B 14" xfId="49521"/>
    <cellStyle name="R03B 2" xfId="1741"/>
    <cellStyle name="R03B 2 2" xfId="44620"/>
    <cellStyle name="R03B 3" xfId="1742"/>
    <cellStyle name="R03B 3 2" xfId="44621"/>
    <cellStyle name="R03B 4" xfId="1743"/>
    <cellStyle name="R03B 4 2" xfId="44622"/>
    <cellStyle name="R03B 5" xfId="1744"/>
    <cellStyle name="R03B 5 2" xfId="44623"/>
    <cellStyle name="R03B 6" xfId="1745"/>
    <cellStyle name="R03B 6 2" xfId="44624"/>
    <cellStyle name="R03B 7" xfId="1746"/>
    <cellStyle name="R03B 7 2" xfId="44625"/>
    <cellStyle name="R03B 8" xfId="1747"/>
    <cellStyle name="R03B 8 2" xfId="44626"/>
    <cellStyle name="R03B 9" xfId="1748"/>
    <cellStyle name="R03B 9 2" xfId="44627"/>
    <cellStyle name="R03H" xfId="1749"/>
    <cellStyle name="R03H 2" xfId="49522"/>
    <cellStyle name="R03L" xfId="1750"/>
    <cellStyle name="R03L 2" xfId="49523"/>
    <cellStyle name="R04A" xfId="1751"/>
    <cellStyle name="R04A 2" xfId="49524"/>
    <cellStyle name="R04B" xfId="1752"/>
    <cellStyle name="R04B 10" xfId="1753"/>
    <cellStyle name="R04B 10 2" xfId="1754"/>
    <cellStyle name="R04B 10 2 2" xfId="44628"/>
    <cellStyle name="R04B 10 3" xfId="1755"/>
    <cellStyle name="R04B 10 3 2" xfId="44629"/>
    <cellStyle name="R04B 10 4" xfId="44630"/>
    <cellStyle name="R04B 11" xfId="1756"/>
    <cellStyle name="R04B 11 2" xfId="44631"/>
    <cellStyle name="R04B 12" xfId="1757"/>
    <cellStyle name="R04B 12 2" xfId="44632"/>
    <cellStyle name="R04B 13" xfId="1758"/>
    <cellStyle name="R04B 13 2" xfId="44633"/>
    <cellStyle name="R04B 2" xfId="1759"/>
    <cellStyle name="R04B 2 2" xfId="44634"/>
    <cellStyle name="R04B 3" xfId="1760"/>
    <cellStyle name="R04B 3 2" xfId="44635"/>
    <cellStyle name="R04B 4" xfId="1761"/>
    <cellStyle name="R04B 4 2" xfId="44636"/>
    <cellStyle name="R04B 5" xfId="1762"/>
    <cellStyle name="R04B 5 2" xfId="44637"/>
    <cellStyle name="R04B 6" xfId="1763"/>
    <cellStyle name="R04B 6 2" xfId="44638"/>
    <cellStyle name="R04B 7" xfId="1764"/>
    <cellStyle name="R04B 7 2" xfId="44639"/>
    <cellStyle name="R04B 8" xfId="1765"/>
    <cellStyle name="R04B 8 2" xfId="44640"/>
    <cellStyle name="R04B 9" xfId="1766"/>
    <cellStyle name="R04B 9 2" xfId="44641"/>
    <cellStyle name="R04H" xfId="1767"/>
    <cellStyle name="R04H 2" xfId="49525"/>
    <cellStyle name="R04L" xfId="1768"/>
    <cellStyle name="R04L 2" xfId="49526"/>
    <cellStyle name="R05A" xfId="1769"/>
    <cellStyle name="R05A 2" xfId="49527"/>
    <cellStyle name="R05B" xfId="1770"/>
    <cellStyle name="R05B 10" xfId="1771"/>
    <cellStyle name="R05B 10 2" xfId="1772"/>
    <cellStyle name="R05B 10 2 2" xfId="44642"/>
    <cellStyle name="R05B 10 3" xfId="1773"/>
    <cellStyle name="R05B 10 3 2" xfId="44643"/>
    <cellStyle name="R05B 10 4" xfId="44644"/>
    <cellStyle name="R05B 11" xfId="1774"/>
    <cellStyle name="R05B 11 2" xfId="44645"/>
    <cellStyle name="R05B 12" xfId="1775"/>
    <cellStyle name="R05B 12 2" xfId="44646"/>
    <cellStyle name="R05B 13" xfId="1776"/>
    <cellStyle name="R05B 13 2" xfId="44647"/>
    <cellStyle name="R05B 2" xfId="1777"/>
    <cellStyle name="R05B 2 2" xfId="44648"/>
    <cellStyle name="R05B 3" xfId="1778"/>
    <cellStyle name="R05B 3 2" xfId="44649"/>
    <cellStyle name="R05B 4" xfId="1779"/>
    <cellStyle name="R05B 4 2" xfId="44650"/>
    <cellStyle name="R05B 5" xfId="1780"/>
    <cellStyle name="R05B 5 2" xfId="44651"/>
    <cellStyle name="R05B 6" xfId="1781"/>
    <cellStyle name="R05B 6 2" xfId="44652"/>
    <cellStyle name="R05B 7" xfId="1782"/>
    <cellStyle name="R05B 7 2" xfId="44653"/>
    <cellStyle name="R05B 8" xfId="1783"/>
    <cellStyle name="R05B 8 2" xfId="44654"/>
    <cellStyle name="R05B 9" xfId="1784"/>
    <cellStyle name="R05B 9 2" xfId="44655"/>
    <cellStyle name="R05H" xfId="1785"/>
    <cellStyle name="R05H 2" xfId="49528"/>
    <cellStyle name="R05L" xfId="1786"/>
    <cellStyle name="R05L 2" xfId="44656"/>
    <cellStyle name="R06A" xfId="1787"/>
    <cellStyle name="R06A 2" xfId="49529"/>
    <cellStyle name="R06B" xfId="1788"/>
    <cellStyle name="R06B 10" xfId="1789"/>
    <cellStyle name="R06B 10 2" xfId="1790"/>
    <cellStyle name="R06B 10 2 2" xfId="44657"/>
    <cellStyle name="R06B 10 3" xfId="1791"/>
    <cellStyle name="R06B 10 3 2" xfId="44658"/>
    <cellStyle name="R06B 10 4" xfId="44659"/>
    <cellStyle name="R06B 11" xfId="1792"/>
    <cellStyle name="R06B 11 2" xfId="44660"/>
    <cellStyle name="R06B 12" xfId="1793"/>
    <cellStyle name="R06B 12 2" xfId="44661"/>
    <cellStyle name="R06B 13" xfId="1794"/>
    <cellStyle name="R06B 13 2" xfId="44662"/>
    <cellStyle name="R06B 2" xfId="1795"/>
    <cellStyle name="R06B 2 2" xfId="44663"/>
    <cellStyle name="R06B 3" xfId="1796"/>
    <cellStyle name="R06B 3 2" xfId="44664"/>
    <cellStyle name="R06B 4" xfId="1797"/>
    <cellStyle name="R06B 4 2" xfId="44665"/>
    <cellStyle name="R06B 5" xfId="1798"/>
    <cellStyle name="R06B 5 2" xfId="44666"/>
    <cellStyle name="R06B 6" xfId="1799"/>
    <cellStyle name="R06B 6 2" xfId="44667"/>
    <cellStyle name="R06B 7" xfId="1800"/>
    <cellStyle name="R06B 7 2" xfId="44668"/>
    <cellStyle name="R06B 8" xfId="1801"/>
    <cellStyle name="R06B 8 2" xfId="44669"/>
    <cellStyle name="R06B 9" xfId="1802"/>
    <cellStyle name="R06B 9 2" xfId="44670"/>
    <cellStyle name="R06H" xfId="1803"/>
    <cellStyle name="R06H 2" xfId="49530"/>
    <cellStyle name="R06L" xfId="1804"/>
    <cellStyle name="R06L 2" xfId="49531"/>
    <cellStyle name="R07A" xfId="1805"/>
    <cellStyle name="R07A 2" xfId="49532"/>
    <cellStyle name="R07B" xfId="1806"/>
    <cellStyle name="R07B 10" xfId="1807"/>
    <cellStyle name="R07B 10 2" xfId="1808"/>
    <cellStyle name="R07B 10 2 2" xfId="44671"/>
    <cellStyle name="R07B 10 3" xfId="1809"/>
    <cellStyle name="R07B 10 3 2" xfId="44672"/>
    <cellStyle name="R07B 10 4" xfId="44673"/>
    <cellStyle name="R07B 11" xfId="1810"/>
    <cellStyle name="R07B 11 2" xfId="44674"/>
    <cellStyle name="R07B 12" xfId="1811"/>
    <cellStyle name="R07B 12 2" xfId="44675"/>
    <cellStyle name="R07B 13" xfId="1812"/>
    <cellStyle name="R07B 13 2" xfId="44676"/>
    <cellStyle name="R07B 2" xfId="1813"/>
    <cellStyle name="R07B 2 2" xfId="44677"/>
    <cellStyle name="R07B 3" xfId="1814"/>
    <cellStyle name="R07B 3 2" xfId="44678"/>
    <cellStyle name="R07B 4" xfId="1815"/>
    <cellStyle name="R07B 4 2" xfId="44679"/>
    <cellStyle name="R07B 5" xfId="1816"/>
    <cellStyle name="R07B 5 2" xfId="44680"/>
    <cellStyle name="R07B 6" xfId="1817"/>
    <cellStyle name="R07B 6 2" xfId="44681"/>
    <cellStyle name="R07B 7" xfId="1818"/>
    <cellStyle name="R07B 7 2" xfId="44682"/>
    <cellStyle name="R07B 8" xfId="1819"/>
    <cellStyle name="R07B 8 2" xfId="44683"/>
    <cellStyle name="R07B 9" xfId="1820"/>
    <cellStyle name="R07B 9 2" xfId="44684"/>
    <cellStyle name="R07H" xfId="1821"/>
    <cellStyle name="R07H 2" xfId="49533"/>
    <cellStyle name="R07L" xfId="1822"/>
    <cellStyle name="R07L 2" xfId="49534"/>
    <cellStyle name="regstoresfromspecstores" xfId="49535"/>
    <cellStyle name="RevList" xfId="49536"/>
    <cellStyle name="RevList 2" xfId="49537"/>
    <cellStyle name="RevList 3" xfId="49538"/>
    <cellStyle name="RevList 4" xfId="49539"/>
    <cellStyle name="RPO" xfId="49540"/>
    <cellStyle name="RPO 2" xfId="49541"/>
    <cellStyle name="RPO 3" xfId="49542"/>
    <cellStyle name="RPO 4" xfId="49543"/>
    <cellStyle name="SHADEDSTORES" xfId="49544"/>
    <cellStyle name="SHADEDSTORES 2" xfId="49545"/>
    <cellStyle name="SHADEDSTORES 3" xfId="49546"/>
    <cellStyle name="SHADEDSTORES 4" xfId="49547"/>
    <cellStyle name="SHADEDSTORES 5" xfId="49548"/>
    <cellStyle name="SHADEDSTORES 6" xfId="49549"/>
    <cellStyle name="SHADEDSTORES 7" xfId="49550"/>
    <cellStyle name="specstores" xfId="49551"/>
    <cellStyle name="Standard_NEGS" xfId="1823"/>
    <cellStyle name="Style 1" xfId="1824"/>
    <cellStyle name="Style 2" xfId="49552"/>
    <cellStyle name="Subtotal" xfId="49553"/>
    <cellStyle name="Title 2" xfId="1825"/>
    <cellStyle name="Title 2 10" xfId="1826"/>
    <cellStyle name="Title 2 11" xfId="1827"/>
    <cellStyle name="Title 2 12" xfId="49554"/>
    <cellStyle name="Title 2 2" xfId="1828"/>
    <cellStyle name="Title 2 3" xfId="1829"/>
    <cellStyle name="Title 2 4" xfId="1830"/>
    <cellStyle name="Title 2 5" xfId="1831"/>
    <cellStyle name="Title 2 6" xfId="1832"/>
    <cellStyle name="Title 2 7" xfId="1833"/>
    <cellStyle name="Title 2 7 2" xfId="49555"/>
    <cellStyle name="Title 2 8" xfId="1834"/>
    <cellStyle name="Title 2 9" xfId="1835"/>
    <cellStyle name="Title 3" xfId="1836"/>
    <cellStyle name="Title 3 2" xfId="1837"/>
    <cellStyle name="Title 3 3" xfId="1838"/>
    <cellStyle name="Title 3 4" xfId="1839"/>
    <cellStyle name="Title 3 5" xfId="1840"/>
    <cellStyle name="Title 3 6" xfId="1841"/>
    <cellStyle name="Title 3 7" xfId="1842"/>
    <cellStyle name="Title 4" xfId="1843"/>
    <cellStyle name="Title 4 2" xfId="1844"/>
    <cellStyle name="Title 4 3" xfId="1845"/>
    <cellStyle name="Title 4 4" xfId="1846"/>
    <cellStyle name="Title 4 5" xfId="1847"/>
    <cellStyle name="Title 4 6" xfId="1848"/>
    <cellStyle name="Title 4 7" xfId="1849"/>
    <cellStyle name="Title 5" xfId="49556"/>
    <cellStyle name="Title 5 2" xfId="49557"/>
    <cellStyle name="Title 5 3" xfId="49558"/>
    <cellStyle name="Title 5 4" xfId="49559"/>
    <cellStyle name="Title 5 5" xfId="49560"/>
    <cellStyle name="Title 5 6" xfId="49561"/>
    <cellStyle name="Title 6" xfId="49562"/>
    <cellStyle name="Title 6 2" xfId="49563"/>
    <cellStyle name="Title 6 3" xfId="49564"/>
    <cellStyle name="Title 6 4" xfId="49565"/>
    <cellStyle name="Title 6 5" xfId="49566"/>
    <cellStyle name="Title 6 6" xfId="49567"/>
    <cellStyle name="Title 7" xfId="49568"/>
    <cellStyle name="Title 7 2" xfId="49569"/>
    <cellStyle name="Title 7 3" xfId="49570"/>
    <cellStyle name="Title 7 4" xfId="49571"/>
    <cellStyle name="Title 7 5" xfId="49572"/>
    <cellStyle name="Title 7 6" xfId="49573"/>
    <cellStyle name="Title 8" xfId="49574"/>
    <cellStyle name="Title 8 2" xfId="49575"/>
    <cellStyle name="Title 8 3" xfId="49576"/>
    <cellStyle name="Title 8 4" xfId="49577"/>
    <cellStyle name="Title 8 5" xfId="49578"/>
    <cellStyle name="Title 8 6" xfId="49579"/>
    <cellStyle name="Total 2" xfId="1850"/>
    <cellStyle name="Total 2 10" xfId="1851"/>
    <cellStyle name="Total 2 10 2" xfId="49580"/>
    <cellStyle name="Total 2 10 3" xfId="49581"/>
    <cellStyle name="Total 2 10 4" xfId="49582"/>
    <cellStyle name="Total 2 10 5" xfId="49583"/>
    <cellStyle name="Total 2 10 6" xfId="49584"/>
    <cellStyle name="Total 2 10 7" xfId="49585"/>
    <cellStyle name="Total 2 11" xfId="1852"/>
    <cellStyle name="Total 2 11 2" xfId="49586"/>
    <cellStyle name="Total 2 11 3" xfId="49587"/>
    <cellStyle name="Total 2 11 4" xfId="49588"/>
    <cellStyle name="Total 2 11 5" xfId="49589"/>
    <cellStyle name="Total 2 11 6" xfId="49590"/>
    <cellStyle name="Total 2 11 7" xfId="49591"/>
    <cellStyle name="Total 2 12" xfId="49592"/>
    <cellStyle name="Total 2 12 2" xfId="49593"/>
    <cellStyle name="Total 2 12 3" xfId="49594"/>
    <cellStyle name="Total 2 12 4" xfId="49595"/>
    <cellStyle name="Total 2 12 5" xfId="49596"/>
    <cellStyle name="Total 2 12 6" xfId="49597"/>
    <cellStyle name="Total 2 12 7" xfId="49598"/>
    <cellStyle name="Total 2 13" xfId="49599"/>
    <cellStyle name="Total 2 14" xfId="49600"/>
    <cellStyle name="Total 2 15" xfId="49601"/>
    <cellStyle name="Total 2 16" xfId="49602"/>
    <cellStyle name="Total 2 17" xfId="49603"/>
    <cellStyle name="Total 2 18" xfId="49604"/>
    <cellStyle name="Total 2 2" xfId="1853"/>
    <cellStyle name="Total 2 2 2" xfId="1854"/>
    <cellStyle name="Total 2 2 2 10" xfId="49605"/>
    <cellStyle name="Total 2 2 2 11" xfId="49606"/>
    <cellStyle name="Total 2 2 2 2" xfId="1855"/>
    <cellStyle name="Total 2 2 2 2 2" xfId="49607"/>
    <cellStyle name="Total 2 2 2 2 3" xfId="49608"/>
    <cellStyle name="Total 2 2 2 2 4" xfId="49609"/>
    <cellStyle name="Total 2 2 2 2 5" xfId="49610"/>
    <cellStyle name="Total 2 2 2 2 6" xfId="49611"/>
    <cellStyle name="Total 2 2 2 2 7" xfId="49612"/>
    <cellStyle name="Total 2 2 2 3" xfId="1856"/>
    <cellStyle name="Total 2 2 2 3 2" xfId="49613"/>
    <cellStyle name="Total 2 2 2 3 3" xfId="49614"/>
    <cellStyle name="Total 2 2 2 3 4" xfId="49615"/>
    <cellStyle name="Total 2 2 2 3 5" xfId="49616"/>
    <cellStyle name="Total 2 2 2 3 6" xfId="49617"/>
    <cellStyle name="Total 2 2 2 3 7" xfId="49618"/>
    <cellStyle name="Total 2 2 2 4" xfId="1857"/>
    <cellStyle name="Total 2 2 2 4 2" xfId="49619"/>
    <cellStyle name="Total 2 2 2 4 3" xfId="49620"/>
    <cellStyle name="Total 2 2 2 4 4" xfId="49621"/>
    <cellStyle name="Total 2 2 2 4 5" xfId="49622"/>
    <cellStyle name="Total 2 2 2 4 6" xfId="49623"/>
    <cellStyle name="Total 2 2 2 4 7" xfId="49624"/>
    <cellStyle name="Total 2 2 2 5" xfId="1858"/>
    <cellStyle name="Total 2 2 2 5 2" xfId="49625"/>
    <cellStyle name="Total 2 2 2 5 3" xfId="49626"/>
    <cellStyle name="Total 2 2 2 5 4" xfId="49627"/>
    <cellStyle name="Total 2 2 2 5 5" xfId="49628"/>
    <cellStyle name="Total 2 2 2 5 6" xfId="49629"/>
    <cellStyle name="Total 2 2 2 5 7" xfId="49630"/>
    <cellStyle name="Total 2 2 2 6" xfId="49631"/>
    <cellStyle name="Total 2 2 2 7" xfId="49632"/>
    <cellStyle name="Total 2 2 2 8" xfId="49633"/>
    <cellStyle name="Total 2 2 2 9" xfId="49634"/>
    <cellStyle name="Total 2 2 3" xfId="1859"/>
    <cellStyle name="Total 2 2 4" xfId="1860"/>
    <cellStyle name="Total 2 2 5" xfId="1861"/>
    <cellStyle name="Total 2 3" xfId="1862"/>
    <cellStyle name="Total 2 3 2" xfId="49635"/>
    <cellStyle name="Total 2 3 3" xfId="49636"/>
    <cellStyle name="Total 2 3 4" xfId="49637"/>
    <cellStyle name="Total 2 3 5" xfId="49638"/>
    <cellStyle name="Total 2 3 6" xfId="49639"/>
    <cellStyle name="Total 2 3 7" xfId="49640"/>
    <cellStyle name="Total 2 4" xfId="1863"/>
    <cellStyle name="Total 2 4 2" xfId="49641"/>
    <cellStyle name="Total 2 4 3" xfId="49642"/>
    <cellStyle name="Total 2 4 4" xfId="49643"/>
    <cellStyle name="Total 2 4 5" xfId="49644"/>
    <cellStyle name="Total 2 4 6" xfId="49645"/>
    <cellStyle name="Total 2 4 7" xfId="49646"/>
    <cellStyle name="Total 2 5" xfId="1864"/>
    <cellStyle name="Total 2 5 2" xfId="49647"/>
    <cellStyle name="Total 2 5 3" xfId="49648"/>
    <cellStyle name="Total 2 5 4" xfId="49649"/>
    <cellStyle name="Total 2 5 5" xfId="49650"/>
    <cellStyle name="Total 2 5 6" xfId="49651"/>
    <cellStyle name="Total 2 5 7" xfId="49652"/>
    <cellStyle name="Total 2 6" xfId="1865"/>
    <cellStyle name="Total 2 6 2" xfId="49653"/>
    <cellStyle name="Total 2 6 3" xfId="49654"/>
    <cellStyle name="Total 2 6 4" xfId="49655"/>
    <cellStyle name="Total 2 6 5" xfId="49656"/>
    <cellStyle name="Total 2 6 6" xfId="49657"/>
    <cellStyle name="Total 2 6 7" xfId="49658"/>
    <cellStyle name="Total 2 7" xfId="1866"/>
    <cellStyle name="Total 2 7 2" xfId="49659"/>
    <cellStyle name="Total 2 7 2 2" xfId="49660"/>
    <cellStyle name="Total 2 7 2 3" xfId="49661"/>
    <cellStyle name="Total 2 7 2 4" xfId="49662"/>
    <cellStyle name="Total 2 7 2 5" xfId="49663"/>
    <cellStyle name="Total 2 7 2 6" xfId="49664"/>
    <cellStyle name="Total 2 7 2 7" xfId="49665"/>
    <cellStyle name="Total 2 7 3" xfId="49666"/>
    <cellStyle name="Total 2 7 4" xfId="49667"/>
    <cellStyle name="Total 2 7 5" xfId="49668"/>
    <cellStyle name="Total 2 7 6" xfId="49669"/>
    <cellStyle name="Total 2 7 7" xfId="49670"/>
    <cellStyle name="Total 2 7 8" xfId="49671"/>
    <cellStyle name="Total 2 8" xfId="1867"/>
    <cellStyle name="Total 2 8 2" xfId="49672"/>
    <cellStyle name="Total 2 8 3" xfId="49673"/>
    <cellStyle name="Total 2 8 4" xfId="49674"/>
    <cellStyle name="Total 2 8 5" xfId="49675"/>
    <cellStyle name="Total 2 8 6" xfId="49676"/>
    <cellStyle name="Total 2 8 7" xfId="49677"/>
    <cellStyle name="Total 2 9" xfId="1868"/>
    <cellStyle name="Total 2 9 2" xfId="49678"/>
    <cellStyle name="Total 2 9 3" xfId="49679"/>
    <cellStyle name="Total 2 9 4" xfId="49680"/>
    <cellStyle name="Total 2 9 5" xfId="49681"/>
    <cellStyle name="Total 2 9 6" xfId="49682"/>
    <cellStyle name="Total 2 9 7" xfId="49683"/>
    <cellStyle name="Total 3" xfId="1869"/>
    <cellStyle name="Total 3 10" xfId="49684"/>
    <cellStyle name="Total 3 11" xfId="49685"/>
    <cellStyle name="Total 3 12" xfId="49686"/>
    <cellStyle name="Total 3 13" xfId="49687"/>
    <cellStyle name="Total 3 2" xfId="1870"/>
    <cellStyle name="Total 3 2 2" xfId="49688"/>
    <cellStyle name="Total 3 2 3" xfId="49689"/>
    <cellStyle name="Total 3 2 4" xfId="49690"/>
    <cellStyle name="Total 3 2 5" xfId="49691"/>
    <cellStyle name="Total 3 2 6" xfId="49692"/>
    <cellStyle name="Total 3 2 7" xfId="49693"/>
    <cellStyle name="Total 3 3" xfId="1871"/>
    <cellStyle name="Total 3 3 2" xfId="49694"/>
    <cellStyle name="Total 3 3 3" xfId="49695"/>
    <cellStyle name="Total 3 3 4" xfId="49696"/>
    <cellStyle name="Total 3 3 5" xfId="49697"/>
    <cellStyle name="Total 3 3 6" xfId="49698"/>
    <cellStyle name="Total 3 3 7" xfId="49699"/>
    <cellStyle name="Total 3 4" xfId="1872"/>
    <cellStyle name="Total 3 4 2" xfId="49700"/>
    <cellStyle name="Total 3 4 3" xfId="49701"/>
    <cellStyle name="Total 3 4 4" xfId="49702"/>
    <cellStyle name="Total 3 4 5" xfId="49703"/>
    <cellStyle name="Total 3 4 6" xfId="49704"/>
    <cellStyle name="Total 3 4 7" xfId="49705"/>
    <cellStyle name="Total 3 5" xfId="1873"/>
    <cellStyle name="Total 3 5 2" xfId="49706"/>
    <cellStyle name="Total 3 5 3" xfId="49707"/>
    <cellStyle name="Total 3 5 4" xfId="49708"/>
    <cellStyle name="Total 3 5 5" xfId="49709"/>
    <cellStyle name="Total 3 5 6" xfId="49710"/>
    <cellStyle name="Total 3 5 7" xfId="49711"/>
    <cellStyle name="Total 3 6" xfId="1874"/>
    <cellStyle name="Total 3 6 2" xfId="49712"/>
    <cellStyle name="Total 3 6 3" xfId="49713"/>
    <cellStyle name="Total 3 6 4" xfId="49714"/>
    <cellStyle name="Total 3 6 5" xfId="49715"/>
    <cellStyle name="Total 3 6 6" xfId="49716"/>
    <cellStyle name="Total 3 6 7" xfId="49717"/>
    <cellStyle name="Total 3 7" xfId="1875"/>
    <cellStyle name="Total 3 7 2" xfId="49718"/>
    <cellStyle name="Total 3 7 3" xfId="49719"/>
    <cellStyle name="Total 3 7 4" xfId="49720"/>
    <cellStyle name="Total 3 7 5" xfId="49721"/>
    <cellStyle name="Total 3 7 6" xfId="49722"/>
    <cellStyle name="Total 3 7 7" xfId="49723"/>
    <cellStyle name="Total 3 8" xfId="49724"/>
    <cellStyle name="Total 3 9" xfId="49725"/>
    <cellStyle name="Total 4" xfId="1876"/>
    <cellStyle name="Total 4 2" xfId="49726"/>
    <cellStyle name="Total 4 2 2" xfId="49727"/>
    <cellStyle name="Total 4 2 3" xfId="49728"/>
    <cellStyle name="Total 4 2 4" xfId="49729"/>
    <cellStyle name="Total 4 2 5" xfId="49730"/>
    <cellStyle name="Total 4 2 6" xfId="49731"/>
    <cellStyle name="Total 4 2 7" xfId="49732"/>
    <cellStyle name="Total 4 3" xfId="49733"/>
    <cellStyle name="Total 4 3 2" xfId="49734"/>
    <cellStyle name="Total 4 3 3" xfId="49735"/>
    <cellStyle name="Total 4 3 4" xfId="49736"/>
    <cellStyle name="Total 4 3 5" xfId="49737"/>
    <cellStyle name="Total 4 3 6" xfId="49738"/>
    <cellStyle name="Total 4 3 7" xfId="49739"/>
    <cellStyle name="Total 4 4" xfId="49740"/>
    <cellStyle name="Total 4 4 2" xfId="49741"/>
    <cellStyle name="Total 4 4 3" xfId="49742"/>
    <cellStyle name="Total 4 4 4" xfId="49743"/>
    <cellStyle name="Total 4 4 5" xfId="49744"/>
    <cellStyle name="Total 4 4 6" xfId="49745"/>
    <cellStyle name="Total 4 4 7" xfId="49746"/>
    <cellStyle name="Total 4 5" xfId="49747"/>
    <cellStyle name="Total 4 5 2" xfId="49748"/>
    <cellStyle name="Total 4 5 3" xfId="49749"/>
    <cellStyle name="Total 4 5 4" xfId="49750"/>
    <cellStyle name="Total 4 5 5" xfId="49751"/>
    <cellStyle name="Total 4 5 6" xfId="49752"/>
    <cellStyle name="Total 4 5 7" xfId="49753"/>
    <cellStyle name="Total 4 6" xfId="49754"/>
    <cellStyle name="Total 4 6 2" xfId="49755"/>
    <cellStyle name="Total 4 6 3" xfId="49756"/>
    <cellStyle name="Total 4 6 4" xfId="49757"/>
    <cellStyle name="Total 4 6 5" xfId="49758"/>
    <cellStyle name="Total 4 6 6" xfId="49759"/>
    <cellStyle name="Total 4 6 7" xfId="49760"/>
    <cellStyle name="Total 4 7" xfId="49761"/>
    <cellStyle name="Total 4 7 2" xfId="49762"/>
    <cellStyle name="Total 4 7 3" xfId="49763"/>
    <cellStyle name="Total 4 7 4" xfId="49764"/>
    <cellStyle name="Total 4 7 5" xfId="49765"/>
    <cellStyle name="Total 4 7 6" xfId="49766"/>
    <cellStyle name="Total 4 7 7" xfId="49767"/>
    <cellStyle name="Total 5" xfId="1877"/>
    <cellStyle name="Total 5 2" xfId="49768"/>
    <cellStyle name="Total 5 2 2" xfId="49769"/>
    <cellStyle name="Total 5 2 3" xfId="49770"/>
    <cellStyle name="Total 5 2 4" xfId="49771"/>
    <cellStyle name="Total 5 2 5" xfId="49772"/>
    <cellStyle name="Total 5 2 6" xfId="49773"/>
    <cellStyle name="Total 5 2 7" xfId="49774"/>
    <cellStyle name="Total 5 3" xfId="49775"/>
    <cellStyle name="Total 5 3 2" xfId="49776"/>
    <cellStyle name="Total 5 3 3" xfId="49777"/>
    <cellStyle name="Total 5 3 4" xfId="49778"/>
    <cellStyle name="Total 5 3 5" xfId="49779"/>
    <cellStyle name="Total 5 3 6" xfId="49780"/>
    <cellStyle name="Total 5 3 7" xfId="49781"/>
    <cellStyle name="Total 5 4" xfId="49782"/>
    <cellStyle name="Total 5 4 2" xfId="49783"/>
    <cellStyle name="Total 5 4 3" xfId="49784"/>
    <cellStyle name="Total 5 4 4" xfId="49785"/>
    <cellStyle name="Total 5 4 5" xfId="49786"/>
    <cellStyle name="Total 5 4 6" xfId="49787"/>
    <cellStyle name="Total 5 4 7" xfId="49788"/>
    <cellStyle name="Total 5 5" xfId="49789"/>
    <cellStyle name="Total 5 5 2" xfId="49790"/>
    <cellStyle name="Total 5 5 3" xfId="49791"/>
    <cellStyle name="Total 5 5 4" xfId="49792"/>
    <cellStyle name="Total 5 5 5" xfId="49793"/>
    <cellStyle name="Total 5 5 6" xfId="49794"/>
    <cellStyle name="Total 5 5 7" xfId="49795"/>
    <cellStyle name="Total 5 6" xfId="49796"/>
    <cellStyle name="Total 5 6 2" xfId="49797"/>
    <cellStyle name="Total 5 6 3" xfId="49798"/>
    <cellStyle name="Total 5 6 4" xfId="49799"/>
    <cellStyle name="Total 5 6 5" xfId="49800"/>
    <cellStyle name="Total 5 6 6" xfId="49801"/>
    <cellStyle name="Total 5 6 7" xfId="49802"/>
    <cellStyle name="Total 5 7" xfId="49803"/>
    <cellStyle name="Total 5 7 2" xfId="49804"/>
    <cellStyle name="Total 5 7 3" xfId="49805"/>
    <cellStyle name="Total 5 7 4" xfId="49806"/>
    <cellStyle name="Total 5 7 5" xfId="49807"/>
    <cellStyle name="Total 5 7 6" xfId="49808"/>
    <cellStyle name="Total 5 7 7" xfId="49809"/>
    <cellStyle name="Total 6" xfId="1878"/>
    <cellStyle name="Total 6 2" xfId="49810"/>
    <cellStyle name="Total 6 2 2" xfId="49811"/>
    <cellStyle name="Total 6 2 3" xfId="49812"/>
    <cellStyle name="Total 6 2 4" xfId="49813"/>
    <cellStyle name="Total 6 2 5" xfId="49814"/>
    <cellStyle name="Total 6 2 6" xfId="49815"/>
    <cellStyle name="Total 6 2 7" xfId="49816"/>
    <cellStyle name="Total 6 3" xfId="49817"/>
    <cellStyle name="Total 6 3 2" xfId="49818"/>
    <cellStyle name="Total 6 3 3" xfId="49819"/>
    <cellStyle name="Total 6 3 4" xfId="49820"/>
    <cellStyle name="Total 6 3 5" xfId="49821"/>
    <cellStyle name="Total 6 3 6" xfId="49822"/>
    <cellStyle name="Total 6 3 7" xfId="49823"/>
    <cellStyle name="Total 6 4" xfId="49824"/>
    <cellStyle name="Total 6 4 2" xfId="49825"/>
    <cellStyle name="Total 6 4 3" xfId="49826"/>
    <cellStyle name="Total 6 4 4" xfId="49827"/>
    <cellStyle name="Total 6 4 5" xfId="49828"/>
    <cellStyle name="Total 6 4 6" xfId="49829"/>
    <cellStyle name="Total 6 4 7" xfId="49830"/>
    <cellStyle name="Total 6 5" xfId="49831"/>
    <cellStyle name="Total 6 5 2" xfId="49832"/>
    <cellStyle name="Total 6 5 3" xfId="49833"/>
    <cellStyle name="Total 6 5 4" xfId="49834"/>
    <cellStyle name="Total 6 5 5" xfId="49835"/>
    <cellStyle name="Total 6 5 6" xfId="49836"/>
    <cellStyle name="Total 6 5 7" xfId="49837"/>
    <cellStyle name="Total 6 6" xfId="49838"/>
    <cellStyle name="Total 6 6 2" xfId="49839"/>
    <cellStyle name="Total 6 6 3" xfId="49840"/>
    <cellStyle name="Total 6 6 4" xfId="49841"/>
    <cellStyle name="Total 6 6 5" xfId="49842"/>
    <cellStyle name="Total 6 6 6" xfId="49843"/>
    <cellStyle name="Total 6 6 7" xfId="49844"/>
    <cellStyle name="Total 6 7" xfId="49845"/>
    <cellStyle name="Total 6 7 2" xfId="49846"/>
    <cellStyle name="Total 6 7 3" xfId="49847"/>
    <cellStyle name="Total 6 7 4" xfId="49848"/>
    <cellStyle name="Total 6 7 5" xfId="49849"/>
    <cellStyle name="Total 6 7 6" xfId="49850"/>
    <cellStyle name="Total 6 7 7" xfId="49851"/>
    <cellStyle name="Total 7" xfId="1879"/>
    <cellStyle name="Total 7 2" xfId="49852"/>
    <cellStyle name="Total 7 2 2" xfId="49853"/>
    <cellStyle name="Total 7 2 3" xfId="49854"/>
    <cellStyle name="Total 7 2 4" xfId="49855"/>
    <cellStyle name="Total 7 2 5" xfId="49856"/>
    <cellStyle name="Total 7 2 6" xfId="49857"/>
    <cellStyle name="Total 7 2 7" xfId="49858"/>
    <cellStyle name="Total 7 3" xfId="49859"/>
    <cellStyle name="Total 7 3 2" xfId="49860"/>
    <cellStyle name="Total 7 3 3" xfId="49861"/>
    <cellStyle name="Total 7 3 4" xfId="49862"/>
    <cellStyle name="Total 7 3 5" xfId="49863"/>
    <cellStyle name="Total 7 3 6" xfId="49864"/>
    <cellStyle name="Total 7 3 7" xfId="49865"/>
    <cellStyle name="Total 7 4" xfId="49866"/>
    <cellStyle name="Total 7 4 2" xfId="49867"/>
    <cellStyle name="Total 7 4 3" xfId="49868"/>
    <cellStyle name="Total 7 4 4" xfId="49869"/>
    <cellStyle name="Total 7 4 5" xfId="49870"/>
    <cellStyle name="Total 7 4 6" xfId="49871"/>
    <cellStyle name="Total 7 4 7" xfId="49872"/>
    <cellStyle name="Total 7 5" xfId="49873"/>
    <cellStyle name="Total 7 5 2" xfId="49874"/>
    <cellStyle name="Total 7 5 3" xfId="49875"/>
    <cellStyle name="Total 7 5 4" xfId="49876"/>
    <cellStyle name="Total 7 5 5" xfId="49877"/>
    <cellStyle name="Total 7 5 6" xfId="49878"/>
    <cellStyle name="Total 7 5 7" xfId="49879"/>
    <cellStyle name="Total 7 6" xfId="49880"/>
    <cellStyle name="Total 7 6 2" xfId="49881"/>
    <cellStyle name="Total 7 6 3" xfId="49882"/>
    <cellStyle name="Total 7 6 4" xfId="49883"/>
    <cellStyle name="Total 7 6 5" xfId="49884"/>
    <cellStyle name="Total 7 6 6" xfId="49885"/>
    <cellStyle name="Total 7 6 7" xfId="49886"/>
    <cellStyle name="Total 7 7" xfId="49887"/>
    <cellStyle name="Total 7 7 2" xfId="49888"/>
    <cellStyle name="Total 7 7 3" xfId="49889"/>
    <cellStyle name="Total 7 7 4" xfId="49890"/>
    <cellStyle name="Total 7 7 5" xfId="49891"/>
    <cellStyle name="Total 7 7 6" xfId="49892"/>
    <cellStyle name="Total 7 7 7" xfId="49893"/>
    <cellStyle name="Total 8" xfId="49894"/>
    <cellStyle name="Total 8 10" xfId="49895"/>
    <cellStyle name="Total 8 11" xfId="49896"/>
    <cellStyle name="Total 8 12" xfId="49897"/>
    <cellStyle name="Total 8 2" xfId="49898"/>
    <cellStyle name="Total 8 2 2" xfId="49899"/>
    <cellStyle name="Total 8 2 3" xfId="49900"/>
    <cellStyle name="Total 8 2 4" xfId="49901"/>
    <cellStyle name="Total 8 2 5" xfId="49902"/>
    <cellStyle name="Total 8 2 6" xfId="49903"/>
    <cellStyle name="Total 8 2 7" xfId="49904"/>
    <cellStyle name="Total 8 3" xfId="49905"/>
    <cellStyle name="Total 8 3 2" xfId="49906"/>
    <cellStyle name="Total 8 3 3" xfId="49907"/>
    <cellStyle name="Total 8 3 4" xfId="49908"/>
    <cellStyle name="Total 8 3 5" xfId="49909"/>
    <cellStyle name="Total 8 3 6" xfId="49910"/>
    <cellStyle name="Total 8 3 7" xfId="49911"/>
    <cellStyle name="Total 8 4" xfId="49912"/>
    <cellStyle name="Total 8 4 2" xfId="49913"/>
    <cellStyle name="Total 8 4 3" xfId="49914"/>
    <cellStyle name="Total 8 4 4" xfId="49915"/>
    <cellStyle name="Total 8 4 5" xfId="49916"/>
    <cellStyle name="Total 8 4 6" xfId="49917"/>
    <cellStyle name="Total 8 4 7" xfId="49918"/>
    <cellStyle name="Total 8 5" xfId="49919"/>
    <cellStyle name="Total 8 5 2" xfId="49920"/>
    <cellStyle name="Total 8 5 3" xfId="49921"/>
    <cellStyle name="Total 8 5 4" xfId="49922"/>
    <cellStyle name="Total 8 5 5" xfId="49923"/>
    <cellStyle name="Total 8 5 6" xfId="49924"/>
    <cellStyle name="Total 8 5 7" xfId="49925"/>
    <cellStyle name="Total 8 6" xfId="49926"/>
    <cellStyle name="Total 8 6 2" xfId="49927"/>
    <cellStyle name="Total 8 6 3" xfId="49928"/>
    <cellStyle name="Total 8 6 4" xfId="49929"/>
    <cellStyle name="Total 8 6 5" xfId="49930"/>
    <cellStyle name="Total 8 6 6" xfId="49931"/>
    <cellStyle name="Total 8 6 7" xfId="49932"/>
    <cellStyle name="Total 8 7" xfId="49933"/>
    <cellStyle name="Total 8 8" xfId="49934"/>
    <cellStyle name="Total 8 9" xfId="49935"/>
    <cellStyle name="User_Defined_A" xfId="1880"/>
    <cellStyle name="Währung [0]_NEGS" xfId="1881"/>
    <cellStyle name="Währung_NEGS" xfId="1882"/>
    <cellStyle name="Warning Text 2" xfId="1883"/>
    <cellStyle name="Warning Text 2 10" xfId="1884"/>
    <cellStyle name="Warning Text 2 11" xfId="1885"/>
    <cellStyle name="Warning Text 2 12" xfId="49936"/>
    <cellStyle name="Warning Text 2 2" xfId="1886"/>
    <cellStyle name="Warning Text 2 2 2" xfId="49937"/>
    <cellStyle name="Warning Text 2 3" xfId="1887"/>
    <cellStyle name="Warning Text 2 3 2" xfId="49938"/>
    <cellStyle name="Warning Text 2 4" xfId="1888"/>
    <cellStyle name="Warning Text 2 4 2" xfId="49939"/>
    <cellStyle name="Warning Text 2 5" xfId="1889"/>
    <cellStyle name="Warning Text 2 5 2" xfId="49940"/>
    <cellStyle name="Warning Text 2 6" xfId="1890"/>
    <cellStyle name="Warning Text 2 6 2" xfId="49941"/>
    <cellStyle name="Warning Text 2 7" xfId="1891"/>
    <cellStyle name="Warning Text 2 8" xfId="1892"/>
    <cellStyle name="Warning Text 2 9" xfId="1893"/>
    <cellStyle name="Warning Text 3" xfId="1894"/>
    <cellStyle name="Warning Text 3 2" xfId="1895"/>
    <cellStyle name="Warning Text 3 3" xfId="1896"/>
    <cellStyle name="Warning Text 3 4" xfId="1897"/>
    <cellStyle name="Warning Text 3 5" xfId="1898"/>
    <cellStyle name="Warning Text 3 6" xfId="1899"/>
    <cellStyle name="Warning Text 3 7" xfId="1900"/>
    <cellStyle name="Warning Text 4" xfId="1901"/>
    <cellStyle name="Warning Text 4 2" xfId="1902"/>
    <cellStyle name="Warning Text 4 3" xfId="1903"/>
    <cellStyle name="Warning Text 4 4" xfId="1904"/>
    <cellStyle name="Warning Text 4 5" xfId="1905"/>
    <cellStyle name="Warning Text 4 6" xfId="1906"/>
    <cellStyle name="Warning Text 4 7" xfId="1907"/>
    <cellStyle name="Warning Text 5" xfId="49942"/>
    <cellStyle name="Warning Text 5 2" xfId="49943"/>
    <cellStyle name="Warning Text 5 3" xfId="49944"/>
    <cellStyle name="Warning Text 5 4" xfId="49945"/>
    <cellStyle name="Warning Text 5 5" xfId="49946"/>
    <cellStyle name="Warning Text 5 6" xfId="49947"/>
    <cellStyle name="Warning Text 6" xfId="49948"/>
    <cellStyle name="Warning Text 6 2" xfId="49949"/>
    <cellStyle name="Warning Text 6 3" xfId="49950"/>
    <cellStyle name="Warning Text 6 4" xfId="49951"/>
    <cellStyle name="Warning Text 6 5" xfId="49952"/>
    <cellStyle name="Warning Text 6 6" xfId="49953"/>
    <cellStyle name="Warning Text 7" xfId="49954"/>
    <cellStyle name="Warning Text 7 2" xfId="49955"/>
    <cellStyle name="Warning Text 7 3" xfId="49956"/>
    <cellStyle name="Warning Text 7 4" xfId="49957"/>
    <cellStyle name="Warning Text 7 5" xfId="49958"/>
    <cellStyle name="Warning Text 7 6" xfId="49959"/>
    <cellStyle name="Warning Text 8" xfId="49960"/>
    <cellStyle name="Warning Text 8 2" xfId="49961"/>
    <cellStyle name="Warning Text 8 3" xfId="49962"/>
    <cellStyle name="Warning Text 8 4" xfId="49963"/>
    <cellStyle name="Warning Text 8 5" xfId="49964"/>
    <cellStyle name="Warning Text 8 6" xfId="49965"/>
  </cellStyles>
  <dxfs count="2">
    <dxf>
      <fill>
        <patternFill>
          <bgColor rgb="FFFFFF00"/>
        </patternFill>
      </fill>
      <border>
        <left style="thin">
          <color auto="1"/>
        </left>
        <right style="thin">
          <color auto="1"/>
        </right>
        <top style="thin">
          <color auto="1"/>
        </top>
        <bottom style="thin">
          <color auto="1"/>
        </bottom>
      </border>
    </dxf>
    <dxf>
      <font>
        <color theme="0"/>
      </font>
      <fill>
        <patternFill patternType="none">
          <bgColor indexed="65"/>
        </patternFill>
      </fill>
    </dxf>
  </dxfs>
  <tableStyles count="0" defaultTableStyle="TableStyleMedium9" defaultPivotStyle="PivotStyleLight16"/>
  <colors>
    <mruColors>
      <color rgb="FF0000FF"/>
      <color rgb="FFFFFF99"/>
    </mruColors>
  </color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Documents%20and%20Settings\E084830\Local%20Settings\Temporary%20Internet%20Files\Content.Outlook\T3ZDNRK0\2010%20PA%20Forms%2011_09%20Rev4lock%2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6\Expense%20Plant%20Extension%20Evaluation%20Form%20V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Documents%20and%20Settings\E002759\Local%20Settings\Temporary%20Internet%20Files\Content.Outlook\7B7Q7KEF\2010%20PA%20Forms%2011_09%20Alyn%20Pau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6\Documents%20and%20Settings\danny.bellows\My%20Documents\Excell\BUDGET\2006\Extension%20Budget%20Tom%20Haywood%202006(consolidat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Users\E130114\AppData\Local\Temp\Temp1_Invoice%20Templates%20(8).zip\Accenture%20BLANK%20Contractor%20Work%20Order%208-22-12.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E130114/AppData/Local/Temp/Temp1_Invoice%20Templates%20(7).zip/Accenture%20BLANK%20Contractor%20Work%20Order%208-22-12.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2D\T%20W%20Transition\Capital%202006%20Rollup%20REV%205-31%20%20-%20Buffalo.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lect Form"/>
      <sheetName val="Office Equip &amp; Other Oper Equip"/>
      <sheetName val="Headend Equipment"/>
      <sheetName val="Headend Equipment (RDC)"/>
      <sheetName val="Land, Buildings, Furniture"/>
      <sheetName val="Tech Equip"/>
      <sheetName val="Local Origin"/>
      <sheetName val="Vehicles"/>
      <sheetName val="Subscriber Install"/>
      <sheetName val="Customer Equipment"/>
      <sheetName val="Construction Auth"/>
      <sheetName val="Const Labor Justification"/>
      <sheetName val="Intangibles"/>
      <sheetName val="Add'l Borrowed Budget"/>
      <sheetName val="Asset Retirement Form"/>
    </sheetNames>
    <sheetDataSet>
      <sheetData sheetId="0">
        <row r="1">
          <cell r="X1" t="str">
            <v>Select Division</v>
          </cell>
        </row>
        <row r="2">
          <cell r="X2" t="str">
            <v>10010 - Albany</v>
          </cell>
        </row>
        <row r="3">
          <cell r="X3" t="str">
            <v>14950 - Regional Office</v>
          </cell>
        </row>
        <row r="4">
          <cell r="X4" t="str">
            <v>21510 - National</v>
          </cell>
        </row>
        <row r="5">
          <cell r="X5" t="str">
            <v>23510 - New England</v>
          </cell>
        </row>
        <row r="6">
          <cell r="X6" t="str">
            <v>24510 - Western New York</v>
          </cell>
        </row>
        <row r="7">
          <cell r="X7" t="str">
            <v>27510 - Central New York</v>
          </cell>
        </row>
        <row r="8">
          <cell r="X8" t="str">
            <v>29610 - NY News</v>
          </cell>
        </row>
        <row r="10">
          <cell r="X10" t="str">
            <v>Choose Yes/No</v>
          </cell>
        </row>
        <row r="11">
          <cell r="X11" t="str">
            <v>Yes</v>
          </cell>
        </row>
        <row r="12">
          <cell r="X12" t="str">
            <v>No</v>
          </cell>
        </row>
      </sheetData>
      <sheetData sheetId="1"/>
      <sheetData sheetId="2"/>
      <sheetData sheetId="3"/>
      <sheetData sheetId="4"/>
      <sheetData sheetId="5"/>
      <sheetData sheetId="6"/>
      <sheetData sheetId="7"/>
      <sheetData sheetId="8"/>
      <sheetData sheetId="9"/>
      <sheetData sheetId="10">
        <row r="40">
          <cell r="AA40" t="str">
            <v>Choose From List</v>
          </cell>
        </row>
        <row r="41">
          <cell r="AA41" t="str">
            <v>Commercial Line Extension</v>
          </cell>
        </row>
        <row r="42">
          <cell r="AA42" t="str">
            <v>Commercial Line Extension - MDU</v>
          </cell>
        </row>
        <row r="43">
          <cell r="AA43" t="str">
            <v>Residential Line Extension</v>
          </cell>
        </row>
        <row r="44">
          <cell r="AA44" t="str">
            <v>Residential Line Extension - MDU</v>
          </cell>
        </row>
        <row r="45">
          <cell r="AA45" t="str">
            <v>Node Splits - Field Splits</v>
          </cell>
        </row>
        <row r="46">
          <cell r="AA46" t="str">
            <v>Replacement - Plant - Mileage</v>
          </cell>
        </row>
        <row r="47">
          <cell r="AA47" t="str">
            <v>Replacement - Plant  - Non-Mileage</v>
          </cell>
        </row>
        <row r="48">
          <cell r="AA48" t="str">
            <v>Replacement - Plant  - MDU - Residential</v>
          </cell>
        </row>
        <row r="49">
          <cell r="AA49" t="str">
            <v>Replacement - Plant  - MDU - Commercial</v>
          </cell>
        </row>
        <row r="50">
          <cell r="AA50" t="str">
            <v>Forced Plant Relocation</v>
          </cell>
        </row>
        <row r="51">
          <cell r="AA51" t="str">
            <v>Forced Plant Relocation - MDU - Residential</v>
          </cell>
        </row>
        <row r="52">
          <cell r="AA52" t="str">
            <v>Forced Plant Relocation - MDU - Commercial</v>
          </cell>
        </row>
        <row r="53">
          <cell r="AA53" t="str">
            <v>Upgrade - Residential - Increase Plant Bandwidth</v>
          </cell>
        </row>
        <row r="54">
          <cell r="AA54" t="str">
            <v>Upgrade - Commercial - Increase Plant Bandwidth</v>
          </cell>
        </row>
      </sheetData>
      <sheetData sheetId="11"/>
      <sheetData sheetId="12"/>
      <sheetData sheetId="13"/>
      <sheetData sheetId="1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tions"/>
      <sheetName val="Expense vs Capital Review"/>
      <sheetName val="Data For Expense Extensions"/>
      <sheetName val=" BOM"/>
      <sheetName val="CAR"/>
      <sheetName val="Extension Eval-Design Review"/>
      <sheetName val="Plant Ext -ROI Instructions"/>
      <sheetName val="Local Statistics for Extension"/>
      <sheetName val="Plant Extension ROI"/>
      <sheetName val="Essbase Pull As Of April"/>
    </sheetNames>
    <sheetDataSet>
      <sheetData sheetId="0"/>
      <sheetData sheetId="1"/>
      <sheetData sheetId="2"/>
      <sheetData sheetId="3"/>
      <sheetData sheetId="4"/>
      <sheetData sheetId="5"/>
      <sheetData sheetId="6"/>
      <sheetData sheetId="7"/>
      <sheetData sheetId="8"/>
      <sheetData sheetId="9">
        <row r="5">
          <cell r="A5" t="str">
            <v>348    STATE COLLEGE TCI</v>
          </cell>
        </row>
        <row r="6">
          <cell r="A6" t="str">
            <v>937    LYKENS</v>
          </cell>
        </row>
        <row r="7">
          <cell r="A7" t="str">
            <v>269    HUNTINGDON</v>
          </cell>
        </row>
        <row r="8">
          <cell r="A8" t="str">
            <v>154    EASTERN TELECOM</v>
          </cell>
        </row>
        <row r="9">
          <cell r="A9" t="str">
            <v>343    CARROLLTOWN</v>
          </cell>
        </row>
        <row r="10">
          <cell r="A10" t="str">
            <v>346    BEDFORD</v>
          </cell>
        </row>
        <row r="11">
          <cell r="A11" t="str">
            <v>34C    COALPORT</v>
          </cell>
        </row>
        <row r="12">
          <cell r="A12" t="str">
            <v>938    SHENANGO</v>
          </cell>
        </row>
        <row r="13">
          <cell r="A13" t="str">
            <v>925    STRUTHERS</v>
          </cell>
        </row>
        <row r="14">
          <cell r="A14" t="str">
            <v>123    THREE RIVERS (PA)</v>
          </cell>
        </row>
        <row r="15">
          <cell r="A15" t="str">
            <v>042    ACTV ROCH/NEW CASTLE</v>
          </cell>
        </row>
        <row r="16">
          <cell r="A16" t="str">
            <v>199    MONROEVILLE B PARK</v>
          </cell>
        </row>
        <row r="17">
          <cell r="A17" t="str">
            <v>202    MONROEVILLE HIGHLAND</v>
          </cell>
        </row>
        <row r="18">
          <cell r="A18" t="str">
            <v>028    WILLIAM PENN</v>
          </cell>
        </row>
        <row r="19">
          <cell r="A19" t="str">
            <v>201    MONROEVILLE SHHH</v>
          </cell>
        </row>
        <row r="20">
          <cell r="A20" t="str">
            <v>344    OIL CITY</v>
          </cell>
        </row>
        <row r="21">
          <cell r="A21" t="str">
            <v>203    DUBOIS HIGHLAND</v>
          </cell>
        </row>
        <row r="22">
          <cell r="A22" t="str">
            <v>204    DUBOIS UCA</v>
          </cell>
        </row>
        <row r="23">
          <cell r="A23" t="str">
            <v>223    BARRY-PUNXSUTAWNEY</v>
          </cell>
        </row>
        <row r="24">
          <cell r="A24" t="str">
            <v>002    PUNXSUTAWNEY</v>
          </cell>
        </row>
        <row r="25">
          <cell r="A25" t="str">
            <v>003    JEFFERSON</v>
          </cell>
        </row>
        <row r="26">
          <cell r="A26" t="str">
            <v>127    KITTANNING PA</v>
          </cell>
        </row>
        <row r="27">
          <cell r="A27" t="str">
            <v>020    INDIANA</v>
          </cell>
        </row>
        <row r="28">
          <cell r="A28" t="str">
            <v>007    HIGHLAND LP</v>
          </cell>
        </row>
        <row r="29">
          <cell r="A29" t="str">
            <v>222    BARRY-HIGHLAND</v>
          </cell>
        </row>
        <row r="30">
          <cell r="A30" t="str">
            <v>005    BETHEL PARK</v>
          </cell>
        </row>
        <row r="31">
          <cell r="A31" t="str">
            <v>011    SOUTH HILLS</v>
          </cell>
        </row>
        <row r="32">
          <cell r="A32" t="str">
            <v>012    MOUNT OLIVER</v>
          </cell>
        </row>
        <row r="33">
          <cell r="A33" t="str">
            <v>018    DYNAMIC</v>
          </cell>
        </row>
        <row r="34">
          <cell r="A34" t="str">
            <v>021    MOUNT LEBANON</v>
          </cell>
        </row>
        <row r="35">
          <cell r="A35" t="str">
            <v>153    ROBINSON CABLE</v>
          </cell>
        </row>
        <row r="36">
          <cell r="A36" t="str">
            <v>019    UPPER ST CLAIR</v>
          </cell>
        </row>
        <row r="37">
          <cell r="A37" t="str">
            <v>006    WEST NEWTON</v>
          </cell>
        </row>
        <row r="38">
          <cell r="A38" t="str">
            <v>927    MORGANTOWN</v>
          </cell>
        </row>
        <row r="39">
          <cell r="A39" t="str">
            <v>377    Pennsylvania</v>
          </cell>
        </row>
        <row r="40">
          <cell r="A40" t="str">
            <v>376    Grantsville</v>
          </cell>
        </row>
        <row r="41">
          <cell r="A41" t="str">
            <v>074    COUDERSPORT CABLE</v>
          </cell>
        </row>
        <row r="42">
          <cell r="A42" t="str">
            <v>096    PORT ALLEGANY</v>
          </cell>
        </row>
        <row r="43">
          <cell r="A43" t="str">
            <v>099    EMPORIUM</v>
          </cell>
        </row>
        <row r="44">
          <cell r="A44" t="str">
            <v>226    ERIE TECHNICAL CENTER</v>
          </cell>
        </row>
        <row r="45">
          <cell r="A45" t="str">
            <v>004    NIAGARA FRONTIER</v>
          </cell>
        </row>
        <row r="46">
          <cell r="A46" t="str">
            <v>190    WHEATFIELD/PENDLETON</v>
          </cell>
        </row>
        <row r="47">
          <cell r="A47" t="str">
            <v>165    JONES-NIAGARA</v>
          </cell>
        </row>
        <row r="48">
          <cell r="A48" t="str">
            <v>193    ANGOLA</v>
          </cell>
        </row>
        <row r="49">
          <cell r="A49" t="str">
            <v>228    BUFFALO TECHNICAL CENTER</v>
          </cell>
        </row>
        <row r="50">
          <cell r="A50" t="str">
            <v>032    AURORA</v>
          </cell>
        </row>
        <row r="51">
          <cell r="A51" t="str">
            <v>039    INTERNATIONAL</v>
          </cell>
        </row>
        <row r="52">
          <cell r="A52" t="str">
            <v>164    JONES-ERIE</v>
          </cell>
        </row>
        <row r="53">
          <cell r="A53" t="str">
            <v>102    GRAND ISLAND</v>
          </cell>
        </row>
        <row r="54">
          <cell r="A54" t="str">
            <v>192    WESTFIELD</v>
          </cell>
        </row>
        <row r="55">
          <cell r="A55" t="str">
            <v>013    HARBOR VUE</v>
          </cell>
        </row>
        <row r="56">
          <cell r="A56" t="str">
            <v>031    CHAUTAUQUA</v>
          </cell>
        </row>
        <row r="57">
          <cell r="A57" t="str">
            <v>194    SPRINGVILLE</v>
          </cell>
        </row>
        <row r="58">
          <cell r="A58" t="str">
            <v>217    OLEAN, NY</v>
          </cell>
        </row>
        <row r="59">
          <cell r="A59" t="str">
            <v>219    WELLSVILLE</v>
          </cell>
        </row>
        <row r="60">
          <cell r="A60" t="str">
            <v>220    PENN YAN</v>
          </cell>
        </row>
        <row r="61">
          <cell r="A61" t="str">
            <v>995    AUBURN</v>
          </cell>
        </row>
        <row r="62">
          <cell r="A62" t="str">
            <v>939    VALLEY VIDEO</v>
          </cell>
        </row>
        <row r="63">
          <cell r="A63" t="str">
            <v>996    UTICA</v>
          </cell>
        </row>
        <row r="64">
          <cell r="A64" t="str">
            <v>024    BENNINGTON</v>
          </cell>
        </row>
        <row r="65">
          <cell r="A65" t="str">
            <v>025    HOOSICK</v>
          </cell>
        </row>
        <row r="66">
          <cell r="A66" t="str">
            <v>069    RUTLAND</v>
          </cell>
        </row>
        <row r="67">
          <cell r="A67" t="str">
            <v>994    ADIRONDACK</v>
          </cell>
        </row>
        <row r="68">
          <cell r="A68" t="str">
            <v>99A    NORTHVILLE</v>
          </cell>
        </row>
        <row r="69">
          <cell r="A69" t="str">
            <v>997    NEW HAMPSHIRE</v>
          </cell>
        </row>
        <row r="70">
          <cell r="A70" t="str">
            <v>356    Conway District</v>
          </cell>
        </row>
        <row r="71">
          <cell r="A71" t="str">
            <v>070    MONTPELIER</v>
          </cell>
        </row>
        <row r="72">
          <cell r="A72" t="str">
            <v>354    Vermont District</v>
          </cell>
        </row>
        <row r="73">
          <cell r="A73" t="str">
            <v>262    LAKE CHAPLAIN</v>
          </cell>
        </row>
        <row r="74">
          <cell r="A74" t="str">
            <v>263    RICHMOND</v>
          </cell>
        </row>
        <row r="75">
          <cell r="A75" t="str">
            <v>181    SHELBURNE</v>
          </cell>
        </row>
        <row r="76">
          <cell r="A76" t="str">
            <v>182    NEWPORT</v>
          </cell>
        </row>
        <row r="77">
          <cell r="A77" t="str">
            <v>068    GREEN MOUNTAIN</v>
          </cell>
        </row>
        <row r="78">
          <cell r="A78" t="str">
            <v>072    RESORT</v>
          </cell>
        </row>
        <row r="79">
          <cell r="A79" t="str">
            <v>142    FIRST CAROLINA</v>
          </cell>
        </row>
        <row r="80">
          <cell r="A80" t="str">
            <v>177    CROWN POINT</v>
          </cell>
        </row>
        <row r="81">
          <cell r="A81" t="str">
            <v>178    YOUNG'S CABLE</v>
          </cell>
        </row>
        <row r="82">
          <cell r="A82" t="str">
            <v>213    BRATTLEBORO/CLAIRMONT</v>
          </cell>
        </row>
        <row r="83">
          <cell r="A83" t="str">
            <v>355    Lebanon District</v>
          </cell>
        </row>
        <row r="84">
          <cell r="A84" t="str">
            <v>361    Amesbury</v>
          </cell>
        </row>
        <row r="85">
          <cell r="A85" t="str">
            <v>362    Gloucester</v>
          </cell>
        </row>
        <row r="86">
          <cell r="A86" t="str">
            <v>990    PEMBROKE CONSOLIDATED</v>
          </cell>
        </row>
        <row r="87">
          <cell r="A87" t="str">
            <v>023    FALMOUTH</v>
          </cell>
        </row>
        <row r="88">
          <cell r="A88" t="str">
            <v>049    CAMPBELL</v>
          </cell>
        </row>
        <row r="89">
          <cell r="A89" t="str">
            <v>038    SOUTH SHORE</v>
          </cell>
        </row>
        <row r="90">
          <cell r="A90" t="str">
            <v>143    MARTHA'S VINEYARD</v>
          </cell>
        </row>
        <row r="91">
          <cell r="A91" t="str">
            <v>936    BERKSHIRE CENTURY</v>
          </cell>
        </row>
        <row r="92">
          <cell r="A92" t="str">
            <v>071    BERKSHIRE MOUNTAIN CABLE</v>
          </cell>
        </row>
        <row r="93">
          <cell r="A93" t="str">
            <v>298    KENNEBUNKS</v>
          </cell>
        </row>
        <row r="94">
          <cell r="A94" t="str">
            <v>353    Northern Maine</v>
          </cell>
        </row>
        <row r="95">
          <cell r="A95" t="str">
            <v>357    Waterville District</v>
          </cell>
        </row>
        <row r="96">
          <cell r="A96" t="str">
            <v>358    Augusta District</v>
          </cell>
        </row>
        <row r="97">
          <cell r="A97" t="str">
            <v>359    Windham District</v>
          </cell>
        </row>
        <row r="98">
          <cell r="A98" t="str">
            <v>360    Lewiston District</v>
          </cell>
        </row>
        <row r="99">
          <cell r="A99" t="str">
            <v>934    LYME</v>
          </cell>
        </row>
        <row r="100">
          <cell r="A100" t="str">
            <v>935    NORWICH</v>
          </cell>
        </row>
        <row r="101">
          <cell r="A101" t="str">
            <v>336    LUZERNE</v>
          </cell>
        </row>
        <row r="102">
          <cell r="A102" t="str">
            <v>085    NORTHEAST</v>
          </cell>
        </row>
        <row r="103">
          <cell r="A103" t="str">
            <v>347    TOWANDA</v>
          </cell>
        </row>
        <row r="104">
          <cell r="A104" t="str">
            <v>264    VERTO</v>
          </cell>
        </row>
        <row r="105">
          <cell r="A105" t="str">
            <v>130    SEYMOUR</v>
          </cell>
        </row>
        <row r="106">
          <cell r="A106" t="str">
            <v>232    WATERBURY</v>
          </cell>
        </row>
        <row r="107">
          <cell r="A107" t="str">
            <v>Northeast Region Ops</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lect Form"/>
      <sheetName val="Office Equip &amp; Other Oper Equip"/>
      <sheetName val="Headend Equipment"/>
      <sheetName val="Headend Equipment (RDC)"/>
      <sheetName val="Land, Buildings, Furniture"/>
      <sheetName val="Tech Equip"/>
      <sheetName val="Local Origin"/>
      <sheetName val="Vehicles"/>
      <sheetName val="Subscriber Install"/>
      <sheetName val="Customer Equipment"/>
      <sheetName val="Construction Auth"/>
      <sheetName val="Const Labor Justification"/>
      <sheetName val="Intangibles"/>
      <sheetName val="Add'l Borrowed Budget"/>
      <sheetName val="Asset Retirement Form"/>
    </sheetNames>
    <sheetDataSet>
      <sheetData sheetId="0"/>
      <sheetData sheetId="1"/>
      <sheetData sheetId="2"/>
      <sheetData sheetId="3"/>
      <sheetData sheetId="4"/>
      <sheetData sheetId="5"/>
      <sheetData sheetId="6"/>
      <sheetData sheetId="7"/>
      <sheetData sheetId="8"/>
      <sheetData sheetId="9"/>
      <sheetData sheetId="10">
        <row r="4">
          <cell r="AA4" t="str">
            <v>COAX</v>
          </cell>
        </row>
        <row r="5">
          <cell r="AA5" t="str">
            <v>COAX - Potential Sales</v>
          </cell>
        </row>
        <row r="6">
          <cell r="AA6" t="str">
            <v>Direct Connect</v>
          </cell>
        </row>
        <row r="7">
          <cell r="AA7" t="str">
            <v>Point to Point</v>
          </cell>
        </row>
        <row r="8">
          <cell r="AA8" t="str">
            <v>PRI</v>
          </cell>
        </row>
        <row r="9">
          <cell r="AA9" t="str">
            <v>Cell Tower Backhaul</v>
          </cell>
        </row>
        <row r="10">
          <cell r="AA10" t="str">
            <v>TW TelCom</v>
          </cell>
        </row>
        <row r="11">
          <cell r="AA11" t="str">
            <v>HIRE</v>
          </cell>
        </row>
        <row r="12">
          <cell r="AA12" t="str">
            <v>Growth Meets IRR</v>
          </cell>
        </row>
      </sheetData>
      <sheetData sheetId="11"/>
      <sheetData sheetId="12"/>
      <sheetData sheetId="13"/>
      <sheetData sheetId="1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Upload"/>
      <sheetName val="Fiber Ties"/>
      <sheetName val="Area Consolidated"/>
      <sheetName val="Mileage Detail"/>
      <sheetName val="CPH Detail"/>
      <sheetName val="Spend Profile"/>
      <sheetName val="LookupData"/>
      <sheetName val="Mdu Clean Ups"/>
    </sheetNames>
    <sheetDataSet>
      <sheetData sheetId="0"/>
      <sheetData sheetId="1"/>
      <sheetData sheetId="2"/>
      <sheetData sheetId="3"/>
      <sheetData sheetId="4"/>
      <sheetData sheetId="5"/>
      <sheetData sheetId="6">
        <row r="3">
          <cell r="C3" t="str">
            <v>Yes</v>
          </cell>
          <cell r="D3" t="str">
            <v>Abington MA 990</v>
          </cell>
        </row>
        <row r="4">
          <cell r="C4" t="str">
            <v>No</v>
          </cell>
          <cell r="D4" t="str">
            <v>Acton ME 356</v>
          </cell>
        </row>
        <row r="5">
          <cell r="C5" t="str">
            <v>VT end of line</v>
          </cell>
          <cell r="D5" t="str">
            <v>Acworth NH 142</v>
          </cell>
        </row>
        <row r="6">
          <cell r="D6" t="str">
            <v>Adams MA 071</v>
          </cell>
        </row>
        <row r="7">
          <cell r="D7" t="str">
            <v>Adams/Croyle, PA</v>
          </cell>
        </row>
        <row r="8">
          <cell r="D8" t="str">
            <v>Addison ME 353</v>
          </cell>
        </row>
        <row r="9">
          <cell r="D9" t="str">
            <v>Albany NH 356</v>
          </cell>
        </row>
        <row r="10">
          <cell r="D10" t="str">
            <v>Albion ME 357</v>
          </cell>
        </row>
        <row r="11">
          <cell r="D11" t="str">
            <v>Alfred ME 298</v>
          </cell>
        </row>
        <row r="12">
          <cell r="D12" t="str">
            <v>Allagash ME 353</v>
          </cell>
        </row>
        <row r="13">
          <cell r="D13" t="str">
            <v>Alna ME 353</v>
          </cell>
        </row>
        <row r="14">
          <cell r="D14" t="str">
            <v>Alstead NH 142</v>
          </cell>
        </row>
        <row r="15">
          <cell r="D15" t="str">
            <v>Altamont NY 072</v>
          </cell>
        </row>
        <row r="16">
          <cell r="D16" t="str">
            <v>Ames NY 994</v>
          </cell>
        </row>
        <row r="17">
          <cell r="D17" t="str">
            <v>Amesbury MA 361</v>
          </cell>
        </row>
        <row r="18">
          <cell r="D18" t="str">
            <v>Amherst NH 997</v>
          </cell>
        </row>
        <row r="19">
          <cell r="D19" t="str">
            <v>Amherst, NY</v>
          </cell>
        </row>
        <row r="20">
          <cell r="D20" t="str">
            <v>Andover ME 353</v>
          </cell>
        </row>
        <row r="21">
          <cell r="D21" t="str">
            <v>Andover NH 142</v>
          </cell>
        </row>
        <row r="22">
          <cell r="D22" t="str">
            <v>Angola, NY 193</v>
          </cell>
        </row>
        <row r="23">
          <cell r="D23" t="str">
            <v>Ansonia CT 130</v>
          </cell>
        </row>
        <row r="24">
          <cell r="D24" t="str">
            <v>Argyle NY 994</v>
          </cell>
        </row>
        <row r="25">
          <cell r="D25" t="str">
            <v>Argyle Village NY 994</v>
          </cell>
        </row>
        <row r="26">
          <cell r="D26" t="str">
            <v>Arlington VT 142</v>
          </cell>
        </row>
        <row r="27">
          <cell r="D27" t="str">
            <v>Armagh (AT&amp;T), PA</v>
          </cell>
        </row>
        <row r="28">
          <cell r="D28" t="str">
            <v>Arundel ME 298</v>
          </cell>
        </row>
        <row r="29">
          <cell r="D29" t="str">
            <v>Ascutney VT 213</v>
          </cell>
        </row>
        <row r="30">
          <cell r="D30" t="str">
            <v>Ashland ME 353</v>
          </cell>
        </row>
        <row r="31">
          <cell r="D31" t="str">
            <v>Ashland NH 356</v>
          </cell>
        </row>
        <row r="32">
          <cell r="D32" t="str">
            <v>Athens VT 142</v>
          </cell>
        </row>
        <row r="33">
          <cell r="D33" t="str">
            <v>Atkinson NH 997</v>
          </cell>
        </row>
        <row r="34">
          <cell r="D34" t="str">
            <v>Auburn ME 360</v>
          </cell>
        </row>
        <row r="35">
          <cell r="D35" t="str">
            <v>Auburn, NY</v>
          </cell>
        </row>
        <row r="36">
          <cell r="D36" t="str">
            <v>Augusta ME 358</v>
          </cell>
        </row>
        <row r="37">
          <cell r="D37" t="str">
            <v>Avon ME 353</v>
          </cell>
        </row>
        <row r="38">
          <cell r="D38" t="str">
            <v>Baileyville ME 353</v>
          </cell>
        </row>
        <row r="39">
          <cell r="D39" t="str">
            <v>Bangor ME 353</v>
          </cell>
        </row>
        <row r="40">
          <cell r="D40" t="str">
            <v>Bar Harbor ME 353</v>
          </cell>
        </row>
        <row r="41">
          <cell r="D41" t="str">
            <v>Baring ME 353</v>
          </cell>
        </row>
        <row r="42">
          <cell r="D42" t="str">
            <v>Bartlett NH 356</v>
          </cell>
        </row>
        <row r="43">
          <cell r="D43" t="str">
            <v>Barton VT 182</v>
          </cell>
        </row>
        <row r="44">
          <cell r="D44" t="str">
            <v>Bath NH 356</v>
          </cell>
        </row>
        <row r="45">
          <cell r="D45" t="str">
            <v>Beacon CT 130</v>
          </cell>
        </row>
        <row r="46">
          <cell r="D46" t="str">
            <v>Beaver Valley, PA</v>
          </cell>
        </row>
        <row r="47">
          <cell r="D47" t="str">
            <v>Bedford (AT&amp;T), PA</v>
          </cell>
        </row>
        <row r="48">
          <cell r="D48" t="str">
            <v>Beebe Plain VT 182</v>
          </cell>
        </row>
        <row r="49">
          <cell r="D49" t="str">
            <v>Belfast ME 353</v>
          </cell>
        </row>
        <row r="50">
          <cell r="D50" t="str">
            <v>Belgrade ME 358</v>
          </cell>
        </row>
        <row r="51">
          <cell r="D51" t="str">
            <v>Bellows Falls VT 213</v>
          </cell>
        </row>
        <row r="52">
          <cell r="D52" t="str">
            <v>Bennington NH 142</v>
          </cell>
        </row>
        <row r="53">
          <cell r="D53" t="str">
            <v>Bennington VT 024</v>
          </cell>
        </row>
        <row r="54">
          <cell r="D54" t="str">
            <v>Benton ME 357</v>
          </cell>
        </row>
        <row r="55">
          <cell r="D55" t="str">
            <v>Berlin VT 070</v>
          </cell>
        </row>
        <row r="56">
          <cell r="D56" t="str">
            <v>Bethany CT 130</v>
          </cell>
        </row>
        <row r="57">
          <cell r="D57" t="str">
            <v>Bethel ME 353</v>
          </cell>
        </row>
        <row r="58">
          <cell r="D58" t="str">
            <v>Bethel Park, PA</v>
          </cell>
        </row>
        <row r="59">
          <cell r="D59" t="str">
            <v>Bethel VT 070</v>
          </cell>
        </row>
        <row r="60">
          <cell r="D60" t="str">
            <v>Bethlehem NH 356</v>
          </cell>
        </row>
        <row r="61">
          <cell r="D61" t="str">
            <v>Blaine ME 353</v>
          </cell>
        </row>
        <row r="62">
          <cell r="D62" t="str">
            <v>Blairsville, PA</v>
          </cell>
        </row>
        <row r="63">
          <cell r="D63" t="str">
            <v>Blasdell, NY</v>
          </cell>
        </row>
        <row r="64">
          <cell r="D64" t="str">
            <v>Blue Hill ME 353</v>
          </cell>
        </row>
        <row r="65">
          <cell r="D65" t="str">
            <v>Bomoseen VT 142</v>
          </cell>
        </row>
        <row r="66">
          <cell r="D66" t="str">
            <v>Bondville VT 142</v>
          </cell>
        </row>
        <row r="67">
          <cell r="D67" t="str">
            <v>Boothbay Harbor ME 353</v>
          </cell>
        </row>
        <row r="68">
          <cell r="D68" t="str">
            <v>Boothbay ME 353</v>
          </cell>
        </row>
        <row r="69">
          <cell r="D69" t="str">
            <v>Boston, NY</v>
          </cell>
        </row>
        <row r="70">
          <cell r="D70" t="str">
            <v>Bourne MA 990</v>
          </cell>
        </row>
        <row r="71">
          <cell r="D71" t="str">
            <v>Bozrah CT 935</v>
          </cell>
        </row>
        <row r="72">
          <cell r="D72" t="str">
            <v>Bradley ME 353</v>
          </cell>
        </row>
        <row r="73">
          <cell r="D73" t="str">
            <v>Braintree VT 070</v>
          </cell>
        </row>
        <row r="74">
          <cell r="D74" t="str">
            <v>Branchport, NY</v>
          </cell>
        </row>
        <row r="75">
          <cell r="D75" t="str">
            <v>Brandon VT 069</v>
          </cell>
        </row>
        <row r="76">
          <cell r="D76" t="str">
            <v>Brattleboro VT 213</v>
          </cell>
        </row>
        <row r="77">
          <cell r="D77" t="str">
            <v>Brewer ME 353</v>
          </cell>
        </row>
        <row r="78">
          <cell r="D78" t="str">
            <v>Bridgewater VT 178</v>
          </cell>
        </row>
        <row r="79">
          <cell r="D79" t="str">
            <v>Bridgton ME 359</v>
          </cell>
        </row>
        <row r="80">
          <cell r="D80" t="str">
            <v>Brighton NY 072</v>
          </cell>
        </row>
        <row r="81">
          <cell r="D81" t="str">
            <v>Brighton VT 182</v>
          </cell>
        </row>
        <row r="82">
          <cell r="D82" t="str">
            <v>Bristol VT 181</v>
          </cell>
        </row>
        <row r="83">
          <cell r="D83" t="str">
            <v>Bristol ME 353</v>
          </cell>
        </row>
        <row r="84">
          <cell r="D84" t="str">
            <v>Broadtop, PA</v>
          </cell>
        </row>
        <row r="85">
          <cell r="D85" t="str">
            <v>Brookfield NH 356</v>
          </cell>
        </row>
        <row r="86">
          <cell r="D86" t="str">
            <v>Brookville (AT&amp;T), PA</v>
          </cell>
        </row>
        <row r="87">
          <cell r="D87" t="str">
            <v>Brownington VT 182</v>
          </cell>
        </row>
        <row r="88">
          <cell r="D88" t="str">
            <v>Brownville ME 353</v>
          </cell>
        </row>
        <row r="89">
          <cell r="D89" t="str">
            <v>Buckfield ME 360</v>
          </cell>
        </row>
        <row r="90">
          <cell r="D90" t="str">
            <v>Bucksport ME 353</v>
          </cell>
        </row>
        <row r="91">
          <cell r="D91" t="str">
            <v>Buffalo, NY</v>
          </cell>
        </row>
        <row r="92">
          <cell r="D92" t="str">
            <v>Burlington VT 068</v>
          </cell>
        </row>
        <row r="93">
          <cell r="D93" t="str">
            <v>Burnham ME 357</v>
          </cell>
        </row>
        <row r="94">
          <cell r="D94" t="str">
            <v>Burnside,Mahaffey,Westover, PA</v>
          </cell>
        </row>
        <row r="95">
          <cell r="D95" t="str">
            <v>Buxton ME 359</v>
          </cell>
        </row>
        <row r="96">
          <cell r="D96" t="str">
            <v>Calais ME 353</v>
          </cell>
        </row>
        <row r="97">
          <cell r="D97" t="str">
            <v>Calais VT 070</v>
          </cell>
        </row>
        <row r="98">
          <cell r="D98" t="str">
            <v>Cambridgeport VT 142</v>
          </cell>
        </row>
        <row r="99">
          <cell r="D99" t="str">
            <v>Camden ME 353</v>
          </cell>
        </row>
        <row r="100">
          <cell r="D100" t="str">
            <v>Campton NH 142</v>
          </cell>
        </row>
        <row r="101">
          <cell r="D101" t="str">
            <v>Canaan NH 355</v>
          </cell>
        </row>
        <row r="102">
          <cell r="D102" t="str">
            <v>Canaan ME 357</v>
          </cell>
        </row>
        <row r="103">
          <cell r="D103" t="str">
            <v>Canajoharie NY 994</v>
          </cell>
        </row>
        <row r="104">
          <cell r="D104" t="str">
            <v>Canajoharie Villa NY 994</v>
          </cell>
        </row>
        <row r="105">
          <cell r="D105" t="str">
            <v>Canton ME 358</v>
          </cell>
        </row>
        <row r="106">
          <cell r="D106" t="str">
            <v>Carmel ME 353</v>
          </cell>
        </row>
        <row r="107">
          <cell r="D107" t="str">
            <v>Carrabassett ME 353</v>
          </cell>
        </row>
        <row r="108">
          <cell r="D108" t="str">
            <v>Carrolll NH 356</v>
          </cell>
        </row>
        <row r="109">
          <cell r="D109" t="str">
            <v>Carrolltown (AT&amp;T), PA</v>
          </cell>
        </row>
        <row r="110">
          <cell r="D110" t="str">
            <v>Carver MA 049</v>
          </cell>
        </row>
        <row r="111">
          <cell r="D111" t="str">
            <v>Castine ME 353</v>
          </cell>
        </row>
        <row r="112">
          <cell r="D112" t="str">
            <v>Castleton VT 142</v>
          </cell>
        </row>
        <row r="113">
          <cell r="D113" t="str">
            <v>Cavendish VT 142</v>
          </cell>
        </row>
        <row r="114">
          <cell r="D114" t="str">
            <v>Central City (AT&amp;T), PA</v>
          </cell>
        </row>
        <row r="115">
          <cell r="D115" t="str">
            <v>Charleston VT 182</v>
          </cell>
        </row>
        <row r="116">
          <cell r="D116" t="str">
            <v>Charlestown NH 177</v>
          </cell>
        </row>
        <row r="117">
          <cell r="D117" t="str">
            <v>Charlotte VT 181</v>
          </cell>
        </row>
        <row r="118">
          <cell r="D118" t="str">
            <v>Chautauqua (Silver Creek), NY</v>
          </cell>
        </row>
        <row r="119">
          <cell r="D119" t="str">
            <v>Cheektowaga, NY</v>
          </cell>
        </row>
        <row r="120">
          <cell r="D120" t="str">
            <v>Chelsea ME 358</v>
          </cell>
        </row>
        <row r="121">
          <cell r="D121" t="str">
            <v>Cheshire MA 071</v>
          </cell>
        </row>
        <row r="122">
          <cell r="D122" t="str">
            <v>Chester NH 997</v>
          </cell>
        </row>
        <row r="123">
          <cell r="D123" t="str">
            <v>Chester VT 178</v>
          </cell>
        </row>
        <row r="124">
          <cell r="D124" t="str">
            <v>Chesterfield NH 213</v>
          </cell>
        </row>
        <row r="125">
          <cell r="D125" t="str">
            <v>Chesterville ME 353</v>
          </cell>
        </row>
        <row r="126">
          <cell r="D126" t="str">
            <v>Chilmark MA 143</v>
          </cell>
        </row>
        <row r="127">
          <cell r="D127" t="str">
            <v>China ME 357</v>
          </cell>
        </row>
        <row r="128">
          <cell r="D128" t="str">
            <v>Chittenden VT 142</v>
          </cell>
        </row>
        <row r="129">
          <cell r="D129" t="str">
            <v>Claremont NH 213</v>
          </cell>
        </row>
        <row r="130">
          <cell r="D130" t="str">
            <v>Clarence, NY</v>
          </cell>
        </row>
        <row r="131">
          <cell r="D131" t="str">
            <v>Clarendon VT 069</v>
          </cell>
        </row>
        <row r="132">
          <cell r="D132" t="str">
            <v>Clarion (AT&amp;T), PA</v>
          </cell>
        </row>
        <row r="133">
          <cell r="D133" t="str">
            <v>Clarks Summit/Newton, PA</v>
          </cell>
        </row>
        <row r="134">
          <cell r="D134" t="str">
            <v>Clarksburg MA 071</v>
          </cell>
        </row>
        <row r="135">
          <cell r="D135" t="str">
            <v>Clinton ME 357</v>
          </cell>
        </row>
        <row r="136">
          <cell r="D136" t="str">
            <v>Coalport, PA</v>
          </cell>
        </row>
        <row r="137">
          <cell r="D137" t="str">
            <v>Colby College ME 357</v>
          </cell>
        </row>
        <row r="138">
          <cell r="D138" t="str">
            <v>Colchester CT 934</v>
          </cell>
        </row>
        <row r="139">
          <cell r="D139" t="str">
            <v>Colchester CT 935</v>
          </cell>
        </row>
        <row r="140">
          <cell r="D140" t="str">
            <v>Colchester VT 068</v>
          </cell>
        </row>
        <row r="141">
          <cell r="D141" t="str">
            <v>Colchester VT 262</v>
          </cell>
        </row>
        <row r="142">
          <cell r="D142" t="str">
            <v>Columbia Falls ME 353</v>
          </cell>
        </row>
        <row r="143">
          <cell r="D143" t="str">
            <v>Concord NH 997</v>
          </cell>
        </row>
        <row r="144">
          <cell r="D144" t="str">
            <v>Conway NH 356</v>
          </cell>
        </row>
        <row r="145">
          <cell r="D145" t="str">
            <v>Cool Spring/Summerville, PA</v>
          </cell>
        </row>
        <row r="146">
          <cell r="D146" t="str">
            <v>Coplin ME 353</v>
          </cell>
        </row>
        <row r="147">
          <cell r="D147" t="str">
            <v>Corinna ME 353</v>
          </cell>
        </row>
        <row r="148">
          <cell r="D148" t="str">
            <v>Corinth ME 353</v>
          </cell>
        </row>
        <row r="149">
          <cell r="D149" t="str">
            <v>Corinth NY 994</v>
          </cell>
        </row>
        <row r="150">
          <cell r="D150" t="str">
            <v>Corinth Village NY 994</v>
          </cell>
        </row>
        <row r="151">
          <cell r="D151" t="str">
            <v>Cornish ME 359</v>
          </cell>
        </row>
        <row r="152">
          <cell r="D152" t="str">
            <v>Cornish NH 178</v>
          </cell>
        </row>
        <row r="153">
          <cell r="D153" t="str">
            <v>Cornish NH 355</v>
          </cell>
        </row>
        <row r="154">
          <cell r="D154" t="str">
            <v>Coudersport, PA</v>
          </cell>
        </row>
        <row r="155">
          <cell r="D155" t="str">
            <v>Coventry VT 182</v>
          </cell>
        </row>
        <row r="156">
          <cell r="D156" t="str">
            <v>Cresson (AT&amp;T), PA</v>
          </cell>
        </row>
        <row r="157">
          <cell r="D157" t="str">
            <v>Cushing ME 353</v>
          </cell>
        </row>
        <row r="158">
          <cell r="D158" t="str">
            <v>Dallas(LuzrnCo) - TM, PA</v>
          </cell>
        </row>
        <row r="159">
          <cell r="D159" t="str">
            <v>Damariscotta ME 353</v>
          </cell>
        </row>
        <row r="160">
          <cell r="D160" t="str">
            <v>Danbury NH 142</v>
          </cell>
        </row>
        <row r="161">
          <cell r="D161" t="str">
            <v>Danby VT 069</v>
          </cell>
        </row>
        <row r="162">
          <cell r="D162" t="str">
            <v>Danville NH 997</v>
          </cell>
        </row>
        <row r="163">
          <cell r="D163" t="str">
            <v>Day NY 994</v>
          </cell>
        </row>
        <row r="164">
          <cell r="D164" t="str">
            <v>Dayton ME 298</v>
          </cell>
        </row>
        <row r="165">
          <cell r="D165" t="str">
            <v>Deer Isle ME 353</v>
          </cell>
        </row>
        <row r="166">
          <cell r="D166" t="str">
            <v>Denmark ME 359</v>
          </cell>
        </row>
        <row r="167">
          <cell r="D167" t="str">
            <v>Depew, NY</v>
          </cell>
        </row>
        <row r="168">
          <cell r="D168" t="str">
            <v>Derby CT 130</v>
          </cell>
        </row>
        <row r="169">
          <cell r="D169" t="str">
            <v>Derby Line VT 182</v>
          </cell>
        </row>
        <row r="170">
          <cell r="D170" t="str">
            <v>Derby VT 182</v>
          </cell>
        </row>
        <row r="171">
          <cell r="D171" t="str">
            <v>Detroit ME 357</v>
          </cell>
        </row>
        <row r="172">
          <cell r="D172" t="str">
            <v>Dexter ME 353</v>
          </cell>
        </row>
        <row r="173">
          <cell r="D173" t="str">
            <v>Dixfield ME 353</v>
          </cell>
        </row>
        <row r="174">
          <cell r="D174" t="str">
            <v>Dorchester NH 356</v>
          </cell>
        </row>
        <row r="175">
          <cell r="D175" t="str">
            <v>Dorset VT 142</v>
          </cell>
        </row>
        <row r="176">
          <cell r="D176" t="str">
            <v>Dover-Foxcraft ME 353</v>
          </cell>
        </row>
        <row r="177">
          <cell r="D177" t="str">
            <v>Dresden ME 353</v>
          </cell>
        </row>
        <row r="178">
          <cell r="D178" t="str">
            <v>Drewsville NH 142</v>
          </cell>
        </row>
        <row r="179">
          <cell r="D179" t="str">
            <v>Dubois - Highland, PA</v>
          </cell>
        </row>
        <row r="180">
          <cell r="D180" t="str">
            <v>Dubois - UCA, PA</v>
          </cell>
        </row>
        <row r="181">
          <cell r="D181" t="str">
            <v>Dunmore, PA</v>
          </cell>
        </row>
        <row r="182">
          <cell r="D182" t="str">
            <v>Duxbury MA 049</v>
          </cell>
        </row>
        <row r="183">
          <cell r="D183" t="str">
            <v>Duxbury VT 070</v>
          </cell>
        </row>
        <row r="184">
          <cell r="D184" t="str">
            <v>Dynamic, PA</v>
          </cell>
        </row>
        <row r="185">
          <cell r="D185" t="str">
            <v>Eagle Lake ME 353</v>
          </cell>
        </row>
        <row r="186">
          <cell r="D186" t="str">
            <v>East Aurora, NY</v>
          </cell>
        </row>
        <row r="187">
          <cell r="D187" t="str">
            <v>East Baldwin ME 359</v>
          </cell>
        </row>
        <row r="188">
          <cell r="D188" t="str">
            <v>East Dixfield ME 358</v>
          </cell>
        </row>
        <row r="189">
          <cell r="D189" t="str">
            <v>East Haddam CT 934</v>
          </cell>
        </row>
        <row r="190">
          <cell r="D190" t="str">
            <v>East Hampton CT 934</v>
          </cell>
        </row>
        <row r="191">
          <cell r="D191" t="str">
            <v>East Montpelier VT 070</v>
          </cell>
        </row>
        <row r="192">
          <cell r="D192" t="str">
            <v>East Poultney VT 142</v>
          </cell>
        </row>
        <row r="193">
          <cell r="D193" t="str">
            <v>Easton ME 353</v>
          </cell>
        </row>
        <row r="194">
          <cell r="D194" t="str">
            <v>Eaton NH 356</v>
          </cell>
        </row>
        <row r="195">
          <cell r="D195" t="str">
            <v>Eddington ME 353</v>
          </cell>
        </row>
        <row r="196">
          <cell r="D196" t="str">
            <v>Eden, NY</v>
          </cell>
        </row>
        <row r="197">
          <cell r="D197" t="str">
            <v>Edgartown MA 143</v>
          </cell>
        </row>
        <row r="198">
          <cell r="D198" t="str">
            <v>Edgecomb ME 353</v>
          </cell>
        </row>
        <row r="199">
          <cell r="D199" t="str">
            <v>Edinburg NY 994</v>
          </cell>
        </row>
        <row r="200">
          <cell r="D200" t="str">
            <v>Effingham NH 356</v>
          </cell>
        </row>
        <row r="201">
          <cell r="D201" t="str">
            <v>Eldred, NY</v>
          </cell>
        </row>
        <row r="202">
          <cell r="D202" t="str">
            <v>Ellsworth ME 353</v>
          </cell>
        </row>
        <row r="203">
          <cell r="D203" t="str">
            <v>Embden ME 353</v>
          </cell>
        </row>
        <row r="204">
          <cell r="D204" t="str">
            <v>Emporium, PA</v>
          </cell>
        </row>
        <row r="205">
          <cell r="D205" t="str">
            <v>Enfield NH 355</v>
          </cell>
        </row>
        <row r="206">
          <cell r="D206" t="str">
            <v>Essex Junction VT 068</v>
          </cell>
        </row>
        <row r="207">
          <cell r="D207" t="str">
            <v>Essex MA 362</v>
          </cell>
        </row>
        <row r="208">
          <cell r="D208" t="str">
            <v>Essex VT 068</v>
          </cell>
        </row>
        <row r="209">
          <cell r="D209" t="str">
            <v>Eustis ME 353</v>
          </cell>
        </row>
        <row r="210">
          <cell r="D210" t="str">
            <v>Fair Haven VT 142</v>
          </cell>
        </row>
        <row r="211">
          <cell r="D211" t="str">
            <v>Fairfield ME 357</v>
          </cell>
        </row>
        <row r="212">
          <cell r="D212" t="str">
            <v>Falmouth MA 023</v>
          </cell>
        </row>
        <row r="213">
          <cell r="D213" t="str">
            <v>Farmingdale ME 358</v>
          </cell>
        </row>
        <row r="214">
          <cell r="D214" t="str">
            <v>Ferrisburg VT 181</v>
          </cell>
        </row>
        <row r="215">
          <cell r="D215" t="str">
            <v>Florence VT 142</v>
          </cell>
        </row>
        <row r="216">
          <cell r="D216" t="str">
            <v>Forest Dale VT 069</v>
          </cell>
        </row>
        <row r="217">
          <cell r="D217" t="str">
            <v>ForestPort/Old Forge, NY</v>
          </cell>
        </row>
        <row r="218">
          <cell r="D218" t="str">
            <v>Fort Ann NY 994</v>
          </cell>
        </row>
        <row r="219">
          <cell r="D219" t="str">
            <v>Fort Edward NY 994</v>
          </cell>
        </row>
        <row r="220">
          <cell r="D220" t="str">
            <v>Fort Edward Village NY 994</v>
          </cell>
        </row>
        <row r="221">
          <cell r="D221" t="str">
            <v>Fort Kent ME 353</v>
          </cell>
        </row>
        <row r="222">
          <cell r="D222" t="str">
            <v>Fort Plain NY 994</v>
          </cell>
        </row>
        <row r="223">
          <cell r="D223" t="str">
            <v>Francestown NH 997</v>
          </cell>
        </row>
        <row r="224">
          <cell r="D224" t="str">
            <v>Franconia NH 356</v>
          </cell>
        </row>
        <row r="225">
          <cell r="D225" t="str">
            <v>Franklin CT 935</v>
          </cell>
        </row>
        <row r="226">
          <cell r="D226" t="str">
            <v>Franklin ME 353</v>
          </cell>
        </row>
        <row r="227">
          <cell r="D227" t="str">
            <v>Franklin NY 072</v>
          </cell>
        </row>
        <row r="228">
          <cell r="D228" t="str">
            <v>Freedom NH 356</v>
          </cell>
        </row>
        <row r="229">
          <cell r="D229" t="str">
            <v>Freeport, PA</v>
          </cell>
        </row>
        <row r="230">
          <cell r="D230" t="str">
            <v>Frenchville ME 353</v>
          </cell>
        </row>
        <row r="231">
          <cell r="D231" t="str">
            <v>Friendship ME 353</v>
          </cell>
        </row>
        <row r="232">
          <cell r="D232" t="str">
            <v>Fryeburg ME 356</v>
          </cell>
        </row>
        <row r="233">
          <cell r="D233" t="str">
            <v>Gardiner ME 358</v>
          </cell>
        </row>
        <row r="234">
          <cell r="D234" t="str">
            <v>Gay Head MA 143</v>
          </cell>
        </row>
        <row r="235">
          <cell r="D235" t="str">
            <v>Georgia VT 262</v>
          </cell>
        </row>
        <row r="236">
          <cell r="D236" t="str">
            <v>Gilsum NH 142</v>
          </cell>
        </row>
        <row r="237">
          <cell r="D237" t="str">
            <v>Glenburn ME 353</v>
          </cell>
        </row>
        <row r="238">
          <cell r="D238" t="str">
            <v>Gloucester MA 362</v>
          </cell>
        </row>
        <row r="239">
          <cell r="D239" t="str">
            <v>Glover VT 182</v>
          </cell>
        </row>
        <row r="240">
          <cell r="D240" t="str">
            <v>Gorham, NY</v>
          </cell>
        </row>
        <row r="241">
          <cell r="D241" t="str">
            <v>Grafton VT 142</v>
          </cell>
        </row>
        <row r="242">
          <cell r="D242" t="str">
            <v>Grand Island, NY</v>
          </cell>
        </row>
        <row r="243">
          <cell r="D243" t="str">
            <v>Grand Isle ME 353</v>
          </cell>
        </row>
        <row r="244">
          <cell r="D244" t="str">
            <v>Grantham NH 142</v>
          </cell>
        </row>
        <row r="245">
          <cell r="D245" t="str">
            <v>Grantsville, MD</v>
          </cell>
        </row>
        <row r="246">
          <cell r="D246" t="str">
            <v>Granville NY 994</v>
          </cell>
        </row>
        <row r="247">
          <cell r="D247" t="str">
            <v>Granville Village NY 994</v>
          </cell>
        </row>
        <row r="248">
          <cell r="D248" t="str">
            <v>Great Barrington MA 936</v>
          </cell>
        </row>
        <row r="249">
          <cell r="D249" t="str">
            <v>Green (Starford), PA</v>
          </cell>
        </row>
        <row r="250">
          <cell r="D250" t="str">
            <v>Greenbush ME 353</v>
          </cell>
        </row>
        <row r="251">
          <cell r="D251" t="str">
            <v>Greene ME 360</v>
          </cell>
        </row>
        <row r="252">
          <cell r="D252" t="str">
            <v>Greenville NH 142</v>
          </cell>
        </row>
        <row r="253">
          <cell r="D253" t="str">
            <v>Greenwich, NY 994</v>
          </cell>
        </row>
        <row r="254">
          <cell r="D254" t="str">
            <v>Greenwood ME 353</v>
          </cell>
        </row>
        <row r="255">
          <cell r="D255" t="str">
            <v>Groton NH 356</v>
          </cell>
        </row>
        <row r="256">
          <cell r="D256" t="str">
            <v>Groveton NH 356</v>
          </cell>
        </row>
        <row r="257">
          <cell r="D257" t="str">
            <v>Guilford VT 213</v>
          </cell>
        </row>
        <row r="258">
          <cell r="D258" t="str">
            <v>Hadley NY 994</v>
          </cell>
        </row>
        <row r="259">
          <cell r="D259" t="str">
            <v>Halifax MA 990</v>
          </cell>
        </row>
        <row r="260">
          <cell r="D260" t="str">
            <v>Hallowell ME 358</v>
          </cell>
        </row>
        <row r="261">
          <cell r="D261" t="str">
            <v>Hamburg/Tn, NY</v>
          </cell>
        </row>
        <row r="262">
          <cell r="D262" t="str">
            <v>Hamburg/V., NY</v>
          </cell>
        </row>
        <row r="263">
          <cell r="D263" t="str">
            <v>Hampden ME 353</v>
          </cell>
        </row>
        <row r="264">
          <cell r="D264" t="str">
            <v>Hampton NY 142</v>
          </cell>
        </row>
        <row r="265">
          <cell r="D265" t="str">
            <v>Hancock ME 353</v>
          </cell>
        </row>
        <row r="266">
          <cell r="D266" t="str">
            <v>Hancock NH 142</v>
          </cell>
        </row>
        <row r="267">
          <cell r="D267" t="str">
            <v>Hanover ME 353</v>
          </cell>
        </row>
        <row r="268">
          <cell r="D268" t="str">
            <v>Hanover NH 355</v>
          </cell>
        </row>
        <row r="269">
          <cell r="D269" t="str">
            <v>Harbor Creek, PA</v>
          </cell>
        </row>
        <row r="270">
          <cell r="D270" t="str">
            <v>Harbor Vue (Dunkirk), NY</v>
          </cell>
        </row>
        <row r="271">
          <cell r="D271" t="str">
            <v>Hardwick VT 354</v>
          </cell>
        </row>
        <row r="272">
          <cell r="D272" t="str">
            <v>Harrietstown NY 072</v>
          </cell>
        </row>
        <row r="273">
          <cell r="D273" t="str">
            <v>Harrington ME 353</v>
          </cell>
        </row>
        <row r="274">
          <cell r="D274" t="str">
            <v>Harrison ME 359</v>
          </cell>
        </row>
        <row r="275">
          <cell r="D275" t="str">
            <v>Hartford NY 994</v>
          </cell>
        </row>
        <row r="276">
          <cell r="D276" t="str">
            <v>Hartford VT 355</v>
          </cell>
        </row>
        <row r="277">
          <cell r="D277" t="str">
            <v>Hartland ME 357</v>
          </cell>
        </row>
        <row r="278">
          <cell r="D278" t="str">
            <v>Hartland VT 142</v>
          </cell>
        </row>
        <row r="279">
          <cell r="D279" t="str">
            <v>Hartland VT 355</v>
          </cell>
        </row>
        <row r="280">
          <cell r="D280" t="str">
            <v>Hermon ME 353</v>
          </cell>
        </row>
        <row r="281">
          <cell r="D281" t="str">
            <v>Hickory, PA</v>
          </cell>
        </row>
        <row r="282">
          <cell r="D282" t="str">
            <v>Highgate VT 354</v>
          </cell>
        </row>
        <row r="283">
          <cell r="D283" t="str">
            <v>Hill NH 355</v>
          </cell>
        </row>
        <row r="284">
          <cell r="D284" t="str">
            <v>Hinesburg VT 181</v>
          </cell>
        </row>
        <row r="285">
          <cell r="D285" t="str">
            <v>Hinsdale NH 213</v>
          </cell>
        </row>
        <row r="286">
          <cell r="D286" t="str">
            <v>Hiram ME 359</v>
          </cell>
        </row>
        <row r="287">
          <cell r="D287" t="str">
            <v>Holden ME 353</v>
          </cell>
        </row>
        <row r="288">
          <cell r="D288" t="str">
            <v>Holderness NH 142</v>
          </cell>
        </row>
        <row r="289">
          <cell r="D289" t="str">
            <v>Holderness NH 356</v>
          </cell>
        </row>
        <row r="290">
          <cell r="D290" t="str">
            <v>Hollis ME 359</v>
          </cell>
        </row>
        <row r="291">
          <cell r="D291" t="str">
            <v>Home, PA</v>
          </cell>
        </row>
        <row r="292">
          <cell r="D292" t="str">
            <v>Hooksett NH 997</v>
          </cell>
        </row>
        <row r="293">
          <cell r="D293" t="str">
            <v>Hoosick Falls NY 025</v>
          </cell>
        </row>
        <row r="294">
          <cell r="D294" t="str">
            <v>Hoosick NY 025</v>
          </cell>
        </row>
        <row r="295">
          <cell r="D295" t="str">
            <v>Hudson Falls NY 994</v>
          </cell>
        </row>
        <row r="296">
          <cell r="D296" t="str">
            <v>Hudson NH 997</v>
          </cell>
        </row>
        <row r="297">
          <cell r="D297" t="str">
            <v>Hughestown, PA</v>
          </cell>
        </row>
        <row r="298">
          <cell r="D298" t="str">
            <v>Huntingdon, PA</v>
          </cell>
        </row>
        <row r="299">
          <cell r="D299" t="str">
            <v>Huntington VT 181</v>
          </cell>
        </row>
        <row r="300">
          <cell r="D300" t="str">
            <v>Hyde Park VT 354</v>
          </cell>
        </row>
        <row r="301">
          <cell r="D301" t="str">
            <v>Hydeville VT 142</v>
          </cell>
        </row>
        <row r="302">
          <cell r="D302" t="str">
            <v>Hyndman (AT&amp;T), PA</v>
          </cell>
        </row>
        <row r="303">
          <cell r="D303" t="str">
            <v>Indiana, PA</v>
          </cell>
        </row>
        <row r="304">
          <cell r="D304" t="str">
            <v>International, NY 039</v>
          </cell>
        </row>
        <row r="305">
          <cell r="D305" t="str">
            <v>Ira, VT 069</v>
          </cell>
        </row>
        <row r="306">
          <cell r="D306" t="str">
            <v>Island Pond VT 182</v>
          </cell>
        </row>
        <row r="307">
          <cell r="D307" t="str">
            <v>Jackson NH 356</v>
          </cell>
        </row>
        <row r="308">
          <cell r="D308" t="str">
            <v>Jaffrey NH 142</v>
          </cell>
        </row>
        <row r="309">
          <cell r="D309" t="str">
            <v>Jay ME 358</v>
          </cell>
        </row>
        <row r="310">
          <cell r="D310" t="str">
            <v>Jay VT 182</v>
          </cell>
        </row>
        <row r="311">
          <cell r="D311" t="str">
            <v>Jefferson ME 358</v>
          </cell>
        </row>
        <row r="312">
          <cell r="D312" t="str">
            <v>Jericho VT 263</v>
          </cell>
        </row>
        <row r="313">
          <cell r="D313" t="str">
            <v>Johnson VT 354</v>
          </cell>
        </row>
        <row r="314">
          <cell r="D314" t="str">
            <v>Kane (AT&amp;T), PA</v>
          </cell>
        </row>
        <row r="315">
          <cell r="D315" t="str">
            <v>Kenduskeag ME 353</v>
          </cell>
        </row>
        <row r="316">
          <cell r="D316" t="str">
            <v>Kenmore, NY</v>
          </cell>
        </row>
        <row r="317">
          <cell r="D317" t="str">
            <v>Kennebunk ME 298</v>
          </cell>
        </row>
        <row r="318">
          <cell r="D318" t="str">
            <v>Kennebunkport ME 298</v>
          </cell>
        </row>
        <row r="319">
          <cell r="D319" t="str">
            <v>Killington VT 178</v>
          </cell>
        </row>
        <row r="320">
          <cell r="D320" t="str">
            <v>Kingfield ME 353</v>
          </cell>
        </row>
        <row r="321">
          <cell r="D321" t="str">
            <v>Kingsbury NY 994</v>
          </cell>
        </row>
        <row r="322">
          <cell r="D322" t="str">
            <v>Kingston MA 049</v>
          </cell>
        </row>
        <row r="323">
          <cell r="D323" t="str">
            <v>Kingston NH 997</v>
          </cell>
        </row>
        <row r="324">
          <cell r="D324" t="str">
            <v>Kittanning, PA</v>
          </cell>
        </row>
        <row r="325">
          <cell r="D325" t="str">
            <v>Lackawanna, NY</v>
          </cell>
        </row>
        <row r="326">
          <cell r="D326" t="str">
            <v>Lake Luzerne NY 994</v>
          </cell>
        </row>
        <row r="327">
          <cell r="D327" t="str">
            <v>Lake Placid NY 072</v>
          </cell>
        </row>
        <row r="328">
          <cell r="D328" t="str">
            <v>Lamoine ME 353</v>
          </cell>
        </row>
        <row r="329">
          <cell r="D329" t="str">
            <v>Lanc - Erie, NY</v>
          </cell>
        </row>
        <row r="330">
          <cell r="D330" t="str">
            <v>Lanc - Niag (Lockport), NY</v>
          </cell>
        </row>
        <row r="331">
          <cell r="D331" t="str">
            <v>Langdon NH 142</v>
          </cell>
        </row>
        <row r="332">
          <cell r="D332" t="str">
            <v>Latrobe, PA</v>
          </cell>
        </row>
        <row r="333">
          <cell r="D333" t="str">
            <v>Lebanon NH 355</v>
          </cell>
        </row>
        <row r="334">
          <cell r="D334" t="str">
            <v>Lee MA 936</v>
          </cell>
        </row>
        <row r="335">
          <cell r="D335" t="str">
            <v>Leeds ME 360</v>
          </cell>
        </row>
        <row r="336">
          <cell r="D336" t="str">
            <v>Leicester, VT 069</v>
          </cell>
        </row>
        <row r="337">
          <cell r="D337" t="str">
            <v>Lenox MA 936</v>
          </cell>
        </row>
        <row r="338">
          <cell r="D338" t="str">
            <v>Leominster MA 997</v>
          </cell>
        </row>
        <row r="339">
          <cell r="D339" t="str">
            <v>Levant ME 353</v>
          </cell>
        </row>
        <row r="340">
          <cell r="D340" t="str">
            <v>Lewiston ME 360</v>
          </cell>
        </row>
        <row r="341">
          <cell r="D341" t="str">
            <v>Lewistown (AT&amp;T), PA</v>
          </cell>
        </row>
        <row r="342">
          <cell r="D342" t="str">
            <v>Ligonier, PA</v>
          </cell>
        </row>
        <row r="343">
          <cell r="D343" t="str">
            <v>Limerick ME 359</v>
          </cell>
        </row>
        <row r="344">
          <cell r="D344" t="str">
            <v>Limington ME 359</v>
          </cell>
        </row>
        <row r="345">
          <cell r="D345" t="str">
            <v>Lincoln ME 353</v>
          </cell>
        </row>
        <row r="346">
          <cell r="D346" t="str">
            <v>Lincoln NH 356</v>
          </cell>
        </row>
        <row r="347">
          <cell r="D347" t="str">
            <v>Lincoln VT 181</v>
          </cell>
        </row>
        <row r="348">
          <cell r="D348" t="str">
            <v>Lisbon NH 356</v>
          </cell>
        </row>
        <row r="349">
          <cell r="D349" t="str">
            <v>Lisbon CT 935</v>
          </cell>
        </row>
        <row r="350">
          <cell r="D350" t="str">
            <v>Lisbon ME 360</v>
          </cell>
        </row>
        <row r="351">
          <cell r="D351" t="str">
            <v>Litchfield ME 358</v>
          </cell>
        </row>
        <row r="352">
          <cell r="D352" t="str">
            <v>Litchfield NH 997</v>
          </cell>
        </row>
        <row r="353">
          <cell r="D353" t="str">
            <v>Littleton NH 356</v>
          </cell>
        </row>
        <row r="354">
          <cell r="D354" t="str">
            <v>Livermore ME 358</v>
          </cell>
        </row>
        <row r="355">
          <cell r="D355" t="str">
            <v>Livermore Falls ME 358</v>
          </cell>
        </row>
        <row r="356">
          <cell r="D356" t="str">
            <v>Lock Haven (AT&amp;T), PA</v>
          </cell>
        </row>
        <row r="357">
          <cell r="D357" t="str">
            <v>Londonderry NH 997</v>
          </cell>
        </row>
        <row r="358">
          <cell r="D358" t="str">
            <v>Londonderry VT 178</v>
          </cell>
        </row>
        <row r="359">
          <cell r="D359" t="str">
            <v>Lovell ME 359</v>
          </cell>
        </row>
        <row r="360">
          <cell r="D360" t="str">
            <v>Ludlow VT 178</v>
          </cell>
        </row>
        <row r="361">
          <cell r="D361" t="str">
            <v>Lykens, PA</v>
          </cell>
        </row>
        <row r="362">
          <cell r="D362" t="str">
            <v>Lyman ME 298</v>
          </cell>
        </row>
        <row r="363">
          <cell r="D363" t="str">
            <v>Lyme CT 934</v>
          </cell>
        </row>
        <row r="364">
          <cell r="D364" t="str">
            <v>Madawaska ME 353</v>
          </cell>
        </row>
        <row r="365">
          <cell r="D365" t="str">
            <v>Madison NH 356</v>
          </cell>
        </row>
        <row r="366">
          <cell r="D366" t="str">
            <v>Manchester MA 362</v>
          </cell>
        </row>
        <row r="367">
          <cell r="D367" t="str">
            <v>Manchester ME 358</v>
          </cell>
        </row>
        <row r="368">
          <cell r="D368" t="str">
            <v>Manchester NH 997</v>
          </cell>
        </row>
        <row r="369">
          <cell r="D369" t="str">
            <v>Manchester VT 142</v>
          </cell>
        </row>
        <row r="370">
          <cell r="D370" t="str">
            <v>Mapleton ME 353</v>
          </cell>
        </row>
        <row r="371">
          <cell r="D371" t="str">
            <v>Mars Hill ME 353</v>
          </cell>
        </row>
        <row r="372">
          <cell r="D372" t="str">
            <v>Marshfield MA 038</v>
          </cell>
        </row>
        <row r="373">
          <cell r="D373" t="str">
            <v>McHenry/Deep/Creek, MD</v>
          </cell>
        </row>
        <row r="374">
          <cell r="D374" t="str">
            <v>Mechanic Falls ME 360</v>
          </cell>
        </row>
        <row r="375">
          <cell r="D375" t="str">
            <v>Mendon VT 178</v>
          </cell>
        </row>
        <row r="376">
          <cell r="D376" t="str">
            <v>Merrimac MA 361</v>
          </cell>
        </row>
        <row r="377">
          <cell r="D377" t="str">
            <v>Merrimack NH 997</v>
          </cell>
        </row>
        <row r="378">
          <cell r="D378" t="str">
            <v>Mexico ME 353</v>
          </cell>
        </row>
        <row r="379">
          <cell r="D379" t="str">
            <v>Meyersdale, PA</v>
          </cell>
        </row>
        <row r="380">
          <cell r="D380" t="str">
            <v>Middlebury CT 232</v>
          </cell>
        </row>
        <row r="381">
          <cell r="D381" t="str">
            <v>Middlebury VT 068</v>
          </cell>
        </row>
        <row r="382">
          <cell r="D382" t="str">
            <v>Middlesex VT 070</v>
          </cell>
        </row>
        <row r="383">
          <cell r="D383" t="str">
            <v>Middleton NH 356</v>
          </cell>
        </row>
        <row r="384">
          <cell r="D384" t="str">
            <v>Milan NH 142</v>
          </cell>
        </row>
        <row r="385">
          <cell r="D385" t="str">
            <v>Milford ME 353</v>
          </cell>
        </row>
        <row r="386">
          <cell r="D386" t="str">
            <v>Milford NH 997</v>
          </cell>
        </row>
        <row r="387">
          <cell r="D387" t="str">
            <v>Millcreek, PA</v>
          </cell>
        </row>
        <row r="388">
          <cell r="D388" t="str">
            <v>Milo ME 353</v>
          </cell>
        </row>
        <row r="389">
          <cell r="D389" t="str">
            <v>Milton VT 262</v>
          </cell>
        </row>
        <row r="390">
          <cell r="D390" t="str">
            <v>Minden NY 994</v>
          </cell>
        </row>
        <row r="391">
          <cell r="D391" t="str">
            <v>Minot ME 360</v>
          </cell>
        </row>
        <row r="392">
          <cell r="D392" t="str">
            <v>Monkton VT 181</v>
          </cell>
        </row>
        <row r="393">
          <cell r="D393" t="str">
            <v>Monmouth ME 358</v>
          </cell>
        </row>
        <row r="394">
          <cell r="D394" t="str">
            <v>Monroe NH 356</v>
          </cell>
        </row>
        <row r="395">
          <cell r="D395" t="str">
            <v>Monroeville - Blairsville, PA</v>
          </cell>
        </row>
        <row r="396">
          <cell r="D396" t="str">
            <v>Monroeville - BPark, PA</v>
          </cell>
        </row>
        <row r="397">
          <cell r="D397" t="str">
            <v>Monroeville - Highland, PA</v>
          </cell>
        </row>
        <row r="398">
          <cell r="D398" t="str">
            <v>Mont Vernon NH 997</v>
          </cell>
        </row>
        <row r="399">
          <cell r="D399" t="str">
            <v>Montpelier VT 070</v>
          </cell>
        </row>
        <row r="400">
          <cell r="D400" t="str">
            <v>Moreau NY 994</v>
          </cell>
        </row>
        <row r="401">
          <cell r="D401" t="str">
            <v>Moretown VT 070</v>
          </cell>
        </row>
        <row r="402">
          <cell r="D402" t="str">
            <v>Morgan VT 182</v>
          </cell>
        </row>
        <row r="403">
          <cell r="D403" t="str">
            <v>Morgantown, WV</v>
          </cell>
        </row>
        <row r="404">
          <cell r="D404" t="str">
            <v>Morristown VT 354</v>
          </cell>
        </row>
        <row r="405">
          <cell r="D405" t="str">
            <v>Moscow, PA</v>
          </cell>
        </row>
        <row r="406">
          <cell r="D406" t="str">
            <v>Moultonborough NH 356</v>
          </cell>
        </row>
        <row r="407">
          <cell r="D407" t="str">
            <v>Mount Desert ME 353</v>
          </cell>
        </row>
        <row r="408">
          <cell r="D408" t="str">
            <v>Mount Summit, PA</v>
          </cell>
        </row>
        <row r="409">
          <cell r="D409" t="str">
            <v>Mount Vernon ME 358</v>
          </cell>
        </row>
        <row r="410">
          <cell r="D410" t="str">
            <v>Mt Union (AT&amp;T), PA</v>
          </cell>
        </row>
        <row r="411">
          <cell r="D411" t="str">
            <v>Mt. Lebanon, PA</v>
          </cell>
        </row>
        <row r="412">
          <cell r="D412" t="str">
            <v>Mt. Oliver, PA</v>
          </cell>
        </row>
        <row r="413">
          <cell r="D413" t="str">
            <v>N. New Portland ME 353</v>
          </cell>
        </row>
        <row r="414">
          <cell r="D414" t="str">
            <v>N. Tonawanda, NY</v>
          </cell>
        </row>
        <row r="415">
          <cell r="D415" t="str">
            <v>Nanty Glo, PA</v>
          </cell>
        </row>
        <row r="416">
          <cell r="D416" t="str">
            <v>Naples ME 359</v>
          </cell>
        </row>
        <row r="417">
          <cell r="D417" t="str">
            <v>Naugatuck CT 130</v>
          </cell>
        </row>
        <row r="418">
          <cell r="D418" t="str">
            <v>Nellison NY 994</v>
          </cell>
        </row>
        <row r="419">
          <cell r="D419" t="str">
            <v>New Bethlehem, PA</v>
          </cell>
        </row>
        <row r="420">
          <cell r="D420" t="str">
            <v>New Boston NH 997</v>
          </cell>
        </row>
        <row r="421">
          <cell r="D421" t="str">
            <v>New Castle, PA</v>
          </cell>
        </row>
        <row r="422">
          <cell r="D422" t="str">
            <v>New Haven VT 181</v>
          </cell>
        </row>
        <row r="423">
          <cell r="D423" t="str">
            <v>New Ipswich NH 142</v>
          </cell>
        </row>
        <row r="424">
          <cell r="D424" t="str">
            <v>New London NH 355</v>
          </cell>
        </row>
        <row r="425">
          <cell r="D425" t="str">
            <v>New Sharon ME 353</v>
          </cell>
        </row>
        <row r="426">
          <cell r="D426" t="str">
            <v>New Vineyard ME 353</v>
          </cell>
        </row>
        <row r="427">
          <cell r="D427" t="str">
            <v>Newcastle ME 353</v>
          </cell>
        </row>
        <row r="428">
          <cell r="D428" t="str">
            <v>Newport Center VT 182</v>
          </cell>
        </row>
        <row r="429">
          <cell r="D429" t="str">
            <v>Newport ME 353</v>
          </cell>
        </row>
        <row r="430">
          <cell r="D430" t="str">
            <v>Newport NH 355</v>
          </cell>
        </row>
        <row r="431">
          <cell r="D431" t="str">
            <v>Newport VT 182</v>
          </cell>
        </row>
        <row r="432">
          <cell r="D432" t="str">
            <v>Newry ME 353</v>
          </cell>
        </row>
        <row r="433">
          <cell r="D433" t="str">
            <v>Newton NH 997</v>
          </cell>
        </row>
        <row r="434">
          <cell r="D434" t="str">
            <v>Niagara, NY</v>
          </cell>
        </row>
        <row r="435">
          <cell r="D435" t="str">
            <v>Nicholson, PA</v>
          </cell>
        </row>
        <row r="436">
          <cell r="D436" t="str">
            <v>Nobleboro ME 353</v>
          </cell>
        </row>
        <row r="437">
          <cell r="D437" t="str">
            <v>Norridgewock ME 357</v>
          </cell>
        </row>
        <row r="438">
          <cell r="D438" t="str">
            <v>North Adams MA 071</v>
          </cell>
        </row>
        <row r="439">
          <cell r="D439" t="str">
            <v>North Anson ME 353</v>
          </cell>
        </row>
        <row r="440">
          <cell r="D440" t="str">
            <v>North Bennington VT 024</v>
          </cell>
        </row>
        <row r="441">
          <cell r="D441" t="str">
            <v>North Elba NY 072</v>
          </cell>
        </row>
        <row r="442">
          <cell r="D442" t="str">
            <v>North Ferrisburg VT 181</v>
          </cell>
        </row>
        <row r="443">
          <cell r="D443" t="str">
            <v>North Hoosick NY 025</v>
          </cell>
        </row>
        <row r="444">
          <cell r="D444" t="str">
            <v>North Troy VT 182</v>
          </cell>
        </row>
        <row r="445">
          <cell r="D445" t="str">
            <v>North Walpole NH 213</v>
          </cell>
        </row>
        <row r="446">
          <cell r="D446" t="str">
            <v>North Woodstock NH 142</v>
          </cell>
        </row>
        <row r="447">
          <cell r="D447" t="str">
            <v>Northampton NY 99A</v>
          </cell>
        </row>
        <row r="448">
          <cell r="D448" t="str">
            <v>Northview (Ind), PA</v>
          </cell>
        </row>
        <row r="449">
          <cell r="D449" t="str">
            <v>Northville NY 99A</v>
          </cell>
        </row>
        <row r="450">
          <cell r="D450" t="str">
            <v>Norway ME 360</v>
          </cell>
        </row>
        <row r="451">
          <cell r="D451" t="str">
            <v>Norwich VT 355</v>
          </cell>
        </row>
        <row r="452">
          <cell r="D452" t="str">
            <v>Norwich CT 935</v>
          </cell>
        </row>
        <row r="453">
          <cell r="D453" t="str">
            <v>Norwich/Valley Video, NY</v>
          </cell>
        </row>
        <row r="454">
          <cell r="D454" t="str">
            <v>Oak Bluffs MA 143</v>
          </cell>
        </row>
        <row r="455">
          <cell r="D455" t="str">
            <v>Oakland ME 357</v>
          </cell>
        </row>
        <row r="456">
          <cell r="D456" t="str">
            <v>Oil City (AT&amp;T), PA</v>
          </cell>
        </row>
        <row r="457">
          <cell r="D457" t="str">
            <v>Old Bennington VT 024</v>
          </cell>
        </row>
        <row r="458">
          <cell r="D458" t="str">
            <v>Old Lyme CT 934</v>
          </cell>
        </row>
        <row r="459">
          <cell r="D459" t="str">
            <v>Old Town ME 353</v>
          </cell>
        </row>
        <row r="460">
          <cell r="D460" t="str">
            <v>Olean, NY</v>
          </cell>
        </row>
        <row r="461">
          <cell r="D461" t="str">
            <v>Orleans VT 182</v>
          </cell>
        </row>
        <row r="462">
          <cell r="D462" t="str">
            <v>Orono ME 353</v>
          </cell>
        </row>
        <row r="463">
          <cell r="D463" t="str">
            <v>Orrington ME 353</v>
          </cell>
        </row>
        <row r="464">
          <cell r="D464" t="str">
            <v>Ossipee NH 356</v>
          </cell>
        </row>
        <row r="465">
          <cell r="D465" t="str">
            <v>Otis Air Force Base MA 990</v>
          </cell>
        </row>
        <row r="466">
          <cell r="D466" t="str">
            <v>Owls Head ME 353</v>
          </cell>
        </row>
        <row r="467">
          <cell r="D467" t="str">
            <v>Oxford CT 130</v>
          </cell>
        </row>
        <row r="468">
          <cell r="D468" t="str">
            <v>Oxford ME 360</v>
          </cell>
        </row>
        <row r="469">
          <cell r="D469" t="str">
            <v>Palatine NY 994</v>
          </cell>
        </row>
        <row r="470">
          <cell r="D470" t="str">
            <v>Palatine Village NY 994</v>
          </cell>
        </row>
        <row r="471">
          <cell r="D471" t="str">
            <v>Palmyra ME 357</v>
          </cell>
        </row>
        <row r="472">
          <cell r="D472" t="str">
            <v>Paris ME 360</v>
          </cell>
        </row>
        <row r="473">
          <cell r="D473" t="str">
            <v>Parsonsfield ME 359</v>
          </cell>
        </row>
        <row r="474">
          <cell r="D474" t="str">
            <v>Pawlet VT 142</v>
          </cell>
        </row>
        <row r="475">
          <cell r="D475" t="str">
            <v>Pelham NH 997</v>
          </cell>
        </row>
        <row r="476">
          <cell r="D476" t="str">
            <v>Pembroke MA 990</v>
          </cell>
        </row>
        <row r="477">
          <cell r="D477" t="str">
            <v>Pendleton, NY</v>
          </cell>
        </row>
        <row r="478">
          <cell r="D478" t="str">
            <v>Penn Yan, NY</v>
          </cell>
        </row>
        <row r="479">
          <cell r="D479" t="str">
            <v>Penobscot Indian Island ME 353</v>
          </cell>
        </row>
        <row r="480">
          <cell r="D480" t="str">
            <v>Perkinsville VT 178</v>
          </cell>
        </row>
        <row r="481">
          <cell r="D481" t="str">
            <v>Peru ME 353</v>
          </cell>
        </row>
        <row r="482">
          <cell r="D482" t="str">
            <v>Peru VT 142</v>
          </cell>
        </row>
        <row r="483">
          <cell r="D483" t="str">
            <v>Peterborough NH 142</v>
          </cell>
        </row>
        <row r="484">
          <cell r="D484" t="str">
            <v>Philipsburg (AT&amp;T), PA</v>
          </cell>
        </row>
        <row r="485">
          <cell r="D485" t="str">
            <v>Phillips ME 353</v>
          </cell>
        </row>
        <row r="486">
          <cell r="D486" t="str">
            <v>Pittsfield ME 357</v>
          </cell>
        </row>
        <row r="487">
          <cell r="D487" t="str">
            <v>Pittsford VT 142</v>
          </cell>
        </row>
        <row r="488">
          <cell r="D488" t="str">
            <v>Pittston ME 358</v>
          </cell>
        </row>
        <row r="489">
          <cell r="D489" t="str">
            <v>Plainfield NH 355</v>
          </cell>
        </row>
        <row r="490">
          <cell r="D490" t="str">
            <v>Plum, PA</v>
          </cell>
        </row>
        <row r="491">
          <cell r="D491" t="str">
            <v>Plymouth MA 049</v>
          </cell>
        </row>
        <row r="492">
          <cell r="D492" t="str">
            <v>Plymouth CT 232</v>
          </cell>
        </row>
        <row r="493">
          <cell r="D493" t="str">
            <v>Plymouth NH 356</v>
          </cell>
        </row>
        <row r="494">
          <cell r="D494" t="str">
            <v>Plymouth VT 142</v>
          </cell>
        </row>
        <row r="495">
          <cell r="D495" t="str">
            <v>Plympton MA 990</v>
          </cell>
        </row>
        <row r="496">
          <cell r="D496" t="str">
            <v>Poland ME 360</v>
          </cell>
        </row>
        <row r="497">
          <cell r="D497" t="str">
            <v>Port Allegany, PA</v>
          </cell>
        </row>
        <row r="498">
          <cell r="D498" t="str">
            <v>Portage ME 353</v>
          </cell>
        </row>
        <row r="499">
          <cell r="D499" t="str">
            <v>Portage, PA</v>
          </cell>
        </row>
        <row r="500">
          <cell r="D500" t="str">
            <v>Porter ME 359</v>
          </cell>
        </row>
        <row r="501">
          <cell r="D501" t="str">
            <v>Poultney VT 142</v>
          </cell>
        </row>
        <row r="502">
          <cell r="D502" t="str">
            <v>Pownal VT 024</v>
          </cell>
        </row>
        <row r="503">
          <cell r="D503" t="str">
            <v>Preston CT 935</v>
          </cell>
        </row>
        <row r="504">
          <cell r="D504" t="str">
            <v>Princeton ME 353</v>
          </cell>
        </row>
        <row r="505">
          <cell r="D505" t="str">
            <v>Proctor VT 069</v>
          </cell>
        </row>
        <row r="506">
          <cell r="D506" t="str">
            <v>Proctorsville VT 142</v>
          </cell>
        </row>
        <row r="507">
          <cell r="D507" t="str">
            <v>Prospect CT 232</v>
          </cell>
        </row>
        <row r="508">
          <cell r="D508" t="str">
            <v>Punxsy/Jefferson, PA</v>
          </cell>
        </row>
        <row r="509">
          <cell r="D509" t="str">
            <v>Quechee VT 355</v>
          </cell>
        </row>
        <row r="510">
          <cell r="D510" t="str">
            <v>Queensbury NY 994</v>
          </cell>
        </row>
        <row r="511">
          <cell r="D511" t="str">
            <v>Randolph ME 358</v>
          </cell>
        </row>
        <row r="512">
          <cell r="D512" t="str">
            <v>Randolph VT 070</v>
          </cell>
        </row>
        <row r="513">
          <cell r="D513" t="str">
            <v>Rangeley ME 353</v>
          </cell>
        </row>
        <row r="514">
          <cell r="D514" t="str">
            <v>Readfield ME 358</v>
          </cell>
        </row>
        <row r="515">
          <cell r="D515" t="str">
            <v>Reading VT 178</v>
          </cell>
        </row>
        <row r="516">
          <cell r="D516" t="str">
            <v>Richmond ME 358</v>
          </cell>
        </row>
        <row r="517">
          <cell r="D517" t="str">
            <v>Richmond VT 263</v>
          </cell>
        </row>
        <row r="518">
          <cell r="D518" t="str">
            <v>Ridgway (AT&amp;T), PA</v>
          </cell>
        </row>
        <row r="519">
          <cell r="D519" t="str">
            <v>Rimersburg (AT&amp;T), PA</v>
          </cell>
        </row>
        <row r="520">
          <cell r="D520" t="str">
            <v>Riverview, NY</v>
          </cell>
        </row>
        <row r="521">
          <cell r="D521" t="str">
            <v>Robinson, PA</v>
          </cell>
        </row>
        <row r="522">
          <cell r="D522" t="str">
            <v>Rochester VT 070</v>
          </cell>
        </row>
        <row r="523">
          <cell r="D523" t="str">
            <v>Rochester, PA</v>
          </cell>
        </row>
        <row r="524">
          <cell r="D524" t="str">
            <v>Rockingham VT 213</v>
          </cell>
        </row>
        <row r="525">
          <cell r="D525" t="str">
            <v>Rockland MA 990</v>
          </cell>
        </row>
        <row r="526">
          <cell r="D526" t="str">
            <v>Rockland ME 353</v>
          </cell>
        </row>
        <row r="527">
          <cell r="D527" t="str">
            <v>Rockport MA 362</v>
          </cell>
        </row>
        <row r="528">
          <cell r="D528" t="str">
            <v>Rockport ME 353</v>
          </cell>
        </row>
        <row r="529">
          <cell r="D529" t="str">
            <v>Rockwood, PA</v>
          </cell>
        </row>
        <row r="530">
          <cell r="D530" t="str">
            <v>Rome ME 358</v>
          </cell>
        </row>
        <row r="531">
          <cell r="D531" t="str">
            <v>Root NY 994</v>
          </cell>
        </row>
        <row r="532">
          <cell r="D532" t="str">
            <v>Roxbury ME 353</v>
          </cell>
        </row>
        <row r="533">
          <cell r="D533" t="str">
            <v>Rumford ME 353</v>
          </cell>
        </row>
        <row r="534">
          <cell r="D534" t="str">
            <v>Rumney NH 356</v>
          </cell>
        </row>
        <row r="535">
          <cell r="D535" t="str">
            <v>Rutland Town VT 069</v>
          </cell>
        </row>
        <row r="536">
          <cell r="D536" t="str">
            <v>Rutland VT 069</v>
          </cell>
        </row>
        <row r="537">
          <cell r="D537" t="str">
            <v>Sabattus ME 360</v>
          </cell>
        </row>
        <row r="538">
          <cell r="D538" t="str">
            <v>Salem CT 934</v>
          </cell>
        </row>
        <row r="539">
          <cell r="D539" t="str">
            <v>Salisbury MA 361</v>
          </cell>
        </row>
        <row r="540">
          <cell r="D540" t="str">
            <v>Salisbury NH 142</v>
          </cell>
        </row>
        <row r="541">
          <cell r="D541" t="str">
            <v>Sandwich MA 990</v>
          </cell>
        </row>
        <row r="542">
          <cell r="D542" t="str">
            <v>Santa Clara NY 072</v>
          </cell>
        </row>
        <row r="543">
          <cell r="D543" t="str">
            <v>Saranac Lake NY 072</v>
          </cell>
        </row>
        <row r="544">
          <cell r="D544" t="str">
            <v>Saxtons River VT 142</v>
          </cell>
        </row>
        <row r="545">
          <cell r="D545" t="str">
            <v>Searsmont ME 353</v>
          </cell>
        </row>
        <row r="546">
          <cell r="D546" t="str">
            <v>Searsport ME 353</v>
          </cell>
        </row>
        <row r="547">
          <cell r="D547" t="str">
            <v>Sebago ME 359</v>
          </cell>
        </row>
        <row r="548">
          <cell r="D548" t="str">
            <v>Seymour CT 130</v>
          </cell>
        </row>
        <row r="549">
          <cell r="D549" t="str">
            <v>Shaftsbury VT 024</v>
          </cell>
        </row>
        <row r="550">
          <cell r="D550" t="str">
            <v>Sharon/Shenango, PA</v>
          </cell>
        </row>
        <row r="551">
          <cell r="D551" t="str">
            <v>Sheffield MA 936</v>
          </cell>
        </row>
        <row r="552">
          <cell r="D552" t="str">
            <v>Shelburne VT 181</v>
          </cell>
        </row>
        <row r="553">
          <cell r="D553" t="str">
            <v>Shelton CT 130</v>
          </cell>
        </row>
        <row r="554">
          <cell r="D554" t="str">
            <v>Sidney ME 358</v>
          </cell>
        </row>
        <row r="555">
          <cell r="D555" t="str">
            <v>Sloan, NY</v>
          </cell>
        </row>
        <row r="556">
          <cell r="D556" t="str">
            <v>Smethport (AT&amp;T), PA</v>
          </cell>
        </row>
        <row r="557">
          <cell r="D557" t="str">
            <v>Smithfield ME 357</v>
          </cell>
        </row>
        <row r="558">
          <cell r="D558" t="str">
            <v>Solon ME 353</v>
          </cell>
        </row>
        <row r="559">
          <cell r="D559" t="str">
            <v>Somerset (AT&amp;T), PA</v>
          </cell>
        </row>
        <row r="560">
          <cell r="D560" t="str">
            <v>Sorrento ME 353</v>
          </cell>
        </row>
        <row r="561">
          <cell r="D561" t="str">
            <v>South Bristol ME 353</v>
          </cell>
        </row>
        <row r="562">
          <cell r="D562" t="str">
            <v>South Burlington VT 068</v>
          </cell>
        </row>
        <row r="563">
          <cell r="D563" t="str">
            <v>South Charlestown NH 142</v>
          </cell>
        </row>
        <row r="564">
          <cell r="D564" t="str">
            <v>South Fork (AT&amp;T), PA</v>
          </cell>
        </row>
        <row r="565">
          <cell r="D565" t="str">
            <v>South Hampton NH 361</v>
          </cell>
        </row>
        <row r="566">
          <cell r="D566" t="str">
            <v>South Hills, PA</v>
          </cell>
        </row>
        <row r="567">
          <cell r="D567" t="str">
            <v>South Londonderry VT 178</v>
          </cell>
        </row>
        <row r="568">
          <cell r="D568" t="str">
            <v>South Thomaston ME 353</v>
          </cell>
        </row>
        <row r="569">
          <cell r="D569" t="str">
            <v>Southport ME 353</v>
          </cell>
        </row>
        <row r="570">
          <cell r="D570" t="str">
            <v>Sprague CT 935</v>
          </cell>
        </row>
        <row r="571">
          <cell r="D571" t="str">
            <v>Springboro, PA</v>
          </cell>
        </row>
        <row r="572">
          <cell r="D572" t="str">
            <v>Springfield VT 178</v>
          </cell>
        </row>
        <row r="573">
          <cell r="D573" t="str">
            <v>Springfield, PA</v>
          </cell>
        </row>
        <row r="574">
          <cell r="D574" t="str">
            <v>Springville, NY</v>
          </cell>
        </row>
        <row r="575">
          <cell r="D575" t="str">
            <v>St. Agatha ME 353</v>
          </cell>
        </row>
        <row r="576">
          <cell r="D576" t="str">
            <v>St. Albans City VT 354</v>
          </cell>
        </row>
        <row r="577">
          <cell r="D577" t="str">
            <v>St. Albans ME 357</v>
          </cell>
        </row>
        <row r="578">
          <cell r="D578" t="str">
            <v>St. Albans VT 354</v>
          </cell>
        </row>
        <row r="579">
          <cell r="D579" t="str">
            <v>St. Armand NY 072</v>
          </cell>
        </row>
        <row r="580">
          <cell r="D580" t="str">
            <v>St. Francis ME 353</v>
          </cell>
        </row>
        <row r="581">
          <cell r="D581" t="str">
            <v>St. George ME 353</v>
          </cell>
        </row>
        <row r="582">
          <cell r="D582" t="str">
            <v>St. George VT 068</v>
          </cell>
        </row>
        <row r="583">
          <cell r="D583" t="str">
            <v>St. John ME 353</v>
          </cell>
        </row>
        <row r="584">
          <cell r="D584" t="str">
            <v>St. Johnsville NY 994</v>
          </cell>
        </row>
        <row r="585">
          <cell r="D585" t="str">
            <v>St. Johnsville Village NY 994</v>
          </cell>
        </row>
        <row r="586">
          <cell r="D586" t="str">
            <v>Standish ME 359</v>
          </cell>
        </row>
        <row r="587">
          <cell r="D587" t="str">
            <v>Starksboro VT 181</v>
          </cell>
        </row>
        <row r="588">
          <cell r="D588" t="str">
            <v>State College (AT&amp;T), PA</v>
          </cell>
        </row>
        <row r="589">
          <cell r="D589" t="str">
            <v>Stockbridge MA 936</v>
          </cell>
        </row>
        <row r="590">
          <cell r="D590" t="str">
            <v>Stockholm ME 353</v>
          </cell>
        </row>
        <row r="591">
          <cell r="D591" t="str">
            <v>Stockton Springs ME 353</v>
          </cell>
        </row>
        <row r="592">
          <cell r="D592" t="str">
            <v>Stonnington ME 353</v>
          </cell>
        </row>
        <row r="593">
          <cell r="D593" t="str">
            <v>Stratford NH 356</v>
          </cell>
        </row>
        <row r="594">
          <cell r="D594" t="str">
            <v>Stratton VT 142</v>
          </cell>
        </row>
        <row r="595">
          <cell r="D595" t="str">
            <v>Strong ME 353</v>
          </cell>
        </row>
        <row r="596">
          <cell r="D596" t="str">
            <v>Struthers, OH</v>
          </cell>
        </row>
        <row r="597">
          <cell r="D597" t="str">
            <v>Sturgis/Scott Twp, PA</v>
          </cell>
        </row>
        <row r="598">
          <cell r="D598" t="str">
            <v>Sugar Hill NH 356</v>
          </cell>
        </row>
        <row r="599">
          <cell r="D599" t="str">
            <v>Sullivan ME 353</v>
          </cell>
        </row>
        <row r="600">
          <cell r="D600" t="str">
            <v>Sunapee NH 355</v>
          </cell>
        </row>
        <row r="601">
          <cell r="D601" t="str">
            <v>Sunderland VT 142</v>
          </cell>
        </row>
        <row r="602">
          <cell r="D602" t="str">
            <v>Surry ME 353</v>
          </cell>
        </row>
        <row r="603">
          <cell r="D603" t="str">
            <v>SW Harbor ME 353</v>
          </cell>
        </row>
        <row r="604">
          <cell r="D604" t="str">
            <v>Swanton Village VT 354</v>
          </cell>
        </row>
        <row r="605">
          <cell r="D605" t="str">
            <v>Swanton VT 354</v>
          </cell>
        </row>
        <row r="606">
          <cell r="D606" t="str">
            <v>Taftsville VT 178</v>
          </cell>
        </row>
        <row r="607">
          <cell r="D607" t="str">
            <v>Tamworth NH 356</v>
          </cell>
        </row>
        <row r="608">
          <cell r="D608" t="str">
            <v>Temple ME 353</v>
          </cell>
        </row>
        <row r="609">
          <cell r="D609" t="str">
            <v>Temple NH 142</v>
          </cell>
        </row>
        <row r="610">
          <cell r="D610" t="str">
            <v>Thomaston ME 353</v>
          </cell>
        </row>
        <row r="611">
          <cell r="D611" t="str">
            <v>Thorndike ME 357</v>
          </cell>
        </row>
        <row r="612">
          <cell r="D612" t="str">
            <v>Thornton NH 142</v>
          </cell>
        </row>
        <row r="613">
          <cell r="D613" t="str">
            <v>Tisbury MA 143</v>
          </cell>
        </row>
        <row r="614">
          <cell r="D614" t="str">
            <v>Tonawanda/City, NY</v>
          </cell>
        </row>
        <row r="615">
          <cell r="D615" t="str">
            <v>Tonawanda/Town, NY</v>
          </cell>
        </row>
        <row r="616">
          <cell r="D616" t="str">
            <v>Towanda (AT&amp;T), PA</v>
          </cell>
        </row>
        <row r="617">
          <cell r="D617" t="str">
            <v>Tremont ME 353</v>
          </cell>
        </row>
        <row r="618">
          <cell r="D618" t="str">
            <v>Trenton ME 353</v>
          </cell>
        </row>
        <row r="619">
          <cell r="D619" t="str">
            <v>Troy VT 182</v>
          </cell>
        </row>
        <row r="620">
          <cell r="D620" t="str">
            <v>Tuftonboro NH 356</v>
          </cell>
        </row>
        <row r="621">
          <cell r="D621" t="str">
            <v>Tupper Lake NY 072</v>
          </cell>
        </row>
        <row r="622">
          <cell r="D622" t="str">
            <v>Turner ME 360</v>
          </cell>
        </row>
        <row r="623">
          <cell r="D623" t="str">
            <v>Tyson VT 142</v>
          </cell>
        </row>
        <row r="624">
          <cell r="D624" t="str">
            <v>Underhill VT 263</v>
          </cell>
        </row>
        <row r="625">
          <cell r="D625" t="str">
            <v>Union ME 353</v>
          </cell>
        </row>
        <row r="626">
          <cell r="D626" t="str">
            <v>Unity ME 357</v>
          </cell>
        </row>
        <row r="627">
          <cell r="D627" t="str">
            <v>Upper St. Clair, PA</v>
          </cell>
        </row>
        <row r="628">
          <cell r="D628" t="str">
            <v>Utica, NY</v>
          </cell>
        </row>
        <row r="629">
          <cell r="D629" t="str">
            <v>Van Buren ME 353</v>
          </cell>
        </row>
        <row r="630">
          <cell r="D630" t="str">
            <v>Vassalboro ME 357</v>
          </cell>
        </row>
        <row r="631">
          <cell r="D631" t="str">
            <v>Vassalboro ME 358</v>
          </cell>
        </row>
        <row r="632">
          <cell r="D632" t="str">
            <v>Veazie ME 353</v>
          </cell>
        </row>
        <row r="633">
          <cell r="D633" t="str">
            <v>Vergennes VT 181</v>
          </cell>
        </row>
        <row r="634">
          <cell r="D634" t="str">
            <v>Vernon VT 213</v>
          </cell>
        </row>
        <row r="635">
          <cell r="D635" t="str">
            <v>Verona ME 353</v>
          </cell>
        </row>
        <row r="636">
          <cell r="D636" t="str">
            <v>Verto, PA</v>
          </cell>
        </row>
        <row r="637">
          <cell r="D637" t="str">
            <v>Vinalhaven ME 353</v>
          </cell>
        </row>
        <row r="638">
          <cell r="D638" t="str">
            <v>Wakefield NH 356</v>
          </cell>
        </row>
        <row r="639">
          <cell r="D639" t="str">
            <v>Waldoboro ME 353</v>
          </cell>
        </row>
        <row r="640">
          <cell r="D640" t="str">
            <v>Wales ME 360</v>
          </cell>
        </row>
        <row r="641">
          <cell r="D641" t="str">
            <v>Wallagrass ME 353</v>
          </cell>
        </row>
        <row r="642">
          <cell r="D642" t="str">
            <v>Wallingford VT 069</v>
          </cell>
        </row>
        <row r="643">
          <cell r="D643" t="str">
            <v>Walpole NH 142</v>
          </cell>
        </row>
        <row r="644">
          <cell r="D644" t="str">
            <v>Warren ME 353</v>
          </cell>
        </row>
        <row r="645">
          <cell r="D645" t="str">
            <v>Warren NH 356</v>
          </cell>
        </row>
        <row r="646">
          <cell r="D646" t="str">
            <v>Washburn ME 353</v>
          </cell>
        </row>
        <row r="647">
          <cell r="D647" t="str">
            <v>Waterboro ME 359</v>
          </cell>
        </row>
        <row r="648">
          <cell r="D648" t="str">
            <v>Waterbury CT 232</v>
          </cell>
        </row>
        <row r="649">
          <cell r="D649" t="str">
            <v>Waterbury VT 070</v>
          </cell>
        </row>
        <row r="650">
          <cell r="D650" t="str">
            <v>Waterford ME 360</v>
          </cell>
        </row>
        <row r="651">
          <cell r="D651" t="str">
            <v>Waterville ME 357</v>
          </cell>
        </row>
        <row r="652">
          <cell r="D652" t="str">
            <v>Wayne ME 358</v>
          </cell>
        </row>
        <row r="653">
          <cell r="D653" t="str">
            <v>Wayne/Hammondsport, NY</v>
          </cell>
        </row>
        <row r="654">
          <cell r="D654" t="str">
            <v>Weathersfield VT 178</v>
          </cell>
        </row>
        <row r="655">
          <cell r="D655" t="str">
            <v>Weld ME 353</v>
          </cell>
        </row>
        <row r="656">
          <cell r="D656" t="str">
            <v>Wells VT 994</v>
          </cell>
        </row>
        <row r="657">
          <cell r="D657" t="str">
            <v>Wellsville, NY</v>
          </cell>
        </row>
        <row r="658">
          <cell r="D658" t="str">
            <v>Wentworth NH 356</v>
          </cell>
        </row>
        <row r="659">
          <cell r="D659" t="str">
            <v>West Baldwin ME 359</v>
          </cell>
        </row>
        <row r="660">
          <cell r="D660" t="str">
            <v>West Falls, NY</v>
          </cell>
        </row>
        <row r="661">
          <cell r="D661" t="str">
            <v>West Gardiner ME 358</v>
          </cell>
        </row>
        <row r="662">
          <cell r="D662" t="str">
            <v>West Newton, PA</v>
          </cell>
        </row>
        <row r="663">
          <cell r="D663" t="str">
            <v>West Paris ME 353</v>
          </cell>
        </row>
        <row r="664">
          <cell r="D664" t="str">
            <v>West Pawlet VT 142</v>
          </cell>
        </row>
        <row r="665">
          <cell r="D665" t="str">
            <v>West Rutland VT 069</v>
          </cell>
        </row>
        <row r="666">
          <cell r="D666" t="str">
            <v>West Seneca, NY</v>
          </cell>
        </row>
        <row r="667">
          <cell r="D667" t="str">
            <v>West Tisbury MA 143</v>
          </cell>
        </row>
        <row r="668">
          <cell r="D668" t="str">
            <v>Westfield VT 182</v>
          </cell>
        </row>
        <row r="669">
          <cell r="D669" t="str">
            <v>Westfield, NY</v>
          </cell>
        </row>
        <row r="670">
          <cell r="D670" t="str">
            <v>Westminster VT 213</v>
          </cell>
        </row>
        <row r="671">
          <cell r="D671" t="str">
            <v>Weston VT 142</v>
          </cell>
        </row>
        <row r="672">
          <cell r="D672" t="str">
            <v>Westport ME 353</v>
          </cell>
        </row>
        <row r="673">
          <cell r="D673" t="str">
            <v>Weybridge VT 068</v>
          </cell>
        </row>
        <row r="674">
          <cell r="D674" t="str">
            <v>Wheatfield, NY</v>
          </cell>
        </row>
        <row r="675">
          <cell r="D675" t="str">
            <v>White River Junction VT 355</v>
          </cell>
        </row>
        <row r="676">
          <cell r="D676" t="str">
            <v>Whitefield ME 358</v>
          </cell>
        </row>
        <row r="677">
          <cell r="D677" t="str">
            <v>Wilder VT 355</v>
          </cell>
        </row>
        <row r="678">
          <cell r="D678" t="str">
            <v>Williamsburg, PA</v>
          </cell>
        </row>
        <row r="679">
          <cell r="D679" t="str">
            <v>Williamstown MA 071</v>
          </cell>
        </row>
        <row r="680">
          <cell r="D680" t="str">
            <v>Williamsville, NY</v>
          </cell>
        </row>
        <row r="681">
          <cell r="D681" t="str">
            <v>Williston VT 068</v>
          </cell>
        </row>
        <row r="682">
          <cell r="D682" t="str">
            <v>Wilmot NH 355</v>
          </cell>
        </row>
        <row r="683">
          <cell r="D683" t="str">
            <v>Wilton ME 353</v>
          </cell>
        </row>
        <row r="684">
          <cell r="D684" t="str">
            <v>Wilton ME 358</v>
          </cell>
        </row>
        <row r="685">
          <cell r="D685" t="str">
            <v>Wilton NH 997</v>
          </cell>
        </row>
        <row r="686">
          <cell r="D686" t="str">
            <v>Winchester NH 213</v>
          </cell>
        </row>
        <row r="687">
          <cell r="D687" t="str">
            <v>Windham ME 359</v>
          </cell>
        </row>
        <row r="688">
          <cell r="D688" t="str">
            <v>Windham NH 997</v>
          </cell>
        </row>
        <row r="689">
          <cell r="D689" t="str">
            <v>Windsor ME 358</v>
          </cell>
        </row>
        <row r="690">
          <cell r="D690" t="str">
            <v>Windsor VT 178</v>
          </cell>
        </row>
        <row r="691">
          <cell r="D691" t="str">
            <v>Winhall VT 142</v>
          </cell>
        </row>
        <row r="692">
          <cell r="D692" t="str">
            <v>Winooski VT 068</v>
          </cell>
        </row>
        <row r="693">
          <cell r="D693" t="str">
            <v>Winslow ME 357</v>
          </cell>
        </row>
        <row r="694">
          <cell r="D694" t="str">
            <v>Winterport ME 353</v>
          </cell>
        </row>
        <row r="695">
          <cell r="D695" t="str">
            <v>Winthrop ME 358</v>
          </cell>
        </row>
        <row r="696">
          <cell r="D696" t="str">
            <v>Wiscasset ME 353</v>
          </cell>
        </row>
        <row r="697">
          <cell r="D697" t="str">
            <v>Wm. Penn/Murrysville, PA</v>
          </cell>
        </row>
        <row r="698">
          <cell r="D698" t="str">
            <v>Wolcott CT 232</v>
          </cell>
        </row>
        <row r="699">
          <cell r="D699" t="str">
            <v>Wolcott VT 354</v>
          </cell>
        </row>
        <row r="700">
          <cell r="D700" t="str">
            <v>Woodbury VT 070</v>
          </cell>
        </row>
        <row r="701">
          <cell r="D701" t="str">
            <v>Woodford VT 024</v>
          </cell>
        </row>
        <row r="702">
          <cell r="D702" t="str">
            <v>Woodstock ME 353</v>
          </cell>
        </row>
        <row r="703">
          <cell r="D703" t="str">
            <v>Woodstock NH 356</v>
          </cell>
        </row>
        <row r="704">
          <cell r="D704" t="str">
            <v>Woodstock VT 178</v>
          </cell>
        </row>
        <row r="705">
          <cell r="D705" t="str">
            <v>Worcester VT 070</v>
          </cell>
        </row>
        <row r="706">
          <cell r="D706" t="str">
            <v>Wyman ME 353</v>
          </cell>
        </row>
        <row r="707">
          <cell r="D707" t="str">
            <v>Young (Blairsv), PA</v>
          </cell>
        </row>
      </sheetData>
      <sheetData sheetId="7"/>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XXXX"/>
      <sheetName val="SOW"/>
      <sheetName val="Cover"/>
      <sheetName val="L1"/>
      <sheetName val="Cable BOM"/>
      <sheetName val="Production Report"/>
      <sheetName val="Signed Production Report"/>
      <sheetName val="Invoice"/>
      <sheetName val="New York State"/>
    </sheetNames>
    <sheetDataSet>
      <sheetData sheetId="0" refreshError="1"/>
      <sheetData sheetId="1" refreshError="1"/>
      <sheetData sheetId="2">
        <row r="161">
          <cell r="K161" t="str">
            <v>A01</v>
          </cell>
          <cell r="L161" t="str">
            <v>A11</v>
          </cell>
          <cell r="M161" t="str">
            <v>A21</v>
          </cell>
        </row>
        <row r="162">
          <cell r="K162" t="str">
            <v>A02</v>
          </cell>
          <cell r="L162" t="str">
            <v>A12</v>
          </cell>
          <cell r="M162" t="str">
            <v>A22</v>
          </cell>
        </row>
        <row r="163">
          <cell r="K163" t="str">
            <v>A03</v>
          </cell>
          <cell r="L163" t="str">
            <v>A13</v>
          </cell>
          <cell r="M163" t="str">
            <v>A23</v>
          </cell>
        </row>
        <row r="164">
          <cell r="K164" t="str">
            <v>A04</v>
          </cell>
          <cell r="L164" t="str">
            <v>A14</v>
          </cell>
          <cell r="M164" t="str">
            <v>A24</v>
          </cell>
        </row>
        <row r="165">
          <cell r="K165" t="str">
            <v>A05</v>
          </cell>
          <cell r="L165" t="str">
            <v>A15</v>
          </cell>
          <cell r="M165" t="str">
            <v>A25</v>
          </cell>
        </row>
        <row r="166">
          <cell r="K166" t="str">
            <v>U01</v>
          </cell>
          <cell r="L166" t="str">
            <v>U11</v>
          </cell>
          <cell r="M166" t="str">
            <v>U21</v>
          </cell>
        </row>
        <row r="167">
          <cell r="K167" t="str">
            <v>U02</v>
          </cell>
          <cell r="L167" t="str">
            <v>U12</v>
          </cell>
          <cell r="M167" t="str">
            <v>U22</v>
          </cell>
        </row>
        <row r="168">
          <cell r="K168" t="str">
            <v>U03</v>
          </cell>
          <cell r="L168" t="str">
            <v>U13</v>
          </cell>
          <cell r="M168" t="str">
            <v>U23</v>
          </cell>
        </row>
        <row r="169">
          <cell r="K169" t="str">
            <v>U04</v>
          </cell>
          <cell r="L169" t="str">
            <v>U14</v>
          </cell>
          <cell r="M169" t="str">
            <v>U24</v>
          </cell>
        </row>
        <row r="170">
          <cell r="K170" t="str">
            <v>U05</v>
          </cell>
          <cell r="L170" t="str">
            <v>U15</v>
          </cell>
          <cell r="M170" t="str">
            <v>U25</v>
          </cell>
        </row>
      </sheetData>
      <sheetData sheetId="3" refreshError="1"/>
      <sheetData sheetId="4" refreshError="1"/>
      <sheetData sheetId="5"/>
      <sheetData sheetId="6" refreshError="1"/>
      <sheetData sheetId="7"/>
      <sheetData sheetId="8"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XXXX"/>
      <sheetName val="SOW"/>
      <sheetName val="Cover"/>
      <sheetName val="L1"/>
      <sheetName val="Cable BOM"/>
      <sheetName val="Production Report"/>
      <sheetName val="Signed Production Report"/>
      <sheetName val="Invoice"/>
      <sheetName val="New York State"/>
    </sheetNames>
    <sheetDataSet>
      <sheetData sheetId="0" refreshError="1"/>
      <sheetData sheetId="1" refreshError="1"/>
      <sheetData sheetId="2">
        <row r="161">
          <cell r="K161" t="str">
            <v>A01</v>
          </cell>
          <cell r="L161" t="str">
            <v>A11</v>
          </cell>
          <cell r="M161" t="str">
            <v>A21</v>
          </cell>
        </row>
        <row r="162">
          <cell r="K162" t="str">
            <v>A02</v>
          </cell>
          <cell r="L162" t="str">
            <v>A12</v>
          </cell>
          <cell r="M162" t="str">
            <v>A22</v>
          </cell>
        </row>
        <row r="163">
          <cell r="K163" t="str">
            <v>A03</v>
          </cell>
          <cell r="L163" t="str">
            <v>A13</v>
          </cell>
          <cell r="M163" t="str">
            <v>A23</v>
          </cell>
        </row>
        <row r="164">
          <cell r="K164" t="str">
            <v>A04</v>
          </cell>
          <cell r="L164" t="str">
            <v>A14</v>
          </cell>
          <cell r="M164" t="str">
            <v>A24</v>
          </cell>
        </row>
        <row r="165">
          <cell r="K165" t="str">
            <v>A05</v>
          </cell>
          <cell r="L165" t="str">
            <v>A15</v>
          </cell>
          <cell r="M165" t="str">
            <v>A25</v>
          </cell>
        </row>
        <row r="166">
          <cell r="K166" t="str">
            <v>U01</v>
          </cell>
          <cell r="L166" t="str">
            <v>U11</v>
          </cell>
          <cell r="M166" t="str">
            <v>U21</v>
          </cell>
        </row>
        <row r="167">
          <cell r="K167" t="str">
            <v>U02</v>
          </cell>
          <cell r="L167" t="str">
            <v>U12</v>
          </cell>
          <cell r="M167" t="str">
            <v>U22</v>
          </cell>
        </row>
        <row r="168">
          <cell r="K168" t="str">
            <v>U03</v>
          </cell>
          <cell r="L168" t="str">
            <v>U13</v>
          </cell>
          <cell r="M168" t="str">
            <v>U23</v>
          </cell>
        </row>
        <row r="169">
          <cell r="K169" t="str">
            <v>U04</v>
          </cell>
          <cell r="L169" t="str">
            <v>U14</v>
          </cell>
          <cell r="M169" t="str">
            <v>U24</v>
          </cell>
        </row>
        <row r="170">
          <cell r="K170" t="str">
            <v>U05</v>
          </cell>
          <cell r="L170" t="str">
            <v>U15</v>
          </cell>
          <cell r="M170" t="str">
            <v>U25</v>
          </cell>
        </row>
      </sheetData>
      <sheetData sheetId="3" refreshError="1"/>
      <sheetData sheetId="4" refreshError="1"/>
      <sheetData sheetId="5"/>
      <sheetData sheetId="6" refreshError="1"/>
      <sheetData sheetId="7"/>
      <sheetData sheetId="8"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bCat"/>
      <sheetName val="Buffalo-Niagara"/>
      <sheetName val="Olean"/>
      <sheetName val="Division"/>
      <sheetName val="Sheet1"/>
      <sheetName val="2006 Capital Summary"/>
    </sheetNames>
    <sheetDataSet>
      <sheetData sheetId="0" refreshError="1">
        <row r="12">
          <cell r="D12" t="str">
            <v>B01</v>
          </cell>
          <cell r="E12" t="str">
            <v>High Definition Digital Converters:</v>
          </cell>
          <cell r="F12" t="str">
            <v>CONVS</v>
          </cell>
        </row>
        <row r="13">
          <cell r="E13" t="str">
            <v>Converter box which can receive and process high difinition digital signals.</v>
          </cell>
          <cell r="F13" t="str">
            <v>CONVS</v>
          </cell>
        </row>
        <row r="14">
          <cell r="F14" t="str">
            <v>CONVS</v>
          </cell>
        </row>
        <row r="15">
          <cell r="D15" t="str">
            <v>B02</v>
          </cell>
          <cell r="E15" t="str">
            <v>Digital Converters:</v>
          </cell>
          <cell r="F15" t="str">
            <v>CONVS</v>
          </cell>
        </row>
        <row r="16">
          <cell r="E16" t="str">
            <v>Converter box which can receive and process digital signals.</v>
          </cell>
          <cell r="F16" t="str">
            <v>CONVS</v>
          </cell>
        </row>
        <row r="17">
          <cell r="F17" t="str">
            <v>CONVS</v>
          </cell>
        </row>
        <row r="18">
          <cell r="D18" t="str">
            <v>B03</v>
          </cell>
          <cell r="E18" t="str">
            <v>Digital Video Recorders:</v>
          </cell>
          <cell r="F18" t="str">
            <v>CONVS</v>
          </cell>
        </row>
        <row r="19">
          <cell r="E19" t="str">
            <v>Integrated set up box that has a dual analog and digital tuner which allows for watch and record as well as record and record capability (TiVo type features).</v>
          </cell>
          <cell r="F19" t="str">
            <v>CONVS</v>
          </cell>
        </row>
        <row r="20">
          <cell r="F20" t="str">
            <v>CONVS</v>
          </cell>
        </row>
        <row r="21">
          <cell r="D21" t="str">
            <v>B04</v>
          </cell>
          <cell r="E21" t="str">
            <v>Other Descrambling Devices:</v>
          </cell>
          <cell r="F21" t="str">
            <v>CONVS</v>
          </cell>
        </row>
        <row r="22">
          <cell r="E22" t="str">
            <v>Other types of de‑scrambling equipment that is used inside a customer's dwelling or establishment (i.e. DCR or Primestar), excluding remote control devices.</v>
          </cell>
          <cell r="F22" t="str">
            <v>CONVS</v>
          </cell>
        </row>
        <row r="23">
          <cell r="F23" t="str">
            <v>CONVS</v>
          </cell>
        </row>
        <row r="24">
          <cell r="D24" t="str">
            <v>B05</v>
          </cell>
          <cell r="E24" t="str">
            <v>In-Home Terminals:</v>
          </cell>
          <cell r="F24" t="str">
            <v>CONVS</v>
          </cell>
        </row>
        <row r="25">
          <cell r="E25" t="str">
            <v>Addressable converters employing bit mapped graphics and/or technology superior to "Plain Jane" addressable converters.</v>
          </cell>
          <cell r="F25" t="str">
            <v>CONVS</v>
          </cell>
        </row>
        <row r="26">
          <cell r="F26" t="str">
            <v>CONVS</v>
          </cell>
        </row>
        <row r="27">
          <cell r="D27" t="str">
            <v>B06</v>
          </cell>
          <cell r="E27" t="str">
            <v>High Definition Digital Video Recorders:</v>
          </cell>
          <cell r="F27" t="str">
            <v>CONVS</v>
          </cell>
        </row>
        <row r="28">
          <cell r="E28" t="str">
            <v>Integrated set up box that has a dual analog and high definition digital tuner which allows for watch and record as well as record and record capability (TiVo type features).</v>
          </cell>
          <cell r="F28" t="str">
            <v>CONVS</v>
          </cell>
        </row>
        <row r="29">
          <cell r="F29" t="str">
            <v>CONVS</v>
          </cell>
        </row>
        <row r="30">
          <cell r="D30" t="str">
            <v>B07</v>
          </cell>
          <cell r="E30" t="str">
            <v>CableCards:</v>
          </cell>
          <cell r="F30" t="str">
            <v>CONVS</v>
          </cell>
        </row>
        <row r="31">
          <cell r="E31" t="str">
            <v>CableCards are used with new generation digital TV's for descrambling digital tier and premium channels.  The equipment offers digital services to customers without having to rent any of converter boxes.  It can be inserted into the Open Cable equipped te</v>
          </cell>
          <cell r="F31" t="str">
            <v>CONVS</v>
          </cell>
        </row>
        <row r="32">
          <cell r="F32" t="str">
            <v>CONVS</v>
          </cell>
        </row>
        <row r="33">
          <cell r="D33" t="str">
            <v>B08</v>
          </cell>
          <cell r="E33" t="str">
            <v>Mulitple Room High Definition Digital Video Recorders:</v>
          </cell>
          <cell r="F33" t="str">
            <v>CONVS</v>
          </cell>
        </row>
        <row r="34">
          <cell r="E34" t="str">
            <v>Integrated set up box that has a dual analog and high definition digital tuner which allows for watch and record as well as record and record capability (TiVo type features).  The mulitple room feature allows programs recorded on the MR HD DVR to be watch</v>
          </cell>
          <cell r="F34" t="str">
            <v>CONVS</v>
          </cell>
        </row>
        <row r="35">
          <cell r="F35" t="str">
            <v>CONVS</v>
          </cell>
        </row>
        <row r="36">
          <cell r="D36" t="str">
            <v>B09</v>
          </cell>
          <cell r="E36" t="str">
            <v>Mulitple Room Digital Video Recorders:</v>
          </cell>
          <cell r="F36" t="str">
            <v>CONVS</v>
          </cell>
        </row>
        <row r="37">
          <cell r="E37" t="str">
            <v>Integrated set up box that has a dual analog and digital tuner which allows for watch and record as well as record and record capability (TiVo type features).  The mulitple room feature allows programs recorded on the MR DVR to be watched on other digital</v>
          </cell>
          <cell r="F37" t="str">
            <v>CONVS</v>
          </cell>
        </row>
        <row r="38">
          <cell r="F38" t="str">
            <v>CONVS</v>
          </cell>
        </row>
        <row r="39">
          <cell r="D39" t="str">
            <v>C0</v>
          </cell>
          <cell r="E39" t="str">
            <v>Converters - Addressable:</v>
          </cell>
          <cell r="F39" t="str">
            <v>CONVS</v>
          </cell>
        </row>
        <row r="40">
          <cell r="E40" t="str">
            <v>Addressable converters excluding remote control devices.  NO NEW CAPITAL SPENDING EXPECTED, FOR CONVERSION PURPOSES ONLY.</v>
          </cell>
          <cell r="F40" t="str">
            <v>CONVS</v>
          </cell>
        </row>
        <row r="41">
          <cell r="F41" t="str">
            <v>CONVS</v>
          </cell>
        </row>
        <row r="42">
          <cell r="D42" t="str">
            <v>C1</v>
          </cell>
          <cell r="E42" t="str">
            <v>Converters - Non-Addressable:</v>
          </cell>
          <cell r="F42" t="str">
            <v>CONVS</v>
          </cell>
        </row>
        <row r="43">
          <cell r="E43" t="str">
            <v>Non addressable converters excluding remote control devices.  NO NEW CAPITAL SPENDING EXPECTED, FOR CONVERSION PURPOSES ONLY.</v>
          </cell>
          <cell r="F43" t="str">
            <v>CONVS</v>
          </cell>
        </row>
        <row r="44">
          <cell r="F44" t="str">
            <v>CONVS</v>
          </cell>
        </row>
        <row r="45">
          <cell r="D45" t="str">
            <v>C2</v>
          </cell>
          <cell r="E45" t="str">
            <v>Converters - Smart Boxes:</v>
          </cell>
          <cell r="F45" t="str">
            <v>CONVS</v>
          </cell>
        </row>
        <row r="46">
          <cell r="E46" t="str">
            <v>Converters used for full service network customers including any related peripheral equipment, excluding remote control devices.  NO NEW CAPITAL SPENDING EXPECTED, FOR CONVERSION PURPOSES ONLY.</v>
          </cell>
          <cell r="F46" t="str">
            <v>CONVS</v>
          </cell>
        </row>
        <row r="50">
          <cell r="D50" t="str">
            <v>R01</v>
          </cell>
          <cell r="E50" t="str">
            <v>Digital Remotes:</v>
          </cell>
          <cell r="F50" t="str">
            <v>REMOS</v>
          </cell>
        </row>
        <row r="51">
          <cell r="E51" t="str">
            <v>Remote control devices used with digital converters.</v>
          </cell>
          <cell r="F51" t="str">
            <v>REMOS</v>
          </cell>
        </row>
        <row r="52">
          <cell r="F52" t="str">
            <v>REMOS</v>
          </cell>
        </row>
        <row r="53">
          <cell r="D53" t="str">
            <v>R02</v>
          </cell>
          <cell r="E53" t="str">
            <v>Addressable Remotes:</v>
          </cell>
          <cell r="F53" t="str">
            <v>REMOS</v>
          </cell>
        </row>
        <row r="54">
          <cell r="E54" t="str">
            <v>Remote control devices used with addressable converters.</v>
          </cell>
          <cell r="F54" t="str">
            <v>REMOS</v>
          </cell>
        </row>
        <row r="55">
          <cell r="F55" t="str">
            <v>REMOS</v>
          </cell>
        </row>
        <row r="56">
          <cell r="D56" t="str">
            <v>R03</v>
          </cell>
          <cell r="E56" t="str">
            <v>Universal Remotes:</v>
          </cell>
          <cell r="F56" t="str">
            <v>REMOS</v>
          </cell>
        </row>
        <row r="57">
          <cell r="E57" t="str">
            <v>Cost of universal remotes.</v>
          </cell>
          <cell r="F57" t="str">
            <v>REMOS</v>
          </cell>
        </row>
        <row r="58">
          <cell r="F58" t="str">
            <v>REMOS</v>
          </cell>
        </row>
        <row r="59">
          <cell r="D59" t="str">
            <v>R04</v>
          </cell>
          <cell r="E59" t="str">
            <v>Non-Addressable Remotes:</v>
          </cell>
          <cell r="F59" t="str">
            <v>REMOS</v>
          </cell>
        </row>
        <row r="60">
          <cell r="E60" t="str">
            <v>Cost of remotes used with non-addressable converters.</v>
          </cell>
          <cell r="F60" t="str">
            <v>REMOS</v>
          </cell>
        </row>
        <row r="61">
          <cell r="F61" t="str">
            <v>REMOS</v>
          </cell>
        </row>
        <row r="62">
          <cell r="D62" t="str">
            <v>R05</v>
          </cell>
          <cell r="E62" t="str">
            <v>VCR Commander Remotes:</v>
          </cell>
          <cell r="F62" t="str">
            <v>REMOS</v>
          </cell>
        </row>
        <row r="63">
          <cell r="E63" t="str">
            <v>Cost of remotes used with VCR Commanders.</v>
          </cell>
          <cell r="F63" t="str">
            <v>REMOS</v>
          </cell>
        </row>
        <row r="64">
          <cell r="F64" t="str">
            <v>REMOS</v>
          </cell>
        </row>
        <row r="65">
          <cell r="D65" t="str">
            <v>R06</v>
          </cell>
          <cell r="E65" t="str">
            <v>Digital Video Recorder Remotes:</v>
          </cell>
          <cell r="F65" t="str">
            <v>REMOS</v>
          </cell>
        </row>
        <row r="66">
          <cell r="E66" t="str">
            <v>Cost of remotes used with Digital Video Recorders.</v>
          </cell>
          <cell r="F66" t="str">
            <v>REMOS</v>
          </cell>
        </row>
        <row r="70">
          <cell r="D70" t="str">
            <v>P01</v>
          </cell>
          <cell r="E70" t="str">
            <v>Cable Modems:</v>
          </cell>
          <cell r="F70" t="str">
            <v>CSTEQ</v>
          </cell>
        </row>
        <row r="71">
          <cell r="E71" t="str">
            <v>Equipment used to transfer signals from the cable source to/from in-home computerized equipment.</v>
          </cell>
          <cell r="F71" t="str">
            <v>CSTEQ</v>
          </cell>
        </row>
        <row r="72">
          <cell r="F72" t="str">
            <v>CSTEQ</v>
          </cell>
        </row>
        <row r="73">
          <cell r="D73" t="str">
            <v>P02</v>
          </cell>
          <cell r="E73" t="str">
            <v>Commercial Cable Modem/UBR (Universal Broadband Router):</v>
          </cell>
          <cell r="F73" t="str">
            <v>CSTEQ</v>
          </cell>
        </row>
        <row r="74">
          <cell r="E74" t="str">
            <v>Equipment used to transfer signals from the cable source to/from computerized equipment in commercial establishments.</v>
          </cell>
          <cell r="F74" t="str">
            <v>CSTEQ</v>
          </cell>
        </row>
        <row r="75">
          <cell r="F75" t="str">
            <v>CSTEQ</v>
          </cell>
        </row>
        <row r="76">
          <cell r="D76" t="str">
            <v>P03</v>
          </cell>
          <cell r="E76" t="str">
            <v>In-Home Networking Portal:</v>
          </cell>
          <cell r="F76" t="str">
            <v>CSTEQ</v>
          </cell>
        </row>
        <row r="77">
          <cell r="E77" t="str">
            <v>Equipment used to transfer signals from the cable source to/from in-home computerized equipment.</v>
          </cell>
          <cell r="F77" t="str">
            <v>CSTEQ</v>
          </cell>
        </row>
        <row r="78">
          <cell r="F78" t="str">
            <v>CSTEQ</v>
          </cell>
        </row>
        <row r="79">
          <cell r="D79" t="str">
            <v>P04</v>
          </cell>
          <cell r="E79" t="str">
            <v>Residental Networking Equipment:</v>
          </cell>
          <cell r="F79" t="str">
            <v>CSTEQ</v>
          </cell>
        </row>
        <row r="80">
          <cell r="E80" t="str">
            <v>Equipment used to transfer signals from the cable source to/from multiple in-home computers creating a networked system.</v>
          </cell>
          <cell r="F80" t="str">
            <v>CSTEQ</v>
          </cell>
        </row>
        <row r="81">
          <cell r="F81" t="str">
            <v>CSTEQ</v>
          </cell>
        </row>
        <row r="82">
          <cell r="D82" t="str">
            <v>P05</v>
          </cell>
          <cell r="E82" t="str">
            <v>Wireless Extension Equipment/Commercial Networking Equipment:</v>
          </cell>
          <cell r="F82" t="str">
            <v>CSTEQ</v>
          </cell>
        </row>
        <row r="83">
          <cell r="E83" t="str">
            <v>Equipment which offers wireless connection to HSD within commercial establishments.  This equipment can be attached to the nearest pole and antennas to transmit data to the business offices, thereby eliminating the need to extend the cable directly to the</v>
          </cell>
          <cell r="F83" t="str">
            <v>CSTEQ</v>
          </cell>
        </row>
        <row r="84">
          <cell r="F84" t="str">
            <v>CSTEQ</v>
          </cell>
        </row>
        <row r="85">
          <cell r="D85" t="str">
            <v>P06</v>
          </cell>
          <cell r="E85" t="str">
            <v>Internet Protcol (IP) Telephony Equipment:</v>
          </cell>
          <cell r="F85" t="str">
            <v>CSTEQ</v>
          </cell>
        </row>
        <row r="86">
          <cell r="E86" t="str">
            <v>Equipment used to transfer telephony signals from the cable source to/from in-home telephones.</v>
          </cell>
          <cell r="F86" t="str">
            <v>CSTEQ</v>
          </cell>
        </row>
        <row r="87">
          <cell r="F87" t="str">
            <v>CSTEQ</v>
          </cell>
        </row>
        <row r="88">
          <cell r="D88" t="str">
            <v>P07</v>
          </cell>
          <cell r="E88" t="str">
            <v>Wireless Modems:</v>
          </cell>
          <cell r="F88" t="str">
            <v>CSTEQ</v>
          </cell>
        </row>
        <row r="89">
          <cell r="E89" t="str">
            <v>Equipment used to transfer signals from thecable source to/from in-home computerized equipment wirelessly.</v>
          </cell>
          <cell r="F89" t="str">
            <v>CSTEQ</v>
          </cell>
        </row>
        <row r="90">
          <cell r="F90" t="str">
            <v>CSTEQ</v>
          </cell>
        </row>
        <row r="91">
          <cell r="D91" t="str">
            <v>P08</v>
          </cell>
          <cell r="E91" t="str">
            <v>Firewall Devices:</v>
          </cell>
          <cell r="F91" t="str">
            <v>CSTEQ</v>
          </cell>
        </row>
        <row r="92">
          <cell r="E92" t="str">
            <v>The firewall is a box that is installed between the modem and network for commercial RR to allow protection from hackers.</v>
          </cell>
          <cell r="F92" t="str">
            <v>CSTEQ</v>
          </cell>
        </row>
        <row r="93">
          <cell r="F93" t="str">
            <v>CSTEQ</v>
          </cell>
        </row>
        <row r="94">
          <cell r="D94" t="str">
            <v>P09</v>
          </cell>
          <cell r="E94" t="str">
            <v>Other Commercial Equipment</v>
          </cell>
          <cell r="F94" t="str">
            <v>CSTEQ</v>
          </cell>
        </row>
        <row r="95">
          <cell r="E95" t="str">
            <v xml:space="preserve">Other equipment used in the operations which does not fit into other defined </v>
          </cell>
          <cell r="F95" t="str">
            <v>CSTEQ</v>
          </cell>
        </row>
        <row r="96">
          <cell r="E96" t="str">
            <v>subcategories.</v>
          </cell>
          <cell r="F96" t="str">
            <v>CSTEQ</v>
          </cell>
        </row>
        <row r="100">
          <cell r="D100" t="str">
            <v>I01</v>
          </cell>
          <cell r="E100" t="str">
            <v>Subscriber Costs New</v>
          </cell>
          <cell r="F100" t="str">
            <v>INSTL</v>
          </cell>
        </row>
        <row r="101">
          <cell r="E101" t="str">
            <v>Installations including cable, hardware and labor to provide service to new customers, excluding traps.</v>
          </cell>
          <cell r="F101" t="str">
            <v>INSTL</v>
          </cell>
        </row>
        <row r="102">
          <cell r="F102" t="str">
            <v>INSTL</v>
          </cell>
        </row>
        <row r="103">
          <cell r="D103" t="str">
            <v>I02</v>
          </cell>
          <cell r="E103" t="str">
            <v>Subscriber Costs Replacement</v>
          </cell>
          <cell r="F103" t="str">
            <v>INSTL</v>
          </cell>
        </row>
        <row r="104">
          <cell r="E104" t="str">
            <v>Replacement drops capitalized related to existing customers including cable, hardware and labor.</v>
          </cell>
          <cell r="F104" t="str">
            <v>INSTL</v>
          </cell>
        </row>
        <row r="108">
          <cell r="D108" t="str">
            <v>I10</v>
          </cell>
          <cell r="E108" t="str">
            <v>Traps - New Connects:</v>
          </cell>
          <cell r="F108" t="str">
            <v>INSTO</v>
          </cell>
        </row>
        <row r="109">
          <cell r="E109" t="str">
            <v>Traps used in conjunction with new installations, including labor and materials.</v>
          </cell>
          <cell r="F109" t="str">
            <v>INSTO</v>
          </cell>
        </row>
        <row r="110">
          <cell r="F110" t="str">
            <v>INSTO</v>
          </cell>
        </row>
        <row r="111">
          <cell r="D111" t="str">
            <v>I11</v>
          </cell>
          <cell r="E111" t="str">
            <v>Traps - Replacements:</v>
          </cell>
          <cell r="F111" t="str">
            <v>INSTO</v>
          </cell>
        </row>
        <row r="112">
          <cell r="E112" t="str">
            <v>Replacement traps including labor and materials.</v>
          </cell>
          <cell r="F112" t="str">
            <v>INSTO</v>
          </cell>
        </row>
        <row r="113">
          <cell r="F113" t="str">
            <v>INSTO</v>
          </cell>
        </row>
        <row r="114">
          <cell r="D114" t="str">
            <v>I12</v>
          </cell>
          <cell r="E114" t="str">
            <v xml:space="preserve">House Amps: </v>
          </cell>
          <cell r="F114" t="str">
            <v>INSTO</v>
          </cell>
        </row>
        <row r="115">
          <cell r="E115" t="str">
            <v>In-home signal amplifiers.</v>
          </cell>
          <cell r="F115" t="str">
            <v>INSTO</v>
          </cell>
        </row>
        <row r="116">
          <cell r="F116" t="str">
            <v>INSTO</v>
          </cell>
        </row>
        <row r="117">
          <cell r="D117" t="str">
            <v>I13</v>
          </cell>
          <cell r="E117" t="str">
            <v>Traps - HSD Only:</v>
          </cell>
          <cell r="F117" t="str">
            <v>INSTO</v>
          </cell>
        </row>
        <row r="118">
          <cell r="E118" t="str">
            <v>Traps used to trap cable signals, so customer only receives HSD service.</v>
          </cell>
          <cell r="F118" t="str">
            <v>INSTO</v>
          </cell>
        </row>
        <row r="119">
          <cell r="F119" t="str">
            <v>INSTO</v>
          </cell>
        </row>
        <row r="120">
          <cell r="D120" t="str">
            <v>I14</v>
          </cell>
          <cell r="E120" t="str">
            <v>Digital Phone Installation Costs:</v>
          </cell>
          <cell r="F120" t="str">
            <v>INSTO</v>
          </cell>
        </row>
        <row r="121">
          <cell r="E121" t="str">
            <v>Digital phone service installation including labor and other direct materials overhead.</v>
          </cell>
          <cell r="F121" t="str">
            <v>INSTO</v>
          </cell>
        </row>
        <row r="122">
          <cell r="F122" t="str">
            <v>INSTO</v>
          </cell>
        </row>
        <row r="126">
          <cell r="D126" t="str">
            <v>H01</v>
          </cell>
          <cell r="E126" t="str">
            <v>Headend Server Complex:</v>
          </cell>
          <cell r="F126" t="str">
            <v>EQHDE</v>
          </cell>
        </row>
        <row r="127">
          <cell r="E127" t="str">
            <v>Equipment used in headend complex - including the various servers for firewalls, content, news, content management, security, SMS/OMS, and local content.  Routers for OLSP and external connections are also included.  Backbone network equipment should also</v>
          </cell>
          <cell r="F127" t="str">
            <v>EQHDE</v>
          </cell>
        </row>
        <row r="128">
          <cell r="F128" t="str">
            <v>EQHDE</v>
          </cell>
        </row>
        <row r="129">
          <cell r="D129" t="str">
            <v>H02</v>
          </cell>
          <cell r="E129" t="str">
            <v>CMTS Units:</v>
          </cell>
          <cell r="F129" t="str">
            <v>EQHDE</v>
          </cell>
        </row>
        <row r="130">
          <cell r="E130" t="str">
            <v xml:space="preserve">Cable Modem System Termination Units (CMTS) which are physically located in hub sites and which provide connectivity through adjacent nodes to cable modems located in customer homes.  </v>
          </cell>
          <cell r="F130" t="str">
            <v>EQHDE</v>
          </cell>
        </row>
        <row r="131">
          <cell r="F131" t="str">
            <v>EQHDE</v>
          </cell>
        </row>
        <row r="132">
          <cell r="D132" t="str">
            <v>H03</v>
          </cell>
          <cell r="E132" t="str">
            <v>Distribution Hub Equipment/Routers:</v>
          </cell>
          <cell r="F132" t="str">
            <v>EQHDE</v>
          </cell>
        </row>
        <row r="133">
          <cell r="E133" t="str">
            <v>Equipment used in distribution hubs - including cable routers, uninteruptable power supplies, dynamic filtering bridgers, and related racks and wiring.</v>
          </cell>
          <cell r="F133" t="str">
            <v>EQHDE</v>
          </cell>
        </row>
        <row r="134">
          <cell r="F134" t="str">
            <v>EQHDE</v>
          </cell>
        </row>
        <row r="135">
          <cell r="D135" t="str">
            <v>H04</v>
          </cell>
          <cell r="E135" t="str">
            <v>Headend Network Equipment - Expansion:</v>
          </cell>
          <cell r="F135" t="str">
            <v>EQHDE</v>
          </cell>
        </row>
        <row r="136">
          <cell r="E136" t="str">
            <v>Equipment used in the headend - including stand-by power, panels, racks, and character generators purchased as a result of plant expansion.  Lasers should be included in splicing and electronics category.</v>
          </cell>
          <cell r="F136" t="str">
            <v>EQHDE</v>
          </cell>
        </row>
        <row r="137">
          <cell r="F137" t="str">
            <v>EQHDE</v>
          </cell>
        </row>
        <row r="138">
          <cell r="D138" t="str">
            <v>H05</v>
          </cell>
          <cell r="E138" t="str">
            <v>Headend Network Equipment - Upgrade:</v>
          </cell>
          <cell r="F138" t="str">
            <v>EQHDE</v>
          </cell>
        </row>
        <row r="139">
          <cell r="E139" t="str">
            <v>Equipment used in the headend - including stand-by power, panels, racks, and character generators purchased as a result of plant upgrade.  Lasers should be included in splicing and electronics category.</v>
          </cell>
          <cell r="F139" t="str">
            <v>EQHDE</v>
          </cell>
        </row>
        <row r="140">
          <cell r="F140" t="str">
            <v>EQHDE</v>
          </cell>
        </row>
        <row r="141">
          <cell r="D141" t="str">
            <v>H06</v>
          </cell>
          <cell r="E141" t="str">
            <v>Headend Network Equipment - Replacement:</v>
          </cell>
          <cell r="F141" t="str">
            <v>EQHDE</v>
          </cell>
        </row>
        <row r="142">
          <cell r="E142" t="str">
            <v>Equipment used in the headend - including stand-by power, panels, racks, and character generators purchased as a result of plant replacement.  Lasers should be included in splicing and electronics category.</v>
          </cell>
          <cell r="F142" t="str">
            <v>EQHDE</v>
          </cell>
        </row>
        <row r="143">
          <cell r="F143" t="str">
            <v>EQHDE</v>
          </cell>
        </row>
        <row r="144">
          <cell r="D144" t="str">
            <v>H07</v>
          </cell>
          <cell r="E144" t="str">
            <v>Headend Network Software:</v>
          </cell>
          <cell r="F144" t="str">
            <v>EQHDE</v>
          </cell>
        </row>
        <row r="145">
          <cell r="E145" t="str">
            <v>Software installed on equipment used in the headend.</v>
          </cell>
          <cell r="F145" t="str">
            <v>EQHDE</v>
          </cell>
        </row>
        <row r="146">
          <cell r="F146" t="str">
            <v>EQHDE</v>
          </cell>
        </row>
        <row r="147">
          <cell r="D147" t="str">
            <v>H08</v>
          </cell>
          <cell r="E147" t="str">
            <v>VOD Equipment:</v>
          </cell>
          <cell r="F147" t="str">
            <v>EQHDE</v>
          </cell>
        </row>
        <row r="148">
          <cell r="E148" t="str">
            <v>Headend equipment necessary to provide VOD services.</v>
          </cell>
          <cell r="F148" t="str">
            <v>EQHDE</v>
          </cell>
        </row>
        <row r="149">
          <cell r="F149" t="str">
            <v>EQHDE</v>
          </cell>
        </row>
        <row r="150">
          <cell r="D150" t="str">
            <v>H09</v>
          </cell>
          <cell r="E150" t="str">
            <v>VOD Software:</v>
          </cell>
          <cell r="F150" t="str">
            <v>EQHDE</v>
          </cell>
        </row>
        <row r="151">
          <cell r="E151" t="str">
            <v>Software installed on headend equipment necessary to provide VOD services.</v>
          </cell>
          <cell r="F151" t="str">
            <v>EQHDE</v>
          </cell>
        </row>
        <row r="152">
          <cell r="F152" t="str">
            <v>EQHDE</v>
          </cell>
        </row>
        <row r="153">
          <cell r="D153" t="str">
            <v>H10</v>
          </cell>
          <cell r="E153" t="str">
            <v>VOIP Equipment:</v>
          </cell>
          <cell r="F153" t="str">
            <v>EQHDE</v>
          </cell>
        </row>
        <row r="154">
          <cell r="E154" t="str">
            <v>Headend equipment necessary to provide VOIP services.</v>
          </cell>
          <cell r="F154" t="str">
            <v>EQHDE</v>
          </cell>
        </row>
        <row r="155">
          <cell r="F155" t="str">
            <v>EQHDE</v>
          </cell>
        </row>
        <row r="156">
          <cell r="D156" t="str">
            <v>H11</v>
          </cell>
          <cell r="E156" t="str">
            <v>VOIP Software:</v>
          </cell>
          <cell r="F156" t="str">
            <v>EQHDE</v>
          </cell>
        </row>
        <row r="157">
          <cell r="E157" t="str">
            <v>Software installed on headend equipment necessary to provide VOIP services.</v>
          </cell>
          <cell r="F157" t="str">
            <v>EQHDE</v>
          </cell>
        </row>
        <row r="158">
          <cell r="F158" t="str">
            <v>EQHDE</v>
          </cell>
        </row>
        <row r="159">
          <cell r="D159" t="str">
            <v>H12</v>
          </cell>
          <cell r="E159" t="str">
            <v>Features Software:</v>
          </cell>
          <cell r="F159" t="str">
            <v>EQHDE</v>
          </cell>
        </row>
        <row r="160">
          <cell r="E160" t="str">
            <v xml:space="preserve">Software purchased to be included in the switch that enables the switch to offer additional features that will be sold separately to customers.  </v>
          </cell>
          <cell r="F160" t="str">
            <v>EQHDE</v>
          </cell>
        </row>
        <row r="161">
          <cell r="F161" t="str">
            <v>EQHDE</v>
          </cell>
        </row>
        <row r="162">
          <cell r="D162" t="str">
            <v>H13</v>
          </cell>
          <cell r="E162" t="str">
            <v>Voice Mail Software:</v>
          </cell>
          <cell r="F162" t="str">
            <v>EQHDE</v>
          </cell>
        </row>
        <row r="163">
          <cell r="E163" t="str">
            <v xml:space="preserve">Software purchased to be included in the switch that enables the switch to offer voice mail.  </v>
          </cell>
          <cell r="F163" t="str">
            <v>EQHDE</v>
          </cell>
        </row>
        <row r="164">
          <cell r="F164" t="str">
            <v>EQHDE</v>
          </cell>
        </row>
        <row r="165">
          <cell r="D165" t="str">
            <v>H14</v>
          </cell>
          <cell r="E165" t="str">
            <v>Switched Equipment - H.E.:</v>
          </cell>
          <cell r="F165" t="str">
            <v>EQHDE</v>
          </cell>
        </row>
        <row r="166">
          <cell r="E166" t="str">
            <v>Switching equipment used in the headend.  Included in this category is electronic equipment required to operate switches and switch components.</v>
          </cell>
          <cell r="F166" t="str">
            <v>EQHDE</v>
          </cell>
        </row>
        <row r="167">
          <cell r="F167" t="str">
            <v>EQHDE</v>
          </cell>
        </row>
        <row r="168">
          <cell r="D168" t="str">
            <v>H15</v>
          </cell>
          <cell r="E168" t="str">
            <v>Transport Equipment - H.E.:</v>
          </cell>
          <cell r="F168" t="str">
            <v>EQHDE</v>
          </cell>
        </row>
        <row r="169">
          <cell r="E169" t="str">
            <v>Headend equipment used in the telephony efforts not directly related to switching.  Communications and other electronic equipment, racks and panels used in the headend are included in this category.</v>
          </cell>
          <cell r="F169" t="str">
            <v>EQHDE</v>
          </cell>
        </row>
        <row r="172">
          <cell r="D172" t="str">
            <v>H16</v>
          </cell>
          <cell r="E172" t="str">
            <v>Remote Equipment:</v>
          </cell>
          <cell r="F172" t="str">
            <v>EQHDE</v>
          </cell>
        </row>
        <row r="173">
          <cell r="E173" t="str">
            <v>Equipment and electronics used in the distribution system.  Includes electronics, remote switching equipment, add drop multiplexers, ICB and other remote equipment not included in distribution plant, headend or building entry.</v>
          </cell>
          <cell r="F173" t="str">
            <v>EQHDE</v>
          </cell>
        </row>
        <row r="174">
          <cell r="F174" t="str">
            <v>EQHDE</v>
          </cell>
        </row>
        <row r="175">
          <cell r="D175" t="str">
            <v>H17</v>
          </cell>
          <cell r="E175" t="str">
            <v>CPE - Residential NIU - Network Interface Unit:</v>
          </cell>
          <cell r="F175" t="str">
            <v>EQHDE</v>
          </cell>
        </row>
        <row r="176">
          <cell r="E176" t="str">
            <v>Customer premise equipment used for delivery of residential services, including the NIU. Includes labor and overhead.</v>
          </cell>
          <cell r="F176" t="str">
            <v>EQHDE</v>
          </cell>
        </row>
        <row r="177">
          <cell r="F177" t="str">
            <v>EQHDE</v>
          </cell>
        </row>
        <row r="178">
          <cell r="D178" t="str">
            <v>H18</v>
          </cell>
          <cell r="E178" t="str">
            <v>Support Systems:</v>
          </cell>
          <cell r="F178" t="str">
            <v>EQHDE</v>
          </cell>
        </row>
        <row r="179">
          <cell r="E179" t="str">
            <v>Network equipment required to facilitate connectivity between operating locations the National Operations Center (NOC) and other service providers.</v>
          </cell>
          <cell r="F179" t="str">
            <v>EQHDE</v>
          </cell>
        </row>
        <row r="180">
          <cell r="F180" t="str">
            <v>EQHDE</v>
          </cell>
        </row>
        <row r="181">
          <cell r="D181" t="str">
            <v>H19</v>
          </cell>
          <cell r="E181" t="str">
            <v>Network Operating Software:</v>
          </cell>
          <cell r="F181" t="str">
            <v>EQHDE</v>
          </cell>
        </row>
        <row r="182">
          <cell r="E182" t="str">
            <v>Software required to operate the connection network support systems.</v>
          </cell>
          <cell r="F182" t="str">
            <v>EQHDE</v>
          </cell>
        </row>
        <row r="183">
          <cell r="F183" t="str">
            <v>EQHDE</v>
          </cell>
        </row>
        <row r="184">
          <cell r="D184" t="str">
            <v>H20</v>
          </cell>
          <cell r="E184" t="str">
            <v>Voice Mail Hardware:</v>
          </cell>
          <cell r="F184" t="str">
            <v>EQHDE</v>
          </cell>
        </row>
        <row r="185">
          <cell r="E185" t="str">
            <v>Voice mail equipment and installation.</v>
          </cell>
          <cell r="F185" t="str">
            <v>EQHDE</v>
          </cell>
        </row>
        <row r="186">
          <cell r="F186" t="str">
            <v>EQHDE</v>
          </cell>
        </row>
        <row r="187">
          <cell r="D187" t="str">
            <v>H21</v>
          </cell>
          <cell r="E187" t="str">
            <v>RDT - Remote Digital Terminals:</v>
          </cell>
          <cell r="F187" t="str">
            <v>EQHDE</v>
          </cell>
        </row>
        <row r="188">
          <cell r="E188" t="str">
            <v>RDT (multiple user HFC interface) equipment used in a commercial building or MDU for delivery of commercial or residential services, including SLC’s.</v>
          </cell>
          <cell r="F188" t="str">
            <v>EQHDE</v>
          </cell>
        </row>
        <row r="189">
          <cell r="F189" t="str">
            <v>EQHDE</v>
          </cell>
        </row>
        <row r="190">
          <cell r="D190" t="str">
            <v>H22</v>
          </cell>
          <cell r="E190" t="str">
            <v>HDT - Host Digital Terminals:</v>
          </cell>
          <cell r="F190" t="str">
            <v>EQHDE</v>
          </cell>
        </row>
        <row r="191">
          <cell r="E191" t="str">
            <v>HDT equipment in the headend or hub for delivery of telephony residental services on coaxial cable.</v>
          </cell>
          <cell r="F191" t="str">
            <v>EQHDE</v>
          </cell>
        </row>
        <row r="192">
          <cell r="F192" t="str">
            <v>EQHDE</v>
          </cell>
        </row>
        <row r="193">
          <cell r="D193" t="str">
            <v>Y01</v>
          </cell>
          <cell r="E193" t="str">
            <v>Road Runner Corporate Only - RDC Server/Misc:</v>
          </cell>
          <cell r="F193" t="str">
            <v>EQHDE</v>
          </cell>
        </row>
        <row r="194">
          <cell r="E194" t="str">
            <v>Equipment that provides data communications resources to client machines on the network. Servers are located at the head-end.</v>
          </cell>
          <cell r="F194" t="str">
            <v>EQHDE</v>
          </cell>
        </row>
        <row r="195">
          <cell r="F195" t="str">
            <v>EQHDE</v>
          </cell>
        </row>
        <row r="196">
          <cell r="D196" t="str">
            <v>Y02</v>
          </cell>
          <cell r="E196" t="str">
            <v>Road Runner Corporate Only - RDC Routers:</v>
          </cell>
          <cell r="F196" t="str">
            <v>EQHDE</v>
          </cell>
        </row>
        <row r="197">
          <cell r="E197" t="str">
            <v xml:space="preserve">GSR's, 7000 series  routers.  An internetworking device used to connect and router packets between networks. Resides at the headend. </v>
          </cell>
          <cell r="F197" t="str">
            <v>EQHDE</v>
          </cell>
        </row>
        <row r="198">
          <cell r="F198" t="str">
            <v>EQHDE</v>
          </cell>
        </row>
        <row r="199">
          <cell r="D199" t="str">
            <v>Y03</v>
          </cell>
          <cell r="E199" t="str">
            <v>Road Runner Corporate Only - RDC Terminal Servers:</v>
          </cell>
          <cell r="F199" t="str">
            <v>EQHDE</v>
          </cell>
        </row>
        <row r="200">
          <cell r="E200" t="str">
            <v xml:space="preserve">Terminal servers residing at the head-end. </v>
          </cell>
          <cell r="F200" t="str">
            <v>EQHDE</v>
          </cell>
        </row>
        <row r="201">
          <cell r="F201" t="str">
            <v>EQHDE</v>
          </cell>
        </row>
        <row r="202">
          <cell r="D202" t="str">
            <v>Y04</v>
          </cell>
          <cell r="E202" t="str">
            <v>Road Runner Corporate Only - RDC Catalyst:</v>
          </cell>
          <cell r="F202" t="str">
            <v>EQHDE</v>
          </cell>
        </row>
        <row r="203">
          <cell r="E203" t="str">
            <v xml:space="preserve">Cisco equipment CS1900/2900/5000/6000 series switches residing at the head-end. </v>
          </cell>
          <cell r="F203" t="str">
            <v>EQHDE</v>
          </cell>
        </row>
        <row r="204">
          <cell r="F204" t="str">
            <v>EQHDE</v>
          </cell>
        </row>
        <row r="205">
          <cell r="D205" t="str">
            <v>Y05</v>
          </cell>
          <cell r="E205" t="str">
            <v>Road Runner Corporate Only - Hub Routers:</v>
          </cell>
          <cell r="F205" t="str">
            <v>EQHDE</v>
          </cell>
        </row>
        <row r="206">
          <cell r="E206" t="str">
            <v xml:space="preserve">Equipment used in Road Runner distribution hubs - including cable routers, uninterruptible power supplies, dynamic filtering bridgers, switches, labor, terminal servers, and related racks and wiring. </v>
          </cell>
          <cell r="F206" t="str">
            <v>EQHDE</v>
          </cell>
        </row>
        <row r="207">
          <cell r="F207" t="str">
            <v>EQHDE</v>
          </cell>
        </row>
        <row r="208">
          <cell r="D208" t="str">
            <v>Y06</v>
          </cell>
          <cell r="E208" t="str">
            <v>Road Runner Corporate Only - CMTS Routers:</v>
          </cell>
          <cell r="F208" t="str">
            <v>EQHDE</v>
          </cell>
        </row>
        <row r="209">
          <cell r="E209" t="str">
            <v>UBR (Universal Broadband Router).  Router that allows any amount of data up to a specified maximum to be sent across the network. (Cable Modem Termination System)</v>
          </cell>
          <cell r="F209" t="str">
            <v>EQHDE</v>
          </cell>
        </row>
        <row r="210">
          <cell r="F210" t="str">
            <v>EQHDE</v>
          </cell>
        </row>
        <row r="211">
          <cell r="D211" t="str">
            <v>Y07</v>
          </cell>
          <cell r="E211" t="str">
            <v>Software/Licenses - 5 Years Networking Gear related</v>
          </cell>
          <cell r="F211" t="str">
            <v>EQHDE</v>
          </cell>
        </row>
        <row r="212">
          <cell r="E212" t="str">
            <v xml:space="preserve">Software and Licenses purchased for the operating systems for networking systems. </v>
          </cell>
          <cell r="F212" t="str">
            <v>EQHDE</v>
          </cell>
        </row>
        <row r="213">
          <cell r="F213" t="str">
            <v>EQHDE</v>
          </cell>
        </row>
        <row r="214">
          <cell r="D214" t="str">
            <v>Y08</v>
          </cell>
          <cell r="E214" t="str">
            <v>Road Runner Corporate Only - Workstations:</v>
          </cell>
          <cell r="F214" t="str">
            <v>EQHDE</v>
          </cell>
        </row>
        <row r="215">
          <cell r="E215" t="str">
            <v>PC's and completed stations to communicate with and monitor servers.</v>
          </cell>
          <cell r="F215" t="str">
            <v>EQHDE</v>
          </cell>
        </row>
        <row r="216">
          <cell r="F216" t="str">
            <v>EQHDE</v>
          </cell>
        </row>
        <row r="217">
          <cell r="D217" t="str">
            <v>Y09</v>
          </cell>
          <cell r="E217" t="str">
            <v>Road Runner Corporate Only - Headend Modems:</v>
          </cell>
          <cell r="F217" t="str">
            <v>EQHDE</v>
          </cell>
        </row>
        <row r="218">
          <cell r="E218" t="str">
            <v>Equipment used to transfer signals from the cable source to/from in-home computerized equipment</v>
          </cell>
          <cell r="F218" t="str">
            <v>EQHDE</v>
          </cell>
        </row>
        <row r="222">
          <cell r="D222" t="str">
            <v>G01</v>
          </cell>
          <cell r="E222" t="str">
            <v>Other Operating Equipment:</v>
          </cell>
          <cell r="F222" t="str">
            <v>EQHDO</v>
          </cell>
        </row>
        <row r="223">
          <cell r="E223" t="str">
            <v>Other equipment used in the operations which does not fit into other defined categories.</v>
          </cell>
          <cell r="F223" t="str">
            <v>EQHDO</v>
          </cell>
        </row>
        <row r="224">
          <cell r="F224" t="str">
            <v>EQHDO</v>
          </cell>
        </row>
        <row r="225">
          <cell r="D225" t="str">
            <v>G02</v>
          </cell>
          <cell r="E225" t="str">
            <v>Security Equipment:</v>
          </cell>
          <cell r="F225" t="str">
            <v>EQHDO</v>
          </cell>
        </row>
        <row r="226">
          <cell r="E226" t="str">
            <v>All capitalizable costs related to the security business.</v>
          </cell>
          <cell r="F226" t="str">
            <v>EQHDO</v>
          </cell>
        </row>
        <row r="227">
          <cell r="F227" t="str">
            <v>EQHDO</v>
          </cell>
        </row>
        <row r="228">
          <cell r="D228" t="str">
            <v>G03</v>
          </cell>
          <cell r="E228" t="str">
            <v>Headend Tower:</v>
          </cell>
          <cell r="F228" t="str">
            <v>EQHDO</v>
          </cell>
        </row>
        <row r="229">
          <cell r="E229" t="str">
            <v>The tower used in the association with headend functions.</v>
          </cell>
          <cell r="F229" t="str">
            <v>EQHDO</v>
          </cell>
        </row>
        <row r="230">
          <cell r="F230" t="str">
            <v>EQHDO</v>
          </cell>
        </row>
        <row r="231">
          <cell r="D231" t="str">
            <v>G04</v>
          </cell>
          <cell r="E231" t="str">
            <v>Earth Stations:</v>
          </cell>
          <cell r="F231" t="str">
            <v>EQHDO</v>
          </cell>
        </row>
        <row r="232">
          <cell r="E232" t="str">
            <v>Dishes and related apparatus.</v>
          </cell>
          <cell r="F232" t="str">
            <v>EQHDO</v>
          </cell>
        </row>
        <row r="233">
          <cell r="F233" t="str">
            <v>EQHDO</v>
          </cell>
        </row>
        <row r="234">
          <cell r="D234" t="str">
            <v>G05</v>
          </cell>
          <cell r="E234" t="str">
            <v>Microwave Equipment:</v>
          </cell>
          <cell r="F234" t="str">
            <v>EQHDO</v>
          </cell>
        </row>
        <row r="235">
          <cell r="E235" t="str">
            <v>Equipment used in conjunction with sending and/or receiving microwave transmissions.</v>
          </cell>
          <cell r="F235" t="str">
            <v>EQHDO</v>
          </cell>
        </row>
        <row r="236">
          <cell r="F236" t="str">
            <v>EQHDO</v>
          </cell>
        </row>
        <row r="237">
          <cell r="D237" t="str">
            <v>G06</v>
          </cell>
          <cell r="E237" t="str">
            <v>Racking &amp; Wiring:</v>
          </cell>
          <cell r="F237" t="str">
            <v>EQHDO</v>
          </cell>
        </row>
        <row r="238">
          <cell r="E238" t="str">
            <v>Costs incurred to install racking and wiring in the headend or hub sites.</v>
          </cell>
          <cell r="F238" t="str">
            <v>EQHDO</v>
          </cell>
        </row>
        <row r="239">
          <cell r="F239" t="str">
            <v>EQHDO</v>
          </cell>
        </row>
        <row r="243">
          <cell r="D243" t="str">
            <v>L01</v>
          </cell>
          <cell r="E243" t="str">
            <v>Advertising Equipment:</v>
          </cell>
          <cell r="F243" t="str">
            <v>EQPLO</v>
          </cell>
        </row>
        <row r="244">
          <cell r="E244" t="str">
            <v>Equipment used to generate ad sales transmission and insertion.</v>
          </cell>
          <cell r="F244" t="str">
            <v>EQPLO</v>
          </cell>
        </row>
        <row r="245">
          <cell r="F245" t="str">
            <v>EQPLO</v>
          </cell>
        </row>
        <row r="246">
          <cell r="D246" t="str">
            <v>L02</v>
          </cell>
          <cell r="E246" t="str">
            <v>DBS Equipment:</v>
          </cell>
          <cell r="F246" t="str">
            <v>EQPLO</v>
          </cell>
        </row>
        <row r="247">
          <cell r="E247" t="str">
            <v>Equipment other than dishes and IRD’s used in the DBS business.</v>
          </cell>
          <cell r="F247" t="str">
            <v>EQPLO</v>
          </cell>
        </row>
        <row r="248">
          <cell r="D248" t="str">
            <v xml:space="preserve"> </v>
          </cell>
          <cell r="F248" t="str">
            <v>EQPLO</v>
          </cell>
        </row>
        <row r="249">
          <cell r="D249" t="str">
            <v>L03</v>
          </cell>
          <cell r="E249" t="str">
            <v>Local Origination Equipment:</v>
          </cell>
          <cell r="F249" t="str">
            <v>EQPLO</v>
          </cell>
        </row>
        <row r="250">
          <cell r="E250" t="str">
            <v>Equipment purchased to provide local origination transmission.</v>
          </cell>
          <cell r="F250" t="str">
            <v>EQPLO</v>
          </cell>
        </row>
        <row r="251">
          <cell r="F251" t="str">
            <v>EQPLO</v>
          </cell>
        </row>
        <row r="252">
          <cell r="D252" t="str">
            <v>L04</v>
          </cell>
          <cell r="E252" t="str">
            <v>Studio Equipment:</v>
          </cell>
          <cell r="F252" t="str">
            <v>EQPLO</v>
          </cell>
        </row>
        <row r="253">
          <cell r="E253" t="str">
            <v>Equipment used in a studio.  Includes cameras and audio equipment.</v>
          </cell>
          <cell r="F253" t="str">
            <v>EQPLO</v>
          </cell>
        </row>
        <row r="254">
          <cell r="F254" t="str">
            <v>EQPLO</v>
          </cell>
        </row>
        <row r="255">
          <cell r="D255" t="str">
            <v>L05</v>
          </cell>
          <cell r="E255" t="str">
            <v>Control Room Equipment:</v>
          </cell>
          <cell r="F255" t="str">
            <v>EQPLO</v>
          </cell>
        </row>
        <row r="256">
          <cell r="E256" t="str">
            <v>Equipment used in a studio control rooms.  For use with Local News Channel construction.</v>
          </cell>
          <cell r="F256" t="str">
            <v>EQPLO</v>
          </cell>
        </row>
        <row r="257">
          <cell r="F257" t="str">
            <v>EQPLO</v>
          </cell>
        </row>
        <row r="258">
          <cell r="D258" t="str">
            <v>L06</v>
          </cell>
          <cell r="E258" t="str">
            <v>Master Control:</v>
          </cell>
          <cell r="F258" t="str">
            <v>EQPLO</v>
          </cell>
        </row>
        <row r="259">
          <cell r="E259" t="str">
            <v>Cost of master control equipment.  For use with Local News Channel construction.</v>
          </cell>
          <cell r="F259" t="str">
            <v>EQPLO</v>
          </cell>
        </row>
        <row r="260">
          <cell r="F260" t="str">
            <v>EQPLO</v>
          </cell>
        </row>
        <row r="261">
          <cell r="D261" t="str">
            <v>L07</v>
          </cell>
          <cell r="E261" t="str">
            <v>Equipment Center:</v>
          </cell>
          <cell r="F261" t="str">
            <v>EQPLO</v>
          </cell>
        </row>
        <row r="262">
          <cell r="E262" t="str">
            <v>Cost of equipment center.  For use with Local News Channel construction.</v>
          </cell>
          <cell r="F262" t="str">
            <v>EQPLO</v>
          </cell>
        </row>
        <row r="263">
          <cell r="F263" t="str">
            <v>EQPLO</v>
          </cell>
        </row>
        <row r="264">
          <cell r="D264" t="str">
            <v>L08</v>
          </cell>
          <cell r="E264" t="str">
            <v>Newsroom Systems:</v>
          </cell>
          <cell r="F264" t="str">
            <v>EQPLO</v>
          </cell>
        </row>
        <row r="265">
          <cell r="E265" t="str">
            <v>Cost of newsroom systems.  For use with Local News Channel construction.</v>
          </cell>
          <cell r="F265" t="str">
            <v>EQPLO</v>
          </cell>
        </row>
        <row r="266">
          <cell r="F266" t="str">
            <v>EQPLO</v>
          </cell>
        </row>
        <row r="267">
          <cell r="D267" t="str">
            <v>L09</v>
          </cell>
          <cell r="E267" t="str">
            <v>Station Automation Systems:</v>
          </cell>
          <cell r="F267" t="str">
            <v>EQPLO</v>
          </cell>
        </row>
        <row r="268">
          <cell r="E268" t="str">
            <v>Cost of station automation systems.  For use with Local News Channel construction.</v>
          </cell>
          <cell r="F268" t="str">
            <v>EQPLO</v>
          </cell>
        </row>
        <row r="269">
          <cell r="F269" t="str">
            <v>EQPLO</v>
          </cell>
        </row>
        <row r="270">
          <cell r="D270" t="str">
            <v>L10</v>
          </cell>
          <cell r="E270" t="str">
            <v>Graphics Automation Systems:</v>
          </cell>
          <cell r="F270" t="str">
            <v>EQPLO</v>
          </cell>
        </row>
        <row r="271">
          <cell r="E271" t="str">
            <v>Cost of graphics automation systems.  For use with Local News Channel construction.</v>
          </cell>
          <cell r="F271" t="str">
            <v>EQPLO</v>
          </cell>
        </row>
        <row r="272">
          <cell r="F272" t="str">
            <v>EQPLO</v>
          </cell>
        </row>
        <row r="273">
          <cell r="D273" t="str">
            <v>L11</v>
          </cell>
          <cell r="E273" t="str">
            <v>Weather Systems:</v>
          </cell>
          <cell r="F273" t="str">
            <v>EQPLO</v>
          </cell>
        </row>
        <row r="274">
          <cell r="E274" t="str">
            <v>Cost of weather systems.  For use with Local News Channel construction.</v>
          </cell>
          <cell r="F274" t="str">
            <v>EQPLO</v>
          </cell>
        </row>
        <row r="275">
          <cell r="F275" t="str">
            <v>EQPLO</v>
          </cell>
        </row>
        <row r="276">
          <cell r="D276" t="str">
            <v>L12</v>
          </cell>
          <cell r="E276" t="str">
            <v>Website:</v>
          </cell>
          <cell r="F276" t="str">
            <v>EQPLO</v>
          </cell>
        </row>
        <row r="277">
          <cell r="E277" t="str">
            <v>Cost of website development.  For use with Local News Channel construction.</v>
          </cell>
          <cell r="F277" t="str">
            <v>EQPLO</v>
          </cell>
        </row>
        <row r="278">
          <cell r="F278" t="str">
            <v>EQPLO</v>
          </cell>
        </row>
        <row r="279">
          <cell r="D279" t="str">
            <v>L13</v>
          </cell>
          <cell r="E279" t="str">
            <v>Field Packages:</v>
          </cell>
          <cell r="F279" t="str">
            <v>EQPLO</v>
          </cell>
        </row>
        <row r="280">
          <cell r="E280" t="str">
            <v>Cost of field packages.  For use with Local News Channel construction.</v>
          </cell>
          <cell r="F280" t="str">
            <v>EQPLO</v>
          </cell>
        </row>
        <row r="281">
          <cell r="F281" t="str">
            <v>EQPLO</v>
          </cell>
        </row>
        <row r="282">
          <cell r="D282" t="str">
            <v>L14</v>
          </cell>
          <cell r="E282" t="str">
            <v>Handycam Packages:</v>
          </cell>
          <cell r="F282" t="str">
            <v>EQPLO</v>
          </cell>
        </row>
        <row r="283">
          <cell r="E283" t="str">
            <v>Cost of handycam packages.  For use with Local News Channel construction.</v>
          </cell>
          <cell r="F283" t="str">
            <v>EQPLO</v>
          </cell>
        </row>
        <row r="284">
          <cell r="F284" t="str">
            <v>EQPLO</v>
          </cell>
        </row>
        <row r="285">
          <cell r="D285" t="str">
            <v>L15</v>
          </cell>
          <cell r="E285" t="str">
            <v>TV/VCR:</v>
          </cell>
          <cell r="F285" t="str">
            <v>EQPLO</v>
          </cell>
        </row>
        <row r="286">
          <cell r="E286" t="str">
            <v>Cost of televisions and VCRs.  For use with Local News Channel construction.</v>
          </cell>
          <cell r="F286" t="str">
            <v>EQPLO</v>
          </cell>
        </row>
        <row r="287">
          <cell r="F287" t="str">
            <v>EQPLO</v>
          </cell>
        </row>
        <row r="288">
          <cell r="D288" t="str">
            <v>L16</v>
          </cell>
          <cell r="E288" t="str">
            <v>Grip Equipment:</v>
          </cell>
          <cell r="F288" t="str">
            <v>EQPLO</v>
          </cell>
        </row>
        <row r="289">
          <cell r="E289" t="str">
            <v>Cost of grip equipment.  For use with Local News Channel construction.</v>
          </cell>
          <cell r="F289" t="str">
            <v>EQPLO</v>
          </cell>
        </row>
        <row r="290">
          <cell r="F290" t="str">
            <v>EQPLO</v>
          </cell>
        </row>
        <row r="291">
          <cell r="D291" t="str">
            <v>L17</v>
          </cell>
          <cell r="E291" t="str">
            <v>Sets:</v>
          </cell>
          <cell r="F291" t="str">
            <v>EQPLO</v>
          </cell>
        </row>
        <row r="292">
          <cell r="E292" t="str">
            <v>Cost of sets.  For use with Local News Channel construction.</v>
          </cell>
          <cell r="F292" t="str">
            <v>EQPLO</v>
          </cell>
        </row>
        <row r="293">
          <cell r="F293" t="str">
            <v>EQPLO</v>
          </cell>
        </row>
        <row r="294">
          <cell r="D294" t="str">
            <v>L18</v>
          </cell>
          <cell r="E294" t="str">
            <v>Lighting:</v>
          </cell>
          <cell r="F294" t="str">
            <v>EQPLO</v>
          </cell>
        </row>
        <row r="295">
          <cell r="E295" t="str">
            <v>Cost of lighting.  For use with Local News Channel construction.</v>
          </cell>
          <cell r="F295" t="str">
            <v>EQPLO</v>
          </cell>
        </row>
        <row r="296">
          <cell r="F296" t="str">
            <v>EQPLO</v>
          </cell>
        </row>
        <row r="300">
          <cell r="D300" t="str">
            <v>F01</v>
          </cell>
          <cell r="E300" t="str">
            <v>Personal Computers:</v>
          </cell>
          <cell r="F300" t="str">
            <v>EQOFF</v>
          </cell>
        </row>
        <row r="301">
          <cell r="E301" t="str">
            <v>PC's, printers, and related hardware.  Software is not included and should be expensed in the current period.</v>
          </cell>
          <cell r="F301" t="str">
            <v>EQOFF</v>
          </cell>
        </row>
        <row r="302">
          <cell r="F302" t="str">
            <v>EQOFF</v>
          </cell>
        </row>
        <row r="303">
          <cell r="D303" t="str">
            <v>F02</v>
          </cell>
          <cell r="E303" t="str">
            <v>Billing Computers:</v>
          </cell>
          <cell r="F303" t="str">
            <v>EQOFF</v>
          </cell>
        </row>
        <row r="304">
          <cell r="E304" t="str">
            <v>Systems used to generate billing information.</v>
          </cell>
          <cell r="F304" t="str">
            <v>EQOFF</v>
          </cell>
        </row>
        <row r="305">
          <cell r="F305" t="str">
            <v>EQOFF</v>
          </cell>
        </row>
        <row r="306">
          <cell r="D306" t="str">
            <v>F03</v>
          </cell>
          <cell r="E306" t="str">
            <v>Other Computerized Equipment:</v>
          </cell>
          <cell r="F306" t="str">
            <v>EQOFF</v>
          </cell>
        </row>
        <row r="307">
          <cell r="E307" t="str">
            <v>Audio response units, telephone systems, and other computerized equipment.</v>
          </cell>
          <cell r="F307" t="str">
            <v>EQOFF</v>
          </cell>
        </row>
        <row r="308">
          <cell r="F308" t="str">
            <v>EQOFF</v>
          </cell>
        </row>
        <row r="309">
          <cell r="D309" t="str">
            <v>F04</v>
          </cell>
          <cell r="E309" t="str">
            <v>Other Office Equipment:</v>
          </cell>
          <cell r="F309" t="str">
            <v>EQOFF</v>
          </cell>
        </row>
        <row r="310">
          <cell r="E310" t="str">
            <v>Fax machines, postage meters, typewriters, etc.</v>
          </cell>
          <cell r="F310" t="str">
            <v>EQOFF</v>
          </cell>
        </row>
        <row r="311">
          <cell r="F311" t="str">
            <v>EQOFF</v>
          </cell>
        </row>
        <row r="312">
          <cell r="D312" t="str">
            <v>F05</v>
          </cell>
          <cell r="E312" t="str">
            <v>PC Software:</v>
          </cell>
          <cell r="F312" t="str">
            <v>EQOFF</v>
          </cell>
        </row>
        <row r="313">
          <cell r="E313" t="str">
            <v>Cost of personal computer software purchased after 12/31/98.</v>
          </cell>
          <cell r="F313" t="str">
            <v>EQOFF</v>
          </cell>
        </row>
        <row r="314">
          <cell r="F314" t="str">
            <v>EQOFF</v>
          </cell>
        </row>
        <row r="315">
          <cell r="D315" t="str">
            <v>F06</v>
          </cell>
          <cell r="E315" t="str">
            <v>Mainframe Software:</v>
          </cell>
          <cell r="F315" t="str">
            <v>EQOFF</v>
          </cell>
        </row>
        <row r="316">
          <cell r="E316" t="str">
            <v>Cost of mainframe and mini-frame computer software purchased after 12/31/98.</v>
          </cell>
          <cell r="F316" t="str">
            <v>EQOFF</v>
          </cell>
        </row>
        <row r="317">
          <cell r="F317" t="str">
            <v>EQOFF</v>
          </cell>
        </row>
        <row r="318">
          <cell r="D318" t="str">
            <v>F07</v>
          </cell>
          <cell r="E318" t="str">
            <v>Voice/Data Wiring:</v>
          </cell>
          <cell r="F318" t="str">
            <v>EQOFF</v>
          </cell>
        </row>
        <row r="319">
          <cell r="E319" t="str">
            <v>Cost of voice and data wiring.</v>
          </cell>
          <cell r="F319" t="str">
            <v>EQOFF</v>
          </cell>
        </row>
        <row r="320">
          <cell r="F320" t="str">
            <v>EQOFF</v>
          </cell>
        </row>
        <row r="321">
          <cell r="D321" t="str">
            <v>F08</v>
          </cell>
          <cell r="E321" t="str">
            <v>Phone Systems:</v>
          </cell>
          <cell r="F321" t="str">
            <v>EQOFF</v>
          </cell>
        </row>
        <row r="322">
          <cell r="E322" t="str">
            <v>Cost of purchasing and installing phone systems.</v>
          </cell>
          <cell r="F322" t="str">
            <v>EQOFF</v>
          </cell>
        </row>
        <row r="323">
          <cell r="F323" t="str">
            <v>EQOFF</v>
          </cell>
        </row>
        <row r="324">
          <cell r="D324" t="str">
            <v>F09</v>
          </cell>
          <cell r="E324" t="str">
            <v>Servers:</v>
          </cell>
          <cell r="F324" t="str">
            <v>EQOFF</v>
          </cell>
        </row>
        <row r="325">
          <cell r="E325" t="str">
            <v>Cost of servers used in office (not cable services) applications.</v>
          </cell>
          <cell r="F325" t="str">
            <v>EQOFF</v>
          </cell>
        </row>
        <row r="326">
          <cell r="F326" t="str">
            <v>EQOFF</v>
          </cell>
        </row>
        <row r="327">
          <cell r="D327" t="str">
            <v>Y07</v>
          </cell>
          <cell r="E327" t="str">
            <v>Road Runner Corporate Only - Software/License-Networking:</v>
          </cell>
          <cell r="F327" t="str">
            <v>EQOFF</v>
          </cell>
        </row>
        <row r="328">
          <cell r="E328" t="str">
            <v>This subcategory is for Road Runner Corporate use only.  Cost of software and licensing for networking equipment.</v>
          </cell>
          <cell r="F328" t="str">
            <v>EQOFF</v>
          </cell>
        </row>
        <row r="333">
          <cell r="D333" t="str">
            <v>T01</v>
          </cell>
          <cell r="E333" t="str">
            <v>Radio Equipment:</v>
          </cell>
          <cell r="F333" t="str">
            <v>EQTCH</v>
          </cell>
        </row>
        <row r="334">
          <cell r="E334" t="str">
            <v>Radio equipment used in the operation, including dispatch equipment, headend radios and car phones purchased.</v>
          </cell>
          <cell r="F334" t="str">
            <v>EQTCH</v>
          </cell>
        </row>
        <row r="335">
          <cell r="F335" t="str">
            <v>EQTCH</v>
          </cell>
        </row>
        <row r="336">
          <cell r="D336" t="str">
            <v>T02</v>
          </cell>
          <cell r="E336" t="str">
            <v>Small Tools:</v>
          </cell>
          <cell r="F336" t="str">
            <v>EQTCH</v>
          </cell>
        </row>
        <row r="337">
          <cell r="E337" t="str">
            <v>Tools used by technicians in the operations to install, maintain and service equipment.</v>
          </cell>
          <cell r="F337" t="str">
            <v>EQTCH</v>
          </cell>
        </row>
        <row r="338">
          <cell r="F338" t="str">
            <v>EQTCH</v>
          </cell>
        </row>
        <row r="339">
          <cell r="D339" t="str">
            <v>T03</v>
          </cell>
          <cell r="E339" t="str">
            <v>Test Equipment:</v>
          </cell>
          <cell r="F339" t="str">
            <v>EQTCH</v>
          </cell>
        </row>
        <row r="340">
          <cell r="E340" t="str">
            <v>Equipment used to test signals or related purposes.</v>
          </cell>
          <cell r="F340" t="str">
            <v>EQTCH</v>
          </cell>
        </row>
        <row r="341">
          <cell r="F341" t="str">
            <v>EQTCH</v>
          </cell>
        </row>
        <row r="342">
          <cell r="D342" t="str">
            <v>T04</v>
          </cell>
          <cell r="E342" t="str">
            <v>Personal Communication Devices:</v>
          </cell>
          <cell r="F342" t="str">
            <v>EQTCH</v>
          </cell>
        </row>
        <row r="343">
          <cell r="E343" t="str">
            <v>Communication equipment used in the field (i.e. CDPD's, Nextels, PDA's).</v>
          </cell>
          <cell r="F343" t="str">
            <v>EQTCH</v>
          </cell>
        </row>
        <row r="347">
          <cell r="D347" t="str">
            <v>J01</v>
          </cell>
          <cell r="E347" t="str">
            <v>Other Operating Equipment:</v>
          </cell>
          <cell r="F347" t="str">
            <v>EQOTH</v>
          </cell>
        </row>
        <row r="348">
          <cell r="E348" t="str">
            <v>Other equipment used in the operations which does not fit into other defined categories.</v>
          </cell>
          <cell r="F348" t="str">
            <v>EQOTH</v>
          </cell>
        </row>
        <row r="349">
          <cell r="F349" t="str">
            <v>EQOTH</v>
          </cell>
        </row>
        <row r="350">
          <cell r="D350" t="str">
            <v>J02</v>
          </cell>
          <cell r="E350" t="str">
            <v>Aircraft &amp; Equipment:</v>
          </cell>
          <cell r="F350" t="str">
            <v>EQOTH</v>
          </cell>
        </row>
        <row r="351">
          <cell r="E351" t="str">
            <v>Cost of airplanes and replacement parts and labor.</v>
          </cell>
          <cell r="F351" t="str">
            <v>EQOTH</v>
          </cell>
        </row>
        <row r="355">
          <cell r="D355" t="str">
            <v>N01</v>
          </cell>
          <cell r="E355" t="str">
            <v>Furniture and Fixtures:</v>
          </cell>
          <cell r="F355" t="str">
            <v>FFURN</v>
          </cell>
        </row>
        <row r="356">
          <cell r="E356" t="str">
            <v>Office fixtures such as desk, chairs, and fixtures including filing cabinets, refrigerators, shelving.</v>
          </cell>
          <cell r="F356" t="str">
            <v>FFURN</v>
          </cell>
        </row>
        <row r="359">
          <cell r="D359" t="str">
            <v>E01</v>
          </cell>
          <cell r="E359" t="str">
            <v>Leasehold Improvements:</v>
          </cell>
          <cell r="F359" t="str">
            <v>LDBLD</v>
          </cell>
        </row>
        <row r="360">
          <cell r="E360" t="str">
            <v>Any improvements made to a leased building which is of a permanent nature.</v>
          </cell>
          <cell r="F360" t="str">
            <v>LDBLD</v>
          </cell>
        </row>
        <row r="361">
          <cell r="F361" t="str">
            <v>LDBLD</v>
          </cell>
        </row>
        <row r="362">
          <cell r="D362" t="str">
            <v>E02</v>
          </cell>
          <cell r="E362" t="str">
            <v>Building Improvements:</v>
          </cell>
          <cell r="F362" t="str">
            <v>LDBLD</v>
          </cell>
        </row>
        <row r="363">
          <cell r="E363" t="str">
            <v>Any improvements made to an owned building which is of a permanent nature.</v>
          </cell>
          <cell r="F363" t="str">
            <v>LDBLD</v>
          </cell>
        </row>
        <row r="364">
          <cell r="F364" t="str">
            <v>LDBLD</v>
          </cell>
        </row>
        <row r="365">
          <cell r="D365" t="str">
            <v>E03</v>
          </cell>
          <cell r="E365" t="str">
            <v>Buildings:</v>
          </cell>
          <cell r="F365" t="str">
            <v>LDBLD</v>
          </cell>
        </row>
        <row r="366">
          <cell r="E366" t="str">
            <v>Includes purchased or constructed buildings for office space, headend, or warehouse space.</v>
          </cell>
          <cell r="F366" t="str">
            <v>LDBLD</v>
          </cell>
        </row>
        <row r="367">
          <cell r="F367" t="str">
            <v>LDBLD</v>
          </cell>
        </row>
        <row r="368">
          <cell r="D368" t="str">
            <v>E04</v>
          </cell>
          <cell r="E368" t="str">
            <v>Land:</v>
          </cell>
          <cell r="F368" t="str">
            <v>LDBLD</v>
          </cell>
        </row>
        <row r="369">
          <cell r="E369" t="str">
            <v>Land purchase for buildings, headends, or towers.</v>
          </cell>
          <cell r="F369" t="str">
            <v>LDBLD</v>
          </cell>
        </row>
        <row r="370">
          <cell r="F370" t="str">
            <v>LDBLD</v>
          </cell>
        </row>
        <row r="371">
          <cell r="D371" t="str">
            <v>E05</v>
          </cell>
          <cell r="E371" t="str">
            <v>Land Improvements:</v>
          </cell>
          <cell r="F371" t="str">
            <v>LDBLD</v>
          </cell>
        </row>
        <row r="372">
          <cell r="E372" t="str">
            <v>Improvements made to owned land including gasoline storage tanks, parking lots.</v>
          </cell>
          <cell r="F372" t="str">
            <v>LDBLD</v>
          </cell>
        </row>
        <row r="373">
          <cell r="F373" t="str">
            <v>LDBLD</v>
          </cell>
        </row>
        <row r="374">
          <cell r="D374" t="str">
            <v>E06</v>
          </cell>
          <cell r="E374" t="str">
            <v>Capitalized Interest - Buildings:</v>
          </cell>
          <cell r="F374" t="str">
            <v>LDBLD</v>
          </cell>
        </row>
        <row r="375">
          <cell r="E375" t="str">
            <v>Interest capitalized based on building construction.</v>
          </cell>
          <cell r="F375" t="str">
            <v>LDBLD</v>
          </cell>
        </row>
        <row r="376">
          <cell r="F376" t="str">
            <v>LDBLD</v>
          </cell>
        </row>
        <row r="377">
          <cell r="D377" t="str">
            <v>E07</v>
          </cell>
          <cell r="E377" t="str">
            <v>Landscaping:</v>
          </cell>
          <cell r="F377" t="str">
            <v>LDBLD</v>
          </cell>
        </row>
        <row r="378">
          <cell r="E378" t="str">
            <v>Landscaping to property.</v>
          </cell>
          <cell r="F378" t="str">
            <v>LDBLD</v>
          </cell>
        </row>
        <row r="379">
          <cell r="F379" t="str">
            <v>LDBLD</v>
          </cell>
        </row>
        <row r="382">
          <cell r="D382" t="str">
            <v>V01</v>
          </cell>
          <cell r="E382" t="str">
            <v>Bucket Truck:</v>
          </cell>
          <cell r="F382" t="str">
            <v>VEHCL</v>
          </cell>
        </row>
        <row r="383">
          <cell r="E383" t="str">
            <v>Cost of bucket trucks and trailers.</v>
          </cell>
          <cell r="F383" t="str">
            <v>VEHCL</v>
          </cell>
        </row>
        <row r="384">
          <cell r="F384" t="str">
            <v>VEHCL</v>
          </cell>
        </row>
        <row r="385">
          <cell r="D385" t="str">
            <v>V02</v>
          </cell>
          <cell r="E385" t="str">
            <v>Pick-up Truck:</v>
          </cell>
          <cell r="F385" t="str">
            <v>VEHCL</v>
          </cell>
        </row>
        <row r="386">
          <cell r="E386" t="str">
            <v>Cost of a pick-up truck.</v>
          </cell>
          <cell r="F386" t="str">
            <v>VEHCL</v>
          </cell>
        </row>
        <row r="387">
          <cell r="F387" t="str">
            <v>VEHCL</v>
          </cell>
        </row>
        <row r="388">
          <cell r="D388" t="str">
            <v>V03</v>
          </cell>
          <cell r="E388" t="str">
            <v>Van:</v>
          </cell>
          <cell r="F388" t="str">
            <v>VEHCL</v>
          </cell>
        </row>
        <row r="389">
          <cell r="E389" t="str">
            <v>Cost of a van.</v>
          </cell>
          <cell r="F389" t="str">
            <v>VEHCL</v>
          </cell>
        </row>
        <row r="390">
          <cell r="F390" t="str">
            <v>VEHCL</v>
          </cell>
        </row>
        <row r="391">
          <cell r="D391" t="str">
            <v>V04</v>
          </cell>
          <cell r="E391" t="str">
            <v>Other Plant Vehcile:</v>
          </cell>
          <cell r="F391" t="str">
            <v>VEHCL</v>
          </cell>
        </row>
        <row r="392">
          <cell r="E392" t="str">
            <v>Cost of a plant vehicle not outlined in another subcategory.</v>
          </cell>
          <cell r="F392" t="str">
            <v>VEHCL</v>
          </cell>
        </row>
        <row r="393">
          <cell r="F393" t="str">
            <v>VEHCL</v>
          </cell>
        </row>
        <row r="394">
          <cell r="D394" t="str">
            <v>V05</v>
          </cell>
          <cell r="E394" t="str">
            <v>Substantial Plant Vehcile:</v>
          </cell>
          <cell r="F394" t="str">
            <v>VEHCL</v>
          </cell>
        </row>
        <row r="395">
          <cell r="E395" t="str">
            <v>Cost of a substantial vehicle purchase (i.e. fiber splicing truck).</v>
          </cell>
          <cell r="F395" t="str">
            <v>VEHCL</v>
          </cell>
        </row>
        <row r="396">
          <cell r="F396" t="str">
            <v>VEHCL</v>
          </cell>
        </row>
        <row r="397">
          <cell r="D397" t="str">
            <v>V06</v>
          </cell>
          <cell r="E397" t="str">
            <v>Microwave Truck:</v>
          </cell>
          <cell r="F397" t="str">
            <v>VEHCL</v>
          </cell>
        </row>
        <row r="398">
          <cell r="E398" t="str">
            <v>Cost of microwave truck.</v>
          </cell>
          <cell r="F398" t="str">
            <v>VEHCL</v>
          </cell>
        </row>
        <row r="399">
          <cell r="F399" t="str">
            <v>VEHCL</v>
          </cell>
        </row>
        <row r="400">
          <cell r="D400" t="str">
            <v>V07</v>
          </cell>
          <cell r="E400" t="str">
            <v>DSNG Truck:</v>
          </cell>
          <cell r="F400" t="str">
            <v>VEHCL</v>
          </cell>
        </row>
        <row r="401">
          <cell r="E401" t="str">
            <v>Cost of DSNG truck.</v>
          </cell>
          <cell r="F401" t="str">
            <v>VEHCL</v>
          </cell>
        </row>
        <row r="402">
          <cell r="F402" t="str">
            <v>VEHCL</v>
          </cell>
        </row>
        <row r="403">
          <cell r="D403" t="str">
            <v>V08</v>
          </cell>
          <cell r="E403" t="str">
            <v>Leased Vehicle:</v>
          </cell>
          <cell r="F403" t="str">
            <v>VEHCL</v>
          </cell>
        </row>
        <row r="404">
          <cell r="E404" t="str">
            <v>Cost of a leased vehicle.</v>
          </cell>
          <cell r="F404" t="str">
            <v>VEHCL</v>
          </cell>
        </row>
        <row r="408">
          <cell r="E408" t="str">
            <v>NWBLD</v>
          </cell>
        </row>
        <row r="409">
          <cell r="E409" t="str">
            <v>NWBLD</v>
          </cell>
        </row>
        <row r="410">
          <cell r="E410" t="str">
            <v>UPGRD</v>
          </cell>
        </row>
        <row r="411">
          <cell r="E411" t="str">
            <v>RPLCE</v>
          </cell>
        </row>
        <row r="412">
          <cell r="E412" t="str">
            <v>FRELO</v>
          </cell>
        </row>
        <row r="413">
          <cell r="E413" t="str">
            <v>CMBLD</v>
          </cell>
        </row>
        <row r="414">
          <cell r="E414" t="str">
            <v>CMBLD</v>
          </cell>
        </row>
        <row r="418">
          <cell r="D418" t="str">
            <v>A00</v>
          </cell>
          <cell r="E418" t="str">
            <v>Design - Aerial:</v>
          </cell>
        </row>
        <row r="419">
          <cell r="E419" t="str">
            <v>Labor and materials associated with design (i.e. mapping) and make ready for upgrade aerial construction.</v>
          </cell>
        </row>
        <row r="421">
          <cell r="D421" t="str">
            <v>U00</v>
          </cell>
          <cell r="E421" t="str">
            <v>Design - Underground:</v>
          </cell>
        </row>
        <row r="422">
          <cell r="E422" t="str">
            <v>Labor and materials associated with design (i.e. mapping) and make ready for upgrade underground upgrades.</v>
          </cell>
        </row>
        <row r="424">
          <cell r="D424" t="str">
            <v>A01</v>
          </cell>
          <cell r="E424" t="str">
            <v>Make Ready - Aerial:</v>
          </cell>
        </row>
        <row r="425">
          <cell r="E425" t="str">
            <v>Labor and materials for aerial plant make ready for upgrade construction.</v>
          </cell>
        </row>
        <row r="427">
          <cell r="D427" t="str">
            <v>U01</v>
          </cell>
          <cell r="E427" t="str">
            <v>Make Ready - Underground:</v>
          </cell>
        </row>
        <row r="428">
          <cell r="E428" t="str">
            <v xml:space="preserve">Labor and materials for underground make ready for upgrade construction.                                               </v>
          </cell>
        </row>
        <row r="430">
          <cell r="D430" t="str">
            <v>A02</v>
          </cell>
          <cell r="E430" t="str">
            <v>Strand &amp; Hardware - Aerial:</v>
          </cell>
        </row>
        <row r="431">
          <cell r="E431" t="str">
            <v>Strand and related hardware used in aerial construction, including labor and materials.</v>
          </cell>
        </row>
        <row r="433">
          <cell r="D433" t="str">
            <v>U02</v>
          </cell>
          <cell r="E433" t="str">
            <v>Hardware - Underground:</v>
          </cell>
        </row>
        <row r="434">
          <cell r="E434" t="str">
            <v>Hardware used in underground construction, including labor and materials.</v>
          </cell>
        </row>
        <row r="436">
          <cell r="D436" t="str">
            <v>A03</v>
          </cell>
          <cell r="E436" t="str">
            <v>Splicing &amp; Electronics - Aerial:</v>
          </cell>
        </row>
        <row r="437">
          <cell r="E437" t="str">
            <v>Splicing &amp; electronics installation of cable plant (i.e. amplifiers, fiber optic transmitters including lasers, etc.) used in upgrade aerial construction.</v>
          </cell>
        </row>
        <row r="439">
          <cell r="D439" t="str">
            <v>U03</v>
          </cell>
          <cell r="E439" t="str">
            <v xml:space="preserve">Splicing &amp; Electronics - Underground: </v>
          </cell>
        </row>
        <row r="440">
          <cell r="E440" t="str">
            <v>Splicing &amp; electronics installation of cable plant (i.e. amplifiers, fiber optic transmitters including lasers, etc.) used in upgrade underground construction.</v>
          </cell>
        </row>
        <row r="443">
          <cell r="D443" t="str">
            <v>A04</v>
          </cell>
          <cell r="E443" t="str">
            <v>Fiber Optic Construction - Aerial:</v>
          </cell>
        </row>
        <row r="444">
          <cell r="E444" t="str">
            <v>Fiber optic materials and labor (i.e. cable plant and nodes) used in upgrade aerial construction.</v>
          </cell>
        </row>
        <row r="446">
          <cell r="D446" t="str">
            <v>U04</v>
          </cell>
          <cell r="E446" t="str">
            <v>Fiber Optic Construction - Underground:</v>
          </cell>
        </row>
        <row r="447">
          <cell r="E447" t="str">
            <v>Fiber optic materials and labor (i.e. cable plant and nodes) used in upgrade underground construction.</v>
          </cell>
        </row>
        <row r="449">
          <cell r="D449" t="str">
            <v>A05</v>
          </cell>
          <cell r="E449" t="str">
            <v>Coaxial Cable Construction - Aerial:</v>
          </cell>
        </row>
        <row r="450">
          <cell r="E450" t="str">
            <v>Coaxial cable materials and labor (i.e. cable plant replacement, re-tap, and re-space) used in upgrade aerial construction.</v>
          </cell>
        </row>
        <row r="452">
          <cell r="D452" t="str">
            <v>U05</v>
          </cell>
          <cell r="E452" t="str">
            <v>Coaxial Cable Construction - Underground:</v>
          </cell>
        </row>
        <row r="453">
          <cell r="E453" t="str">
            <v>Coaxial cable materials and labor (i.e. cable plant replacement, re-tap, and re-space) used in upgrade underground construction.</v>
          </cell>
        </row>
        <row r="455">
          <cell r="D455" t="str">
            <v>A06</v>
          </cell>
          <cell r="E455" t="str">
            <v>Capitalized Interest - Aerial:</v>
          </cell>
        </row>
        <row r="456">
          <cell r="E456" t="str">
            <v>Interest capitalized based on constructed aerial assets.</v>
          </cell>
        </row>
        <row r="458">
          <cell r="D458" t="str">
            <v>U06</v>
          </cell>
          <cell r="E458" t="str">
            <v>Capitalized Interest - Underground:</v>
          </cell>
        </row>
        <row r="459">
          <cell r="E459" t="str">
            <v>Interest capitalized based on constructed underground assets.</v>
          </cell>
        </row>
        <row r="463">
          <cell r="D463" t="str">
            <v>A00</v>
          </cell>
          <cell r="E463" t="str">
            <v>Design - Aerial:</v>
          </cell>
        </row>
        <row r="464">
          <cell r="E464" t="str">
            <v>Labor and materials associated with design (i.e.mapping) and make ready for new aerial construction.</v>
          </cell>
        </row>
        <row r="466">
          <cell r="D466" t="str">
            <v>U00</v>
          </cell>
          <cell r="E466" t="str">
            <v>Design - Underground:</v>
          </cell>
        </row>
        <row r="467">
          <cell r="E467" t="str">
            <v>Labor and materials associated with design(i.e. mapping) and make ready for new underground construction.</v>
          </cell>
        </row>
        <row r="469">
          <cell r="D469" t="str">
            <v>A01</v>
          </cell>
          <cell r="E469" t="str">
            <v>Make Ready - Aerial:</v>
          </cell>
        </row>
        <row r="470">
          <cell r="E470" t="str">
            <v>Labor and materials for aerial plant make ready for new aerial construction.</v>
          </cell>
        </row>
        <row r="472">
          <cell r="D472" t="str">
            <v>U01</v>
          </cell>
          <cell r="E472" t="str">
            <v>Make Ready - Underground:</v>
          </cell>
        </row>
        <row r="473">
          <cell r="E473" t="str">
            <v>Labor and materials for underground make ready for new underground construction.</v>
          </cell>
        </row>
        <row r="475">
          <cell r="D475" t="str">
            <v>A02</v>
          </cell>
          <cell r="E475" t="str">
            <v>Strand &amp; Hardware - Aerial:</v>
          </cell>
        </row>
        <row r="476">
          <cell r="E476" t="str">
            <v>Strand and related hardware used in aerial construction, including labor and materials.</v>
          </cell>
        </row>
        <row r="478">
          <cell r="D478" t="str">
            <v>U02</v>
          </cell>
          <cell r="E478" t="str">
            <v>Hardware - Underground:</v>
          </cell>
        </row>
        <row r="479">
          <cell r="E479" t="str">
            <v>Hardware used in underground construction, including labor and materials.</v>
          </cell>
        </row>
        <row r="481">
          <cell r="D481" t="str">
            <v>A03</v>
          </cell>
          <cell r="E481" t="str">
            <v>Splicing &amp; Electronics - Aerial:</v>
          </cell>
        </row>
        <row r="482">
          <cell r="E482" t="str">
            <v>Splicing &amp; electronics installation of cable plant (i.e. amplifiers, fiber optic transmitters including lasers,etc.) used in new aerial construction.</v>
          </cell>
        </row>
        <row r="484">
          <cell r="D484" t="str">
            <v>U03</v>
          </cell>
          <cell r="E484" t="str">
            <v xml:space="preserve">Splicing &amp; Electronics - Underground: </v>
          </cell>
        </row>
        <row r="485">
          <cell r="E485" t="str">
            <v>Splicing &amp; electronics installation of cable plant (i.e. amplifiers, fiber optic transmitters including lasers,etc.) used in new underground construction.</v>
          </cell>
        </row>
        <row r="487">
          <cell r="D487" t="str">
            <v>A04</v>
          </cell>
          <cell r="E487" t="str">
            <v>Fiber Optic Construction - Aerial:</v>
          </cell>
        </row>
        <row r="488">
          <cell r="E488" t="str">
            <v>Fiber optic materials and labor (i.e. cable plant and nodes) used in new aerial construction.</v>
          </cell>
        </row>
        <row r="490">
          <cell r="D490" t="str">
            <v>U04</v>
          </cell>
          <cell r="E490" t="str">
            <v>Fiber Optic Construction - Underground:</v>
          </cell>
        </row>
        <row r="491">
          <cell r="E491" t="str">
            <v>Fiber optic materials and labor (i.e. cable plant and nodes) used in new underground construction.</v>
          </cell>
        </row>
        <row r="493">
          <cell r="D493" t="str">
            <v>A05</v>
          </cell>
          <cell r="E493" t="str">
            <v>Coaxial Cable Construction - Aerial:</v>
          </cell>
        </row>
        <row r="494">
          <cell r="E494" t="str">
            <v>Coaxial cable materials and labor (i.e. cable plant replacement, re-tap, and re-space) used for new aerial construction.</v>
          </cell>
        </row>
        <row r="496">
          <cell r="D496" t="str">
            <v>U05</v>
          </cell>
          <cell r="E496" t="str">
            <v>Coaxial Cable Construction - Underground:</v>
          </cell>
        </row>
        <row r="497">
          <cell r="E497" t="str">
            <v>Coaxial cable materials and labor (i.e. cable plant replacement, re-tap, and re-space) used in new underground construction.</v>
          </cell>
        </row>
        <row r="499">
          <cell r="D499" t="str">
            <v>A06</v>
          </cell>
          <cell r="E499" t="str">
            <v>Capitalized Interest - Aerial:</v>
          </cell>
        </row>
        <row r="500">
          <cell r="E500" t="str">
            <v>Interest capitalized based on constructed aerial assets.</v>
          </cell>
        </row>
        <row r="502">
          <cell r="D502" t="str">
            <v>U06</v>
          </cell>
          <cell r="E502" t="str">
            <v>Capitalized Interest - Underground:</v>
          </cell>
        </row>
        <row r="503">
          <cell r="E503" t="str">
            <v>Interest capitalized based on constructed underground assets.</v>
          </cell>
        </row>
        <row r="510">
          <cell r="D510" t="str">
            <v>A00</v>
          </cell>
          <cell r="E510" t="str">
            <v>Design - Aerial:</v>
          </cell>
        </row>
        <row r="511">
          <cell r="E511" t="str">
            <v>Labor and materials associated with design (i.e.mapping) and make ready for new aerial construction.</v>
          </cell>
        </row>
        <row r="513">
          <cell r="D513" t="str">
            <v>U00</v>
          </cell>
          <cell r="E513" t="str">
            <v>Design - Underground:</v>
          </cell>
        </row>
        <row r="514">
          <cell r="E514" t="str">
            <v>Labor and materials associated with design(i.e. mapping) and make ready for new underground construction.</v>
          </cell>
        </row>
        <row r="516">
          <cell r="D516" t="str">
            <v>A01</v>
          </cell>
          <cell r="E516" t="str">
            <v>Make Ready - Aerial:</v>
          </cell>
        </row>
        <row r="517">
          <cell r="E517" t="str">
            <v>Labor and materials for aerial plant make ready for new aerial construction.</v>
          </cell>
        </row>
        <row r="519">
          <cell r="D519" t="str">
            <v>U01</v>
          </cell>
          <cell r="E519" t="str">
            <v>Make Ready - Underground:</v>
          </cell>
        </row>
        <row r="520">
          <cell r="E520" t="str">
            <v>Labor and materials for underground make ready for new underground construction.</v>
          </cell>
        </row>
        <row r="522">
          <cell r="D522" t="str">
            <v>A02</v>
          </cell>
          <cell r="E522" t="str">
            <v>Strand &amp; Hardware - Aerial:</v>
          </cell>
        </row>
        <row r="523">
          <cell r="E523" t="str">
            <v>Strand and related hardware used in aerial construction, including labor and materials.</v>
          </cell>
        </row>
        <row r="525">
          <cell r="D525" t="str">
            <v>U02</v>
          </cell>
          <cell r="E525" t="str">
            <v>Hardware - Underground:</v>
          </cell>
        </row>
        <row r="526">
          <cell r="E526" t="str">
            <v>Hardware used in underground construction, including labor and materials.</v>
          </cell>
        </row>
        <row r="528">
          <cell r="D528" t="str">
            <v>A03</v>
          </cell>
          <cell r="E528" t="str">
            <v>Splicing &amp; Electronics - Aerial:</v>
          </cell>
        </row>
        <row r="529">
          <cell r="E529" t="str">
            <v>Splicing &amp; electronics installation of cable plant (i.e. amplifiers, fiber optic transmitters including lasers,etc.) used in new aerial construction.</v>
          </cell>
        </row>
        <row r="531">
          <cell r="D531" t="str">
            <v>U03</v>
          </cell>
          <cell r="E531" t="str">
            <v xml:space="preserve">Splicing &amp; Electronics - Underground: </v>
          </cell>
        </row>
        <row r="532">
          <cell r="E532" t="str">
            <v>Splicing &amp; electronics installation of cable plant (i.e. amplifiers, fiber optic transmitters including lasers,etc.) used in new underground construction.</v>
          </cell>
        </row>
        <row r="534">
          <cell r="D534" t="str">
            <v>A04</v>
          </cell>
          <cell r="E534" t="str">
            <v>Fiber Optic Construction - Aerial:</v>
          </cell>
        </row>
        <row r="535">
          <cell r="E535" t="str">
            <v>Fiber optic materials and labor (i.e. cable plant and nodes) used in new aerial construction.</v>
          </cell>
        </row>
        <row r="537">
          <cell r="D537" t="str">
            <v>U04</v>
          </cell>
          <cell r="E537" t="str">
            <v>Fiber Optic Construction - Underground:</v>
          </cell>
        </row>
        <row r="538">
          <cell r="E538" t="str">
            <v>Fiber optic materials and labor (i.e. cable plant and nodes) used in new underground construction.</v>
          </cell>
        </row>
        <row r="540">
          <cell r="D540" t="str">
            <v>A05</v>
          </cell>
          <cell r="E540" t="str">
            <v>Coaxial Cable Construction - Aerial:</v>
          </cell>
        </row>
        <row r="541">
          <cell r="E541" t="str">
            <v>Coaxial cable materials and labor (i.e. cable plant replacement, re-tap, and re-space) used for new aerial construction.</v>
          </cell>
        </row>
        <row r="543">
          <cell r="D543" t="str">
            <v>U05</v>
          </cell>
          <cell r="E543" t="str">
            <v>Coaxial Cable Construction - Underground:</v>
          </cell>
        </row>
        <row r="544">
          <cell r="E544" t="str">
            <v>Coaxial cable materials and labor (i.e. cable plant replacement, re-tap, and re-space) used in new underground construction.</v>
          </cell>
        </row>
        <row r="546">
          <cell r="D546" t="str">
            <v>A06</v>
          </cell>
          <cell r="E546" t="str">
            <v>Capitalized Interest - Aerial:</v>
          </cell>
        </row>
        <row r="547">
          <cell r="E547" t="str">
            <v>Interest capitalized based on constructed aerial assets.</v>
          </cell>
        </row>
        <row r="549">
          <cell r="D549" t="str">
            <v>U06</v>
          </cell>
          <cell r="E549" t="str">
            <v>Capitalized Interest - Underground:</v>
          </cell>
        </row>
        <row r="550">
          <cell r="E550" t="str">
            <v>Interest capitalized based on constructed underground assets.</v>
          </cell>
        </row>
        <row r="554">
          <cell r="D554" t="str">
            <v>A00</v>
          </cell>
          <cell r="E554" t="str">
            <v>Design - Aerial:</v>
          </cell>
        </row>
        <row r="555">
          <cell r="E555" t="str">
            <v>Labor and materials associated with design (i.e. mapping) and make ready for new aerial replacements.</v>
          </cell>
        </row>
        <row r="557">
          <cell r="D557" t="str">
            <v>U00</v>
          </cell>
          <cell r="E557" t="str">
            <v>Design - Underground:</v>
          </cell>
        </row>
        <row r="558">
          <cell r="E558" t="str">
            <v>Labor and materials associated with design (i.e. mapping) and make ready for new underground replacements.</v>
          </cell>
        </row>
        <row r="560">
          <cell r="D560" t="str">
            <v>A01</v>
          </cell>
          <cell r="E560" t="str">
            <v>Make Ready - Aerial:</v>
          </cell>
        </row>
        <row r="561">
          <cell r="E561" t="str">
            <v>Labor and materials for aerial plant make ready for replacement construction.</v>
          </cell>
        </row>
        <row r="563">
          <cell r="D563" t="str">
            <v>U01</v>
          </cell>
          <cell r="E563" t="str">
            <v>Make Ready - Underground:</v>
          </cell>
        </row>
        <row r="564">
          <cell r="E564" t="str">
            <v xml:space="preserve">Labor and materials for underground make ready for replacement construction.                                               </v>
          </cell>
        </row>
        <row r="566">
          <cell r="D566" t="str">
            <v>A02</v>
          </cell>
          <cell r="E566" t="str">
            <v>Strand &amp; Hardware - Aerial:</v>
          </cell>
        </row>
        <row r="567">
          <cell r="E567" t="str">
            <v>Strand and related hardware used in aerial replacements, including labor and materials.</v>
          </cell>
        </row>
        <row r="569">
          <cell r="D569" t="str">
            <v>U02</v>
          </cell>
          <cell r="E569" t="str">
            <v>Hardware - Underground:</v>
          </cell>
        </row>
        <row r="570">
          <cell r="E570" t="str">
            <v>Hardware used in underground replacements, including labor and materials.</v>
          </cell>
        </row>
        <row r="572">
          <cell r="D572" t="str">
            <v>A03</v>
          </cell>
          <cell r="E572" t="str">
            <v>Splicing &amp; Electronics - Aerial:</v>
          </cell>
        </row>
        <row r="573">
          <cell r="E573" t="str">
            <v>Splicing &amp; electronics installation of cable plant (i.e. amplifiers, fiber optic transmitters including lasers, etc.) used in aerial replacements.</v>
          </cell>
        </row>
        <row r="575">
          <cell r="D575" t="str">
            <v>U03</v>
          </cell>
          <cell r="E575" t="str">
            <v xml:space="preserve">Splicing &amp; Electronics - Underground: </v>
          </cell>
        </row>
        <row r="576">
          <cell r="E576" t="str">
            <v>Splicing &amp; electronics installation of cable plant (i.e. amplifiers, fiber optic transmitters including lasers, etc.) used in underground replacements.</v>
          </cell>
        </row>
        <row r="578">
          <cell r="D578" t="str">
            <v>A04</v>
          </cell>
          <cell r="E578" t="str">
            <v>Fiber Optic Construction - Aerial:</v>
          </cell>
        </row>
        <row r="579">
          <cell r="E579" t="str">
            <v>Fiber optic materials and labor (i.e. cable plant and nodes) used in new aerial replacements.</v>
          </cell>
        </row>
        <row r="581">
          <cell r="D581" t="str">
            <v>U04</v>
          </cell>
          <cell r="E581" t="str">
            <v>Fiber Optic Construction - Underground:</v>
          </cell>
        </row>
        <row r="582">
          <cell r="E582" t="str">
            <v>Fiber optic materials and labor (i.e. cable plant and nodes) used in new underground replacements.</v>
          </cell>
        </row>
        <row r="584">
          <cell r="D584" t="str">
            <v>A05</v>
          </cell>
          <cell r="E584" t="str">
            <v>Coaxial Cable Construction - Aerial:</v>
          </cell>
        </row>
        <row r="585">
          <cell r="E585" t="str">
            <v>Coaxial cable materials and labor (i.e. cable plant replacement, re-tap, and re-space) used in aerial replacements.</v>
          </cell>
        </row>
        <row r="587">
          <cell r="D587" t="str">
            <v>U05</v>
          </cell>
          <cell r="E587" t="str">
            <v>Coaxial Cable Construction - Underground:</v>
          </cell>
        </row>
        <row r="588">
          <cell r="E588" t="str">
            <v>Coaxial cable materials and labor (i.e. cable plant replacement, re-tap, and re-space) used in new underground construction.</v>
          </cell>
        </row>
        <row r="590">
          <cell r="D590" t="str">
            <v>A06</v>
          </cell>
          <cell r="E590" t="str">
            <v>Capitalized Interest - Aerial:</v>
          </cell>
        </row>
        <row r="591">
          <cell r="E591" t="str">
            <v>Interest capitalized based on constructed aerial assets.</v>
          </cell>
        </row>
        <row r="593">
          <cell r="D593" t="str">
            <v>U06</v>
          </cell>
          <cell r="E593" t="str">
            <v>Capitalized Interest - Underground:</v>
          </cell>
        </row>
        <row r="594">
          <cell r="E594" t="str">
            <v>Interest capitalized based on constructed underground assets.</v>
          </cell>
        </row>
        <row r="598">
          <cell r="D598" t="str">
            <v>A00</v>
          </cell>
          <cell r="E598" t="str">
            <v>Design - Aerial:</v>
          </cell>
        </row>
        <row r="599">
          <cell r="E599" t="str">
            <v>Labor and materials associated with design (i.e.mapping) and make ready for new aerial construction.</v>
          </cell>
        </row>
        <row r="601">
          <cell r="D601" t="str">
            <v>U00</v>
          </cell>
          <cell r="E601" t="str">
            <v>Design - Underground:</v>
          </cell>
        </row>
        <row r="602">
          <cell r="E602" t="str">
            <v>Labor and materials associated with design(i.e. mapping) and make ready for new underground construction.</v>
          </cell>
        </row>
        <row r="604">
          <cell r="D604" t="str">
            <v>A01</v>
          </cell>
          <cell r="E604" t="str">
            <v>Make Ready - Aerial:</v>
          </cell>
        </row>
        <row r="605">
          <cell r="E605" t="str">
            <v>Labor and materials for aerial plant make ready for new aerial construction.</v>
          </cell>
        </row>
        <row r="607">
          <cell r="D607" t="str">
            <v>U01</v>
          </cell>
          <cell r="E607" t="str">
            <v>Make Ready - Underground:</v>
          </cell>
        </row>
        <row r="608">
          <cell r="E608" t="str">
            <v>Labor and materials for underground make ready for new underground construction.</v>
          </cell>
        </row>
        <row r="610">
          <cell r="D610" t="str">
            <v>A02</v>
          </cell>
          <cell r="E610" t="str">
            <v>Strand &amp; Hardware - Aerial:</v>
          </cell>
        </row>
        <row r="611">
          <cell r="E611" t="str">
            <v>Strand and related hardware used in aerial construction, including labor and materials.</v>
          </cell>
        </row>
        <row r="613">
          <cell r="D613" t="str">
            <v>U02</v>
          </cell>
          <cell r="E613" t="str">
            <v>Hardware - Underground:</v>
          </cell>
        </row>
        <row r="614">
          <cell r="E614" t="str">
            <v>Hardware used in underground construction, including labor and materials.</v>
          </cell>
        </row>
        <row r="616">
          <cell r="D616" t="str">
            <v>A03</v>
          </cell>
          <cell r="E616" t="str">
            <v>Splicing &amp; Electronics - Aerial:</v>
          </cell>
        </row>
        <row r="617">
          <cell r="E617" t="str">
            <v>Splicing &amp; electronics installation of cable plant (i.e. amplifiers, fiber optic transmitters including lasers,etc.) used in new aerial construction.</v>
          </cell>
        </row>
        <row r="619">
          <cell r="D619" t="str">
            <v>U03</v>
          </cell>
          <cell r="E619" t="str">
            <v xml:space="preserve">Splicing &amp; Electronics - Underground: </v>
          </cell>
        </row>
        <row r="620">
          <cell r="E620" t="str">
            <v>Splicing &amp; electronics installation of cable plant (i.e. amplifiers, fiber optic transmitters including lasers,etc.) used in new underground construction.</v>
          </cell>
        </row>
        <row r="622">
          <cell r="D622" t="str">
            <v>A04</v>
          </cell>
          <cell r="E622" t="str">
            <v>Fiber Optic Construction - Aerial:</v>
          </cell>
        </row>
        <row r="623">
          <cell r="E623" t="str">
            <v>Fiber optic materials and labor (i.e. cable plant and nodes) used in new aerial construction.</v>
          </cell>
        </row>
        <row r="625">
          <cell r="D625" t="str">
            <v>U04</v>
          </cell>
          <cell r="E625" t="str">
            <v>Fiber Optic Construction - Underground:</v>
          </cell>
        </row>
        <row r="626">
          <cell r="E626" t="str">
            <v>Fiber optic materials and labor (i.e. cable plant and nodes) used in new underground construction.</v>
          </cell>
        </row>
        <row r="628">
          <cell r="D628" t="str">
            <v>A05</v>
          </cell>
          <cell r="E628" t="str">
            <v>Coaxial Cable Construction - Aerial:</v>
          </cell>
        </row>
        <row r="629">
          <cell r="E629" t="str">
            <v>Coaxial cable materials and labor (i.e. cable plant replacement, re-tap, and re-space) used for new aerial construction.</v>
          </cell>
        </row>
        <row r="631">
          <cell r="D631" t="str">
            <v>U05</v>
          </cell>
          <cell r="E631" t="str">
            <v>Coaxial Cable Construction - Underground:</v>
          </cell>
        </row>
        <row r="632">
          <cell r="E632" t="str">
            <v>Coaxial cable materials and labor (i.e. cable plant replacement, re-tap, and re-space) used in new underground construction.</v>
          </cell>
        </row>
        <row r="634">
          <cell r="D634" t="str">
            <v>A06</v>
          </cell>
          <cell r="E634" t="str">
            <v>Capitalized Interest - Aerial:</v>
          </cell>
        </row>
        <row r="635">
          <cell r="E635" t="str">
            <v>Interest capitalized based on constructed aerial assets.</v>
          </cell>
        </row>
        <row r="637">
          <cell r="D637" t="str">
            <v>U06</v>
          </cell>
          <cell r="E637" t="str">
            <v>Capitalized Interest - Underground:</v>
          </cell>
        </row>
        <row r="638">
          <cell r="E638" t="str">
            <v>Interest capitalized based on constructed underground assets.</v>
          </cell>
        </row>
        <row r="642">
          <cell r="D642" t="str">
            <v>A00</v>
          </cell>
          <cell r="E642" t="str">
            <v>Design - Aerial:</v>
          </cell>
        </row>
        <row r="643">
          <cell r="E643" t="str">
            <v>Labor and materials associated with design (i.e. mapping) and make ready for new aerial replacements.</v>
          </cell>
        </row>
        <row r="645">
          <cell r="D645" t="str">
            <v>U00</v>
          </cell>
          <cell r="E645" t="str">
            <v>Design - Underground:</v>
          </cell>
        </row>
        <row r="646">
          <cell r="E646" t="str">
            <v>Labor and materials associated with design (i.e. mapping) and make ready for new underground replacements.</v>
          </cell>
        </row>
        <row r="648">
          <cell r="D648" t="str">
            <v>A01</v>
          </cell>
          <cell r="E648" t="str">
            <v>Make Ready - Aerial:</v>
          </cell>
        </row>
        <row r="649">
          <cell r="E649" t="str">
            <v>Labor and materials for aerial plant make ready for replacement construction.</v>
          </cell>
        </row>
        <row r="651">
          <cell r="D651" t="str">
            <v>U01</v>
          </cell>
          <cell r="E651" t="str">
            <v>Make Ready - Underground:</v>
          </cell>
        </row>
        <row r="652">
          <cell r="E652" t="str">
            <v xml:space="preserve">Labor and materials for underground make ready for replacement construction.                                               </v>
          </cell>
        </row>
        <row r="654">
          <cell r="D654" t="str">
            <v>A02</v>
          </cell>
          <cell r="E654" t="str">
            <v>Strand &amp; Hardware - Aerial:</v>
          </cell>
        </row>
        <row r="655">
          <cell r="E655" t="str">
            <v>Strand and related hardware used in aerial replacements, including labor and materials.</v>
          </cell>
        </row>
        <row r="657">
          <cell r="D657" t="str">
            <v>U02</v>
          </cell>
          <cell r="E657" t="str">
            <v>Hardware - Underground:</v>
          </cell>
        </row>
        <row r="658">
          <cell r="E658" t="str">
            <v>Hardware used in underground replacements, including labor and materials.</v>
          </cell>
        </row>
        <row r="660">
          <cell r="D660" t="str">
            <v>A03</v>
          </cell>
          <cell r="E660" t="str">
            <v>Splicing &amp; Electronics - Aerial:</v>
          </cell>
        </row>
        <row r="661">
          <cell r="E661" t="str">
            <v>Splicing &amp; electronics installation of cable plant (i.e. amplifiers, fiber optic transmitters including lasers, etc.) used in aerial replacements.</v>
          </cell>
        </row>
        <row r="663">
          <cell r="D663" t="str">
            <v>U03</v>
          </cell>
          <cell r="E663" t="str">
            <v xml:space="preserve">Splicing &amp; Electronics - Underground: </v>
          </cell>
        </row>
        <row r="664">
          <cell r="E664" t="str">
            <v>Splicing &amp; electronics installation of cable plant (i.e. amplifiers, fiber optic transmitters including lasers, etc.) used in underground replacements.</v>
          </cell>
        </row>
        <row r="666">
          <cell r="D666" t="str">
            <v>A04</v>
          </cell>
          <cell r="E666" t="str">
            <v>Fiber Optic Construction - Aerial:</v>
          </cell>
        </row>
        <row r="667">
          <cell r="E667" t="str">
            <v>Fiber optic materials and labor (i.e. cable plant and nodes) used in new aerial replacements.</v>
          </cell>
        </row>
        <row r="669">
          <cell r="D669" t="str">
            <v>U04</v>
          </cell>
          <cell r="E669" t="str">
            <v>Fiber Optic Construction - Underground:</v>
          </cell>
        </row>
        <row r="670">
          <cell r="E670" t="str">
            <v>Fiber optic materials and labor (i.e. cable plant and nodes) used in new underground replacements.</v>
          </cell>
        </row>
        <row r="672">
          <cell r="D672" t="str">
            <v>A05</v>
          </cell>
          <cell r="E672" t="str">
            <v>Coaxial Cable Construction - Aerial:</v>
          </cell>
        </row>
        <row r="673">
          <cell r="E673" t="str">
            <v>Coaxial cable materials and labor (i.e. cable plant replacement, re-tap, and re-space) used in aerial replacements.</v>
          </cell>
        </row>
        <row r="675">
          <cell r="D675" t="str">
            <v>U05</v>
          </cell>
          <cell r="E675" t="str">
            <v>Coaxial Cable Construction - Underground:</v>
          </cell>
        </row>
        <row r="676">
          <cell r="E676" t="str">
            <v>Coaxial cable materials and labor (i.e. cable plant replacement, re-tap, and re-space) used in new underground construction.</v>
          </cell>
        </row>
        <row r="678">
          <cell r="D678" t="str">
            <v>A06</v>
          </cell>
          <cell r="E678" t="str">
            <v>Capitalized Interest - Aerial:</v>
          </cell>
        </row>
        <row r="679">
          <cell r="E679" t="str">
            <v>Interest capitalized based on constructed aerial assets.</v>
          </cell>
        </row>
        <row r="681">
          <cell r="D681" t="str">
            <v>U06</v>
          </cell>
          <cell r="E681" t="str">
            <v>Capitalized Interest - Underground:</v>
          </cell>
        </row>
        <row r="682">
          <cell r="E682" t="str">
            <v>Interest capitalized based on constructed underground assets.</v>
          </cell>
        </row>
        <row r="686">
          <cell r="D686" t="str">
            <v>A50</v>
          </cell>
          <cell r="E686" t="str">
            <v>Design - Aerial:</v>
          </cell>
        </row>
        <row r="687">
          <cell r="E687" t="str">
            <v>Labor and materials associated with design (i.e. mapping) and make ready for telephony building entry construction.</v>
          </cell>
        </row>
        <row r="689">
          <cell r="D689" t="str">
            <v>U50</v>
          </cell>
          <cell r="E689" t="str">
            <v>Design - Underground:</v>
          </cell>
        </row>
        <row r="690">
          <cell r="E690" t="str">
            <v>Labor and materials associated with design (i.e. mapping) and make ready for telephony building entry construction.</v>
          </cell>
        </row>
        <row r="692">
          <cell r="D692" t="str">
            <v>A51</v>
          </cell>
          <cell r="E692" t="str">
            <v>Make Ready - Aerial:</v>
          </cell>
        </row>
        <row r="693">
          <cell r="E693" t="str">
            <v>Labor and materials for aerial telephony building entry make ready.</v>
          </cell>
        </row>
        <row r="695">
          <cell r="D695" t="str">
            <v>U51</v>
          </cell>
          <cell r="E695" t="str">
            <v>Make Ready - Underground:</v>
          </cell>
        </row>
        <row r="696">
          <cell r="E696" t="str">
            <v>Labor and materials for underground telephony building entry make ready.</v>
          </cell>
        </row>
        <row r="698">
          <cell r="D698" t="str">
            <v>A52</v>
          </cell>
          <cell r="E698" t="str">
            <v>Strand &amp; Hardware - Aerial:</v>
          </cell>
        </row>
        <row r="699">
          <cell r="E699" t="str">
            <v>Strand and related hardware used in aerial telephony building entry construction, including labor and materials.</v>
          </cell>
        </row>
        <row r="701">
          <cell r="D701" t="str">
            <v>U52</v>
          </cell>
          <cell r="E701" t="str">
            <v>Strand &amp; Hardware - Underground:</v>
          </cell>
        </row>
        <row r="702">
          <cell r="E702" t="str">
            <v>Strand and related hardware used in underground telephony building entry construction, including labor and materials.</v>
          </cell>
        </row>
        <row r="704">
          <cell r="D704" t="str">
            <v>A53</v>
          </cell>
          <cell r="E704" t="str">
            <v>Building Entry Electronics - Aerial:</v>
          </cell>
        </row>
        <row r="705">
          <cell r="E705" t="str">
            <v>Splicing and electronics installation of plant (i.e. amplifiers, fiber optic transmitters, including lasers, etc.) used in a telephony building entry.</v>
          </cell>
        </row>
        <row r="707">
          <cell r="D707" t="str">
            <v>U53</v>
          </cell>
          <cell r="E707" t="str">
            <v>Building Entry Electronics - Underground:</v>
          </cell>
        </row>
        <row r="708">
          <cell r="E708" t="str">
            <v>Splicing and electronics installation of plant (i.e. amplifiers, fiber optic transmitters, includingl asers, etc.) used in a telephony building entry.</v>
          </cell>
        </row>
        <row r="710">
          <cell r="D710" t="str">
            <v>A54</v>
          </cell>
          <cell r="E710" t="str">
            <v>Fiber Optic Construction - Aerial:</v>
          </cell>
        </row>
        <row r="711">
          <cell r="E711" t="str">
            <v>Fiber optic materials and labor (i.e. plant and nodes) used in telephony building entry aerial construction.</v>
          </cell>
        </row>
        <row r="713">
          <cell r="D713" t="str">
            <v>U54</v>
          </cell>
          <cell r="E713" t="str">
            <v>Fiber Optic Construction - Underground:</v>
          </cell>
        </row>
        <row r="714">
          <cell r="E714" t="str">
            <v>Fiber optic materials and labor (i.e. plant and nodes) used in telephony building entry underground construction.</v>
          </cell>
        </row>
        <row r="716">
          <cell r="D716" t="str">
            <v>A55</v>
          </cell>
          <cell r="E716" t="str">
            <v>Coaxial Cable Construction - Aerial:</v>
          </cell>
        </row>
        <row r="717">
          <cell r="E717" t="str">
            <v>Coaxial cable materials and labor (i.e. plant replacement, re-tap, and re-space) used in telephony building entry aerial construction.</v>
          </cell>
        </row>
        <row r="719">
          <cell r="D719" t="str">
            <v>U55</v>
          </cell>
          <cell r="E719" t="str">
            <v>Coaxial Cable Construction - Underground:</v>
          </cell>
        </row>
        <row r="720">
          <cell r="E720" t="str">
            <v>Coaxial cable materials and labor (i.e. plant replacement, re-tap, and re-space) used in telephony building entry underground construction.</v>
          </cell>
        </row>
        <row r="722">
          <cell r="D722" t="str">
            <v>A56</v>
          </cell>
          <cell r="E722" t="str">
            <v>Capitalized Interest - Aerial:</v>
          </cell>
        </row>
        <row r="723">
          <cell r="E723" t="str">
            <v>Interest capitalized based on constructed aerial telephony building entry assets.</v>
          </cell>
        </row>
        <row r="725">
          <cell r="D725" t="str">
            <v>U56</v>
          </cell>
          <cell r="E725" t="str">
            <v>Capitalized Interest - Underground:</v>
          </cell>
        </row>
        <row r="726">
          <cell r="E726" t="str">
            <v>Interest capitalized based on constructed underground telephony building entry assets.</v>
          </cell>
        </row>
        <row r="728">
          <cell r="D728" t="str">
            <v>A57</v>
          </cell>
          <cell r="E728" t="str">
            <v>Inside Wiring - Aerial:</v>
          </cell>
        </row>
        <row r="729">
          <cell r="E729" t="str">
            <v>Materials and labor used to install wiring inside buildings.</v>
          </cell>
        </row>
        <row r="731">
          <cell r="D731" t="str">
            <v>U57</v>
          </cell>
          <cell r="E731" t="str">
            <v>Inside Wiring - Underground:</v>
          </cell>
        </row>
        <row r="732">
          <cell r="E732" t="str">
            <v>Materials and labor used to install wiring inside buildings.</v>
          </cell>
        </row>
        <row r="736">
          <cell r="D736" t="str">
            <v>A50</v>
          </cell>
          <cell r="E736" t="str">
            <v>Design - Aerial:</v>
          </cell>
        </row>
        <row r="737">
          <cell r="E737" t="str">
            <v>Labor and materials associated with design (i.e. mapping) and make ready for telephony local switching office entry construction.</v>
          </cell>
        </row>
        <row r="739">
          <cell r="D739" t="str">
            <v>U50</v>
          </cell>
          <cell r="E739" t="str">
            <v>Design - Underground:</v>
          </cell>
        </row>
        <row r="740">
          <cell r="E740" t="str">
            <v>Labor and materials associated with design (i.e. mapping) and make ready for telephonylocal switching office entry construction.</v>
          </cell>
        </row>
        <row r="742">
          <cell r="D742" t="str">
            <v>A51</v>
          </cell>
          <cell r="E742" t="str">
            <v>Make Ready - Aerial:</v>
          </cell>
        </row>
        <row r="743">
          <cell r="E743" t="str">
            <v>Labor and materials for aerial telephony local switching office entry make ready.</v>
          </cell>
        </row>
        <row r="745">
          <cell r="D745" t="str">
            <v>U51</v>
          </cell>
          <cell r="E745" t="str">
            <v>Make Ready - Underground:</v>
          </cell>
        </row>
        <row r="746">
          <cell r="E746" t="str">
            <v>Labor and materials for underground telephony local switching office entry make ready.</v>
          </cell>
        </row>
        <row r="748">
          <cell r="D748" t="str">
            <v>A52</v>
          </cell>
          <cell r="E748" t="str">
            <v>Strand &amp; Hardware - Aerial:</v>
          </cell>
        </row>
        <row r="749">
          <cell r="E749" t="str">
            <v>Strand and related hardware used in aerial telephony local switching office entry construction, including labor and materials.</v>
          </cell>
        </row>
        <row r="751">
          <cell r="D751" t="str">
            <v>U52</v>
          </cell>
          <cell r="E751" t="str">
            <v>Strand &amp; Hardware - Underground:</v>
          </cell>
        </row>
        <row r="752">
          <cell r="E752" t="str">
            <v>Strand and related hardware used in underground telephony local switching office entry construction, including labor and materials.</v>
          </cell>
        </row>
        <row r="754">
          <cell r="D754" t="str">
            <v>A53</v>
          </cell>
          <cell r="E754" t="str">
            <v>Local Switching Office Electronics - Aerial:</v>
          </cell>
        </row>
        <row r="755">
          <cell r="E755" t="str">
            <v>Splicing and electronics installation of plant (i.e. amplifiers, fiber optic transmitters, including lasers, etc.) used in a telephony local switching office entry.</v>
          </cell>
        </row>
        <row r="757">
          <cell r="D757" t="str">
            <v>U53</v>
          </cell>
          <cell r="E757" t="str">
            <v>Local Switching Office Electronics - Underground:</v>
          </cell>
        </row>
        <row r="758">
          <cell r="E758" t="str">
            <v>Splicing and electronics installation of plant (i.e. amplifiers, fiber optic transmitters, including lasers, etc.) used in a telephony local switching office entry.</v>
          </cell>
        </row>
        <row r="760">
          <cell r="D760" t="str">
            <v>A54</v>
          </cell>
          <cell r="E760" t="str">
            <v>Fiber Optic Construction - Aerial:</v>
          </cell>
        </row>
        <row r="761">
          <cell r="E761" t="str">
            <v>Fiber optic materials and labor (i.e. plant and nodes) used in telephony local switching office entry aerial construction.</v>
          </cell>
        </row>
        <row r="763">
          <cell r="D763" t="str">
            <v>U54</v>
          </cell>
          <cell r="E763" t="str">
            <v>Fiber Optic Construction - Underground:</v>
          </cell>
        </row>
        <row r="764">
          <cell r="E764" t="str">
            <v>Fiber optic materials and labor (i.e. plant and nodes) used in telephony local switching office entry underground construction.</v>
          </cell>
        </row>
        <row r="766">
          <cell r="D766" t="str">
            <v>A55</v>
          </cell>
          <cell r="E766" t="str">
            <v>Coaxial Cable Construction - Aerial:</v>
          </cell>
        </row>
        <row r="767">
          <cell r="E767" t="str">
            <v>Coaxial cable materials and labor (i.e. plant replacement, re-tap, and re-space) used in telephony local switching office entry aerial construction.</v>
          </cell>
        </row>
        <row r="769">
          <cell r="D769" t="str">
            <v>U55</v>
          </cell>
          <cell r="E769" t="str">
            <v>Coaxial Cable Construction - Underground:</v>
          </cell>
        </row>
        <row r="770">
          <cell r="E770" t="str">
            <v>Coaxial cable materials and labor (i.e. plant replacement, re-tap, and re-space) used in telephony local switching office entry underground construction.</v>
          </cell>
        </row>
        <row r="772">
          <cell r="D772" t="str">
            <v>A56</v>
          </cell>
          <cell r="E772" t="str">
            <v>Capitalized Interest - Aerial:</v>
          </cell>
        </row>
        <row r="773">
          <cell r="E773" t="str">
            <v>Interest capitalized based on constructed aerial telephony local switching office entry assets.</v>
          </cell>
        </row>
        <row r="775">
          <cell r="D775" t="str">
            <v>U56</v>
          </cell>
          <cell r="E775" t="str">
            <v>Capitalized Interest - Underground:</v>
          </cell>
        </row>
        <row r="776">
          <cell r="E776" t="str">
            <v>Interest capitalized based on constructed underground telephony local switching office entry assets.</v>
          </cell>
        </row>
        <row r="778">
          <cell r="D778" t="str">
            <v>A57</v>
          </cell>
          <cell r="E778" t="str">
            <v>Inside Wiring - Aerial:</v>
          </cell>
        </row>
        <row r="779">
          <cell r="E779" t="str">
            <v>Materials and labor used to install wiring inside local switching offices.</v>
          </cell>
        </row>
        <row r="781">
          <cell r="D781" t="str">
            <v>U57</v>
          </cell>
          <cell r="E781" t="str">
            <v>Inside Wiring - Underground:</v>
          </cell>
        </row>
        <row r="782">
          <cell r="E782" t="str">
            <v>Materials and labor used to install wiring inside local switching offices.</v>
          </cell>
        </row>
        <row r="786">
          <cell r="D786" t="str">
            <v>A50</v>
          </cell>
          <cell r="E786" t="str">
            <v>Design - Aerial:</v>
          </cell>
        </row>
        <row r="787">
          <cell r="E787" t="str">
            <v>Labor and materials associated with design (i.e. mapping) and make ready for telephony point of presence entry construction.</v>
          </cell>
        </row>
        <row r="789">
          <cell r="D789" t="str">
            <v>U50</v>
          </cell>
          <cell r="E789" t="str">
            <v>Design - Underground:</v>
          </cell>
        </row>
        <row r="790">
          <cell r="E790" t="str">
            <v>Labor and materials associated with design (i.e. mapping) and make ready for telephony point of presence entry construction.</v>
          </cell>
        </row>
        <row r="792">
          <cell r="D792" t="str">
            <v>A51</v>
          </cell>
          <cell r="E792" t="str">
            <v>Make Ready - Aerial:</v>
          </cell>
        </row>
        <row r="793">
          <cell r="E793" t="str">
            <v>Labor and materials for aerial telephony point of presence entry make ready.</v>
          </cell>
        </row>
        <row r="795">
          <cell r="D795" t="str">
            <v>U51</v>
          </cell>
          <cell r="E795" t="str">
            <v>Make Ready - Underground:</v>
          </cell>
        </row>
        <row r="796">
          <cell r="E796" t="str">
            <v>Labor and materials for underground telephony point of presence entry make ready.</v>
          </cell>
        </row>
        <row r="798">
          <cell r="D798" t="str">
            <v>A52</v>
          </cell>
          <cell r="E798" t="str">
            <v>Strand &amp; Hardware - Aerial:</v>
          </cell>
        </row>
        <row r="799">
          <cell r="E799" t="str">
            <v>Strand and related hardware used in aerial telephony point of presence entry construction, including labor and materials.</v>
          </cell>
        </row>
        <row r="801">
          <cell r="D801" t="str">
            <v>U52</v>
          </cell>
          <cell r="E801" t="str">
            <v>Strand &amp; Hardware - Underground:</v>
          </cell>
        </row>
        <row r="802">
          <cell r="E802" t="str">
            <v>Strand and related hardware used in underground telephony point of presence entry construction, including labor and materials.</v>
          </cell>
        </row>
        <row r="804">
          <cell r="D804" t="str">
            <v>A53</v>
          </cell>
          <cell r="E804" t="str">
            <v>Point of Presence Electronics - Aerial:</v>
          </cell>
        </row>
        <row r="805">
          <cell r="E805" t="str">
            <v>Splicing and electronics installation of plant (i.e. amplifiers, fiber optic transmitters, including lasers, etc.) used in a telephony point of presence entry.</v>
          </cell>
        </row>
        <row r="807">
          <cell r="D807" t="str">
            <v>U53</v>
          </cell>
          <cell r="E807" t="str">
            <v>Point of Presence Electronics - Underground:</v>
          </cell>
        </row>
        <row r="808">
          <cell r="E808" t="str">
            <v>Splicing and electronics installation of plant (i.e. amplifiers, fiber optic transmitters, including lasers, etc.) used in a telephony point of presence entry.</v>
          </cell>
        </row>
        <row r="810">
          <cell r="D810" t="str">
            <v>A54</v>
          </cell>
          <cell r="E810" t="str">
            <v>Fiber Optic Construction - Aerial:</v>
          </cell>
        </row>
        <row r="811">
          <cell r="E811" t="str">
            <v>Fiber optic materials and labor (i.e. plant and nodes) used in telephony point of presence entry aerial construction.</v>
          </cell>
        </row>
        <row r="813">
          <cell r="D813" t="str">
            <v>U54</v>
          </cell>
          <cell r="E813" t="str">
            <v>Fiber Optic Construction - Underground:</v>
          </cell>
        </row>
        <row r="814">
          <cell r="E814" t="str">
            <v>Fiber optic materials and labor (i.e. plant and nodes) used in telephony point of presence entry underground construction.</v>
          </cell>
        </row>
        <row r="816">
          <cell r="D816" t="str">
            <v>A55</v>
          </cell>
          <cell r="E816" t="str">
            <v>Coaxial Cable Construction - Aerial:</v>
          </cell>
        </row>
        <row r="817">
          <cell r="E817" t="str">
            <v>Coaxial cable materials and labor (i.e. plant replacement, re-tap, and re-space) used in telephony point of presence entry aerial construction.</v>
          </cell>
        </row>
        <row r="819">
          <cell r="D819" t="str">
            <v>U55</v>
          </cell>
          <cell r="E819" t="str">
            <v>Coaxial Cable Construction - Underground:</v>
          </cell>
        </row>
        <row r="820">
          <cell r="E820" t="str">
            <v>Coaxial cable materials and labor (i.e. plant replacement, re-tap, and re-space) used in telephony point of presence entry underground construction.</v>
          </cell>
        </row>
        <row r="822">
          <cell r="D822" t="str">
            <v>A56</v>
          </cell>
          <cell r="E822" t="str">
            <v>Capitalized Interest - Aerial:</v>
          </cell>
        </row>
        <row r="823">
          <cell r="E823" t="str">
            <v>Interest capitalized based on constructed aerial telephony point of presence entry assets.</v>
          </cell>
        </row>
        <row r="825">
          <cell r="D825" t="str">
            <v>U56</v>
          </cell>
          <cell r="E825" t="str">
            <v>Capitalized Interest - Underground:</v>
          </cell>
        </row>
        <row r="826">
          <cell r="E826" t="str">
            <v>Interest capitalized based on constructed underground telephony point of presence entry assets.</v>
          </cell>
        </row>
        <row r="828">
          <cell r="D828" t="str">
            <v>A57</v>
          </cell>
          <cell r="E828" t="str">
            <v>Inside Wiring - Aerial:</v>
          </cell>
        </row>
        <row r="829">
          <cell r="E829" t="str">
            <v>Materials and labor used to install wiring inside points of presence.</v>
          </cell>
        </row>
        <row r="831">
          <cell r="D831" t="str">
            <v>U57</v>
          </cell>
          <cell r="E831" t="str">
            <v>Inside Wiring - Underground:</v>
          </cell>
        </row>
        <row r="832">
          <cell r="E832" t="str">
            <v>Materials and labor used to install wiring inside points of presence.</v>
          </cell>
        </row>
        <row r="836">
          <cell r="D836" t="str">
            <v>X01</v>
          </cell>
          <cell r="E836" t="str">
            <v>Deferred Right of Way:</v>
          </cell>
        </row>
        <row r="837">
          <cell r="E837" t="str">
            <v>Cost of the right to share an easement, etc.</v>
          </cell>
        </row>
        <row r="839">
          <cell r="D839" t="str">
            <v>X02</v>
          </cell>
          <cell r="E839" t="str">
            <v>Door Fees:</v>
          </cell>
        </row>
        <row r="840">
          <cell r="E840" t="str">
            <v>Cost of acquiring the right to do business in apartment/townhome complexes.</v>
          </cell>
        </row>
        <row r="844">
          <cell r="D844" t="str">
            <v>D01</v>
          </cell>
          <cell r="E844" t="str">
            <v>Franchise Acquisition Costs:</v>
          </cell>
          <cell r="F844" t="str">
            <v>DFRAN</v>
          </cell>
        </row>
        <row r="845">
          <cell r="E845" t="str">
            <v>Costs of the initial non-revenue related acquisition of a new franchise.</v>
          </cell>
        </row>
        <row r="847">
          <cell r="D847" t="str">
            <v>D02</v>
          </cell>
          <cell r="E847" t="str">
            <v>Refranchising Costs:</v>
          </cell>
          <cell r="F847" t="str">
            <v>DFRAN</v>
          </cell>
        </row>
        <row r="848">
          <cell r="E848" t="str">
            <v>Cost of the renewal of an existing franchise.</v>
          </cell>
        </row>
        <row r="852">
          <cell r="D852" t="str">
            <v>RC1</v>
          </cell>
          <cell r="E852" t="str">
            <v>Restrictive Covenants:</v>
          </cell>
        </row>
        <row r="853">
          <cell r="E853" t="str">
            <v>Costs attributable to restrictive, non-compete covenants.</v>
          </cell>
        </row>
        <row r="857">
          <cell r="D857" t="str">
            <v>PCR</v>
          </cell>
          <cell r="E857" t="str">
            <v>Purchased Contract Rights:</v>
          </cell>
        </row>
        <row r="858">
          <cell r="E858" t="str">
            <v>Contract rights acquired.</v>
          </cell>
        </row>
        <row r="862">
          <cell r="D862" t="str">
            <v>C01</v>
          </cell>
          <cell r="E862" t="str">
            <v>Travel and Entertainment:</v>
          </cell>
        </row>
        <row r="863">
          <cell r="E863" t="str">
            <v>Travel and entertainment costs of a new franchise acquisition.</v>
          </cell>
        </row>
        <row r="865">
          <cell r="D865" t="str">
            <v>C02</v>
          </cell>
          <cell r="E865" t="str">
            <v>Legal:</v>
          </cell>
        </row>
        <row r="866">
          <cell r="E866" t="str">
            <v>Legal costs of a new franchise acquisition.</v>
          </cell>
        </row>
        <row r="868">
          <cell r="D868" t="str">
            <v>C03</v>
          </cell>
          <cell r="E868" t="str">
            <v>Consulting:</v>
          </cell>
        </row>
        <row r="869">
          <cell r="E869" t="str">
            <v>Consulting costs of a new franchise acquisition.</v>
          </cell>
        </row>
        <row r="871">
          <cell r="D871" t="str">
            <v>C04</v>
          </cell>
          <cell r="E871" t="str">
            <v>Contributions:</v>
          </cell>
        </row>
        <row r="872">
          <cell r="E872" t="str">
            <v>Contributions costs of a new franchise acquisition.</v>
          </cell>
        </row>
        <row r="874">
          <cell r="D874" t="str">
            <v>C05</v>
          </cell>
          <cell r="E874" t="str">
            <v>Salaries:</v>
          </cell>
        </row>
        <row r="875">
          <cell r="E875" t="str">
            <v>Salary costs of a new franchise acquisition.</v>
          </cell>
        </row>
        <row r="877">
          <cell r="D877" t="str">
            <v>C06</v>
          </cell>
          <cell r="E877" t="str">
            <v>Miscellaneous:</v>
          </cell>
        </row>
        <row r="878">
          <cell r="E878" t="str">
            <v>Miscellaneous costs of a new franchise acquisition.</v>
          </cell>
        </row>
        <row r="882">
          <cell r="D882" t="str">
            <v>CL1</v>
          </cell>
          <cell r="E882" t="str">
            <v>For Corporate Use Only.</v>
          </cell>
        </row>
        <row r="883">
          <cell r="E883" t="str">
            <v>To track non-capital projects.</v>
          </cell>
        </row>
        <row r="885">
          <cell r="D885" t="str">
            <v>CL2</v>
          </cell>
          <cell r="E885" t="str">
            <v>For Corporate Use Only.</v>
          </cell>
        </row>
        <row r="886">
          <cell r="E886" t="str">
            <v>To track non-capital projects.</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2"/>
  <dimension ref="A1:CM470"/>
  <sheetViews>
    <sheetView showGridLines="0" zoomScale="70" zoomScaleNormal="70" workbookViewId="0">
      <selection activeCell="D3" sqref="D3"/>
    </sheetView>
  </sheetViews>
  <sheetFormatPr defaultColWidth="8.85546875" defaultRowHeight="14.25"/>
  <cols>
    <col min="1" max="1" width="0.28515625" style="1" customWidth="1"/>
    <col min="2" max="2" width="27" style="1" bestFit="1" customWidth="1"/>
    <col min="3" max="3" width="12.28515625" style="1" bestFit="1" customWidth="1"/>
    <col min="4" max="4" width="35.85546875" style="1" bestFit="1" customWidth="1"/>
    <col min="5" max="5" width="7.140625" style="1" customWidth="1"/>
    <col min="6" max="6" width="18.7109375" style="1" customWidth="1"/>
    <col min="7" max="7" width="23.28515625" style="1" customWidth="1"/>
    <col min="8" max="8" width="14.85546875" style="1" bestFit="1" customWidth="1"/>
    <col min="9" max="9" width="30.5703125" style="1" bestFit="1" customWidth="1"/>
    <col min="10" max="10" width="14.5703125" style="1" customWidth="1"/>
    <col min="11" max="11" width="45.5703125" style="1" bestFit="1" customWidth="1"/>
    <col min="12" max="12" width="33.42578125" style="1" bestFit="1" customWidth="1"/>
    <col min="13" max="13" width="50.140625" style="1" bestFit="1" customWidth="1"/>
    <col min="14" max="14" width="21.5703125" style="1" customWidth="1"/>
    <col min="15" max="15" width="4.140625" style="1" bestFit="1" customWidth="1"/>
    <col min="16" max="16" width="5" style="1" bestFit="1" customWidth="1"/>
    <col min="17" max="17" width="4.42578125" style="50" bestFit="1" customWidth="1"/>
    <col min="18" max="18" width="2.7109375" style="49" customWidth="1"/>
    <col min="19" max="19" width="8.85546875" style="49"/>
    <col min="20" max="20" width="9.42578125" style="49" bestFit="1" customWidth="1"/>
    <col min="21" max="21" width="9.85546875" style="49" bestFit="1" customWidth="1"/>
    <col min="22" max="25" width="8.85546875" style="49"/>
    <col min="26" max="27" width="5.28515625" style="49" bestFit="1" customWidth="1"/>
    <col min="28" max="28" width="8.85546875" style="49"/>
    <col min="29" max="29" width="5.28515625" style="49" bestFit="1" customWidth="1"/>
    <col min="30" max="30" width="8.85546875" style="49"/>
    <col min="31" max="31" width="4.85546875" style="49" bestFit="1" customWidth="1"/>
    <col min="32" max="91" width="8.85546875" style="49"/>
    <col min="92" max="211" width="8.85546875" style="1"/>
    <col min="212" max="212" width="9.85546875" style="1" customWidth="1"/>
    <col min="213" max="213" width="19.7109375" style="1" customWidth="1"/>
    <col min="214" max="214" width="21.7109375" style="1" customWidth="1"/>
    <col min="215" max="215" width="50.7109375" style="1" customWidth="1"/>
    <col min="216" max="216" width="12" style="1" customWidth="1"/>
    <col min="217" max="217" width="9.28515625" style="1" customWidth="1"/>
    <col min="218" max="218" width="9.7109375" style="1" customWidth="1"/>
    <col min="219" max="219" width="13.140625" style="1" customWidth="1"/>
    <col min="220" max="220" width="34.7109375" style="1" customWidth="1"/>
    <col min="221" max="221" width="35.5703125" style="1" customWidth="1"/>
    <col min="222" max="247" width="0" style="1" hidden="1" customWidth="1"/>
    <col min="248" max="16384" width="8.85546875" style="1"/>
  </cols>
  <sheetData>
    <row r="1" spans="2:91" ht="21.75" customHeight="1" thickBot="1">
      <c r="B1" s="98"/>
      <c r="O1" s="2" t="s">
        <v>0</v>
      </c>
      <c r="P1" s="2" t="s">
        <v>1</v>
      </c>
      <c r="Q1" s="61">
        <v>1</v>
      </c>
      <c r="U1" s="95"/>
    </row>
    <row r="2" spans="2:91" s="192" customFormat="1" ht="35.25">
      <c r="B2" s="193"/>
      <c r="C2" s="194" t="s">
        <v>494</v>
      </c>
      <c r="D2" s="195"/>
      <c r="E2" s="195"/>
      <c r="F2" s="195"/>
      <c r="G2" s="195"/>
      <c r="H2" s="195"/>
      <c r="I2" s="195"/>
      <c r="J2" s="195"/>
      <c r="K2" s="195"/>
      <c r="L2" s="195"/>
      <c r="M2" s="195"/>
      <c r="N2" s="196"/>
      <c r="O2" s="195"/>
      <c r="P2" s="197"/>
      <c r="Q2" s="198">
        <v>2</v>
      </c>
      <c r="R2" s="199"/>
      <c r="S2" s="199"/>
      <c r="T2" s="199"/>
      <c r="U2" s="199"/>
      <c r="V2" s="199"/>
      <c r="W2" s="199"/>
      <c r="X2" s="199"/>
      <c r="Y2" s="199"/>
      <c r="Z2" s="199"/>
      <c r="AA2" s="199"/>
      <c r="AB2" s="199"/>
      <c r="AC2" s="200" t="s">
        <v>2</v>
      </c>
      <c r="AD2" s="199"/>
      <c r="AE2" s="199"/>
      <c r="AF2" s="199"/>
      <c r="AG2" s="199"/>
      <c r="AH2" s="199"/>
      <c r="AI2" s="199"/>
      <c r="AJ2" s="199"/>
      <c r="AK2" s="199"/>
      <c r="AL2" s="199"/>
      <c r="AM2" s="199"/>
      <c r="AN2" s="199"/>
      <c r="AO2" s="199"/>
      <c r="AP2" s="199"/>
      <c r="AQ2" s="199"/>
      <c r="AR2" s="199"/>
      <c r="AS2" s="199"/>
      <c r="AT2" s="199"/>
      <c r="AU2" s="199"/>
      <c r="AV2" s="199"/>
      <c r="AW2" s="199"/>
      <c r="AX2" s="199"/>
      <c r="AY2" s="199"/>
      <c r="AZ2" s="199"/>
      <c r="BA2" s="199"/>
      <c r="BB2" s="199"/>
      <c r="BC2" s="199"/>
      <c r="BD2" s="199"/>
      <c r="BE2" s="199"/>
      <c r="BF2" s="199"/>
      <c r="BG2" s="199"/>
      <c r="BH2" s="199"/>
      <c r="BI2" s="199"/>
      <c r="BJ2" s="199"/>
      <c r="BK2" s="199"/>
      <c r="BL2" s="199"/>
      <c r="BM2" s="199"/>
      <c r="BN2" s="199"/>
      <c r="BO2" s="199"/>
      <c r="BP2" s="199"/>
      <c r="BQ2" s="199"/>
      <c r="BR2" s="199"/>
      <c r="BS2" s="199"/>
      <c r="BT2" s="199"/>
      <c r="BU2" s="199"/>
      <c r="BV2" s="199"/>
      <c r="BW2" s="199"/>
      <c r="BX2" s="199"/>
      <c r="BY2" s="199"/>
      <c r="BZ2" s="199"/>
      <c r="CA2" s="199"/>
      <c r="CB2" s="199"/>
      <c r="CC2" s="199"/>
      <c r="CD2" s="199"/>
      <c r="CE2" s="199"/>
      <c r="CF2" s="199"/>
      <c r="CG2" s="199"/>
      <c r="CH2" s="199"/>
      <c r="CI2" s="199"/>
      <c r="CJ2" s="199"/>
      <c r="CK2" s="199"/>
      <c r="CL2" s="199"/>
      <c r="CM2" s="199"/>
    </row>
    <row r="3" spans="2:91" s="192" customFormat="1" ht="27.75">
      <c r="B3" s="201"/>
      <c r="C3" s="202" t="s">
        <v>495</v>
      </c>
      <c r="D3" s="203"/>
      <c r="E3" s="203"/>
      <c r="F3" s="204"/>
      <c r="G3" s="204"/>
      <c r="H3" s="204"/>
      <c r="I3" s="204"/>
      <c r="J3" s="204"/>
      <c r="K3" s="204"/>
      <c r="L3" s="204"/>
      <c r="M3" s="203"/>
      <c r="N3" s="203"/>
      <c r="O3" s="203"/>
      <c r="P3" s="205"/>
      <c r="Q3" s="198">
        <v>3</v>
      </c>
      <c r="R3" s="199"/>
      <c r="S3" s="199"/>
      <c r="T3" s="199"/>
      <c r="U3" s="199"/>
      <c r="V3" s="199"/>
      <c r="W3" s="199"/>
      <c r="X3" s="199"/>
      <c r="Y3" s="199"/>
      <c r="Z3" s="199"/>
      <c r="AA3" s="199"/>
      <c r="AB3" s="199"/>
      <c r="AC3" s="200" t="s">
        <v>3</v>
      </c>
      <c r="AD3" s="199"/>
      <c r="AE3" s="199"/>
      <c r="AF3" s="199"/>
      <c r="AG3" s="199"/>
      <c r="AH3" s="199"/>
      <c r="AI3" s="199"/>
      <c r="AJ3" s="199"/>
      <c r="AK3" s="199"/>
      <c r="AL3" s="199"/>
      <c r="AM3" s="199"/>
      <c r="AN3" s="199"/>
      <c r="AO3" s="199"/>
      <c r="AP3" s="199"/>
      <c r="AQ3" s="199"/>
      <c r="AR3" s="199"/>
      <c r="AS3" s="199"/>
      <c r="AT3" s="199"/>
      <c r="AU3" s="199"/>
      <c r="AV3" s="199"/>
      <c r="AW3" s="199"/>
      <c r="AX3" s="199"/>
      <c r="AY3" s="199"/>
      <c r="AZ3" s="199"/>
      <c r="BA3" s="199"/>
      <c r="BB3" s="199"/>
      <c r="BC3" s="199"/>
      <c r="BD3" s="199"/>
      <c r="BE3" s="199"/>
      <c r="BF3" s="199"/>
      <c r="BG3" s="199"/>
      <c r="BH3" s="199"/>
      <c r="BI3" s="199"/>
      <c r="BJ3" s="199"/>
      <c r="BK3" s="199"/>
      <c r="BL3" s="199"/>
      <c r="BM3" s="199"/>
      <c r="BN3" s="199"/>
      <c r="BO3" s="199"/>
      <c r="BP3" s="199"/>
      <c r="BQ3" s="199"/>
      <c r="BR3" s="199"/>
      <c r="BS3" s="199"/>
      <c r="BT3" s="199"/>
      <c r="BU3" s="199"/>
      <c r="BV3" s="199"/>
      <c r="BW3" s="199"/>
      <c r="BX3" s="199"/>
      <c r="BY3" s="199"/>
      <c r="BZ3" s="199"/>
      <c r="CA3" s="199"/>
      <c r="CB3" s="199"/>
      <c r="CC3" s="199"/>
      <c r="CD3" s="199"/>
      <c r="CE3" s="199"/>
      <c r="CF3" s="199"/>
      <c r="CG3" s="199"/>
      <c r="CH3" s="199"/>
      <c r="CI3" s="199"/>
      <c r="CJ3" s="199"/>
      <c r="CK3" s="199"/>
      <c r="CL3" s="199"/>
      <c r="CM3" s="199"/>
    </row>
    <row r="4" spans="2:91" s="3" customFormat="1" ht="23.25" customHeight="1">
      <c r="B4" s="7"/>
      <c r="C4" s="18" t="s">
        <v>573</v>
      </c>
      <c r="D4" s="15"/>
      <c r="E4" s="15"/>
      <c r="F4" s="15"/>
      <c r="G4" s="15"/>
      <c r="H4" s="15"/>
      <c r="I4" s="15"/>
      <c r="J4" s="15"/>
      <c r="K4" s="15"/>
      <c r="L4" s="15"/>
      <c r="M4" s="15"/>
      <c r="N4" s="15"/>
      <c r="O4" s="15"/>
      <c r="P4" s="8"/>
      <c r="Q4" s="61">
        <v>4</v>
      </c>
      <c r="R4" s="51"/>
      <c r="S4"/>
      <c r="T4"/>
      <c r="U4" s="51"/>
      <c r="V4" s="51"/>
      <c r="W4" s="51"/>
      <c r="X4" s="51"/>
      <c r="Y4" s="51"/>
      <c r="Z4" s="51"/>
      <c r="AA4" s="51"/>
      <c r="AB4" s="51"/>
      <c r="AC4" s="86" t="s">
        <v>4</v>
      </c>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row>
    <row r="5" spans="2:91" ht="15">
      <c r="B5" s="9"/>
      <c r="C5" s="5"/>
      <c r="D5" s="5"/>
      <c r="E5" s="5"/>
      <c r="F5" s="5"/>
      <c r="G5" s="5"/>
      <c r="H5" s="5"/>
      <c r="I5" s="5"/>
      <c r="J5" s="5"/>
      <c r="K5" s="5"/>
      <c r="L5" s="5"/>
      <c r="M5" s="5"/>
      <c r="N5" s="5"/>
      <c r="O5" s="5"/>
      <c r="P5" s="10"/>
      <c r="Q5" s="61">
        <v>5</v>
      </c>
      <c r="R5" s="55"/>
      <c r="AE5" s="86" t="s">
        <v>5</v>
      </c>
    </row>
    <row r="6" spans="2:91" s="4" customFormat="1" ht="24.75" customHeight="1">
      <c r="B6" s="11"/>
      <c r="C6" s="481" t="s">
        <v>51</v>
      </c>
      <c r="D6" s="482"/>
      <c r="E6" s="482"/>
      <c r="F6" s="482"/>
      <c r="G6" s="482"/>
      <c r="H6" s="482"/>
      <c r="I6" s="482"/>
      <c r="J6" s="482"/>
      <c r="K6" s="482"/>
      <c r="L6" s="482"/>
      <c r="M6" s="482"/>
      <c r="N6" s="482"/>
      <c r="O6" s="483"/>
      <c r="P6" s="13"/>
      <c r="Q6" s="61">
        <v>6</v>
      </c>
      <c r="R6" s="80"/>
      <c r="S6" s="80"/>
      <c r="T6" s="80"/>
      <c r="U6" s="80"/>
      <c r="V6" s="80"/>
      <c r="W6" s="80"/>
      <c r="X6" s="80"/>
      <c r="Y6" s="80"/>
      <c r="Z6" s="80"/>
      <c r="AA6" s="86" t="s">
        <v>6</v>
      </c>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row>
    <row r="7" spans="2:91" s="4" customFormat="1" ht="9" customHeight="1" thickBot="1">
      <c r="B7" s="11"/>
      <c r="C7" s="19"/>
      <c r="D7" s="19"/>
      <c r="E7" s="26"/>
      <c r="F7" s="26"/>
      <c r="G7" s="26"/>
      <c r="H7" s="26"/>
      <c r="I7" s="26"/>
      <c r="J7" s="26"/>
      <c r="K7" s="19"/>
      <c r="L7" s="19"/>
      <c r="M7" s="19"/>
      <c r="N7" s="19"/>
      <c r="O7" s="19"/>
      <c r="P7" s="13"/>
      <c r="Q7" s="61">
        <v>7</v>
      </c>
      <c r="R7" s="80"/>
      <c r="S7" s="80"/>
      <c r="T7" s="80"/>
      <c r="U7" s="80"/>
      <c r="V7" s="80"/>
      <c r="W7" s="80"/>
      <c r="X7" s="80"/>
      <c r="Y7" s="80"/>
      <c r="Z7" s="80"/>
      <c r="AA7" s="86"/>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row>
    <row r="8" spans="2:91" ht="24" customHeight="1" thickBot="1">
      <c r="B8" s="9"/>
      <c r="C8" s="5"/>
      <c r="D8" s="17" t="s">
        <v>18</v>
      </c>
      <c r="E8" s="487" t="s">
        <v>590</v>
      </c>
      <c r="F8" s="488"/>
      <c r="G8" s="488"/>
      <c r="H8" s="488"/>
      <c r="I8" s="488"/>
      <c r="J8" s="489"/>
      <c r="K8" s="5"/>
      <c r="L8" s="166" t="s">
        <v>480</v>
      </c>
      <c r="M8" s="490"/>
      <c r="N8" s="491"/>
      <c r="O8" s="5"/>
      <c r="P8" s="10"/>
      <c r="Q8" s="61">
        <v>8</v>
      </c>
      <c r="U8" s="85"/>
      <c r="Z8" s="86" t="s">
        <v>7</v>
      </c>
    </row>
    <row r="9" spans="2:91" s="49" customFormat="1" ht="18.75" thickBot="1">
      <c r="B9" s="52"/>
      <c r="C9" s="93"/>
      <c r="D9" s="77"/>
      <c r="E9" s="83"/>
      <c r="F9" s="83"/>
      <c r="G9" s="83"/>
      <c r="H9" s="83"/>
      <c r="I9" s="83"/>
      <c r="J9" s="83"/>
      <c r="K9" s="93"/>
      <c r="L9" s="93"/>
      <c r="M9" s="93"/>
      <c r="N9" s="93"/>
      <c r="O9" s="93"/>
      <c r="P9" s="54"/>
      <c r="Q9" s="61">
        <v>9</v>
      </c>
      <c r="U9" s="85"/>
      <c r="Z9" s="86"/>
    </row>
    <row r="10" spans="2:91" ht="24" customHeight="1">
      <c r="B10" s="9"/>
      <c r="C10" s="5"/>
      <c r="D10" s="17" t="s">
        <v>19</v>
      </c>
      <c r="E10" s="517">
        <v>4453966</v>
      </c>
      <c r="F10" s="518"/>
      <c r="G10" s="519"/>
      <c r="H10" s="22"/>
      <c r="I10" s="22"/>
      <c r="J10" s="22"/>
      <c r="K10" s="17" t="s">
        <v>481</v>
      </c>
      <c r="L10" s="505" t="s">
        <v>482</v>
      </c>
      <c r="M10" s="506"/>
      <c r="N10" s="507"/>
      <c r="O10" s="5"/>
      <c r="P10" s="10"/>
      <c r="Q10" s="61">
        <v>10</v>
      </c>
      <c r="U10" s="85"/>
      <c r="Z10" s="86" t="s">
        <v>8</v>
      </c>
    </row>
    <row r="11" spans="2:91" ht="24" customHeight="1">
      <c r="B11" s="9"/>
      <c r="C11" s="5"/>
      <c r="D11" s="17" t="s">
        <v>20</v>
      </c>
      <c r="E11" s="473" t="s">
        <v>591</v>
      </c>
      <c r="F11" s="474"/>
      <c r="G11" s="475"/>
      <c r="H11" s="22"/>
      <c r="I11" s="22"/>
      <c r="J11" s="22"/>
      <c r="K11" s="17" t="s">
        <v>483</v>
      </c>
      <c r="L11" s="508">
        <v>54910</v>
      </c>
      <c r="M11" s="509"/>
      <c r="N11" s="510"/>
      <c r="O11" s="5"/>
      <c r="P11" s="10"/>
      <c r="Q11" s="61">
        <v>11</v>
      </c>
      <c r="U11" s="85"/>
      <c r="Z11" s="86" t="s">
        <v>9</v>
      </c>
    </row>
    <row r="12" spans="2:91" s="4" customFormat="1" ht="23.25" customHeight="1">
      <c r="B12" s="11"/>
      <c r="C12" s="12"/>
      <c r="D12" s="17" t="s">
        <v>21</v>
      </c>
      <c r="E12" s="473" t="s">
        <v>592</v>
      </c>
      <c r="F12" s="474"/>
      <c r="G12" s="475"/>
      <c r="H12" s="23"/>
      <c r="I12" s="23"/>
      <c r="J12" s="23"/>
      <c r="K12" s="17" t="s">
        <v>484</v>
      </c>
      <c r="L12" s="511" t="s">
        <v>568</v>
      </c>
      <c r="M12" s="512"/>
      <c r="N12" s="513"/>
      <c r="O12" s="5"/>
      <c r="P12" s="13"/>
      <c r="Q12" s="61">
        <v>12</v>
      </c>
      <c r="R12" s="80"/>
      <c r="S12" s="80"/>
      <c r="T12" s="80"/>
      <c r="U12" s="85"/>
      <c r="V12" s="80"/>
      <c r="W12" s="80"/>
      <c r="X12" s="80"/>
      <c r="Y12" s="80"/>
      <c r="Z12" s="86" t="s">
        <v>10</v>
      </c>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c r="BM12" s="80"/>
      <c r="BN12" s="80"/>
      <c r="BO12" s="80"/>
      <c r="BP12" s="80"/>
      <c r="BQ12" s="80"/>
      <c r="BR12" s="80"/>
      <c r="BS12" s="80"/>
      <c r="BT12" s="80"/>
      <c r="BU12" s="80"/>
      <c r="BV12" s="80"/>
      <c r="BW12" s="80"/>
      <c r="BX12" s="80"/>
      <c r="BY12" s="80"/>
      <c r="BZ12" s="80"/>
      <c r="CA12" s="80"/>
      <c r="CB12" s="80"/>
      <c r="CC12" s="80"/>
      <c r="CD12" s="80"/>
      <c r="CE12" s="80"/>
      <c r="CF12" s="80"/>
      <c r="CG12" s="80"/>
      <c r="CH12" s="80"/>
      <c r="CI12" s="80"/>
      <c r="CJ12" s="80"/>
      <c r="CK12" s="80"/>
      <c r="CL12" s="80"/>
      <c r="CM12" s="80"/>
    </row>
    <row r="13" spans="2:91" s="4" customFormat="1" ht="23.25" customHeight="1">
      <c r="B13" s="11"/>
      <c r="C13" s="12"/>
      <c r="D13" s="17" t="s">
        <v>22</v>
      </c>
      <c r="E13" s="476" t="s">
        <v>593</v>
      </c>
      <c r="F13" s="477"/>
      <c r="G13" s="478"/>
      <c r="H13" s="23"/>
      <c r="I13" s="23"/>
      <c r="J13" s="23"/>
      <c r="K13" s="17" t="s">
        <v>485</v>
      </c>
      <c r="L13" s="514" t="s">
        <v>569</v>
      </c>
      <c r="M13" s="515"/>
      <c r="N13" s="516"/>
      <c r="O13" s="5"/>
      <c r="P13" s="13"/>
      <c r="Q13" s="61">
        <v>13</v>
      </c>
      <c r="R13" s="80"/>
      <c r="S13" s="80"/>
      <c r="T13" s="80"/>
      <c r="U13" s="85"/>
      <c r="V13" s="80"/>
      <c r="W13" s="80"/>
      <c r="X13" s="80"/>
      <c r="Y13" s="80"/>
      <c r="Z13" s="86" t="s">
        <v>11</v>
      </c>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0"/>
      <c r="BS13" s="80"/>
      <c r="BT13" s="80"/>
      <c r="BU13" s="80"/>
      <c r="BV13" s="80"/>
      <c r="BW13" s="80"/>
      <c r="BX13" s="80"/>
      <c r="BY13" s="80"/>
      <c r="BZ13" s="80"/>
      <c r="CA13" s="80"/>
      <c r="CB13" s="80"/>
      <c r="CC13" s="80"/>
      <c r="CD13" s="80"/>
      <c r="CE13" s="80"/>
      <c r="CF13" s="80"/>
      <c r="CG13" s="80"/>
      <c r="CH13" s="80"/>
      <c r="CI13" s="80"/>
      <c r="CJ13" s="80"/>
      <c r="CK13" s="80"/>
      <c r="CL13" s="80"/>
      <c r="CM13" s="80"/>
    </row>
    <row r="14" spans="2:91" s="4" customFormat="1" ht="23.25" customHeight="1" thickBot="1">
      <c r="B14" s="11"/>
      <c r="C14" s="12"/>
      <c r="D14" s="17" t="s">
        <v>23</v>
      </c>
      <c r="E14" s="476" t="s">
        <v>952</v>
      </c>
      <c r="F14" s="477"/>
      <c r="G14" s="479"/>
      <c r="H14" s="23"/>
      <c r="I14" s="23"/>
      <c r="J14" s="23"/>
      <c r="O14" s="5"/>
      <c r="P14" s="13"/>
      <c r="Q14" s="61">
        <v>14</v>
      </c>
      <c r="R14" s="80"/>
      <c r="S14" s="80"/>
      <c r="T14" s="80"/>
      <c r="U14" s="85"/>
      <c r="V14" s="80"/>
      <c r="W14" s="80"/>
      <c r="X14" s="80"/>
      <c r="Y14" s="80"/>
      <c r="Z14" s="86" t="s">
        <v>12</v>
      </c>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c r="BO14" s="80"/>
      <c r="BP14" s="80"/>
      <c r="BQ14" s="80"/>
      <c r="BR14" s="80"/>
      <c r="BS14" s="80"/>
      <c r="BT14" s="80"/>
      <c r="BU14" s="80"/>
      <c r="BV14" s="80"/>
      <c r="BW14" s="80"/>
      <c r="BX14" s="80"/>
      <c r="BY14" s="80"/>
      <c r="BZ14" s="80"/>
      <c r="CA14" s="80"/>
      <c r="CB14" s="80"/>
      <c r="CC14" s="80"/>
      <c r="CD14" s="80"/>
      <c r="CE14" s="80"/>
      <c r="CF14" s="80"/>
      <c r="CG14" s="80"/>
      <c r="CH14" s="80"/>
      <c r="CI14" s="80"/>
      <c r="CJ14" s="80"/>
      <c r="CK14" s="80"/>
      <c r="CL14" s="80"/>
      <c r="CM14" s="80"/>
    </row>
    <row r="15" spans="2:91" s="4" customFormat="1" ht="23.25" customHeight="1">
      <c r="B15" s="11"/>
      <c r="C15" s="12"/>
      <c r="D15" s="17" t="s">
        <v>60</v>
      </c>
      <c r="E15" s="498" t="s">
        <v>951</v>
      </c>
      <c r="F15" s="477"/>
      <c r="G15" s="479"/>
      <c r="H15" s="23"/>
      <c r="I15" s="23"/>
      <c r="K15" s="259" t="s">
        <v>24</v>
      </c>
      <c r="L15" s="454"/>
      <c r="M15" s="455"/>
      <c r="N15" s="456"/>
      <c r="O15" s="5"/>
      <c r="P15" s="13"/>
      <c r="Q15" s="61"/>
      <c r="R15" s="80"/>
      <c r="S15" s="80"/>
      <c r="T15" s="80"/>
      <c r="U15" s="85"/>
      <c r="V15" s="80"/>
      <c r="W15" s="80"/>
      <c r="X15" s="80"/>
      <c r="Y15" s="80"/>
      <c r="Z15" s="86"/>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0"/>
      <c r="BM15" s="80"/>
      <c r="BN15" s="80"/>
      <c r="BO15" s="80"/>
      <c r="BP15" s="80"/>
      <c r="BQ15" s="80"/>
      <c r="BR15" s="80"/>
      <c r="BS15" s="80"/>
      <c r="BT15" s="80"/>
      <c r="BU15" s="80"/>
      <c r="BV15" s="80"/>
      <c r="BW15" s="80"/>
      <c r="BX15" s="80"/>
      <c r="BY15" s="80"/>
      <c r="BZ15" s="80"/>
      <c r="CA15" s="80"/>
      <c r="CB15" s="80"/>
      <c r="CC15" s="80"/>
      <c r="CD15" s="80"/>
      <c r="CE15" s="80"/>
      <c r="CF15" s="80"/>
      <c r="CG15" s="80"/>
      <c r="CH15" s="80"/>
      <c r="CI15" s="80"/>
      <c r="CJ15" s="80"/>
      <c r="CK15" s="80"/>
      <c r="CL15" s="80"/>
      <c r="CM15" s="80"/>
    </row>
    <row r="16" spans="2:91" s="4" customFormat="1" ht="23.25" customHeight="1" thickBot="1">
      <c r="B16" s="11"/>
      <c r="C16" s="12"/>
      <c r="D16" s="75" t="s">
        <v>42</v>
      </c>
      <c r="E16" s="499" t="str">
        <f>E11</f>
        <v>950 Holmdel Road</v>
      </c>
      <c r="F16" s="500"/>
      <c r="G16" s="501"/>
      <c r="H16" s="76"/>
      <c r="I16" s="76"/>
      <c r="K16" s="259" t="s">
        <v>52</v>
      </c>
      <c r="L16" s="256"/>
      <c r="M16" s="257"/>
      <c r="N16" s="258"/>
      <c r="O16" s="5"/>
      <c r="P16" s="13"/>
      <c r="Q16" s="61"/>
      <c r="R16" s="80"/>
      <c r="S16" s="80"/>
      <c r="T16" s="80"/>
      <c r="U16" s="85"/>
      <c r="V16" s="80"/>
      <c r="W16" s="80"/>
      <c r="X16" s="80"/>
      <c r="Y16" s="80"/>
      <c r="Z16" s="86"/>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c r="BM16" s="80"/>
      <c r="BN16" s="80"/>
      <c r="BO16" s="80"/>
      <c r="BP16" s="80"/>
      <c r="BQ16" s="80"/>
      <c r="BR16" s="80"/>
      <c r="BS16" s="80"/>
      <c r="BT16" s="80"/>
      <c r="BU16" s="80"/>
      <c r="BV16" s="80"/>
      <c r="BW16" s="80"/>
      <c r="BX16" s="80"/>
      <c r="BY16" s="80"/>
      <c r="BZ16" s="80"/>
      <c r="CA16" s="80"/>
      <c r="CB16" s="80"/>
      <c r="CC16" s="80"/>
      <c r="CD16" s="80"/>
      <c r="CE16" s="80"/>
      <c r="CF16" s="80"/>
      <c r="CG16" s="80"/>
      <c r="CH16" s="80"/>
      <c r="CI16" s="80"/>
      <c r="CJ16" s="80"/>
      <c r="CK16" s="80"/>
      <c r="CL16" s="80"/>
      <c r="CM16" s="80"/>
    </row>
    <row r="17" spans="2:91" s="4" customFormat="1" ht="23.25" customHeight="1">
      <c r="B17" s="11"/>
      <c r="C17" s="12"/>
      <c r="D17" s="75" t="s">
        <v>43</v>
      </c>
      <c r="E17" s="473" t="s">
        <v>594</v>
      </c>
      <c r="F17" s="474"/>
      <c r="G17" s="475"/>
      <c r="H17" s="76"/>
      <c r="I17" s="76"/>
      <c r="J17" s="76"/>
      <c r="K17" s="77"/>
      <c r="L17" s="77"/>
      <c r="M17" s="77"/>
      <c r="N17" s="77"/>
      <c r="O17" s="5"/>
      <c r="P17" s="13"/>
      <c r="Q17" s="61"/>
      <c r="R17" s="80"/>
      <c r="S17" s="80"/>
      <c r="T17" s="80"/>
      <c r="U17" s="85"/>
      <c r="V17" s="80"/>
      <c r="W17" s="80"/>
      <c r="X17" s="80"/>
      <c r="Y17" s="80"/>
      <c r="Z17" s="86"/>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c r="BM17" s="80"/>
      <c r="BN17" s="80"/>
      <c r="BO17" s="80"/>
      <c r="BP17" s="80"/>
      <c r="BQ17" s="80"/>
      <c r="BR17" s="80"/>
      <c r="BS17" s="80"/>
      <c r="BT17" s="80"/>
      <c r="BU17" s="80"/>
      <c r="BV17" s="80"/>
      <c r="BW17" s="80"/>
      <c r="BX17" s="80"/>
      <c r="BY17" s="80"/>
      <c r="BZ17" s="80"/>
      <c r="CA17" s="80"/>
      <c r="CB17" s="80"/>
      <c r="CC17" s="80"/>
      <c r="CD17" s="80"/>
      <c r="CE17" s="80"/>
      <c r="CF17" s="80"/>
      <c r="CG17" s="80"/>
      <c r="CH17" s="80"/>
      <c r="CI17" s="80"/>
      <c r="CJ17" s="80"/>
      <c r="CK17" s="80"/>
      <c r="CL17" s="80"/>
      <c r="CM17" s="80"/>
    </row>
    <row r="18" spans="2:91" s="4" customFormat="1" ht="23.25" customHeight="1" thickBot="1">
      <c r="B18" s="11"/>
      <c r="C18" s="12"/>
      <c r="D18" s="75" t="s">
        <v>21</v>
      </c>
      <c r="E18" s="502" t="str">
        <f>E12</f>
        <v>Holmdel NJ 07733</v>
      </c>
      <c r="F18" s="503"/>
      <c r="G18" s="504"/>
      <c r="H18" s="76"/>
      <c r="I18" s="76"/>
      <c r="J18" s="76"/>
      <c r="K18" s="77"/>
      <c r="L18" s="77"/>
      <c r="M18" s="77"/>
      <c r="N18" s="77"/>
      <c r="O18" s="5"/>
      <c r="P18" s="13"/>
      <c r="Q18" s="61"/>
      <c r="R18" s="80"/>
      <c r="S18" s="80"/>
      <c r="T18" s="80"/>
      <c r="U18" s="85"/>
      <c r="V18" s="80"/>
      <c r="W18" s="80"/>
      <c r="X18" s="80"/>
      <c r="Y18" s="80"/>
      <c r="Z18" s="86"/>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0"/>
      <c r="BG18" s="80"/>
      <c r="BH18" s="80"/>
      <c r="BI18" s="80"/>
      <c r="BJ18" s="80"/>
      <c r="BK18" s="80"/>
      <c r="BL18" s="80"/>
      <c r="BM18" s="80"/>
      <c r="BN18" s="80"/>
      <c r="BO18" s="80"/>
      <c r="BP18" s="80"/>
      <c r="BQ18" s="80"/>
      <c r="BR18" s="80"/>
      <c r="BS18" s="80"/>
      <c r="BT18" s="80"/>
      <c r="BU18" s="80"/>
      <c r="BV18" s="80"/>
      <c r="BW18" s="80"/>
      <c r="BX18" s="80"/>
      <c r="BY18" s="80"/>
      <c r="BZ18" s="80"/>
      <c r="CA18" s="80"/>
      <c r="CB18" s="80"/>
      <c r="CC18" s="80"/>
      <c r="CD18" s="80"/>
      <c r="CE18" s="80"/>
      <c r="CF18" s="80"/>
      <c r="CG18" s="80"/>
      <c r="CH18" s="80"/>
      <c r="CI18" s="80"/>
      <c r="CJ18" s="80"/>
      <c r="CK18" s="80"/>
      <c r="CL18" s="80"/>
      <c r="CM18" s="80"/>
    </row>
    <row r="19" spans="2:91" s="80" customFormat="1" ht="23.25" customHeight="1">
      <c r="B19" s="81"/>
      <c r="C19" s="82"/>
      <c r="D19" s="75"/>
      <c r="E19" s="83"/>
      <c r="F19" s="83"/>
      <c r="G19" s="83"/>
      <c r="H19" s="78"/>
      <c r="I19" s="78"/>
      <c r="J19" s="78"/>
      <c r="K19" s="77"/>
      <c r="L19" s="79"/>
      <c r="M19" s="79"/>
      <c r="N19" s="79"/>
      <c r="O19" s="53"/>
      <c r="P19" s="84"/>
      <c r="Q19" s="61">
        <v>15</v>
      </c>
      <c r="U19" s="85"/>
      <c r="Z19" s="86"/>
    </row>
    <row r="20" spans="2:91" s="80" customFormat="1" ht="23.25" customHeight="1">
      <c r="B20" s="81"/>
      <c r="C20" s="484" t="s">
        <v>39</v>
      </c>
      <c r="D20" s="485"/>
      <c r="E20" s="485"/>
      <c r="F20" s="485"/>
      <c r="G20" s="485"/>
      <c r="H20" s="485"/>
      <c r="I20" s="485"/>
      <c r="J20" s="485"/>
      <c r="K20" s="485"/>
      <c r="L20" s="485"/>
      <c r="M20" s="485"/>
      <c r="N20" s="485"/>
      <c r="O20" s="486"/>
      <c r="P20" s="84"/>
      <c r="Q20" s="61">
        <v>16</v>
      </c>
      <c r="U20" s="85"/>
      <c r="Z20" s="86"/>
    </row>
    <row r="21" spans="2:91" s="80" customFormat="1" ht="23.25" customHeight="1" thickBot="1">
      <c r="B21" s="81"/>
      <c r="C21" s="82"/>
      <c r="D21" s="75"/>
      <c r="E21" s="92"/>
      <c r="F21" s="92"/>
      <c r="G21" s="92"/>
      <c r="H21" s="78"/>
      <c r="I21" s="78"/>
      <c r="J21" s="78"/>
      <c r="K21" s="77"/>
      <c r="L21" s="92"/>
      <c r="M21" s="83"/>
      <c r="N21" s="83"/>
      <c r="O21" s="53"/>
      <c r="P21" s="84"/>
      <c r="Q21" s="61">
        <v>17</v>
      </c>
      <c r="U21" s="85"/>
      <c r="Z21" s="86"/>
    </row>
    <row r="22" spans="2:91" s="4" customFormat="1" ht="23.25" customHeight="1">
      <c r="B22" s="11"/>
      <c r="C22" s="12"/>
      <c r="D22" s="17" t="s">
        <v>574</v>
      </c>
      <c r="E22" s="495"/>
      <c r="F22" s="496"/>
      <c r="G22" s="497"/>
      <c r="H22" s="76"/>
      <c r="I22" s="76"/>
      <c r="J22" s="76"/>
      <c r="K22" s="75" t="s">
        <v>27</v>
      </c>
      <c r="L22" s="492" t="s">
        <v>486</v>
      </c>
      <c r="M22" s="493"/>
      <c r="N22" s="494"/>
      <c r="O22" s="5"/>
      <c r="P22" s="13"/>
      <c r="Q22" s="61">
        <v>18</v>
      </c>
      <c r="R22" s="80"/>
      <c r="S22" s="80"/>
      <c r="T22" s="80"/>
      <c r="U22" s="85"/>
      <c r="V22" s="80"/>
      <c r="W22" s="80"/>
      <c r="X22" s="80"/>
      <c r="Y22" s="80"/>
      <c r="Z22" s="86" t="s">
        <v>13</v>
      </c>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c r="BC22" s="80"/>
      <c r="BD22" s="80"/>
      <c r="BE22" s="80"/>
      <c r="BF22" s="80"/>
      <c r="BG22" s="80"/>
      <c r="BH22" s="80"/>
      <c r="BI22" s="80"/>
      <c r="BJ22" s="80"/>
      <c r="BK22" s="80"/>
      <c r="BL22" s="80"/>
      <c r="BM22" s="80"/>
      <c r="BN22" s="80"/>
      <c r="BO22" s="80"/>
      <c r="BP22" s="80"/>
      <c r="BQ22" s="80"/>
      <c r="BR22" s="80"/>
      <c r="BS22" s="80"/>
      <c r="BT22" s="80"/>
      <c r="BU22" s="80"/>
      <c r="BV22" s="80"/>
      <c r="BW22" s="80"/>
      <c r="BX22" s="80"/>
      <c r="BY22" s="80"/>
      <c r="BZ22" s="80"/>
      <c r="CA22" s="80"/>
      <c r="CB22" s="80"/>
      <c r="CC22" s="80"/>
      <c r="CD22" s="80"/>
      <c r="CE22" s="80"/>
      <c r="CF22" s="80"/>
      <c r="CG22" s="80"/>
      <c r="CH22" s="80"/>
      <c r="CI22" s="80"/>
      <c r="CJ22" s="80"/>
      <c r="CK22" s="80"/>
      <c r="CL22" s="80"/>
      <c r="CM22" s="80"/>
    </row>
    <row r="23" spans="2:91" s="4" customFormat="1" ht="23.25" customHeight="1">
      <c r="B23" s="11"/>
      <c r="C23" s="12"/>
      <c r="D23" s="17" t="s">
        <v>575</v>
      </c>
      <c r="E23" s="533"/>
      <c r="F23" s="461"/>
      <c r="G23" s="462"/>
      <c r="H23" s="76"/>
      <c r="I23" s="76"/>
      <c r="J23" s="76"/>
      <c r="K23" s="75" t="s">
        <v>570</v>
      </c>
      <c r="L23" s="527">
        <f>E23+60</f>
        <v>60</v>
      </c>
      <c r="M23" s="528"/>
      <c r="N23" s="529"/>
      <c r="O23" s="5"/>
      <c r="P23" s="13"/>
      <c r="Q23" s="61">
        <v>19</v>
      </c>
      <c r="R23" s="80"/>
      <c r="S23" s="80"/>
      <c r="T23" s="80"/>
      <c r="U23" s="85"/>
      <c r="V23" s="80"/>
      <c r="W23" s="80"/>
      <c r="X23" s="80"/>
      <c r="Y23" s="80"/>
      <c r="Z23" s="86" t="s">
        <v>14</v>
      </c>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c r="BC23" s="80"/>
      <c r="BD23" s="80"/>
      <c r="BE23" s="80"/>
      <c r="BF23" s="80"/>
      <c r="BG23" s="80"/>
      <c r="BH23" s="80"/>
      <c r="BI23" s="80"/>
      <c r="BJ23" s="80"/>
      <c r="BK23" s="80"/>
      <c r="BL23" s="80"/>
      <c r="BM23" s="80"/>
      <c r="BN23" s="80"/>
      <c r="BO23" s="80"/>
      <c r="BP23" s="80"/>
      <c r="BQ23" s="80"/>
      <c r="BR23" s="80"/>
      <c r="BS23" s="80"/>
      <c r="BT23" s="80"/>
      <c r="BU23" s="80"/>
      <c r="BV23" s="80"/>
      <c r="BW23" s="80"/>
      <c r="BX23" s="80"/>
      <c r="BY23" s="80"/>
      <c r="BZ23" s="80"/>
      <c r="CA23" s="80"/>
      <c r="CB23" s="80"/>
      <c r="CC23" s="80"/>
      <c r="CD23" s="80"/>
      <c r="CE23" s="80"/>
      <c r="CF23" s="80"/>
      <c r="CG23" s="80"/>
      <c r="CH23" s="80"/>
      <c r="CI23" s="80"/>
      <c r="CJ23" s="80"/>
      <c r="CK23" s="80"/>
      <c r="CL23" s="80"/>
      <c r="CM23" s="80"/>
    </row>
    <row r="24" spans="2:91" s="4" customFormat="1" ht="21.6" customHeight="1">
      <c r="B24" s="11"/>
      <c r="C24" s="12"/>
      <c r="D24" s="17" t="s">
        <v>45</v>
      </c>
      <c r="E24" s="460"/>
      <c r="F24" s="461"/>
      <c r="G24" s="462"/>
      <c r="H24" s="91"/>
      <c r="I24" s="91"/>
      <c r="J24" s="91"/>
      <c r="K24" s="77" t="s">
        <v>46</v>
      </c>
      <c r="L24" s="530"/>
      <c r="M24" s="531"/>
      <c r="N24" s="532"/>
      <c r="O24" s="12"/>
      <c r="P24" s="13"/>
      <c r="Q24" s="61">
        <v>20</v>
      </c>
      <c r="R24" s="80"/>
      <c r="S24" s="80"/>
      <c r="T24" s="94" t="s">
        <v>48</v>
      </c>
      <c r="U24" s="85"/>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0"/>
      <c r="AX24" s="80"/>
      <c r="AY24" s="80"/>
      <c r="AZ24" s="80"/>
      <c r="BA24" s="80"/>
      <c r="BB24" s="80"/>
      <c r="BC24" s="80"/>
      <c r="BD24" s="80"/>
      <c r="BE24" s="80"/>
      <c r="BF24" s="80"/>
      <c r="BG24" s="80"/>
      <c r="BH24" s="80"/>
      <c r="BI24" s="80"/>
      <c r="BJ24" s="80"/>
      <c r="BK24" s="80"/>
      <c r="BL24" s="80"/>
      <c r="BM24" s="80"/>
      <c r="BN24" s="80"/>
      <c r="BO24" s="80"/>
      <c r="BP24" s="80"/>
      <c r="BQ24" s="80"/>
      <c r="BR24" s="80"/>
      <c r="BS24" s="80"/>
      <c r="BT24" s="80"/>
      <c r="BU24" s="80"/>
      <c r="BV24" s="80"/>
      <c r="BW24" s="80"/>
      <c r="BX24" s="80"/>
      <c r="BY24" s="80"/>
      <c r="BZ24" s="80"/>
      <c r="CA24" s="80"/>
      <c r="CB24" s="80"/>
      <c r="CC24" s="80"/>
      <c r="CD24" s="80"/>
      <c r="CE24" s="80"/>
      <c r="CF24" s="80"/>
      <c r="CG24" s="80"/>
      <c r="CH24" s="80"/>
      <c r="CI24" s="80"/>
      <c r="CJ24" s="80"/>
      <c r="CK24" s="80"/>
      <c r="CL24" s="80"/>
      <c r="CM24" s="80"/>
    </row>
    <row r="25" spans="2:91" ht="21.75" customHeight="1" thickBot="1">
      <c r="B25" s="9"/>
      <c r="C25" s="472" t="s">
        <v>477</v>
      </c>
      <c r="D25" s="472"/>
      <c r="E25" s="460"/>
      <c r="F25" s="461"/>
      <c r="G25" s="462"/>
      <c r="H25" s="89"/>
      <c r="I25" s="89"/>
      <c r="J25" s="89"/>
      <c r="K25" s="77" t="s">
        <v>417</v>
      </c>
      <c r="L25" s="534"/>
      <c r="M25" s="535"/>
      <c r="N25" s="536"/>
      <c r="O25" s="5"/>
      <c r="P25" s="10"/>
      <c r="Q25" s="61">
        <v>21</v>
      </c>
      <c r="T25" s="90" t="s">
        <v>35</v>
      </c>
      <c r="U25" s="85"/>
    </row>
    <row r="26" spans="2:91" s="49" customFormat="1" ht="21.75" customHeight="1">
      <c r="B26" s="52"/>
      <c r="C26" s="53"/>
      <c r="D26" s="53"/>
      <c r="E26" s="89"/>
      <c r="F26" s="89"/>
      <c r="G26" s="89"/>
      <c r="H26" s="89"/>
      <c r="I26" s="89"/>
      <c r="J26"/>
      <c r="K26"/>
      <c r="O26" s="53"/>
      <c r="P26" s="54"/>
      <c r="Q26" s="61">
        <v>22</v>
      </c>
      <c r="T26" s="90"/>
      <c r="U26" s="85"/>
    </row>
    <row r="27" spans="2:91" ht="15.75">
      <c r="B27" s="9"/>
      <c r="C27" s="5"/>
      <c r="D27" s="6"/>
      <c r="E27" s="6"/>
      <c r="F27" s="6"/>
      <c r="G27" s="6"/>
      <c r="H27" s="6"/>
      <c r="I27" s="6"/>
      <c r="J27" s="6"/>
      <c r="K27" s="6"/>
      <c r="L27" s="6"/>
      <c r="M27" s="6"/>
      <c r="N27" s="6"/>
      <c r="O27" s="6"/>
      <c r="P27" s="14"/>
      <c r="Q27" s="61">
        <v>60</v>
      </c>
      <c r="Z27" s="85"/>
    </row>
    <row r="28" spans="2:91" ht="16.5" thickBot="1">
      <c r="B28" s="9"/>
      <c r="C28" s="5"/>
      <c r="D28" s="6"/>
      <c r="E28" s="6"/>
      <c r="F28" s="6"/>
      <c r="G28" s="6"/>
      <c r="H28" s="6"/>
      <c r="I28" s="6"/>
      <c r="J28" s="6"/>
      <c r="K28" s="6"/>
      <c r="L28" s="6"/>
      <c r="M28" s="6"/>
      <c r="N28" s="6"/>
      <c r="O28" s="6"/>
      <c r="P28" s="14"/>
      <c r="Q28" s="61">
        <v>61</v>
      </c>
      <c r="Z28" s="85"/>
    </row>
    <row r="29" spans="2:91" ht="28.5" customHeight="1">
      <c r="B29" s="9"/>
      <c r="C29" s="469" t="s">
        <v>491</v>
      </c>
      <c r="D29" s="470"/>
      <c r="E29" s="470"/>
      <c r="F29" s="470"/>
      <c r="G29" s="470"/>
      <c r="H29" s="470"/>
      <c r="I29" s="470"/>
      <c r="J29" s="470"/>
      <c r="K29" s="470"/>
      <c r="L29" s="470"/>
      <c r="M29" s="470"/>
      <c r="N29" s="471"/>
      <c r="O29" s="6"/>
      <c r="P29" s="10"/>
      <c r="Q29" s="61">
        <v>62</v>
      </c>
      <c r="X29" s="85"/>
    </row>
    <row r="30" spans="2:91" s="31" customFormat="1" ht="37.5" customHeight="1">
      <c r="B30" s="30"/>
      <c r="C30" s="20" t="s">
        <v>28</v>
      </c>
      <c r="D30" s="463" t="s">
        <v>49</v>
      </c>
      <c r="E30" s="464"/>
      <c r="F30" s="464"/>
      <c r="G30" s="465"/>
      <c r="H30" s="48" t="s">
        <v>29</v>
      </c>
      <c r="I30" s="48" t="s">
        <v>16</v>
      </c>
      <c r="J30" s="48" t="s">
        <v>30</v>
      </c>
      <c r="K30" s="48" t="s">
        <v>33</v>
      </c>
      <c r="L30" s="48" t="s">
        <v>32</v>
      </c>
      <c r="M30" s="48" t="s">
        <v>47</v>
      </c>
      <c r="N30" s="21" t="s">
        <v>31</v>
      </c>
      <c r="O30" s="32"/>
      <c r="P30" s="33">
        <v>27</v>
      </c>
      <c r="Q30" s="61"/>
      <c r="R30" s="57"/>
      <c r="S30" s="57"/>
      <c r="T30" s="57"/>
      <c r="U30" s="57"/>
      <c r="V30" s="57"/>
      <c r="W30" s="8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row>
    <row r="31" spans="2:91" s="27" customFormat="1" ht="20.25" customHeight="1">
      <c r="B31" s="28"/>
      <c r="C31" s="169"/>
      <c r="D31" s="466" t="str">
        <f>IF(C31="","",VLOOKUP(C31,'Southern Manhattan Rate Card'!$B$6:$G$369,3,FALSE))</f>
        <v/>
      </c>
      <c r="E31" s="467"/>
      <c r="F31" s="467"/>
      <c r="G31" s="468"/>
      <c r="H31" s="181"/>
      <c r="I31" s="182" t="str">
        <f>IF(C31="","",VLOOKUP(C31,'Southern Manhattan Rate Card'!$B$6:$G$369,5,FALSE))</f>
        <v/>
      </c>
      <c r="J31" s="183" t="str">
        <f>IF(C31="","",VLOOKUP(C31,'Southern Manhattan Rate Card'!$B$6:$G$369,6,FALSE))</f>
        <v/>
      </c>
      <c r="K31" s="184"/>
      <c r="L31" s="220" t="str">
        <f>IF(K31="",J31,J31*(1-K31))</f>
        <v/>
      </c>
      <c r="M31" s="40"/>
      <c r="N31" s="41" t="str">
        <f>IF(H31="","",L31*H31)</f>
        <v/>
      </c>
      <c r="O31" s="29"/>
      <c r="P31" s="34">
        <v>28</v>
      </c>
      <c r="Q31" s="61">
        <v>64</v>
      </c>
      <c r="R31" s="60"/>
      <c r="S31" s="60"/>
      <c r="T31" s="60"/>
      <c r="U31" s="60"/>
      <c r="V31" s="60"/>
      <c r="W31" s="87"/>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0"/>
      <c r="CM31" s="60"/>
    </row>
    <row r="32" spans="2:91" s="27" customFormat="1" ht="20.25" customHeight="1">
      <c r="B32" s="28"/>
      <c r="C32" s="169"/>
      <c r="D32" s="466" t="str">
        <f>IF(C32="","",VLOOKUP(C32,'Southern Manhattan Rate Card'!$B$6:$G$369,3,FALSE))</f>
        <v/>
      </c>
      <c r="E32" s="467"/>
      <c r="F32" s="467"/>
      <c r="G32" s="468"/>
      <c r="H32" s="39"/>
      <c r="I32" s="24" t="str">
        <f>IF(C32="","",VLOOKUP(C32,'Southern Manhattan Rate Card'!$B$6:$G$369,5,FALSE))</f>
        <v/>
      </c>
      <c r="J32" s="36" t="str">
        <f>IF(C32="","",VLOOKUP(C32,'Southern Manhattan Rate Card'!$B$6:$G$369,6,FALSE))</f>
        <v/>
      </c>
      <c r="K32" s="40"/>
      <c r="L32" s="220" t="str">
        <f t="shared" ref="L32:L41" si="0">IF(K32="",J32,J32*(1-K32))</f>
        <v/>
      </c>
      <c r="M32" s="40"/>
      <c r="N32" s="41" t="str">
        <f t="shared" ref="N32:N41" si="1">IF(H32="","",L32*H32)</f>
        <v/>
      </c>
      <c r="O32" s="29"/>
      <c r="P32" s="34">
        <v>29</v>
      </c>
      <c r="Q32" s="61">
        <v>65</v>
      </c>
      <c r="R32" s="60"/>
      <c r="S32" s="60"/>
      <c r="T32" s="60"/>
      <c r="U32" s="60"/>
      <c r="V32" s="60"/>
      <c r="W32" s="87"/>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c r="BM32" s="60"/>
      <c r="BN32" s="60"/>
      <c r="BO32" s="60"/>
      <c r="BP32" s="60"/>
      <c r="BQ32" s="60"/>
      <c r="BR32" s="60"/>
      <c r="BS32" s="60"/>
      <c r="BT32" s="60"/>
      <c r="BU32" s="60"/>
      <c r="BV32" s="60"/>
      <c r="BW32" s="60"/>
      <c r="BX32" s="60"/>
      <c r="BY32" s="60"/>
      <c r="BZ32" s="60"/>
      <c r="CA32" s="60"/>
      <c r="CB32" s="60"/>
      <c r="CC32" s="60"/>
      <c r="CD32" s="60"/>
      <c r="CE32" s="60"/>
      <c r="CF32" s="60"/>
      <c r="CG32" s="60"/>
      <c r="CH32" s="60"/>
      <c r="CI32" s="60"/>
      <c r="CJ32" s="60"/>
      <c r="CK32" s="60"/>
      <c r="CL32" s="60"/>
      <c r="CM32" s="60"/>
    </row>
    <row r="33" spans="2:91" s="27" customFormat="1" ht="20.25" customHeight="1">
      <c r="B33" s="28"/>
      <c r="C33" s="169"/>
      <c r="D33" s="466" t="str">
        <f>IF(C33="","",VLOOKUP(C33,'Southern Manhattan Rate Card'!$B$6:$G$369,3,FALSE))</f>
        <v/>
      </c>
      <c r="E33" s="467"/>
      <c r="F33" s="467"/>
      <c r="G33" s="468"/>
      <c r="H33" s="39"/>
      <c r="I33" s="24" t="str">
        <f>IF(C33="","",VLOOKUP(C33,'Southern Manhattan Rate Card'!$B$6:$G$369,5,FALSE))</f>
        <v/>
      </c>
      <c r="J33" s="36" t="str">
        <f>IF(C33="","",VLOOKUP(C33,'Southern Manhattan Rate Card'!$B$6:$G$369,6,FALSE))</f>
        <v/>
      </c>
      <c r="K33" s="40"/>
      <c r="L33" s="220" t="str">
        <f t="shared" si="0"/>
        <v/>
      </c>
      <c r="M33" s="40"/>
      <c r="N33" s="41" t="str">
        <f t="shared" si="1"/>
        <v/>
      </c>
      <c r="O33" s="29"/>
      <c r="P33" s="34">
        <v>30</v>
      </c>
      <c r="Q33" s="61">
        <v>66</v>
      </c>
      <c r="R33" s="60"/>
      <c r="S33" s="60"/>
      <c r="T33" s="60"/>
      <c r="U33" s="60"/>
      <c r="V33" s="60"/>
      <c r="W33" s="87"/>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c r="BN33" s="60"/>
      <c r="BO33" s="60"/>
      <c r="BP33" s="60"/>
      <c r="BQ33" s="60"/>
      <c r="BR33" s="60"/>
      <c r="BS33" s="60"/>
      <c r="BT33" s="60"/>
      <c r="BU33" s="60"/>
      <c r="BV33" s="60"/>
      <c r="BW33" s="60"/>
      <c r="BX33" s="60"/>
      <c r="BY33" s="60"/>
      <c r="BZ33" s="60"/>
      <c r="CA33" s="60"/>
      <c r="CB33" s="60"/>
      <c r="CC33" s="60"/>
      <c r="CD33" s="60"/>
      <c r="CE33" s="60"/>
      <c r="CF33" s="60"/>
      <c r="CG33" s="60"/>
      <c r="CH33" s="60"/>
      <c r="CI33" s="60"/>
      <c r="CJ33" s="60"/>
      <c r="CK33" s="60"/>
      <c r="CL33" s="60"/>
      <c r="CM33" s="60"/>
    </row>
    <row r="34" spans="2:91" s="27" customFormat="1" ht="20.25" customHeight="1">
      <c r="B34" s="28"/>
      <c r="C34" s="169"/>
      <c r="D34" s="466" t="str">
        <f>IF(C34="","",VLOOKUP(C34,'Southern Manhattan Rate Card'!$B$6:$G$369,3,FALSE))</f>
        <v/>
      </c>
      <c r="E34" s="467"/>
      <c r="F34" s="467"/>
      <c r="G34" s="468"/>
      <c r="H34" s="39"/>
      <c r="I34" s="24" t="str">
        <f>IF(C34="","",VLOOKUP(C34,'Southern Manhattan Rate Card'!$B$6:$G$369,5,FALSE))</f>
        <v/>
      </c>
      <c r="J34" s="36" t="str">
        <f>IF(C34="","",VLOOKUP(C34,'Southern Manhattan Rate Card'!$B$6:$G$369,6,FALSE))</f>
        <v/>
      </c>
      <c r="K34" s="40"/>
      <c r="L34" s="220" t="str">
        <f t="shared" si="0"/>
        <v/>
      </c>
      <c r="M34" s="40"/>
      <c r="N34" s="41" t="str">
        <f t="shared" si="1"/>
        <v/>
      </c>
      <c r="O34" s="29"/>
      <c r="P34" s="34">
        <v>31</v>
      </c>
      <c r="Q34" s="61">
        <v>67</v>
      </c>
      <c r="R34" s="60"/>
      <c r="S34" s="60"/>
      <c r="T34" s="60"/>
      <c r="U34" s="60"/>
      <c r="V34" s="60"/>
      <c r="W34" s="87"/>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c r="BR34" s="60"/>
      <c r="BS34" s="60"/>
      <c r="BT34" s="60"/>
      <c r="BU34" s="60"/>
      <c r="BV34" s="60"/>
      <c r="BW34" s="60"/>
      <c r="BX34" s="60"/>
      <c r="BY34" s="60"/>
      <c r="BZ34" s="60"/>
      <c r="CA34" s="60"/>
      <c r="CB34" s="60"/>
      <c r="CC34" s="60"/>
      <c r="CD34" s="60"/>
      <c r="CE34" s="60"/>
      <c r="CF34" s="60"/>
      <c r="CG34" s="60"/>
      <c r="CH34" s="60"/>
      <c r="CI34" s="60"/>
      <c r="CJ34" s="60"/>
      <c r="CK34" s="60"/>
      <c r="CL34" s="60"/>
      <c r="CM34" s="60"/>
    </row>
    <row r="35" spans="2:91" s="27" customFormat="1" ht="20.25" customHeight="1">
      <c r="B35" s="28"/>
      <c r="C35" s="169"/>
      <c r="D35" s="466" t="str">
        <f>IF(C35="","",VLOOKUP(C35,'Southern Manhattan Rate Card'!$B$6:$G$369,3,FALSE))</f>
        <v/>
      </c>
      <c r="E35" s="467"/>
      <c r="F35" s="467"/>
      <c r="G35" s="468"/>
      <c r="H35" s="39"/>
      <c r="I35" s="24" t="str">
        <f>IF(C35="","",VLOOKUP(C35,'Southern Manhattan Rate Card'!$B$6:$G$369,5,FALSE))</f>
        <v/>
      </c>
      <c r="J35" s="36" t="str">
        <f>IF(C35="","",VLOOKUP(C35,'Southern Manhattan Rate Card'!$B$6:$G$369,6,FALSE))</f>
        <v/>
      </c>
      <c r="K35" s="40"/>
      <c r="L35" s="220" t="str">
        <f t="shared" si="0"/>
        <v/>
      </c>
      <c r="M35" s="40"/>
      <c r="N35" s="41" t="str">
        <f t="shared" si="1"/>
        <v/>
      </c>
      <c r="O35" s="29"/>
      <c r="P35" s="34">
        <v>32</v>
      </c>
      <c r="Q35" s="61">
        <v>68</v>
      </c>
      <c r="R35" s="60"/>
      <c r="S35" s="60"/>
      <c r="T35" s="60"/>
      <c r="U35" s="60"/>
      <c r="V35" s="60"/>
      <c r="W35" s="87"/>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row>
    <row r="36" spans="2:91" s="27" customFormat="1" ht="20.25" customHeight="1">
      <c r="B36" s="28"/>
      <c r="C36" s="169"/>
      <c r="D36" s="466" t="str">
        <f>IF(C36="","",VLOOKUP(C36,'Southern Manhattan Rate Card'!$B$6:$G$369,3,FALSE))</f>
        <v/>
      </c>
      <c r="E36" s="467"/>
      <c r="F36" s="467"/>
      <c r="G36" s="468"/>
      <c r="H36" s="39"/>
      <c r="I36" s="24" t="str">
        <f>IF(C36="","",VLOOKUP(C36,'Southern Manhattan Rate Card'!$B$6:$G$369,5,FALSE))</f>
        <v/>
      </c>
      <c r="J36" s="36" t="str">
        <f>IF(C36="","",VLOOKUP(C36,'Southern Manhattan Rate Card'!$B$6:$G$369,6,FALSE))</f>
        <v/>
      </c>
      <c r="K36" s="40"/>
      <c r="L36" s="220" t="str">
        <f t="shared" si="0"/>
        <v/>
      </c>
      <c r="M36" s="40"/>
      <c r="N36" s="41" t="str">
        <f t="shared" si="1"/>
        <v/>
      </c>
      <c r="O36" s="29"/>
      <c r="P36" s="34">
        <v>33</v>
      </c>
      <c r="Q36" s="61">
        <v>69</v>
      </c>
      <c r="R36" s="60"/>
      <c r="S36" s="60"/>
      <c r="T36" s="60"/>
      <c r="U36" s="60"/>
      <c r="V36" s="60"/>
      <c r="W36" s="87"/>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c r="BM36" s="60"/>
      <c r="BN36" s="60"/>
      <c r="BO36" s="60"/>
      <c r="BP36" s="60"/>
      <c r="BQ36" s="60"/>
      <c r="BR36" s="60"/>
      <c r="BS36" s="60"/>
      <c r="BT36" s="60"/>
      <c r="BU36" s="60"/>
      <c r="BV36" s="60"/>
      <c r="BW36" s="60"/>
      <c r="BX36" s="60"/>
      <c r="BY36" s="60"/>
      <c r="BZ36" s="60"/>
      <c r="CA36" s="60"/>
      <c r="CB36" s="60"/>
      <c r="CC36" s="60"/>
      <c r="CD36" s="60"/>
      <c r="CE36" s="60"/>
      <c r="CF36" s="60"/>
      <c r="CG36" s="60"/>
      <c r="CH36" s="60"/>
      <c r="CI36" s="60"/>
      <c r="CJ36" s="60"/>
      <c r="CK36" s="60"/>
      <c r="CL36" s="60"/>
      <c r="CM36" s="60"/>
    </row>
    <row r="37" spans="2:91" s="27" customFormat="1" ht="20.25" customHeight="1">
      <c r="B37" s="28"/>
      <c r="C37" s="169"/>
      <c r="D37" s="466" t="str">
        <f>IF(C37="","",VLOOKUP(C37,'Southern Manhattan Rate Card'!$B$6:$G$369,3,FALSE))</f>
        <v/>
      </c>
      <c r="E37" s="467"/>
      <c r="F37" s="467"/>
      <c r="G37" s="468"/>
      <c r="H37" s="39"/>
      <c r="I37" s="24" t="str">
        <f>IF(C37="","",VLOOKUP(C37,'Southern Manhattan Rate Card'!$B$6:$G$369,5,FALSE))</f>
        <v/>
      </c>
      <c r="J37" s="36" t="str">
        <f>IF(C37="","",VLOOKUP(C37,'Southern Manhattan Rate Card'!$B$6:$G$369,6,FALSE))</f>
        <v/>
      </c>
      <c r="K37" s="40"/>
      <c r="L37" s="220" t="str">
        <f t="shared" si="0"/>
        <v/>
      </c>
      <c r="M37" s="40"/>
      <c r="N37" s="41" t="str">
        <f t="shared" si="1"/>
        <v/>
      </c>
      <c r="O37" s="29"/>
      <c r="P37" s="34">
        <v>34</v>
      </c>
      <c r="Q37" s="61">
        <v>70</v>
      </c>
      <c r="R37" s="60"/>
      <c r="S37" s="60"/>
      <c r="T37" s="60"/>
      <c r="U37" s="60"/>
      <c r="V37" s="60"/>
      <c r="W37" s="87"/>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c r="BP37" s="60"/>
      <c r="BQ37" s="60"/>
      <c r="BR37" s="60"/>
      <c r="BS37" s="60"/>
      <c r="BT37" s="60"/>
      <c r="BU37" s="60"/>
      <c r="BV37" s="60"/>
      <c r="BW37" s="60"/>
      <c r="BX37" s="60"/>
      <c r="BY37" s="60"/>
      <c r="BZ37" s="60"/>
      <c r="CA37" s="60"/>
      <c r="CB37" s="60"/>
      <c r="CC37" s="60"/>
      <c r="CD37" s="60"/>
      <c r="CE37" s="60"/>
      <c r="CF37" s="60"/>
      <c r="CG37" s="60"/>
      <c r="CH37" s="60"/>
      <c r="CI37" s="60"/>
      <c r="CJ37" s="60"/>
      <c r="CK37" s="60"/>
      <c r="CL37" s="60"/>
      <c r="CM37" s="60"/>
    </row>
    <row r="38" spans="2:91" s="27" customFormat="1" ht="20.25" customHeight="1">
      <c r="B38" s="28"/>
      <c r="C38" s="169"/>
      <c r="D38" s="466" t="str">
        <f>IF(C38="","",VLOOKUP(C38,'Southern Manhattan Rate Card'!$B$6:$G$369,3,FALSE))</f>
        <v/>
      </c>
      <c r="E38" s="467"/>
      <c r="F38" s="467"/>
      <c r="G38" s="468"/>
      <c r="H38" s="39"/>
      <c r="I38" s="24" t="str">
        <f>IF(C38="","",VLOOKUP(C38,'Southern Manhattan Rate Card'!$B$6:$G$369,5,FALSE))</f>
        <v/>
      </c>
      <c r="J38" s="36" t="str">
        <f>IF(C38="","",VLOOKUP(C38,'Southern Manhattan Rate Card'!$B$6:$G$369,6,FALSE))</f>
        <v/>
      </c>
      <c r="K38" s="40"/>
      <c r="L38" s="220" t="str">
        <f t="shared" si="0"/>
        <v/>
      </c>
      <c r="M38" s="40"/>
      <c r="N38" s="41" t="str">
        <f t="shared" si="1"/>
        <v/>
      </c>
      <c r="O38" s="29"/>
      <c r="P38" s="34">
        <v>35</v>
      </c>
      <c r="Q38" s="61">
        <v>71</v>
      </c>
      <c r="R38" s="60"/>
      <c r="S38" s="60"/>
      <c r="T38" s="60"/>
      <c r="U38" s="60"/>
      <c r="V38" s="60"/>
      <c r="W38" s="87"/>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0"/>
      <c r="BM38" s="60"/>
      <c r="BN38" s="60"/>
      <c r="BO38" s="60"/>
      <c r="BP38" s="60"/>
      <c r="BQ38" s="60"/>
      <c r="BR38" s="60"/>
      <c r="BS38" s="60"/>
      <c r="BT38" s="60"/>
      <c r="BU38" s="60"/>
      <c r="BV38" s="60"/>
      <c r="BW38" s="60"/>
      <c r="BX38" s="60"/>
      <c r="BY38" s="60"/>
      <c r="BZ38" s="60"/>
      <c r="CA38" s="60"/>
      <c r="CB38" s="60"/>
      <c r="CC38" s="60"/>
      <c r="CD38" s="60"/>
      <c r="CE38" s="60"/>
      <c r="CF38" s="60"/>
      <c r="CG38" s="60"/>
      <c r="CH38" s="60"/>
      <c r="CI38" s="60"/>
      <c r="CJ38" s="60"/>
      <c r="CK38" s="60"/>
      <c r="CL38" s="60"/>
      <c r="CM38" s="60"/>
    </row>
    <row r="39" spans="2:91" s="27" customFormat="1" ht="20.25" customHeight="1">
      <c r="B39" s="28"/>
      <c r="C39" s="169"/>
      <c r="D39" s="466" t="str">
        <f>IF(C39="","",VLOOKUP(C39,'Southern Manhattan Rate Card'!$B$6:$G$369,3,FALSE))</f>
        <v/>
      </c>
      <c r="E39" s="467"/>
      <c r="F39" s="467"/>
      <c r="G39" s="468"/>
      <c r="H39" s="39"/>
      <c r="I39" s="24" t="str">
        <f>IF(C39="","",VLOOKUP(C39,'Southern Manhattan Rate Card'!$B$6:$G$369,5,FALSE))</f>
        <v/>
      </c>
      <c r="J39" s="36" t="str">
        <f>IF(C39="","",VLOOKUP(C39,'Southern Manhattan Rate Card'!$B$6:$G$369,6,FALSE))</f>
        <v/>
      </c>
      <c r="K39" s="40"/>
      <c r="L39" s="220" t="str">
        <f t="shared" si="0"/>
        <v/>
      </c>
      <c r="M39" s="40"/>
      <c r="N39" s="41" t="str">
        <f t="shared" si="1"/>
        <v/>
      </c>
      <c r="O39" s="29"/>
      <c r="P39" s="34">
        <v>36</v>
      </c>
      <c r="Q39" s="61">
        <v>72</v>
      </c>
      <c r="R39" s="60"/>
      <c r="S39" s="60"/>
      <c r="T39" s="60"/>
      <c r="U39" s="60"/>
      <c r="V39" s="60"/>
      <c r="W39" s="87"/>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0"/>
      <c r="CM39" s="60"/>
    </row>
    <row r="40" spans="2:91" s="27" customFormat="1" ht="20.25" customHeight="1">
      <c r="B40" s="28"/>
      <c r="C40" s="169"/>
      <c r="D40" s="466" t="str">
        <f>IF(C40="","",VLOOKUP(C40,'Southern Manhattan Rate Card'!$B$6:$G$369,3,FALSE))</f>
        <v/>
      </c>
      <c r="E40" s="467"/>
      <c r="F40" s="467"/>
      <c r="G40" s="468"/>
      <c r="H40" s="39"/>
      <c r="I40" s="24" t="str">
        <f>IF(C40="","",VLOOKUP(C40,'Southern Manhattan Rate Card'!$B$6:$G$369,5,FALSE))</f>
        <v/>
      </c>
      <c r="J40" s="36" t="str">
        <f>IF(C40="","",VLOOKUP(C40,'Southern Manhattan Rate Card'!$B$6:$G$369,6,FALSE))</f>
        <v/>
      </c>
      <c r="K40" s="40"/>
      <c r="L40" s="220" t="str">
        <f t="shared" si="0"/>
        <v/>
      </c>
      <c r="M40" s="40"/>
      <c r="N40" s="41" t="str">
        <f t="shared" si="1"/>
        <v/>
      </c>
      <c r="O40" s="29"/>
      <c r="P40" s="34">
        <v>37</v>
      </c>
      <c r="Q40" s="61">
        <v>73</v>
      </c>
      <c r="R40" s="60"/>
      <c r="S40" s="60"/>
      <c r="T40" s="60"/>
      <c r="U40" s="60"/>
      <c r="V40" s="60"/>
      <c r="W40" s="87"/>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c r="BN40" s="60"/>
      <c r="BO40" s="60"/>
      <c r="BP40" s="60"/>
      <c r="BQ40" s="60"/>
      <c r="BR40" s="60"/>
      <c r="BS40" s="60"/>
      <c r="BT40" s="60"/>
      <c r="BU40" s="60"/>
      <c r="BV40" s="60"/>
      <c r="BW40" s="60"/>
      <c r="BX40" s="60"/>
      <c r="BY40" s="60"/>
      <c r="BZ40" s="60"/>
      <c r="CA40" s="60"/>
      <c r="CB40" s="60"/>
      <c r="CC40" s="60"/>
      <c r="CD40" s="60"/>
      <c r="CE40" s="60"/>
      <c r="CF40" s="60"/>
      <c r="CG40" s="60"/>
      <c r="CH40" s="60"/>
      <c r="CI40" s="60"/>
      <c r="CJ40" s="60"/>
      <c r="CK40" s="60"/>
      <c r="CL40" s="60"/>
      <c r="CM40" s="60"/>
    </row>
    <row r="41" spans="2:91" s="27" customFormat="1" ht="20.25" customHeight="1">
      <c r="B41" s="28"/>
      <c r="C41" s="169"/>
      <c r="D41" s="466" t="str">
        <f>IF(C41="","",VLOOKUP(C41,'Southern Manhattan Rate Card'!$B$6:$G$369,3,FALSE))</f>
        <v/>
      </c>
      <c r="E41" s="467"/>
      <c r="F41" s="467"/>
      <c r="G41" s="468"/>
      <c r="H41" s="39"/>
      <c r="I41" s="24" t="str">
        <f>IF(C41="","",VLOOKUP(C41,'Southern Manhattan Rate Card'!$B$6:$G$369,5,FALSE))</f>
        <v/>
      </c>
      <c r="J41" s="36" t="str">
        <f>IF(C41="","",VLOOKUP(C41,'Southern Manhattan Rate Card'!$B$6:$G$369,6,FALSE))</f>
        <v/>
      </c>
      <c r="K41" s="40"/>
      <c r="L41" s="220" t="str">
        <f t="shared" si="0"/>
        <v/>
      </c>
      <c r="M41" s="40"/>
      <c r="N41" s="41" t="str">
        <f t="shared" si="1"/>
        <v/>
      </c>
      <c r="O41" s="29"/>
      <c r="P41" s="34">
        <v>38</v>
      </c>
      <c r="Q41" s="61">
        <v>74</v>
      </c>
      <c r="R41" s="60"/>
      <c r="S41" s="60"/>
      <c r="T41" s="60"/>
      <c r="U41" s="60"/>
      <c r="V41" s="60"/>
      <c r="W41" s="87"/>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c r="BP41" s="60"/>
      <c r="BQ41" s="60"/>
      <c r="BR41" s="60"/>
      <c r="BS41" s="60"/>
      <c r="BT41" s="60"/>
      <c r="BU41" s="60"/>
      <c r="BV41" s="60"/>
      <c r="BW41" s="60"/>
      <c r="BX41" s="60"/>
      <c r="BY41" s="60"/>
      <c r="BZ41" s="60"/>
      <c r="CA41" s="60"/>
      <c r="CB41" s="60"/>
      <c r="CC41" s="60"/>
      <c r="CD41" s="60"/>
      <c r="CE41" s="60"/>
      <c r="CF41" s="60"/>
      <c r="CG41" s="60"/>
      <c r="CH41" s="60"/>
      <c r="CI41" s="60"/>
      <c r="CJ41" s="60"/>
      <c r="CK41" s="60"/>
      <c r="CL41" s="60"/>
      <c r="CM41" s="60"/>
    </row>
    <row r="42" spans="2:91" s="27" customFormat="1" ht="20.25" customHeight="1">
      <c r="B42" s="28"/>
      <c r="C42" s="169"/>
      <c r="D42" s="466" t="str">
        <f>IF(C42="","",VLOOKUP(C42,'Southern Manhattan Rate Card'!$B$6:$G$369,3,FALSE))</f>
        <v/>
      </c>
      <c r="E42" s="467"/>
      <c r="F42" s="467"/>
      <c r="G42" s="468"/>
      <c r="H42" s="39"/>
      <c r="I42" s="24" t="str">
        <f>IF(C42="","",VLOOKUP(C42,'Southern Manhattan Rate Card'!$B$6:$G$369,5,FALSE))</f>
        <v/>
      </c>
      <c r="J42" s="36" t="str">
        <f>IF(C42="","",VLOOKUP(C42,'Southern Manhattan Rate Card'!$B$6:$G$369,6,FALSE))</f>
        <v/>
      </c>
      <c r="K42" s="40"/>
      <c r="L42" s="220" t="str">
        <f t="shared" ref="L42:L60" si="2">IF(K42="",J42,J42*(1-K42))</f>
        <v/>
      </c>
      <c r="M42" s="40"/>
      <c r="N42" s="41" t="str">
        <f t="shared" ref="N42:N60" si="3">IF(H42="","",L42*H42)</f>
        <v/>
      </c>
      <c r="O42" s="29"/>
      <c r="P42" s="34">
        <v>39</v>
      </c>
      <c r="Q42" s="61">
        <v>75</v>
      </c>
      <c r="R42" s="60"/>
      <c r="S42" s="60"/>
      <c r="T42" s="60"/>
      <c r="U42" s="60"/>
      <c r="V42" s="60"/>
      <c r="W42" s="87"/>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0"/>
      <c r="BF42" s="60"/>
      <c r="BG42" s="60"/>
      <c r="BH42" s="60"/>
      <c r="BI42" s="60"/>
      <c r="BJ42" s="60"/>
      <c r="BK42" s="60"/>
      <c r="BL42" s="60"/>
      <c r="BM42" s="60"/>
      <c r="BN42" s="60"/>
      <c r="BO42" s="60"/>
      <c r="BP42" s="60"/>
      <c r="BQ42" s="60"/>
      <c r="BR42" s="60"/>
      <c r="BS42" s="60"/>
      <c r="BT42" s="60"/>
      <c r="BU42" s="60"/>
      <c r="BV42" s="60"/>
      <c r="BW42" s="60"/>
      <c r="BX42" s="60"/>
      <c r="BY42" s="60"/>
      <c r="BZ42" s="60"/>
      <c r="CA42" s="60"/>
      <c r="CB42" s="60"/>
      <c r="CC42" s="60"/>
      <c r="CD42" s="60"/>
      <c r="CE42" s="60"/>
      <c r="CF42" s="60"/>
      <c r="CG42" s="60"/>
      <c r="CH42" s="60"/>
      <c r="CI42" s="60"/>
      <c r="CJ42" s="60"/>
      <c r="CK42" s="60"/>
      <c r="CL42" s="60"/>
      <c r="CM42" s="60"/>
    </row>
    <row r="43" spans="2:91" s="27" customFormat="1" ht="20.25" customHeight="1">
      <c r="B43" s="28"/>
      <c r="C43" s="169"/>
      <c r="D43" s="466" t="str">
        <f>IF(C43="","",VLOOKUP(C43,'Southern Manhattan Rate Card'!$B$6:$G$369,3,FALSE))</f>
        <v/>
      </c>
      <c r="E43" s="467"/>
      <c r="F43" s="467"/>
      <c r="G43" s="468"/>
      <c r="H43" s="39"/>
      <c r="I43" s="24" t="str">
        <f>IF(C43="","",VLOOKUP(C43,'Southern Manhattan Rate Card'!$B$6:$G$369,5,FALSE))</f>
        <v/>
      </c>
      <c r="J43" s="36" t="str">
        <f>IF(C43="","",VLOOKUP(C43,'Southern Manhattan Rate Card'!$B$6:$G$369,6,FALSE))</f>
        <v/>
      </c>
      <c r="K43" s="40"/>
      <c r="L43" s="220" t="str">
        <f t="shared" si="2"/>
        <v/>
      </c>
      <c r="M43" s="40"/>
      <c r="N43" s="41" t="str">
        <f t="shared" si="3"/>
        <v/>
      </c>
      <c r="O43" s="29"/>
      <c r="P43" s="34">
        <v>40</v>
      </c>
      <c r="Q43" s="61">
        <v>76</v>
      </c>
      <c r="R43" s="60"/>
      <c r="S43" s="60"/>
      <c r="T43" s="60"/>
      <c r="U43" s="60"/>
      <c r="V43" s="60"/>
      <c r="W43" s="87"/>
      <c r="X43" s="60"/>
      <c r="Y43" s="60"/>
      <c r="Z43" s="60"/>
      <c r="AA43" s="60"/>
      <c r="AB43" s="60"/>
      <c r="AC43" s="60"/>
      <c r="AD43" s="60"/>
      <c r="AE43" s="60"/>
      <c r="AF43" s="60"/>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60"/>
      <c r="BF43" s="60"/>
      <c r="BG43" s="60"/>
      <c r="BH43" s="60"/>
      <c r="BI43" s="60"/>
      <c r="BJ43" s="60"/>
      <c r="BK43" s="60"/>
      <c r="BL43" s="60"/>
      <c r="BM43" s="60"/>
      <c r="BN43" s="60"/>
      <c r="BO43" s="60"/>
      <c r="BP43" s="60"/>
      <c r="BQ43" s="60"/>
      <c r="BR43" s="60"/>
      <c r="BS43" s="60"/>
      <c r="BT43" s="60"/>
      <c r="BU43" s="60"/>
      <c r="BV43" s="60"/>
      <c r="BW43" s="60"/>
      <c r="BX43" s="60"/>
      <c r="BY43" s="60"/>
      <c r="BZ43" s="60"/>
      <c r="CA43" s="60"/>
      <c r="CB43" s="60"/>
      <c r="CC43" s="60"/>
      <c r="CD43" s="60"/>
      <c r="CE43" s="60"/>
      <c r="CF43" s="60"/>
      <c r="CG43" s="60"/>
      <c r="CH43" s="60"/>
      <c r="CI43" s="60"/>
      <c r="CJ43" s="60"/>
      <c r="CK43" s="60"/>
      <c r="CL43" s="60"/>
      <c r="CM43" s="60"/>
    </row>
    <row r="44" spans="2:91" s="27" customFormat="1" ht="20.25" customHeight="1">
      <c r="B44" s="28"/>
      <c r="C44" s="169"/>
      <c r="D44" s="466" t="str">
        <f>IF(C44="","",VLOOKUP(C44,'Southern Manhattan Rate Card'!$B$6:$G$369,3,FALSE))</f>
        <v/>
      </c>
      <c r="E44" s="467"/>
      <c r="F44" s="467"/>
      <c r="G44" s="468"/>
      <c r="H44" s="39"/>
      <c r="I44" s="24" t="str">
        <f>IF(C44="","",VLOOKUP(C44,'Southern Manhattan Rate Card'!$B$6:$G$369,5,FALSE))</f>
        <v/>
      </c>
      <c r="J44" s="36" t="str">
        <f>IF(C44="","",VLOOKUP(C44,'Southern Manhattan Rate Card'!$B$6:$G$369,6,FALSE))</f>
        <v/>
      </c>
      <c r="K44" s="40"/>
      <c r="L44" s="220" t="str">
        <f t="shared" si="2"/>
        <v/>
      </c>
      <c r="M44" s="40"/>
      <c r="N44" s="41" t="str">
        <f t="shared" si="3"/>
        <v/>
      </c>
      <c r="O44" s="29"/>
      <c r="P44" s="34">
        <v>41</v>
      </c>
      <c r="Q44" s="61">
        <v>77</v>
      </c>
      <c r="R44" s="60"/>
      <c r="S44" s="60"/>
      <c r="T44" s="60"/>
      <c r="U44" s="60"/>
      <c r="V44" s="60"/>
      <c r="W44" s="87"/>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c r="BA44" s="60"/>
      <c r="BB44" s="60"/>
      <c r="BC44" s="60"/>
      <c r="BD44" s="60"/>
      <c r="BE44" s="60"/>
      <c r="BF44" s="60"/>
      <c r="BG44" s="60"/>
      <c r="BH44" s="60"/>
      <c r="BI44" s="60"/>
      <c r="BJ44" s="60"/>
      <c r="BK44" s="60"/>
      <c r="BL44" s="60"/>
      <c r="BM44" s="60"/>
      <c r="BN44" s="60"/>
      <c r="BO44" s="60"/>
      <c r="BP44" s="60"/>
      <c r="BQ44" s="60"/>
      <c r="BR44" s="60"/>
      <c r="BS44" s="60"/>
      <c r="BT44" s="60"/>
      <c r="BU44" s="60"/>
      <c r="BV44" s="60"/>
      <c r="BW44" s="60"/>
      <c r="BX44" s="60"/>
      <c r="BY44" s="60"/>
      <c r="BZ44" s="60"/>
      <c r="CA44" s="60"/>
      <c r="CB44" s="60"/>
      <c r="CC44" s="60"/>
      <c r="CD44" s="60"/>
      <c r="CE44" s="60"/>
      <c r="CF44" s="60"/>
      <c r="CG44" s="60"/>
      <c r="CH44" s="60"/>
      <c r="CI44" s="60"/>
      <c r="CJ44" s="60"/>
      <c r="CK44" s="60"/>
      <c r="CL44" s="60"/>
      <c r="CM44" s="60"/>
    </row>
    <row r="45" spans="2:91" s="27" customFormat="1" ht="20.25" customHeight="1">
      <c r="B45" s="28"/>
      <c r="C45" s="169"/>
      <c r="D45" s="466" t="str">
        <f>IF(C45="","",VLOOKUP(C45,'Southern Manhattan Rate Card'!$B$6:$G$369,3,FALSE))</f>
        <v/>
      </c>
      <c r="E45" s="467"/>
      <c r="F45" s="467"/>
      <c r="G45" s="468"/>
      <c r="H45" s="39"/>
      <c r="I45" s="24" t="str">
        <f>IF(C45="","",VLOOKUP(C45,'Southern Manhattan Rate Card'!$B$6:$G$369,5,FALSE))</f>
        <v/>
      </c>
      <c r="J45" s="36" t="str">
        <f>IF(C45="","",VLOOKUP(C45,'Southern Manhattan Rate Card'!$B$6:$G$369,6,FALSE))</f>
        <v/>
      </c>
      <c r="K45" s="40"/>
      <c r="L45" s="220" t="str">
        <f t="shared" si="2"/>
        <v/>
      </c>
      <c r="M45" s="40"/>
      <c r="N45" s="41" t="str">
        <f t="shared" si="3"/>
        <v/>
      </c>
      <c r="O45" s="29"/>
      <c r="P45" s="34">
        <v>42</v>
      </c>
      <c r="Q45" s="61">
        <v>78</v>
      </c>
      <c r="R45" s="60"/>
      <c r="S45" s="60"/>
      <c r="T45" s="60"/>
      <c r="U45" s="60"/>
      <c r="V45" s="60"/>
      <c r="W45" s="87"/>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0"/>
      <c r="BE45" s="60"/>
      <c r="BF45" s="60"/>
      <c r="BG45" s="60"/>
      <c r="BH45" s="60"/>
      <c r="BI45" s="60"/>
      <c r="BJ45" s="60"/>
      <c r="BK45" s="60"/>
      <c r="BL45" s="60"/>
      <c r="BM45" s="60"/>
      <c r="BN45" s="60"/>
      <c r="BO45" s="60"/>
      <c r="BP45" s="60"/>
      <c r="BQ45" s="60"/>
      <c r="BR45" s="60"/>
      <c r="BS45" s="60"/>
      <c r="BT45" s="60"/>
      <c r="BU45" s="60"/>
      <c r="BV45" s="60"/>
      <c r="BW45" s="60"/>
      <c r="BX45" s="60"/>
      <c r="BY45" s="60"/>
      <c r="BZ45" s="60"/>
      <c r="CA45" s="60"/>
      <c r="CB45" s="60"/>
      <c r="CC45" s="60"/>
      <c r="CD45" s="60"/>
      <c r="CE45" s="60"/>
      <c r="CF45" s="60"/>
      <c r="CG45" s="60"/>
      <c r="CH45" s="60"/>
      <c r="CI45" s="60"/>
      <c r="CJ45" s="60"/>
      <c r="CK45" s="60"/>
      <c r="CL45" s="60"/>
      <c r="CM45" s="60"/>
    </row>
    <row r="46" spans="2:91" s="27" customFormat="1" ht="20.25" customHeight="1">
      <c r="B46" s="28"/>
      <c r="C46" s="169"/>
      <c r="D46" s="466" t="str">
        <f>IF(C46="","",VLOOKUP(C46,'Southern Manhattan Rate Card'!$B$6:$G$369,3,FALSE))</f>
        <v/>
      </c>
      <c r="E46" s="467"/>
      <c r="F46" s="467"/>
      <c r="G46" s="468"/>
      <c r="H46" s="39"/>
      <c r="I46" s="24" t="str">
        <f>IF(C46="","",VLOOKUP(C46,'Southern Manhattan Rate Card'!$B$6:$G$369,5,FALSE))</f>
        <v/>
      </c>
      <c r="J46" s="36" t="str">
        <f>IF(C46="","",VLOOKUP(C46,'Southern Manhattan Rate Card'!$B$6:$G$369,6,FALSE))</f>
        <v/>
      </c>
      <c r="K46" s="40"/>
      <c r="L46" s="220" t="str">
        <f t="shared" si="2"/>
        <v/>
      </c>
      <c r="M46" s="40"/>
      <c r="N46" s="41" t="str">
        <f t="shared" si="3"/>
        <v/>
      </c>
      <c r="O46" s="29"/>
      <c r="P46" s="34">
        <v>43</v>
      </c>
      <c r="Q46" s="61">
        <v>79</v>
      </c>
      <c r="R46" s="60"/>
      <c r="S46" s="60"/>
      <c r="T46" s="60"/>
      <c r="U46" s="60"/>
      <c r="V46" s="60"/>
      <c r="W46" s="87"/>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c r="BO46" s="60"/>
      <c r="BP46" s="60"/>
      <c r="BQ46" s="60"/>
      <c r="BR46" s="60"/>
      <c r="BS46" s="60"/>
      <c r="BT46" s="60"/>
      <c r="BU46" s="60"/>
      <c r="BV46" s="60"/>
      <c r="BW46" s="60"/>
      <c r="BX46" s="60"/>
      <c r="BY46" s="60"/>
      <c r="BZ46" s="60"/>
      <c r="CA46" s="60"/>
      <c r="CB46" s="60"/>
      <c r="CC46" s="60"/>
      <c r="CD46" s="60"/>
      <c r="CE46" s="60"/>
      <c r="CF46" s="60"/>
      <c r="CG46" s="60"/>
      <c r="CH46" s="60"/>
      <c r="CI46" s="60"/>
      <c r="CJ46" s="60"/>
      <c r="CK46" s="60"/>
      <c r="CL46" s="60"/>
      <c r="CM46" s="60"/>
    </row>
    <row r="47" spans="2:91" s="27" customFormat="1" ht="20.25" customHeight="1">
      <c r="B47" s="28"/>
      <c r="C47" s="169"/>
      <c r="D47" s="466" t="str">
        <f>IF(C47="","",VLOOKUP(C47,'Southern Manhattan Rate Card'!$B$6:$G$369,3,FALSE))</f>
        <v/>
      </c>
      <c r="E47" s="467"/>
      <c r="F47" s="467"/>
      <c r="G47" s="468"/>
      <c r="H47" s="39"/>
      <c r="I47" s="24" t="str">
        <f>IF(C47="","",VLOOKUP(C47,'Southern Manhattan Rate Card'!$B$6:$G$369,5,FALSE))</f>
        <v/>
      </c>
      <c r="J47" s="36" t="str">
        <f>IF(C47="","",VLOOKUP(C47,'Southern Manhattan Rate Card'!$B$6:$G$369,6,FALSE))</f>
        <v/>
      </c>
      <c r="K47" s="40"/>
      <c r="L47" s="220" t="str">
        <f t="shared" si="2"/>
        <v/>
      </c>
      <c r="M47" s="40"/>
      <c r="N47" s="41" t="str">
        <f t="shared" si="3"/>
        <v/>
      </c>
      <c r="O47" s="29"/>
      <c r="P47" s="34">
        <v>44</v>
      </c>
      <c r="Q47" s="61">
        <v>80</v>
      </c>
      <c r="R47" s="60"/>
      <c r="S47" s="60"/>
      <c r="T47" s="60"/>
      <c r="U47" s="60"/>
      <c r="V47" s="60"/>
      <c r="W47" s="87"/>
      <c r="X47" s="60"/>
      <c r="Y47" s="60"/>
      <c r="Z47" s="60"/>
      <c r="AA47" s="60"/>
      <c r="AB47" s="60"/>
      <c r="AC47" s="60"/>
      <c r="AD47" s="60"/>
      <c r="AE47" s="60"/>
      <c r="AF47" s="60"/>
      <c r="AG47" s="60"/>
      <c r="AH47" s="60"/>
      <c r="AI47" s="60"/>
      <c r="AJ47" s="60"/>
      <c r="AK47" s="60"/>
      <c r="AL47" s="60"/>
      <c r="AM47" s="60"/>
      <c r="AN47" s="60"/>
      <c r="AO47" s="60"/>
      <c r="AP47" s="60"/>
      <c r="AQ47" s="60"/>
      <c r="AR47" s="60"/>
      <c r="AS47" s="60"/>
      <c r="AT47" s="60"/>
      <c r="AU47" s="60"/>
      <c r="AV47" s="60"/>
      <c r="AW47" s="60"/>
      <c r="AX47" s="60"/>
      <c r="AY47" s="60"/>
      <c r="AZ47" s="60"/>
      <c r="BA47" s="60"/>
      <c r="BB47" s="60"/>
      <c r="BC47" s="60"/>
      <c r="BD47" s="60"/>
      <c r="BE47" s="60"/>
      <c r="BF47" s="60"/>
      <c r="BG47" s="60"/>
      <c r="BH47" s="60"/>
      <c r="BI47" s="60"/>
      <c r="BJ47" s="60"/>
      <c r="BK47" s="60"/>
      <c r="BL47" s="60"/>
      <c r="BM47" s="60"/>
      <c r="BN47" s="60"/>
      <c r="BO47" s="60"/>
      <c r="BP47" s="60"/>
      <c r="BQ47" s="60"/>
      <c r="BR47" s="60"/>
      <c r="BS47" s="60"/>
      <c r="BT47" s="60"/>
      <c r="BU47" s="60"/>
      <c r="BV47" s="60"/>
      <c r="BW47" s="60"/>
      <c r="BX47" s="60"/>
      <c r="BY47" s="60"/>
      <c r="BZ47" s="60"/>
      <c r="CA47" s="60"/>
      <c r="CB47" s="60"/>
      <c r="CC47" s="60"/>
      <c r="CD47" s="60"/>
      <c r="CE47" s="60"/>
      <c r="CF47" s="60"/>
      <c r="CG47" s="60"/>
      <c r="CH47" s="60"/>
      <c r="CI47" s="60"/>
      <c r="CJ47" s="60"/>
      <c r="CK47" s="60"/>
      <c r="CL47" s="60"/>
      <c r="CM47" s="60"/>
    </row>
    <row r="48" spans="2:91" s="27" customFormat="1" ht="20.25" customHeight="1">
      <c r="B48" s="28"/>
      <c r="C48" s="169"/>
      <c r="D48" s="466" t="str">
        <f>IF(C48="","",VLOOKUP(C48,'Southern Manhattan Rate Card'!$B$6:$G$369,3,FALSE))</f>
        <v/>
      </c>
      <c r="E48" s="467"/>
      <c r="F48" s="467"/>
      <c r="G48" s="468"/>
      <c r="H48" s="39"/>
      <c r="I48" s="24" t="str">
        <f>IF(C48="","",VLOOKUP(C48,'Southern Manhattan Rate Card'!$B$6:$G$369,5,FALSE))</f>
        <v/>
      </c>
      <c r="J48" s="36" t="str">
        <f>IF(C48="","",VLOOKUP(C48,'Southern Manhattan Rate Card'!$B$6:$G$369,6,FALSE))</f>
        <v/>
      </c>
      <c r="K48" s="40"/>
      <c r="L48" s="220" t="str">
        <f t="shared" si="2"/>
        <v/>
      </c>
      <c r="M48" s="40"/>
      <c r="N48" s="41" t="str">
        <f t="shared" si="3"/>
        <v/>
      </c>
      <c r="O48" s="29"/>
      <c r="P48" s="34">
        <v>45</v>
      </c>
      <c r="Q48" s="61">
        <v>81</v>
      </c>
      <c r="R48" s="60"/>
      <c r="S48" s="60"/>
      <c r="T48" s="60"/>
      <c r="U48" s="60"/>
      <c r="V48" s="60"/>
      <c r="W48" s="87"/>
      <c r="X48" s="60"/>
      <c r="Y48" s="60"/>
      <c r="Z48" s="60"/>
      <c r="AA48" s="60"/>
      <c r="AB48" s="60"/>
      <c r="AC48" s="60"/>
      <c r="AD48" s="60"/>
      <c r="AE48" s="60"/>
      <c r="AF48" s="60"/>
      <c r="AG48" s="60"/>
      <c r="AH48" s="60"/>
      <c r="AI48" s="60"/>
      <c r="AJ48" s="60"/>
      <c r="AK48" s="60"/>
      <c r="AL48" s="60"/>
      <c r="AM48" s="60"/>
      <c r="AN48" s="60"/>
      <c r="AO48" s="60"/>
      <c r="AP48" s="60"/>
      <c r="AQ48" s="60"/>
      <c r="AR48" s="60"/>
      <c r="AS48" s="60"/>
      <c r="AT48" s="60"/>
      <c r="AU48" s="60"/>
      <c r="AV48" s="60"/>
      <c r="AW48" s="60"/>
      <c r="AX48" s="60"/>
      <c r="AY48" s="60"/>
      <c r="AZ48" s="60"/>
      <c r="BA48" s="60"/>
      <c r="BB48" s="60"/>
      <c r="BC48" s="60"/>
      <c r="BD48" s="60"/>
      <c r="BE48" s="60"/>
      <c r="BF48" s="60"/>
      <c r="BG48" s="60"/>
      <c r="BH48" s="60"/>
      <c r="BI48" s="60"/>
      <c r="BJ48" s="60"/>
      <c r="BK48" s="60"/>
      <c r="BL48" s="60"/>
      <c r="BM48" s="60"/>
      <c r="BN48" s="60"/>
      <c r="BO48" s="60"/>
      <c r="BP48" s="60"/>
      <c r="BQ48" s="60"/>
      <c r="BR48" s="60"/>
      <c r="BS48" s="60"/>
      <c r="BT48" s="60"/>
      <c r="BU48" s="60"/>
      <c r="BV48" s="60"/>
      <c r="BW48" s="60"/>
      <c r="BX48" s="60"/>
      <c r="BY48" s="60"/>
      <c r="BZ48" s="60"/>
      <c r="CA48" s="60"/>
      <c r="CB48" s="60"/>
      <c r="CC48" s="60"/>
      <c r="CD48" s="60"/>
      <c r="CE48" s="60"/>
      <c r="CF48" s="60"/>
      <c r="CG48" s="60"/>
      <c r="CH48" s="60"/>
      <c r="CI48" s="60"/>
      <c r="CJ48" s="60"/>
      <c r="CK48" s="60"/>
      <c r="CL48" s="60"/>
      <c r="CM48" s="60"/>
    </row>
    <row r="49" spans="2:91" s="27" customFormat="1" ht="20.25" customHeight="1">
      <c r="B49" s="28"/>
      <c r="C49" s="169"/>
      <c r="D49" s="466" t="str">
        <f>IF(C49="","",VLOOKUP(C49,'Southern Manhattan Rate Card'!$B$6:$G$369,3,FALSE))</f>
        <v/>
      </c>
      <c r="E49" s="467"/>
      <c r="F49" s="467"/>
      <c r="G49" s="468"/>
      <c r="H49" s="39"/>
      <c r="I49" s="24" t="str">
        <f>IF(C49="","",VLOOKUP(C49,'Southern Manhattan Rate Card'!$B$6:$G$369,5,FALSE))</f>
        <v/>
      </c>
      <c r="J49" s="36" t="str">
        <f>IF(C49="","",VLOOKUP(C49,'Southern Manhattan Rate Card'!$B$6:$G$369,6,FALSE))</f>
        <v/>
      </c>
      <c r="K49" s="40"/>
      <c r="L49" s="220" t="str">
        <f t="shared" si="2"/>
        <v/>
      </c>
      <c r="M49" s="40"/>
      <c r="N49" s="41" t="str">
        <f t="shared" si="3"/>
        <v/>
      </c>
      <c r="O49" s="29"/>
      <c r="P49" s="34">
        <v>46</v>
      </c>
      <c r="Q49" s="61">
        <v>82</v>
      </c>
      <c r="R49" s="60"/>
      <c r="S49" s="60"/>
      <c r="T49" s="60"/>
      <c r="U49" s="60"/>
      <c r="V49" s="60"/>
      <c r="W49" s="87"/>
      <c r="X49" s="60"/>
      <c r="Y49" s="60"/>
      <c r="Z49" s="60"/>
      <c r="AA49" s="60"/>
      <c r="AB49" s="60"/>
      <c r="AC49" s="60"/>
      <c r="AD49" s="60"/>
      <c r="AE49" s="60"/>
      <c r="AF49" s="60"/>
      <c r="AG49" s="60"/>
      <c r="AH49" s="60"/>
      <c r="AI49" s="60"/>
      <c r="AJ49" s="60"/>
      <c r="AK49" s="60"/>
      <c r="AL49" s="60"/>
      <c r="AM49" s="60"/>
      <c r="AN49" s="60"/>
      <c r="AO49" s="60"/>
      <c r="AP49" s="60"/>
      <c r="AQ49" s="60"/>
      <c r="AR49" s="60"/>
      <c r="AS49" s="60"/>
      <c r="AT49" s="60"/>
      <c r="AU49" s="60"/>
      <c r="AV49" s="60"/>
      <c r="AW49" s="60"/>
      <c r="AX49" s="60"/>
      <c r="AY49" s="60"/>
      <c r="AZ49" s="60"/>
      <c r="BA49" s="60"/>
      <c r="BB49" s="60"/>
      <c r="BC49" s="60"/>
      <c r="BD49" s="60"/>
      <c r="BE49" s="60"/>
      <c r="BF49" s="60"/>
      <c r="BG49" s="60"/>
      <c r="BH49" s="60"/>
      <c r="BI49" s="60"/>
      <c r="BJ49" s="60"/>
      <c r="BK49" s="60"/>
      <c r="BL49" s="60"/>
      <c r="BM49" s="60"/>
      <c r="BN49" s="60"/>
      <c r="BO49" s="60"/>
      <c r="BP49" s="60"/>
      <c r="BQ49" s="60"/>
      <c r="BR49" s="60"/>
      <c r="BS49" s="60"/>
      <c r="BT49" s="60"/>
      <c r="BU49" s="60"/>
      <c r="BV49" s="60"/>
      <c r="BW49" s="60"/>
      <c r="BX49" s="60"/>
      <c r="BY49" s="60"/>
      <c r="BZ49" s="60"/>
      <c r="CA49" s="60"/>
      <c r="CB49" s="60"/>
      <c r="CC49" s="60"/>
      <c r="CD49" s="60"/>
      <c r="CE49" s="60"/>
      <c r="CF49" s="60"/>
      <c r="CG49" s="60"/>
      <c r="CH49" s="60"/>
      <c r="CI49" s="60"/>
      <c r="CJ49" s="60"/>
      <c r="CK49" s="60"/>
      <c r="CL49" s="60"/>
      <c r="CM49" s="60"/>
    </row>
    <row r="50" spans="2:91" s="27" customFormat="1" ht="20.25" customHeight="1">
      <c r="B50" s="28"/>
      <c r="C50" s="169"/>
      <c r="D50" s="466" t="str">
        <f>IF(C50="","",VLOOKUP(C50,'Southern Manhattan Rate Card'!$B$6:$G$369,3,FALSE))</f>
        <v/>
      </c>
      <c r="E50" s="467"/>
      <c r="F50" s="467"/>
      <c r="G50" s="468"/>
      <c r="H50" s="39"/>
      <c r="I50" s="24" t="str">
        <f>IF(C50="","",VLOOKUP(C50,'Southern Manhattan Rate Card'!$B$6:$G$369,5,FALSE))</f>
        <v/>
      </c>
      <c r="J50" s="36" t="str">
        <f>IF(C50="","",VLOOKUP(C50,'Southern Manhattan Rate Card'!$B$6:$G$369,6,FALSE))</f>
        <v/>
      </c>
      <c r="K50" s="40"/>
      <c r="L50" s="220" t="str">
        <f t="shared" si="2"/>
        <v/>
      </c>
      <c r="M50" s="40"/>
      <c r="N50" s="41" t="str">
        <f t="shared" si="3"/>
        <v/>
      </c>
      <c r="O50" s="29"/>
      <c r="P50" s="34">
        <v>47</v>
      </c>
      <c r="Q50" s="61">
        <v>83</v>
      </c>
      <c r="R50" s="60"/>
      <c r="S50" s="60"/>
      <c r="T50" s="60"/>
      <c r="U50" s="60"/>
      <c r="V50" s="60"/>
      <c r="W50" s="87"/>
      <c r="X50" s="60"/>
      <c r="Y50" s="60"/>
      <c r="Z50" s="60"/>
      <c r="AA50" s="60"/>
      <c r="AB50" s="60"/>
      <c r="AC50" s="60"/>
      <c r="AD50" s="60"/>
      <c r="AE50" s="60"/>
      <c r="AF50" s="60"/>
      <c r="AG50" s="60"/>
      <c r="AH50" s="60"/>
      <c r="AI50" s="60"/>
      <c r="AJ50" s="60"/>
      <c r="AK50" s="60"/>
      <c r="AL50" s="60"/>
      <c r="AM50" s="60"/>
      <c r="AN50" s="60"/>
      <c r="AO50" s="60"/>
      <c r="AP50" s="60"/>
      <c r="AQ50" s="60"/>
      <c r="AR50" s="60"/>
      <c r="AS50" s="60"/>
      <c r="AT50" s="60"/>
      <c r="AU50" s="60"/>
      <c r="AV50" s="60"/>
      <c r="AW50" s="60"/>
      <c r="AX50" s="60"/>
      <c r="AY50" s="60"/>
      <c r="AZ50" s="60"/>
      <c r="BA50" s="60"/>
      <c r="BB50" s="60"/>
      <c r="BC50" s="60"/>
      <c r="BD50" s="60"/>
      <c r="BE50" s="60"/>
      <c r="BF50" s="60"/>
      <c r="BG50" s="60"/>
      <c r="BH50" s="60"/>
      <c r="BI50" s="60"/>
      <c r="BJ50" s="60"/>
      <c r="BK50" s="60"/>
      <c r="BL50" s="60"/>
      <c r="BM50" s="60"/>
      <c r="BN50" s="60"/>
      <c r="BO50" s="60"/>
      <c r="BP50" s="60"/>
      <c r="BQ50" s="60"/>
      <c r="BR50" s="60"/>
      <c r="BS50" s="60"/>
      <c r="BT50" s="60"/>
      <c r="BU50" s="60"/>
      <c r="BV50" s="60"/>
      <c r="BW50" s="60"/>
      <c r="BX50" s="60"/>
      <c r="BY50" s="60"/>
      <c r="BZ50" s="60"/>
      <c r="CA50" s="60"/>
      <c r="CB50" s="60"/>
      <c r="CC50" s="60"/>
      <c r="CD50" s="60"/>
      <c r="CE50" s="60"/>
      <c r="CF50" s="60"/>
      <c r="CG50" s="60"/>
      <c r="CH50" s="60"/>
      <c r="CI50" s="60"/>
      <c r="CJ50" s="60"/>
      <c r="CK50" s="60"/>
      <c r="CL50" s="60"/>
      <c r="CM50" s="60"/>
    </row>
    <row r="51" spans="2:91" s="27" customFormat="1" ht="20.25" customHeight="1">
      <c r="B51" s="28"/>
      <c r="C51" s="169"/>
      <c r="D51" s="466" t="str">
        <f>IF(C51="","",VLOOKUP(C51,'Southern Manhattan Rate Card'!$B$6:$G$369,3,FALSE))</f>
        <v/>
      </c>
      <c r="E51" s="467"/>
      <c r="F51" s="467"/>
      <c r="G51" s="468"/>
      <c r="H51" s="39"/>
      <c r="I51" s="24" t="str">
        <f>IF(C51="","",VLOOKUP(C51,'Southern Manhattan Rate Card'!$B$6:$G$369,5,FALSE))</f>
        <v/>
      </c>
      <c r="J51" s="36" t="str">
        <f>IF(C51="","",VLOOKUP(C51,'Southern Manhattan Rate Card'!$B$6:$G$369,6,FALSE))</f>
        <v/>
      </c>
      <c r="K51" s="40"/>
      <c r="L51" s="220" t="str">
        <f t="shared" si="2"/>
        <v/>
      </c>
      <c r="M51" s="40"/>
      <c r="N51" s="41" t="str">
        <f t="shared" si="3"/>
        <v/>
      </c>
      <c r="O51" s="29"/>
      <c r="P51" s="34"/>
      <c r="Q51" s="61"/>
      <c r="R51" s="60"/>
      <c r="S51" s="60"/>
      <c r="T51" s="60"/>
      <c r="U51" s="60"/>
      <c r="V51" s="60"/>
      <c r="W51" s="87"/>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0"/>
      <c r="CM51" s="60"/>
    </row>
    <row r="52" spans="2:91" s="27" customFormat="1" ht="20.25" customHeight="1">
      <c r="B52" s="28"/>
      <c r="C52" s="169"/>
      <c r="D52" s="466" t="str">
        <f>IF(C52="","",VLOOKUP(C52,'Southern Manhattan Rate Card'!$B$6:$G$369,3,FALSE))</f>
        <v/>
      </c>
      <c r="E52" s="467"/>
      <c r="F52" s="467"/>
      <c r="G52" s="468"/>
      <c r="H52" s="39"/>
      <c r="I52" s="24" t="str">
        <f>IF(C52="","",VLOOKUP(C52,'Southern Manhattan Rate Card'!$B$6:$G$369,5,FALSE))</f>
        <v/>
      </c>
      <c r="J52" s="36" t="str">
        <f>IF(C52="","",VLOOKUP(C52,'Southern Manhattan Rate Card'!$B$6:$G$369,6,FALSE))</f>
        <v/>
      </c>
      <c r="K52" s="40"/>
      <c r="L52" s="220" t="str">
        <f t="shared" si="2"/>
        <v/>
      </c>
      <c r="M52" s="40"/>
      <c r="N52" s="41" t="str">
        <f t="shared" si="3"/>
        <v/>
      </c>
      <c r="O52" s="29"/>
      <c r="P52" s="34"/>
      <c r="Q52" s="61"/>
      <c r="R52" s="60"/>
      <c r="S52" s="60"/>
      <c r="T52" s="60"/>
      <c r="U52" s="60"/>
      <c r="V52" s="60"/>
      <c r="W52" s="87"/>
      <c r="X52" s="60"/>
      <c r="Y52" s="60"/>
      <c r="Z52" s="60"/>
      <c r="AA52" s="60"/>
      <c r="AB52" s="60"/>
      <c r="AC52" s="60"/>
      <c r="AD52" s="60"/>
      <c r="AE52" s="60"/>
      <c r="AF52" s="60"/>
      <c r="AG52" s="60"/>
      <c r="AH52" s="60"/>
      <c r="AI52" s="60"/>
      <c r="AJ52" s="60"/>
      <c r="AK52" s="60"/>
      <c r="AL52" s="60"/>
      <c r="AM52" s="60"/>
      <c r="AN52" s="60"/>
      <c r="AO52" s="60"/>
      <c r="AP52" s="60"/>
      <c r="AQ52" s="60"/>
      <c r="AR52" s="60"/>
      <c r="AS52" s="60"/>
      <c r="AT52" s="60"/>
      <c r="AU52" s="60"/>
      <c r="AV52" s="60"/>
      <c r="AW52" s="60"/>
      <c r="AX52" s="60"/>
      <c r="AY52" s="60"/>
      <c r="AZ52" s="60"/>
      <c r="BA52" s="60"/>
      <c r="BB52" s="60"/>
      <c r="BC52" s="60"/>
      <c r="BD52" s="60"/>
      <c r="BE52" s="60"/>
      <c r="BF52" s="60"/>
      <c r="BG52" s="60"/>
      <c r="BH52" s="60"/>
      <c r="BI52" s="60"/>
      <c r="BJ52" s="60"/>
      <c r="BK52" s="60"/>
      <c r="BL52" s="60"/>
      <c r="BM52" s="60"/>
      <c r="BN52" s="60"/>
      <c r="BO52" s="60"/>
      <c r="BP52" s="60"/>
      <c r="BQ52" s="60"/>
      <c r="BR52" s="60"/>
      <c r="BS52" s="60"/>
      <c r="BT52" s="60"/>
      <c r="BU52" s="60"/>
      <c r="BV52" s="60"/>
      <c r="BW52" s="60"/>
      <c r="BX52" s="60"/>
      <c r="BY52" s="60"/>
      <c r="BZ52" s="60"/>
      <c r="CA52" s="60"/>
      <c r="CB52" s="60"/>
      <c r="CC52" s="60"/>
      <c r="CD52" s="60"/>
      <c r="CE52" s="60"/>
      <c r="CF52" s="60"/>
      <c r="CG52" s="60"/>
      <c r="CH52" s="60"/>
      <c r="CI52" s="60"/>
      <c r="CJ52" s="60"/>
      <c r="CK52" s="60"/>
      <c r="CL52" s="60"/>
      <c r="CM52" s="60"/>
    </row>
    <row r="53" spans="2:91" s="27" customFormat="1" ht="20.25" customHeight="1">
      <c r="B53" s="28"/>
      <c r="C53" s="169"/>
      <c r="D53" s="466" t="str">
        <f>IF(C53="","",VLOOKUP(C53,'Southern Manhattan Rate Card'!$B$6:$G$369,3,FALSE))</f>
        <v/>
      </c>
      <c r="E53" s="467"/>
      <c r="F53" s="467"/>
      <c r="G53" s="468"/>
      <c r="H53" s="39"/>
      <c r="I53" s="24" t="str">
        <f>IF(C53="","",VLOOKUP(C53,'Southern Manhattan Rate Card'!$B$6:$G$369,5,FALSE))</f>
        <v/>
      </c>
      <c r="J53" s="36" t="str">
        <f>IF(C53="","",VLOOKUP(C53,'Southern Manhattan Rate Card'!$B$6:$G$369,6,FALSE))</f>
        <v/>
      </c>
      <c r="K53" s="40"/>
      <c r="L53" s="220" t="str">
        <f t="shared" si="2"/>
        <v/>
      </c>
      <c r="M53" s="40"/>
      <c r="N53" s="41" t="str">
        <f t="shared" si="3"/>
        <v/>
      </c>
      <c r="O53" s="29"/>
      <c r="P53" s="34"/>
      <c r="Q53" s="61"/>
      <c r="R53" s="60"/>
      <c r="S53" s="60"/>
      <c r="T53" s="60"/>
      <c r="U53" s="60"/>
      <c r="V53" s="60"/>
      <c r="W53" s="87"/>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60"/>
      <c r="BA53" s="60"/>
      <c r="BB53" s="60"/>
      <c r="BC53" s="60"/>
      <c r="BD53" s="60"/>
      <c r="BE53" s="60"/>
      <c r="BF53" s="60"/>
      <c r="BG53" s="60"/>
      <c r="BH53" s="60"/>
      <c r="BI53" s="60"/>
      <c r="BJ53" s="60"/>
      <c r="BK53" s="60"/>
      <c r="BL53" s="60"/>
      <c r="BM53" s="60"/>
      <c r="BN53" s="60"/>
      <c r="BO53" s="60"/>
      <c r="BP53" s="60"/>
      <c r="BQ53" s="60"/>
      <c r="BR53" s="60"/>
      <c r="BS53" s="60"/>
      <c r="BT53" s="60"/>
      <c r="BU53" s="60"/>
      <c r="BV53" s="60"/>
      <c r="BW53" s="60"/>
      <c r="BX53" s="60"/>
      <c r="BY53" s="60"/>
      <c r="BZ53" s="60"/>
      <c r="CA53" s="60"/>
      <c r="CB53" s="60"/>
      <c r="CC53" s="60"/>
      <c r="CD53" s="60"/>
      <c r="CE53" s="60"/>
      <c r="CF53" s="60"/>
      <c r="CG53" s="60"/>
      <c r="CH53" s="60"/>
      <c r="CI53" s="60"/>
      <c r="CJ53" s="60"/>
      <c r="CK53" s="60"/>
      <c r="CL53" s="60"/>
      <c r="CM53" s="60"/>
    </row>
    <row r="54" spans="2:91" s="27" customFormat="1" ht="20.25" customHeight="1">
      <c r="B54" s="28"/>
      <c r="C54" s="169"/>
      <c r="D54" s="466" t="str">
        <f>IF(C54="","",VLOOKUP(C54,'Southern Manhattan Rate Card'!$B$6:$G$369,3,FALSE))</f>
        <v/>
      </c>
      <c r="E54" s="467"/>
      <c r="F54" s="467"/>
      <c r="G54" s="468"/>
      <c r="H54" s="39"/>
      <c r="I54" s="24" t="str">
        <f>IF(C54="","",VLOOKUP(C54,'Southern Manhattan Rate Card'!$B$6:$G$369,5,FALSE))</f>
        <v/>
      </c>
      <c r="J54" s="36" t="str">
        <f>IF(C54="","",VLOOKUP(C54,'Southern Manhattan Rate Card'!$B$6:$G$369,6,FALSE))</f>
        <v/>
      </c>
      <c r="K54" s="40"/>
      <c r="L54" s="220" t="str">
        <f t="shared" si="2"/>
        <v/>
      </c>
      <c r="M54" s="40"/>
      <c r="N54" s="41" t="str">
        <f t="shared" si="3"/>
        <v/>
      </c>
      <c r="O54" s="29"/>
      <c r="P54" s="34"/>
      <c r="Q54" s="61"/>
      <c r="R54" s="60"/>
      <c r="S54" s="60"/>
      <c r="T54" s="60"/>
      <c r="U54" s="60"/>
      <c r="V54" s="60"/>
      <c r="W54" s="87"/>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0"/>
      <c r="CM54" s="60"/>
    </row>
    <row r="55" spans="2:91" s="27" customFormat="1" ht="20.25" customHeight="1">
      <c r="B55" s="28"/>
      <c r="C55" s="169"/>
      <c r="D55" s="466" t="str">
        <f>IF(C55="","",VLOOKUP(C55,'Southern Manhattan Rate Card'!$B$6:$G$369,3,FALSE))</f>
        <v/>
      </c>
      <c r="E55" s="467"/>
      <c r="F55" s="467"/>
      <c r="G55" s="468"/>
      <c r="H55" s="39"/>
      <c r="I55" s="24" t="str">
        <f>IF(C55="","",VLOOKUP(C55,'Southern Manhattan Rate Card'!$B$6:$G$369,5,FALSE))</f>
        <v/>
      </c>
      <c r="J55" s="36" t="str">
        <f>IF(C55="","",VLOOKUP(C55,'Southern Manhattan Rate Card'!$B$6:$G$369,6,FALSE))</f>
        <v/>
      </c>
      <c r="K55" s="40"/>
      <c r="L55" s="220" t="str">
        <f t="shared" si="2"/>
        <v/>
      </c>
      <c r="M55" s="40"/>
      <c r="N55" s="41" t="str">
        <f t="shared" si="3"/>
        <v/>
      </c>
      <c r="O55" s="29"/>
      <c r="P55" s="34"/>
      <c r="Q55" s="61"/>
      <c r="R55" s="60"/>
      <c r="S55" s="60"/>
      <c r="T55" s="60"/>
      <c r="U55" s="60"/>
      <c r="V55" s="60"/>
      <c r="W55" s="87"/>
      <c r="X55" s="60"/>
      <c r="Y55" s="60"/>
      <c r="Z55" s="60"/>
      <c r="AA55" s="60"/>
      <c r="AB55" s="60"/>
      <c r="AC55" s="60"/>
      <c r="AD55" s="60"/>
      <c r="AE55" s="60"/>
      <c r="AF55" s="60"/>
      <c r="AG55" s="60"/>
      <c r="AH55" s="60"/>
      <c r="AI55" s="60"/>
      <c r="AJ55" s="60"/>
      <c r="AK55" s="60"/>
      <c r="AL55" s="60"/>
      <c r="AM55" s="60"/>
      <c r="AN55" s="60"/>
      <c r="AO55" s="60"/>
      <c r="AP55" s="60"/>
      <c r="AQ55" s="60"/>
      <c r="AR55" s="60"/>
      <c r="AS55" s="60"/>
      <c r="AT55" s="60"/>
      <c r="AU55" s="60"/>
      <c r="AV55" s="60"/>
      <c r="AW55" s="60"/>
      <c r="AX55" s="60"/>
      <c r="AY55" s="60"/>
      <c r="AZ55" s="60"/>
      <c r="BA55" s="60"/>
      <c r="BB55" s="60"/>
      <c r="BC55" s="60"/>
      <c r="BD55" s="60"/>
      <c r="BE55" s="60"/>
      <c r="BF55" s="60"/>
      <c r="BG55" s="60"/>
      <c r="BH55" s="60"/>
      <c r="BI55" s="60"/>
      <c r="BJ55" s="60"/>
      <c r="BK55" s="60"/>
      <c r="BL55" s="60"/>
      <c r="BM55" s="60"/>
      <c r="BN55" s="60"/>
      <c r="BO55" s="60"/>
      <c r="BP55" s="60"/>
      <c r="BQ55" s="60"/>
      <c r="BR55" s="60"/>
      <c r="BS55" s="60"/>
      <c r="BT55" s="60"/>
      <c r="BU55" s="60"/>
      <c r="BV55" s="60"/>
      <c r="BW55" s="60"/>
      <c r="BX55" s="60"/>
      <c r="BY55" s="60"/>
      <c r="BZ55" s="60"/>
      <c r="CA55" s="60"/>
      <c r="CB55" s="60"/>
      <c r="CC55" s="60"/>
      <c r="CD55" s="60"/>
      <c r="CE55" s="60"/>
      <c r="CF55" s="60"/>
      <c r="CG55" s="60"/>
      <c r="CH55" s="60"/>
      <c r="CI55" s="60"/>
      <c r="CJ55" s="60"/>
      <c r="CK55" s="60"/>
      <c r="CL55" s="60"/>
      <c r="CM55" s="60"/>
    </row>
    <row r="56" spans="2:91" s="27" customFormat="1" ht="20.25" customHeight="1">
      <c r="B56" s="28"/>
      <c r="C56" s="169"/>
      <c r="D56" s="466" t="str">
        <f>IF(C56="","",VLOOKUP(C56,'Southern Manhattan Rate Card'!$B$6:$G$369,3,FALSE))</f>
        <v/>
      </c>
      <c r="E56" s="467"/>
      <c r="F56" s="467"/>
      <c r="G56" s="468"/>
      <c r="H56" s="39"/>
      <c r="I56" s="24" t="str">
        <f>IF(C56="","",VLOOKUP(C56,'Southern Manhattan Rate Card'!$B$6:$G$369,5,FALSE))</f>
        <v/>
      </c>
      <c r="J56" s="36" t="str">
        <f>IF(C56="","",VLOOKUP(C56,'Southern Manhattan Rate Card'!$B$6:$G$369,6,FALSE))</f>
        <v/>
      </c>
      <c r="K56" s="40"/>
      <c r="L56" s="220" t="str">
        <f t="shared" si="2"/>
        <v/>
      </c>
      <c r="M56" s="40"/>
      <c r="N56" s="41" t="str">
        <f t="shared" si="3"/>
        <v/>
      </c>
      <c r="O56" s="29"/>
      <c r="P56" s="34"/>
      <c r="Q56" s="61"/>
      <c r="R56" s="60"/>
      <c r="S56" s="60"/>
      <c r="T56" s="60"/>
      <c r="U56" s="60"/>
      <c r="V56" s="60"/>
      <c r="W56" s="87"/>
      <c r="X56" s="60"/>
      <c r="Y56" s="60"/>
      <c r="Z56" s="60"/>
      <c r="AA56" s="60"/>
      <c r="AB56" s="60"/>
      <c r="AC56" s="60"/>
      <c r="AD56" s="60"/>
      <c r="AE56" s="60"/>
      <c r="AF56" s="60"/>
      <c r="AG56" s="60"/>
      <c r="AH56" s="60"/>
      <c r="AI56" s="60"/>
      <c r="AJ56" s="60"/>
      <c r="AK56" s="60"/>
      <c r="AL56" s="60"/>
      <c r="AM56" s="60"/>
      <c r="AN56" s="60"/>
      <c r="AO56" s="60"/>
      <c r="AP56" s="60"/>
      <c r="AQ56" s="60"/>
      <c r="AR56" s="60"/>
      <c r="AS56" s="60"/>
      <c r="AT56" s="60"/>
      <c r="AU56" s="60"/>
      <c r="AV56" s="60"/>
      <c r="AW56" s="60"/>
      <c r="AX56" s="60"/>
      <c r="AY56" s="60"/>
      <c r="AZ56" s="60"/>
      <c r="BA56" s="60"/>
      <c r="BB56" s="60"/>
      <c r="BC56" s="60"/>
      <c r="BD56" s="60"/>
      <c r="BE56" s="60"/>
      <c r="BF56" s="60"/>
      <c r="BG56" s="60"/>
      <c r="BH56" s="60"/>
      <c r="BI56" s="60"/>
      <c r="BJ56" s="60"/>
      <c r="BK56" s="60"/>
      <c r="BL56" s="60"/>
      <c r="BM56" s="60"/>
      <c r="BN56" s="60"/>
      <c r="BO56" s="60"/>
      <c r="BP56" s="60"/>
      <c r="BQ56" s="60"/>
      <c r="BR56" s="60"/>
      <c r="BS56" s="60"/>
      <c r="BT56" s="60"/>
      <c r="BU56" s="60"/>
      <c r="BV56" s="60"/>
      <c r="BW56" s="60"/>
      <c r="BX56" s="60"/>
      <c r="BY56" s="60"/>
      <c r="BZ56" s="60"/>
      <c r="CA56" s="60"/>
      <c r="CB56" s="60"/>
      <c r="CC56" s="60"/>
      <c r="CD56" s="60"/>
      <c r="CE56" s="60"/>
      <c r="CF56" s="60"/>
      <c r="CG56" s="60"/>
      <c r="CH56" s="60"/>
      <c r="CI56" s="60"/>
      <c r="CJ56" s="60"/>
      <c r="CK56" s="60"/>
      <c r="CL56" s="60"/>
      <c r="CM56" s="60"/>
    </row>
    <row r="57" spans="2:91" s="27" customFormat="1" ht="20.25" customHeight="1">
      <c r="B57" s="28"/>
      <c r="C57" s="169"/>
      <c r="D57" s="466" t="str">
        <f>IF(C57="","",VLOOKUP(C57,'Southern Manhattan Rate Card'!$B$6:$G$369,3,FALSE))</f>
        <v/>
      </c>
      <c r="E57" s="467"/>
      <c r="F57" s="467"/>
      <c r="G57" s="468"/>
      <c r="H57" s="39"/>
      <c r="I57" s="24" t="str">
        <f>IF(C57="","",VLOOKUP(C57,'Southern Manhattan Rate Card'!$B$6:$G$369,5,FALSE))</f>
        <v/>
      </c>
      <c r="J57" s="36" t="str">
        <f>IF(C57="","",VLOOKUP(C57,'Southern Manhattan Rate Card'!$B$6:$G$369,6,FALSE))</f>
        <v/>
      </c>
      <c r="K57" s="40"/>
      <c r="L57" s="220" t="str">
        <f t="shared" si="2"/>
        <v/>
      </c>
      <c r="M57" s="40"/>
      <c r="N57" s="41" t="str">
        <f t="shared" si="3"/>
        <v/>
      </c>
      <c r="O57" s="29"/>
      <c r="P57" s="34"/>
      <c r="Q57" s="61"/>
      <c r="R57" s="60"/>
      <c r="S57" s="60"/>
      <c r="T57" s="60"/>
      <c r="U57" s="60"/>
      <c r="V57" s="60"/>
      <c r="W57" s="87"/>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0"/>
      <c r="CM57" s="60"/>
    </row>
    <row r="58" spans="2:91" s="27" customFormat="1" ht="20.25" customHeight="1">
      <c r="B58" s="28"/>
      <c r="C58" s="169"/>
      <c r="D58" s="466" t="str">
        <f>IF(C58="","",VLOOKUP(C58,'Southern Manhattan Rate Card'!$B$6:$G$369,3,FALSE))</f>
        <v/>
      </c>
      <c r="E58" s="467"/>
      <c r="F58" s="467"/>
      <c r="G58" s="468"/>
      <c r="H58" s="39"/>
      <c r="I58" s="24" t="str">
        <f>IF(C58="","",VLOOKUP(C58,'Southern Manhattan Rate Card'!$B$6:$G$369,5,FALSE))</f>
        <v/>
      </c>
      <c r="J58" s="36" t="str">
        <f>IF(C58="","",VLOOKUP(C58,'Southern Manhattan Rate Card'!$B$6:$G$369,6,FALSE))</f>
        <v/>
      </c>
      <c r="K58" s="40"/>
      <c r="L58" s="220" t="str">
        <f t="shared" si="2"/>
        <v/>
      </c>
      <c r="M58" s="40"/>
      <c r="N58" s="41" t="str">
        <f t="shared" si="3"/>
        <v/>
      </c>
      <c r="O58" s="29"/>
      <c r="P58" s="34"/>
      <c r="Q58" s="61"/>
      <c r="R58" s="60"/>
      <c r="S58" s="60"/>
      <c r="T58" s="60"/>
      <c r="U58" s="60"/>
      <c r="V58" s="60"/>
      <c r="W58" s="87"/>
      <c r="X58" s="60"/>
      <c r="Y58" s="60"/>
      <c r="Z58" s="60"/>
      <c r="AA58" s="60"/>
      <c r="AB58" s="60"/>
      <c r="AC58" s="60"/>
      <c r="AD58" s="60"/>
      <c r="AE58" s="60"/>
      <c r="AF58" s="60"/>
      <c r="AG58" s="60"/>
      <c r="AH58" s="60"/>
      <c r="AI58" s="60"/>
      <c r="AJ58" s="60"/>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60"/>
      <c r="BK58" s="60"/>
      <c r="BL58" s="60"/>
      <c r="BM58" s="60"/>
      <c r="BN58" s="60"/>
      <c r="BO58" s="60"/>
      <c r="BP58" s="60"/>
      <c r="BQ58" s="60"/>
      <c r="BR58" s="60"/>
      <c r="BS58" s="60"/>
      <c r="BT58" s="60"/>
      <c r="BU58" s="60"/>
      <c r="BV58" s="60"/>
      <c r="BW58" s="60"/>
      <c r="BX58" s="60"/>
      <c r="BY58" s="60"/>
      <c r="BZ58" s="60"/>
      <c r="CA58" s="60"/>
      <c r="CB58" s="60"/>
      <c r="CC58" s="60"/>
      <c r="CD58" s="60"/>
      <c r="CE58" s="60"/>
      <c r="CF58" s="60"/>
      <c r="CG58" s="60"/>
      <c r="CH58" s="60"/>
      <c r="CI58" s="60"/>
      <c r="CJ58" s="60"/>
      <c r="CK58" s="60"/>
      <c r="CL58" s="60"/>
      <c r="CM58" s="60"/>
    </row>
    <row r="59" spans="2:91" s="27" customFormat="1" ht="20.25" customHeight="1">
      <c r="B59" s="28"/>
      <c r="C59" s="169"/>
      <c r="D59" s="466" t="str">
        <f>IF(C59="","",VLOOKUP(C59,'Southern Manhattan Rate Card'!$B$6:$G$369,3,FALSE))</f>
        <v/>
      </c>
      <c r="E59" s="467"/>
      <c r="F59" s="467"/>
      <c r="G59" s="468"/>
      <c r="H59" s="39"/>
      <c r="I59" s="24" t="str">
        <f>IF(C59="","",VLOOKUP(C59,'Southern Manhattan Rate Card'!$B$6:$G$369,5,FALSE))</f>
        <v/>
      </c>
      <c r="J59" s="36" t="str">
        <f>IF(C59="","",VLOOKUP(C59,'Southern Manhattan Rate Card'!$B$6:$G$369,6,FALSE))</f>
        <v/>
      </c>
      <c r="K59" s="40"/>
      <c r="L59" s="220" t="str">
        <f t="shared" si="2"/>
        <v/>
      </c>
      <c r="M59" s="40"/>
      <c r="N59" s="41" t="str">
        <f t="shared" si="3"/>
        <v/>
      </c>
      <c r="O59" s="29"/>
      <c r="P59" s="34"/>
      <c r="Q59" s="61"/>
      <c r="R59" s="60"/>
      <c r="S59" s="60"/>
      <c r="T59" s="60"/>
      <c r="U59" s="60"/>
      <c r="V59" s="60"/>
      <c r="W59" s="87"/>
      <c r="X59" s="60"/>
      <c r="Y59" s="60"/>
      <c r="Z59" s="60"/>
      <c r="AA59" s="60"/>
      <c r="AB59" s="60"/>
      <c r="AC59" s="60"/>
      <c r="AD59" s="60"/>
      <c r="AE59" s="60"/>
      <c r="AF59" s="60"/>
      <c r="AG59" s="60"/>
      <c r="AH59" s="60"/>
      <c r="AI59" s="60"/>
      <c r="AJ59" s="60"/>
      <c r="AK59" s="60"/>
      <c r="AL59" s="60"/>
      <c r="AM59" s="60"/>
      <c r="AN59" s="60"/>
      <c r="AO59" s="60"/>
      <c r="AP59" s="60"/>
      <c r="AQ59" s="60"/>
      <c r="AR59" s="60"/>
      <c r="AS59" s="60"/>
      <c r="AT59" s="60"/>
      <c r="AU59" s="60"/>
      <c r="AV59" s="60"/>
      <c r="AW59" s="60"/>
      <c r="AX59" s="60"/>
      <c r="AY59" s="60"/>
      <c r="AZ59" s="60"/>
      <c r="BA59" s="60"/>
      <c r="BB59" s="60"/>
      <c r="BC59" s="60"/>
      <c r="BD59" s="60"/>
      <c r="BE59" s="60"/>
      <c r="BF59" s="60"/>
      <c r="BG59" s="60"/>
      <c r="BH59" s="60"/>
      <c r="BI59" s="60"/>
      <c r="BJ59" s="60"/>
      <c r="BK59" s="60"/>
      <c r="BL59" s="60"/>
      <c r="BM59" s="60"/>
      <c r="BN59" s="60"/>
      <c r="BO59" s="60"/>
      <c r="BP59" s="60"/>
      <c r="BQ59" s="60"/>
      <c r="BR59" s="60"/>
      <c r="BS59" s="60"/>
      <c r="BT59" s="60"/>
      <c r="BU59" s="60"/>
      <c r="BV59" s="60"/>
      <c r="BW59" s="60"/>
      <c r="BX59" s="60"/>
      <c r="BY59" s="60"/>
      <c r="BZ59" s="60"/>
      <c r="CA59" s="60"/>
      <c r="CB59" s="60"/>
      <c r="CC59" s="60"/>
      <c r="CD59" s="60"/>
      <c r="CE59" s="60"/>
      <c r="CF59" s="60"/>
      <c r="CG59" s="60"/>
      <c r="CH59" s="60"/>
      <c r="CI59" s="60"/>
      <c r="CJ59" s="60"/>
      <c r="CK59" s="60"/>
      <c r="CL59" s="60"/>
      <c r="CM59" s="60"/>
    </row>
    <row r="60" spans="2:91" s="27" customFormat="1" ht="20.25" customHeight="1" thickBot="1">
      <c r="B60" s="28"/>
      <c r="C60" s="169"/>
      <c r="D60" s="457" t="str">
        <f>IF(C60="","",VLOOKUP(C60,'Southern Manhattan Rate Card'!$B$6:$G$369,3,FALSE))</f>
        <v/>
      </c>
      <c r="E60" s="458"/>
      <c r="F60" s="458"/>
      <c r="G60" s="459"/>
      <c r="H60" s="42"/>
      <c r="I60" s="25" t="str">
        <f>IF(C60="","",VLOOKUP(C60,'Southern Manhattan Rate Card'!$B$6:$G$369,5,FALSE))</f>
        <v/>
      </c>
      <c r="J60" s="37" t="str">
        <f>IF(C60="","",VLOOKUP(C60,'Southern Manhattan Rate Card'!$B$6:$G$369,6,FALSE))</f>
        <v/>
      </c>
      <c r="K60" s="43"/>
      <c r="L60" s="220" t="str">
        <f t="shared" si="2"/>
        <v/>
      </c>
      <c r="M60" s="43"/>
      <c r="N60" s="41" t="str">
        <f t="shared" si="3"/>
        <v/>
      </c>
      <c r="O60" s="29"/>
      <c r="P60" s="34"/>
      <c r="Q60" s="61"/>
      <c r="R60" s="60"/>
      <c r="S60" s="60"/>
      <c r="T60" s="60"/>
      <c r="U60" s="60"/>
      <c r="V60" s="60"/>
      <c r="W60" s="87"/>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0"/>
      <c r="CM60" s="60"/>
    </row>
    <row r="61" spans="2:91" s="60" customFormat="1" ht="28.5" customHeight="1" thickBot="1">
      <c r="B61" s="58"/>
      <c r="C61" s="62"/>
      <c r="D61" s="62"/>
      <c r="E61" s="62"/>
      <c r="F61" s="62"/>
      <c r="G61" s="62"/>
      <c r="H61" s="62"/>
      <c r="I61" s="62"/>
      <c r="J61" s="62"/>
      <c r="K61" s="62"/>
      <c r="L61" s="62"/>
      <c r="M61" s="63" t="s">
        <v>493</v>
      </c>
      <c r="N61" s="35">
        <f>SUM(N31:N60)</f>
        <v>0</v>
      </c>
      <c r="O61" s="56"/>
      <c r="P61" s="59"/>
      <c r="Q61" s="61">
        <v>85</v>
      </c>
      <c r="X61" s="87"/>
    </row>
    <row r="62" spans="2:91" s="60" customFormat="1" ht="20.25" customHeight="1" thickBot="1">
      <c r="B62" s="58"/>
      <c r="C62" s="64"/>
      <c r="D62" s="64"/>
      <c r="E62" s="64"/>
      <c r="F62" s="64"/>
      <c r="G62" s="64"/>
      <c r="H62" s="64"/>
      <c r="I62" s="64"/>
      <c r="J62" s="64"/>
      <c r="K62" s="64"/>
      <c r="L62" s="64"/>
      <c r="M62" s="64"/>
      <c r="N62" s="64"/>
      <c r="P62" s="59"/>
      <c r="Q62" s="61">
        <v>86</v>
      </c>
      <c r="X62" s="87"/>
    </row>
    <row r="63" spans="2:91" ht="31.5" customHeight="1">
      <c r="B63" s="9"/>
      <c r="C63" s="469" t="s">
        <v>55</v>
      </c>
      <c r="D63" s="470"/>
      <c r="E63" s="470"/>
      <c r="F63" s="470"/>
      <c r="G63" s="470"/>
      <c r="H63" s="470"/>
      <c r="I63" s="470"/>
      <c r="J63" s="470"/>
      <c r="K63" s="470"/>
      <c r="L63" s="470"/>
      <c r="M63" s="470"/>
      <c r="N63" s="471"/>
      <c r="O63" s="16"/>
      <c r="P63" s="10"/>
      <c r="Q63" s="61">
        <v>87</v>
      </c>
      <c r="X63" s="85"/>
    </row>
    <row r="64" spans="2:91" s="31" customFormat="1" ht="45.75" customHeight="1">
      <c r="B64" s="30"/>
      <c r="C64" s="20" t="s">
        <v>53</v>
      </c>
      <c r="D64" s="463" t="s">
        <v>54</v>
      </c>
      <c r="E64" s="464"/>
      <c r="F64" s="464"/>
      <c r="G64" s="465"/>
      <c r="H64" s="48" t="s">
        <v>29</v>
      </c>
      <c r="I64" s="48" t="s">
        <v>16</v>
      </c>
      <c r="J64" s="48" t="s">
        <v>30</v>
      </c>
      <c r="K64" s="48" t="s">
        <v>33</v>
      </c>
      <c r="L64" s="48" t="s">
        <v>32</v>
      </c>
      <c r="M64" s="48" t="s">
        <v>47</v>
      </c>
      <c r="N64" s="21" t="s">
        <v>31</v>
      </c>
      <c r="P64" s="33">
        <v>27</v>
      </c>
      <c r="Q64" s="61">
        <v>88</v>
      </c>
      <c r="R64" s="57"/>
      <c r="S64" s="57"/>
      <c r="T64" s="57"/>
      <c r="U64" s="57"/>
      <c r="V64" s="8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row>
    <row r="65" spans="2:91" s="27" customFormat="1" ht="20.25" customHeight="1">
      <c r="B65" s="28"/>
      <c r="C65" s="96" t="s">
        <v>595</v>
      </c>
      <c r="D65" s="521" t="s">
        <v>596</v>
      </c>
      <c r="E65" s="522"/>
      <c r="F65" s="522"/>
      <c r="G65" s="523"/>
      <c r="H65" s="265">
        <v>1</v>
      </c>
      <c r="I65" s="266" t="s">
        <v>597</v>
      </c>
      <c r="J65" s="267">
        <f>'Non Rate Card Labor '!F2</f>
        <v>0</v>
      </c>
      <c r="K65" s="40"/>
      <c r="L65" s="220">
        <f>IF(K65="",J65,J65*(1-K65))</f>
        <v>0</v>
      </c>
      <c r="M65" s="40" t="s">
        <v>17</v>
      </c>
      <c r="N65" s="41">
        <f t="shared" ref="N65:N77" si="4">IF(H65="","",L65*H65)</f>
        <v>0</v>
      </c>
      <c r="P65" s="34">
        <v>52</v>
      </c>
      <c r="Q65" s="61">
        <v>89</v>
      </c>
      <c r="R65" s="60"/>
      <c r="S65" s="60"/>
      <c r="T65" s="60"/>
      <c r="U65" s="60"/>
      <c r="V65" s="87"/>
      <c r="W65" s="60"/>
      <c r="X65" s="60"/>
      <c r="Y65" s="60"/>
      <c r="Z65" s="60"/>
      <c r="AA65" s="60"/>
      <c r="AB65" s="60"/>
      <c r="AC65" s="60"/>
      <c r="AD65" s="60"/>
      <c r="AE65" s="60"/>
      <c r="AF65" s="60"/>
      <c r="AG65" s="60"/>
      <c r="AH65" s="60"/>
      <c r="AI65" s="60"/>
      <c r="AJ65" s="60"/>
      <c r="AK65" s="60"/>
      <c r="AL65" s="60"/>
      <c r="AM65" s="60"/>
      <c r="AN65" s="60"/>
      <c r="AO65" s="60"/>
      <c r="AP65" s="60"/>
      <c r="AQ65" s="60"/>
      <c r="AR65" s="60"/>
      <c r="AS65" s="60"/>
      <c r="AT65" s="60"/>
      <c r="AU65" s="60"/>
      <c r="AV65" s="60"/>
      <c r="AW65" s="60"/>
      <c r="AX65" s="60"/>
      <c r="AY65" s="60"/>
      <c r="AZ65" s="60"/>
      <c r="BA65" s="60"/>
      <c r="BB65" s="60"/>
      <c r="BC65" s="60"/>
      <c r="BD65" s="60"/>
      <c r="BE65" s="60"/>
      <c r="BF65" s="60"/>
      <c r="BG65" s="60"/>
      <c r="BH65" s="60"/>
      <c r="BI65" s="60"/>
      <c r="BJ65" s="60"/>
      <c r="BK65" s="60"/>
      <c r="BL65" s="60"/>
      <c r="BM65" s="60"/>
      <c r="BN65" s="60"/>
      <c r="BO65" s="60"/>
      <c r="BP65" s="60"/>
      <c r="BQ65" s="60"/>
      <c r="BR65" s="60"/>
      <c r="BS65" s="60"/>
      <c r="BT65" s="60"/>
      <c r="BU65" s="60"/>
      <c r="BV65" s="60"/>
      <c r="BW65" s="60"/>
      <c r="BX65" s="60"/>
      <c r="BY65" s="60"/>
      <c r="BZ65" s="60"/>
      <c r="CA65" s="60"/>
      <c r="CB65" s="60"/>
      <c r="CC65" s="60"/>
      <c r="CD65" s="60"/>
      <c r="CE65" s="60"/>
      <c r="CF65" s="60"/>
      <c r="CG65" s="60"/>
      <c r="CH65" s="60"/>
      <c r="CI65" s="60"/>
      <c r="CJ65" s="60"/>
      <c r="CK65" s="60"/>
      <c r="CL65" s="60"/>
      <c r="CM65" s="60"/>
    </row>
    <row r="66" spans="2:91" s="27" customFormat="1" ht="20.25" customHeight="1">
      <c r="B66" s="28"/>
      <c r="C66" s="96" t="s">
        <v>598</v>
      </c>
      <c r="D66" s="521" t="s">
        <v>599</v>
      </c>
      <c r="E66" s="522"/>
      <c r="F66" s="522"/>
      <c r="G66" s="523"/>
      <c r="H66" s="265">
        <v>1</v>
      </c>
      <c r="I66" s="266" t="s">
        <v>597</v>
      </c>
      <c r="J66" s="267">
        <f>'Non Rate Card Material'!F2</f>
        <v>0</v>
      </c>
      <c r="K66" s="40"/>
      <c r="L66" s="220">
        <f>IF(K66="",J66,J66*(1-K66))</f>
        <v>0</v>
      </c>
      <c r="M66" s="40" t="s">
        <v>36</v>
      </c>
      <c r="N66" s="41">
        <f t="shared" si="4"/>
        <v>0</v>
      </c>
      <c r="P66" s="34">
        <v>53</v>
      </c>
      <c r="Q66" s="61">
        <v>90</v>
      </c>
      <c r="R66" s="60"/>
      <c r="S66" s="60"/>
      <c r="T66" s="60"/>
      <c r="U66" s="60"/>
      <c r="V66" s="87"/>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0"/>
      <c r="CM66" s="60"/>
    </row>
    <row r="67" spans="2:91" s="27" customFormat="1" ht="20.25" customHeight="1">
      <c r="B67" s="28"/>
      <c r="C67" s="96" t="s">
        <v>595</v>
      </c>
      <c r="D67" s="521" t="s">
        <v>600</v>
      </c>
      <c r="E67" s="522"/>
      <c r="F67" s="522"/>
      <c r="G67" s="523"/>
      <c r="H67" s="265">
        <v>1</v>
      </c>
      <c r="I67" s="266" t="s">
        <v>597</v>
      </c>
      <c r="J67" s="267">
        <f>'Non Rate Card Labor '!F3</f>
        <v>0</v>
      </c>
      <c r="K67" s="40"/>
      <c r="L67" s="220">
        <f>IF(K67="",J67,J67*(1-K67))</f>
        <v>0</v>
      </c>
      <c r="M67" s="40" t="s">
        <v>17</v>
      </c>
      <c r="N67" s="41">
        <f t="shared" si="4"/>
        <v>0</v>
      </c>
      <c r="P67" s="34">
        <v>54</v>
      </c>
      <c r="Q67" s="61">
        <v>91</v>
      </c>
      <c r="R67" s="60"/>
      <c r="S67" s="60"/>
      <c r="T67" s="60"/>
      <c r="U67" s="60"/>
      <c r="V67" s="87"/>
      <c r="W67" s="60"/>
      <c r="X67" s="60"/>
      <c r="Y67" s="60"/>
      <c r="Z67" s="60"/>
      <c r="AA67" s="60"/>
      <c r="AB67" s="60"/>
      <c r="AC67" s="60"/>
      <c r="AD67" s="60"/>
      <c r="AE67" s="60"/>
      <c r="AF67" s="60"/>
      <c r="AG67" s="60"/>
      <c r="AH67" s="60"/>
      <c r="AI67" s="60"/>
      <c r="AJ67" s="60"/>
      <c r="AK67" s="60"/>
      <c r="AL67" s="60"/>
      <c r="AM67" s="60"/>
      <c r="AN67" s="60"/>
      <c r="AO67" s="60"/>
      <c r="AP67" s="60"/>
      <c r="AQ67" s="60"/>
      <c r="AR67" s="60"/>
      <c r="AS67" s="60"/>
      <c r="AT67" s="60"/>
      <c r="AU67" s="60"/>
      <c r="AV67" s="60"/>
      <c r="AW67" s="60"/>
      <c r="AX67" s="60"/>
      <c r="AY67" s="60"/>
      <c r="AZ67" s="60"/>
      <c r="BA67" s="60"/>
      <c r="BB67" s="60"/>
      <c r="BC67" s="60"/>
      <c r="BD67" s="60"/>
      <c r="BE67" s="60"/>
      <c r="BF67" s="60"/>
      <c r="BG67" s="60"/>
      <c r="BH67" s="60"/>
      <c r="BI67" s="60"/>
      <c r="BJ67" s="60"/>
      <c r="BK67" s="60"/>
      <c r="BL67" s="60"/>
      <c r="BM67" s="60"/>
      <c r="BN67" s="60"/>
      <c r="BO67" s="60"/>
      <c r="BP67" s="60"/>
      <c r="BQ67" s="60"/>
      <c r="BR67" s="60"/>
      <c r="BS67" s="60"/>
      <c r="BT67" s="60"/>
      <c r="BU67" s="60"/>
      <c r="BV67" s="60"/>
      <c r="BW67" s="60"/>
      <c r="BX67" s="60"/>
      <c r="BY67" s="60"/>
      <c r="BZ67" s="60"/>
      <c r="CA67" s="60"/>
      <c r="CB67" s="60"/>
      <c r="CC67" s="60"/>
      <c r="CD67" s="60"/>
      <c r="CE67" s="60"/>
      <c r="CF67" s="60"/>
      <c r="CG67" s="60"/>
      <c r="CH67" s="60"/>
      <c r="CI67" s="60"/>
      <c r="CJ67" s="60"/>
      <c r="CK67" s="60"/>
      <c r="CL67" s="60"/>
      <c r="CM67" s="60"/>
    </row>
    <row r="68" spans="2:91" s="27" customFormat="1" ht="20.25" customHeight="1">
      <c r="B68" s="28"/>
      <c r="C68" s="96" t="s">
        <v>598</v>
      </c>
      <c r="D68" s="521" t="s">
        <v>601</v>
      </c>
      <c r="E68" s="522"/>
      <c r="F68" s="522"/>
      <c r="G68" s="523"/>
      <c r="H68" s="265">
        <v>1</v>
      </c>
      <c r="I68" s="266" t="s">
        <v>597</v>
      </c>
      <c r="J68" s="267">
        <f>'Non Rate Card Material'!F3</f>
        <v>0</v>
      </c>
      <c r="K68" s="40"/>
      <c r="L68" s="220">
        <f>IF(K68="",J68,J68*(1-K68))</f>
        <v>0</v>
      </c>
      <c r="M68" s="40" t="s">
        <v>36</v>
      </c>
      <c r="N68" s="41">
        <f t="shared" si="4"/>
        <v>0</v>
      </c>
      <c r="P68" s="34">
        <v>55</v>
      </c>
      <c r="Q68" s="61">
        <v>92</v>
      </c>
      <c r="R68" s="60"/>
      <c r="S68" s="60"/>
      <c r="T68" s="60"/>
      <c r="U68" s="60"/>
      <c r="V68" s="87"/>
      <c r="W68" s="60"/>
      <c r="X68" s="60"/>
      <c r="Y68" s="60"/>
      <c r="Z68" s="60"/>
      <c r="AA68" s="60"/>
      <c r="AB68" s="60"/>
      <c r="AC68" s="60"/>
      <c r="AD68" s="60"/>
      <c r="AE68" s="60"/>
      <c r="AF68" s="60"/>
      <c r="AG68" s="60"/>
      <c r="AH68" s="60"/>
      <c r="AI68" s="60"/>
      <c r="AJ68" s="60"/>
      <c r="AK68" s="60"/>
      <c r="AL68" s="60"/>
      <c r="AM68" s="60"/>
      <c r="AN68" s="60"/>
      <c r="AO68" s="60"/>
      <c r="AP68" s="60"/>
      <c r="AQ68" s="60"/>
      <c r="AR68" s="60"/>
      <c r="AS68" s="60"/>
      <c r="AT68" s="60"/>
      <c r="AU68" s="60"/>
      <c r="AV68" s="60"/>
      <c r="AW68" s="60"/>
      <c r="AX68" s="60"/>
      <c r="AY68" s="60"/>
      <c r="AZ68" s="60"/>
      <c r="BA68" s="60"/>
      <c r="BB68" s="60"/>
      <c r="BC68" s="60"/>
      <c r="BD68" s="60"/>
      <c r="BE68" s="60"/>
      <c r="BF68" s="60"/>
      <c r="BG68" s="60"/>
      <c r="BH68" s="60"/>
      <c r="BI68" s="60"/>
      <c r="BJ68" s="60"/>
      <c r="BK68" s="60"/>
      <c r="BL68" s="60"/>
      <c r="BM68" s="60"/>
      <c r="BN68" s="60"/>
      <c r="BO68" s="60"/>
      <c r="BP68" s="60"/>
      <c r="BQ68" s="60"/>
      <c r="BR68" s="60"/>
      <c r="BS68" s="60"/>
      <c r="BT68" s="60"/>
      <c r="BU68" s="60"/>
      <c r="BV68" s="60"/>
      <c r="BW68" s="60"/>
      <c r="BX68" s="60"/>
      <c r="BY68" s="60"/>
      <c r="BZ68" s="60"/>
      <c r="CA68" s="60"/>
      <c r="CB68" s="60"/>
      <c r="CC68" s="60"/>
      <c r="CD68" s="60"/>
      <c r="CE68" s="60"/>
      <c r="CF68" s="60"/>
      <c r="CG68" s="60"/>
      <c r="CH68" s="60"/>
      <c r="CI68" s="60"/>
      <c r="CJ68" s="60"/>
      <c r="CK68" s="60"/>
      <c r="CL68" s="60"/>
      <c r="CM68" s="60"/>
    </row>
    <row r="69" spans="2:91" s="27" customFormat="1" ht="20.25" customHeight="1">
      <c r="B69" s="28"/>
      <c r="C69" s="96"/>
      <c r="D69" s="262"/>
      <c r="E69" s="263"/>
      <c r="F69" s="263"/>
      <c r="G69" s="264"/>
      <c r="H69" s="185"/>
      <c r="I69" s="44"/>
      <c r="J69" s="170"/>
      <c r="K69" s="40"/>
      <c r="L69" s="220">
        <f t="shared" ref="L69:L75" si="5">IF(K69="",J69,J69*(1-K69))</f>
        <v>0</v>
      </c>
      <c r="M69" s="40"/>
      <c r="N69" s="41" t="str">
        <f t="shared" si="4"/>
        <v/>
      </c>
      <c r="P69" s="34">
        <v>56</v>
      </c>
      <c r="Q69" s="61">
        <v>93</v>
      </c>
      <c r="R69" s="60"/>
      <c r="S69" s="60"/>
      <c r="T69" s="60"/>
      <c r="U69" s="60"/>
      <c r="V69" s="87"/>
      <c r="W69" s="60"/>
      <c r="X69" s="60"/>
      <c r="Y69" s="60"/>
      <c r="Z69" s="60"/>
      <c r="AA69" s="60"/>
      <c r="AB69" s="60"/>
      <c r="AC69" s="60"/>
      <c r="AD69" s="60"/>
      <c r="AE69" s="60"/>
      <c r="AF69" s="60"/>
      <c r="AG69" s="60"/>
      <c r="AH69" s="60"/>
      <c r="AI69" s="60"/>
      <c r="AJ69" s="60"/>
      <c r="AK69" s="60"/>
      <c r="AL69" s="60"/>
      <c r="AM69" s="60"/>
      <c r="AN69" s="60"/>
      <c r="AO69" s="60"/>
      <c r="AP69" s="60"/>
      <c r="AQ69" s="60"/>
      <c r="AR69" s="60"/>
      <c r="AS69" s="60"/>
      <c r="AT69" s="60"/>
      <c r="AU69" s="60"/>
      <c r="AV69" s="60"/>
      <c r="AW69" s="60"/>
      <c r="AX69" s="60"/>
      <c r="AY69" s="60"/>
      <c r="AZ69" s="60"/>
      <c r="BA69" s="60"/>
      <c r="BB69" s="60"/>
      <c r="BC69" s="60"/>
      <c r="BD69" s="60"/>
      <c r="BE69" s="60"/>
      <c r="BF69" s="60"/>
      <c r="BG69" s="60"/>
      <c r="BH69" s="60"/>
      <c r="BI69" s="60"/>
      <c r="BJ69" s="60"/>
      <c r="BK69" s="60"/>
      <c r="BL69" s="60"/>
      <c r="BM69" s="60"/>
      <c r="BN69" s="60"/>
      <c r="BO69" s="60"/>
      <c r="BP69" s="60"/>
      <c r="BQ69" s="60"/>
      <c r="BR69" s="60"/>
      <c r="BS69" s="60"/>
      <c r="BT69" s="60"/>
      <c r="BU69" s="60"/>
      <c r="BV69" s="60"/>
      <c r="BW69" s="60"/>
      <c r="BX69" s="60"/>
      <c r="BY69" s="60"/>
      <c r="BZ69" s="60"/>
      <c r="CA69" s="60"/>
      <c r="CB69" s="60"/>
      <c r="CC69" s="60"/>
      <c r="CD69" s="60"/>
      <c r="CE69" s="60"/>
      <c r="CF69" s="60"/>
      <c r="CG69" s="60"/>
      <c r="CH69" s="60"/>
      <c r="CI69" s="60"/>
      <c r="CJ69" s="60"/>
      <c r="CK69" s="60"/>
      <c r="CL69" s="60"/>
      <c r="CM69" s="60"/>
    </row>
    <row r="70" spans="2:91" s="27" customFormat="1" ht="20.25" customHeight="1">
      <c r="B70" s="28"/>
      <c r="C70" s="96"/>
      <c r="D70" s="262"/>
      <c r="E70" s="263"/>
      <c r="F70" s="263"/>
      <c r="G70" s="264"/>
      <c r="H70" s="185"/>
      <c r="I70" s="44"/>
      <c r="J70" s="170"/>
      <c r="K70" s="40"/>
      <c r="L70" s="220">
        <f>IF(K70="",J70,J70*(1-K70))</f>
        <v>0</v>
      </c>
      <c r="M70" s="40"/>
      <c r="N70" s="41" t="str">
        <f t="shared" si="4"/>
        <v/>
      </c>
      <c r="P70" s="34">
        <v>57</v>
      </c>
      <c r="Q70" s="61">
        <v>94</v>
      </c>
      <c r="R70" s="60"/>
      <c r="S70" s="60"/>
      <c r="T70" s="60"/>
      <c r="U70" s="60"/>
      <c r="V70" s="87"/>
      <c r="W70" s="60"/>
      <c r="X70" s="60"/>
      <c r="Y70" s="60"/>
      <c r="Z70" s="60"/>
      <c r="AA70" s="60"/>
      <c r="AB70" s="60"/>
      <c r="AC70" s="60"/>
      <c r="AD70" s="60"/>
      <c r="AE70" s="60"/>
      <c r="AF70" s="60"/>
      <c r="AG70" s="60"/>
      <c r="AH70" s="60"/>
      <c r="AI70" s="60"/>
      <c r="AJ70" s="60"/>
      <c r="AK70" s="60"/>
      <c r="AL70" s="60"/>
      <c r="AM70" s="60"/>
      <c r="AN70" s="60"/>
      <c r="AO70" s="60"/>
      <c r="AP70" s="60"/>
      <c r="AQ70" s="60"/>
      <c r="AR70" s="60"/>
      <c r="AS70" s="60"/>
      <c r="AT70" s="60"/>
      <c r="AU70" s="60"/>
      <c r="AV70" s="60"/>
      <c r="AW70" s="60"/>
      <c r="AX70" s="60"/>
      <c r="AY70" s="60"/>
      <c r="AZ70" s="60"/>
      <c r="BA70" s="60"/>
      <c r="BB70" s="60"/>
      <c r="BC70" s="60"/>
      <c r="BD70" s="60"/>
      <c r="BE70" s="60"/>
      <c r="BF70" s="60"/>
      <c r="BG70" s="60"/>
      <c r="BH70" s="60"/>
      <c r="BI70" s="60"/>
      <c r="BJ70" s="60"/>
      <c r="BK70" s="60"/>
      <c r="BL70" s="60"/>
      <c r="BM70" s="60"/>
      <c r="BN70" s="60"/>
      <c r="BO70" s="60"/>
      <c r="BP70" s="60"/>
      <c r="BQ70" s="60"/>
      <c r="BR70" s="60"/>
      <c r="BS70" s="60"/>
      <c r="BT70" s="60"/>
      <c r="BU70" s="60"/>
      <c r="BV70" s="60"/>
      <c r="BW70" s="60"/>
      <c r="BX70" s="60"/>
      <c r="BY70" s="60"/>
      <c r="BZ70" s="60"/>
      <c r="CA70" s="60"/>
      <c r="CB70" s="60"/>
      <c r="CC70" s="60"/>
      <c r="CD70" s="60"/>
      <c r="CE70" s="60"/>
      <c r="CF70" s="60"/>
      <c r="CG70" s="60"/>
      <c r="CH70" s="60"/>
      <c r="CI70" s="60"/>
      <c r="CJ70" s="60"/>
      <c r="CK70" s="60"/>
      <c r="CL70" s="60"/>
      <c r="CM70" s="60"/>
    </row>
    <row r="71" spans="2:91" s="27" customFormat="1" ht="20.25" customHeight="1">
      <c r="B71" s="28"/>
      <c r="C71" s="96"/>
      <c r="D71" s="262"/>
      <c r="E71" s="263"/>
      <c r="F71" s="263"/>
      <c r="G71" s="264"/>
      <c r="H71" s="185"/>
      <c r="I71" s="44"/>
      <c r="J71" s="170"/>
      <c r="K71" s="40"/>
      <c r="L71" s="220">
        <f>IF(K71="",J71,J71*(1-K71))</f>
        <v>0</v>
      </c>
      <c r="M71" s="40"/>
      <c r="N71" s="41" t="str">
        <f t="shared" si="4"/>
        <v/>
      </c>
      <c r="P71" s="34">
        <v>58</v>
      </c>
      <c r="Q71" s="61">
        <v>95</v>
      </c>
      <c r="R71" s="60"/>
      <c r="S71" s="60"/>
      <c r="T71" s="60"/>
      <c r="U71" s="60"/>
      <c r="V71" s="87"/>
      <c r="W71" s="60"/>
      <c r="X71" s="60"/>
      <c r="Y71" s="60"/>
      <c r="Z71" s="60"/>
      <c r="AA71" s="60"/>
      <c r="AB71" s="60"/>
      <c r="AC71" s="60"/>
      <c r="AD71" s="60"/>
      <c r="AE71" s="60"/>
      <c r="AF71" s="60"/>
      <c r="AG71" s="60"/>
      <c r="AH71" s="60"/>
      <c r="AI71" s="60"/>
      <c r="AJ71" s="60"/>
      <c r="AK71" s="60"/>
      <c r="AL71" s="60"/>
      <c r="AM71" s="60"/>
      <c r="AN71" s="60"/>
      <c r="AO71" s="60"/>
      <c r="AP71" s="60"/>
      <c r="AQ71" s="60"/>
      <c r="AR71" s="60"/>
      <c r="AS71" s="60"/>
      <c r="AT71" s="60"/>
      <c r="AU71" s="60"/>
      <c r="AV71" s="60"/>
      <c r="AW71" s="60"/>
      <c r="AX71" s="60"/>
      <c r="AY71" s="60"/>
      <c r="AZ71" s="60"/>
      <c r="BA71" s="60"/>
      <c r="BB71" s="60"/>
      <c r="BC71" s="60"/>
      <c r="BD71" s="60"/>
      <c r="BE71" s="60"/>
      <c r="BF71" s="60"/>
      <c r="BG71" s="60"/>
      <c r="BH71" s="60"/>
      <c r="BI71" s="60"/>
      <c r="BJ71" s="60"/>
      <c r="BK71" s="60"/>
      <c r="BL71" s="60"/>
      <c r="BM71" s="60"/>
      <c r="BN71" s="60"/>
      <c r="BO71" s="60"/>
      <c r="BP71" s="60"/>
      <c r="BQ71" s="60"/>
      <c r="BR71" s="60"/>
      <c r="BS71" s="60"/>
      <c r="BT71" s="60"/>
      <c r="BU71" s="60"/>
      <c r="BV71" s="60"/>
      <c r="BW71" s="60"/>
      <c r="BX71" s="60"/>
      <c r="BY71" s="60"/>
      <c r="BZ71" s="60"/>
      <c r="CA71" s="60"/>
      <c r="CB71" s="60"/>
      <c r="CC71" s="60"/>
      <c r="CD71" s="60"/>
      <c r="CE71" s="60"/>
      <c r="CF71" s="60"/>
      <c r="CG71" s="60"/>
      <c r="CH71" s="60"/>
      <c r="CI71" s="60"/>
      <c r="CJ71" s="60"/>
      <c r="CK71" s="60"/>
      <c r="CL71" s="60"/>
      <c r="CM71" s="60"/>
    </row>
    <row r="72" spans="2:91" s="27" customFormat="1" ht="20.25" customHeight="1">
      <c r="B72" s="28"/>
      <c r="C72" s="96"/>
      <c r="D72" s="262"/>
      <c r="E72" s="263"/>
      <c r="F72" s="263"/>
      <c r="G72" s="264"/>
      <c r="H72" s="185"/>
      <c r="I72" s="44"/>
      <c r="J72" s="170"/>
      <c r="K72" s="40"/>
      <c r="L72" s="220">
        <f>IF(K72="",J72,J72*(1-K72))</f>
        <v>0</v>
      </c>
      <c r="M72" s="40"/>
      <c r="N72" s="41" t="str">
        <f t="shared" si="4"/>
        <v/>
      </c>
      <c r="P72" s="34">
        <v>59</v>
      </c>
      <c r="Q72" s="61">
        <v>96</v>
      </c>
      <c r="R72" s="60"/>
      <c r="S72" s="60"/>
      <c r="T72" s="60"/>
      <c r="U72" s="60"/>
      <c r="V72" s="87"/>
      <c r="W72" s="60"/>
      <c r="X72" s="60"/>
      <c r="Y72" s="60"/>
      <c r="Z72" s="60"/>
      <c r="AA72" s="60"/>
      <c r="AB72" s="60"/>
      <c r="AC72" s="60"/>
      <c r="AD72" s="60"/>
      <c r="AE72" s="60"/>
      <c r="AF72" s="60"/>
      <c r="AG72" s="60"/>
      <c r="AH72" s="60"/>
      <c r="AI72" s="60"/>
      <c r="AJ72" s="60"/>
      <c r="AK72" s="60"/>
      <c r="AL72" s="60"/>
      <c r="AM72" s="60"/>
      <c r="AN72" s="60"/>
      <c r="AO72" s="60"/>
      <c r="AP72" s="60"/>
      <c r="AQ72" s="60"/>
      <c r="AR72" s="60"/>
      <c r="AS72" s="60"/>
      <c r="AT72" s="60"/>
      <c r="AU72" s="60"/>
      <c r="AV72" s="60"/>
      <c r="AW72" s="60"/>
      <c r="AX72" s="60"/>
      <c r="AY72" s="60"/>
      <c r="AZ72" s="60"/>
      <c r="BA72" s="60"/>
      <c r="BB72" s="60"/>
      <c r="BC72" s="60"/>
      <c r="BD72" s="60"/>
      <c r="BE72" s="60"/>
      <c r="BF72" s="60"/>
      <c r="BG72" s="60"/>
      <c r="BH72" s="60"/>
      <c r="BI72" s="60"/>
      <c r="BJ72" s="60"/>
      <c r="BK72" s="60"/>
      <c r="BL72" s="60"/>
      <c r="BM72" s="60"/>
      <c r="BN72" s="60"/>
      <c r="BO72" s="60"/>
      <c r="BP72" s="60"/>
      <c r="BQ72" s="60"/>
      <c r="BR72" s="60"/>
      <c r="BS72" s="60"/>
      <c r="BT72" s="60"/>
      <c r="BU72" s="60"/>
      <c r="BV72" s="60"/>
      <c r="BW72" s="60"/>
      <c r="BX72" s="60"/>
      <c r="BY72" s="60"/>
      <c r="BZ72" s="60"/>
      <c r="CA72" s="60"/>
      <c r="CB72" s="60"/>
      <c r="CC72" s="60"/>
      <c r="CD72" s="60"/>
      <c r="CE72" s="60"/>
      <c r="CF72" s="60"/>
      <c r="CG72" s="60"/>
      <c r="CH72" s="60"/>
      <c r="CI72" s="60"/>
      <c r="CJ72" s="60"/>
      <c r="CK72" s="60"/>
      <c r="CL72" s="60"/>
      <c r="CM72" s="60"/>
    </row>
    <row r="73" spans="2:91" s="27" customFormat="1" ht="20.25" customHeight="1">
      <c r="B73" s="28"/>
      <c r="C73" s="96"/>
      <c r="D73" s="262"/>
      <c r="E73" s="263"/>
      <c r="F73" s="263"/>
      <c r="G73" s="264"/>
      <c r="H73" s="185"/>
      <c r="I73" s="44"/>
      <c r="J73" s="170"/>
      <c r="K73" s="40"/>
      <c r="L73" s="220">
        <f t="shared" si="5"/>
        <v>0</v>
      </c>
      <c r="M73" s="40"/>
      <c r="N73" s="41" t="str">
        <f t="shared" si="4"/>
        <v/>
      </c>
      <c r="P73" s="34">
        <v>60</v>
      </c>
      <c r="Q73" s="61">
        <v>97</v>
      </c>
      <c r="R73" s="60"/>
      <c r="S73" s="60"/>
      <c r="T73" s="60"/>
      <c r="U73" s="60"/>
      <c r="V73" s="87"/>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row>
    <row r="74" spans="2:91" s="27" customFormat="1" ht="20.25" customHeight="1">
      <c r="B74" s="28"/>
      <c r="C74" s="96"/>
      <c r="D74" s="262"/>
      <c r="E74" s="263"/>
      <c r="F74" s="263"/>
      <c r="G74" s="264"/>
      <c r="H74" s="185"/>
      <c r="I74" s="44"/>
      <c r="J74" s="170"/>
      <c r="K74" s="40"/>
      <c r="L74" s="220">
        <f t="shared" si="5"/>
        <v>0</v>
      </c>
      <c r="M74" s="40"/>
      <c r="N74" s="41" t="str">
        <f t="shared" si="4"/>
        <v/>
      </c>
      <c r="P74" s="34">
        <v>61</v>
      </c>
      <c r="Q74" s="61">
        <v>98</v>
      </c>
      <c r="R74" s="60"/>
      <c r="S74" s="60"/>
      <c r="T74" s="60"/>
      <c r="U74" s="60"/>
      <c r="V74" s="87"/>
      <c r="W74" s="60"/>
      <c r="X74" s="60"/>
      <c r="Y74" s="60"/>
      <c r="Z74" s="60"/>
      <c r="AA74" s="60"/>
      <c r="AB74" s="60"/>
      <c r="AC74" s="60"/>
      <c r="AD74" s="60"/>
      <c r="AE74" s="60"/>
      <c r="AF74" s="60"/>
      <c r="AG74" s="60"/>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c r="BR74" s="60"/>
      <c r="BS74" s="60"/>
      <c r="BT74" s="60"/>
      <c r="BU74" s="60"/>
      <c r="BV74" s="60"/>
      <c r="BW74" s="60"/>
      <c r="BX74" s="60"/>
      <c r="BY74" s="60"/>
      <c r="BZ74" s="60"/>
      <c r="CA74" s="60"/>
      <c r="CB74" s="60"/>
      <c r="CC74" s="60"/>
      <c r="CD74" s="60"/>
      <c r="CE74" s="60"/>
      <c r="CF74" s="60"/>
      <c r="CG74" s="60"/>
      <c r="CH74" s="60"/>
      <c r="CI74" s="60"/>
      <c r="CJ74" s="60"/>
      <c r="CK74" s="60"/>
      <c r="CL74" s="60"/>
      <c r="CM74" s="60"/>
    </row>
    <row r="75" spans="2:91" s="27" customFormat="1" ht="20.25" customHeight="1">
      <c r="B75" s="28"/>
      <c r="C75" s="96"/>
      <c r="D75" s="262"/>
      <c r="E75" s="263"/>
      <c r="F75" s="263"/>
      <c r="G75" s="264"/>
      <c r="H75" s="185"/>
      <c r="I75" s="44"/>
      <c r="J75" s="170"/>
      <c r="K75" s="40"/>
      <c r="L75" s="220">
        <f t="shared" si="5"/>
        <v>0</v>
      </c>
      <c r="M75" s="40"/>
      <c r="N75" s="41" t="str">
        <f t="shared" si="4"/>
        <v/>
      </c>
      <c r="P75" s="34">
        <v>62</v>
      </c>
      <c r="Q75" s="61">
        <v>99</v>
      </c>
      <c r="R75" s="60"/>
      <c r="S75" s="60"/>
      <c r="T75" s="60"/>
      <c r="U75" s="60"/>
      <c r="V75" s="87"/>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c r="BU75" s="60"/>
      <c r="BV75" s="60"/>
      <c r="BW75" s="60"/>
      <c r="BX75" s="60"/>
      <c r="BY75" s="60"/>
      <c r="BZ75" s="60"/>
      <c r="CA75" s="60"/>
      <c r="CB75" s="60"/>
      <c r="CC75" s="60"/>
      <c r="CD75" s="60"/>
      <c r="CE75" s="60"/>
      <c r="CF75" s="60"/>
      <c r="CG75" s="60"/>
      <c r="CH75" s="60"/>
      <c r="CI75" s="60"/>
      <c r="CJ75" s="60"/>
      <c r="CK75" s="60"/>
      <c r="CL75" s="60"/>
      <c r="CM75" s="60"/>
    </row>
    <row r="76" spans="2:91" s="27" customFormat="1" ht="20.25" customHeight="1">
      <c r="B76" s="28"/>
      <c r="C76" s="96"/>
      <c r="D76" s="262"/>
      <c r="E76" s="263"/>
      <c r="F76" s="263"/>
      <c r="G76" s="264"/>
      <c r="H76" s="185"/>
      <c r="I76" s="44"/>
      <c r="J76" s="170"/>
      <c r="K76" s="40"/>
      <c r="L76" s="220">
        <f>IF(K76="",J76,J76*(1-K76))</f>
        <v>0</v>
      </c>
      <c r="M76" s="40"/>
      <c r="N76" s="41" t="str">
        <f t="shared" si="4"/>
        <v/>
      </c>
      <c r="P76" s="34">
        <v>63</v>
      </c>
      <c r="Q76" s="61">
        <v>100</v>
      </c>
      <c r="R76" s="60"/>
      <c r="S76" s="60"/>
      <c r="T76" s="60"/>
      <c r="U76" s="60"/>
      <c r="V76" s="87"/>
      <c r="W76" s="60"/>
      <c r="X76" s="60"/>
      <c r="Y76" s="60"/>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c r="BU76" s="60"/>
      <c r="BV76" s="60"/>
      <c r="BW76" s="60"/>
      <c r="BX76" s="60"/>
      <c r="BY76" s="60"/>
      <c r="BZ76" s="60"/>
      <c r="CA76" s="60"/>
      <c r="CB76" s="60"/>
      <c r="CC76" s="60"/>
      <c r="CD76" s="60"/>
      <c r="CE76" s="60"/>
      <c r="CF76" s="60"/>
      <c r="CG76" s="60"/>
      <c r="CH76" s="60"/>
      <c r="CI76" s="60"/>
      <c r="CJ76" s="60"/>
      <c r="CK76" s="60"/>
      <c r="CL76" s="60"/>
      <c r="CM76" s="60"/>
    </row>
    <row r="77" spans="2:91" s="27" customFormat="1" ht="20.25" customHeight="1">
      <c r="B77" s="28"/>
      <c r="C77" s="96"/>
      <c r="D77" s="262"/>
      <c r="E77" s="263"/>
      <c r="F77" s="263"/>
      <c r="G77" s="264"/>
      <c r="H77" s="185"/>
      <c r="I77" s="44"/>
      <c r="J77" s="170"/>
      <c r="K77" s="40"/>
      <c r="L77" s="220">
        <f>IF(K77="",J77,J77*(1-K77))</f>
        <v>0</v>
      </c>
      <c r="M77" s="40"/>
      <c r="N77" s="41" t="str">
        <f t="shared" si="4"/>
        <v/>
      </c>
      <c r="P77" s="34">
        <v>64</v>
      </c>
      <c r="Q77" s="61">
        <v>101</v>
      </c>
      <c r="R77" s="60"/>
      <c r="S77" s="60"/>
      <c r="T77" s="60"/>
      <c r="U77" s="60"/>
      <c r="V77" s="87"/>
      <c r="W77" s="60"/>
      <c r="X77" s="60"/>
      <c r="Y77" s="60"/>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c r="BU77" s="60"/>
      <c r="BV77" s="60"/>
      <c r="BW77" s="60"/>
      <c r="BX77" s="60"/>
      <c r="BY77" s="60"/>
      <c r="BZ77" s="60"/>
      <c r="CA77" s="60"/>
      <c r="CB77" s="60"/>
      <c r="CC77" s="60"/>
      <c r="CD77" s="60"/>
      <c r="CE77" s="60"/>
      <c r="CF77" s="60"/>
      <c r="CG77" s="60"/>
      <c r="CH77" s="60"/>
      <c r="CI77" s="60"/>
      <c r="CJ77" s="60"/>
      <c r="CK77" s="60"/>
      <c r="CL77" s="60"/>
      <c r="CM77" s="60"/>
    </row>
    <row r="78" spans="2:91" s="27" customFormat="1" ht="20.25" customHeight="1" thickBot="1">
      <c r="B78" s="28"/>
      <c r="C78" s="97"/>
      <c r="D78" s="524" t="s">
        <v>571</v>
      </c>
      <c r="E78" s="522"/>
      <c r="F78" s="522"/>
      <c r="G78" s="525"/>
      <c r="H78" s="45"/>
      <c r="I78" s="46" t="s">
        <v>572</v>
      </c>
      <c r="J78" s="47">
        <v>0.15</v>
      </c>
      <c r="K78" s="43"/>
      <c r="L78" s="221">
        <f>IF(K78="",J78,J78*(1-K78))</f>
        <v>0.15</v>
      </c>
      <c r="M78" s="43" t="s">
        <v>36</v>
      </c>
      <c r="N78" s="41">
        <f>IF(J78="","",SUMPRODUCT(--(M65:M77="M"),N65:N77))*J78</f>
        <v>0</v>
      </c>
      <c r="P78" s="34">
        <v>65</v>
      </c>
      <c r="Q78" s="61">
        <v>102</v>
      </c>
      <c r="R78" s="60"/>
      <c r="S78" s="60"/>
      <c r="T78" s="60"/>
      <c r="U78" s="60"/>
      <c r="V78" s="87"/>
      <c r="W78" s="60"/>
      <c r="X78" s="60"/>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c r="BR78" s="60"/>
      <c r="BS78" s="60"/>
      <c r="BT78" s="60"/>
      <c r="BU78" s="60"/>
      <c r="BV78" s="60"/>
      <c r="BW78" s="60"/>
      <c r="BX78" s="60"/>
      <c r="BY78" s="60"/>
      <c r="BZ78" s="60"/>
      <c r="CA78" s="60"/>
      <c r="CB78" s="60"/>
      <c r="CC78" s="60"/>
      <c r="CD78" s="60"/>
      <c r="CE78" s="60"/>
      <c r="CF78" s="60"/>
      <c r="CG78" s="60"/>
      <c r="CH78" s="60"/>
      <c r="CI78" s="60"/>
      <c r="CJ78" s="60"/>
      <c r="CK78" s="60"/>
      <c r="CL78" s="60"/>
      <c r="CM78" s="60"/>
    </row>
    <row r="79" spans="2:91" s="60" customFormat="1" ht="25.5" customHeight="1" thickBot="1">
      <c r="B79" s="58"/>
      <c r="C79" s="56"/>
      <c r="D79" s="56"/>
      <c r="E79" s="56"/>
      <c r="F79" s="56"/>
      <c r="G79" s="56"/>
      <c r="H79" s="56"/>
      <c r="I79" s="56"/>
      <c r="J79" s="56"/>
      <c r="K79" s="56"/>
      <c r="L79" s="56"/>
      <c r="M79" s="63" t="s">
        <v>44</v>
      </c>
      <c r="N79" s="35">
        <f>SUM(N65:N78)</f>
        <v>0</v>
      </c>
      <c r="O79" s="56"/>
      <c r="P79" s="59"/>
      <c r="Q79" s="61">
        <v>104</v>
      </c>
      <c r="Z79" s="87"/>
    </row>
    <row r="80" spans="2:91" s="60" customFormat="1" ht="25.5" customHeight="1">
      <c r="B80" s="58"/>
      <c r="C80" s="56"/>
      <c r="D80" s="56"/>
      <c r="E80" s="56"/>
      <c r="F80" s="56"/>
      <c r="G80" s="56"/>
      <c r="H80" s="56"/>
      <c r="I80" s="56"/>
      <c r="J80" s="56"/>
      <c r="K80" s="56"/>
      <c r="L80" s="56"/>
      <c r="M80" s="208" t="s">
        <v>492</v>
      </c>
      <c r="N80" s="207">
        <f>SUM(N61,N79)</f>
        <v>0</v>
      </c>
      <c r="O80" s="56"/>
      <c r="P80" s="59"/>
      <c r="Q80" s="61"/>
      <c r="Z80" s="87"/>
    </row>
    <row r="81" spans="1:26" s="60" customFormat="1" ht="25.5" customHeight="1">
      <c r="B81" s="58"/>
      <c r="C81" s="56"/>
      <c r="D81" s="56"/>
      <c r="E81" s="56"/>
      <c r="F81" s="56"/>
      <c r="G81" s="56"/>
      <c r="H81" s="56"/>
      <c r="I81" s="56"/>
      <c r="J81" s="56"/>
      <c r="K81" s="56"/>
      <c r="L81" s="56"/>
      <c r="M81" s="208" t="s">
        <v>50</v>
      </c>
      <c r="N81" s="254"/>
      <c r="O81" s="56"/>
      <c r="P81" s="59"/>
      <c r="Q81" s="61"/>
      <c r="Z81" s="87"/>
    </row>
    <row r="82" spans="1:26" s="60" customFormat="1" ht="25.5" customHeight="1">
      <c r="B82" s="58"/>
      <c r="C82" s="56"/>
      <c r="D82" s="56"/>
      <c r="E82" s="56"/>
      <c r="F82" s="56"/>
      <c r="G82" s="56"/>
      <c r="H82" s="56"/>
      <c r="I82" s="56"/>
      <c r="J82" s="56"/>
      <c r="K82" s="56"/>
      <c r="L82" s="56"/>
      <c r="M82" s="208" t="s">
        <v>487</v>
      </c>
      <c r="N82" s="254"/>
      <c r="O82" s="56"/>
      <c r="P82" s="59"/>
      <c r="Q82" s="61"/>
      <c r="Z82" s="87"/>
    </row>
    <row r="83" spans="1:26" s="60" customFormat="1" ht="25.5" customHeight="1">
      <c r="B83" s="58"/>
      <c r="C83" s="56"/>
      <c r="D83" s="56"/>
      <c r="E83" s="56"/>
      <c r="F83" s="56"/>
      <c r="G83" s="56"/>
      <c r="H83" s="56"/>
      <c r="I83" s="56"/>
      <c r="J83" s="56"/>
      <c r="K83" s="56"/>
      <c r="L83" s="56"/>
      <c r="O83" s="56"/>
      <c r="P83" s="59"/>
      <c r="Q83" s="61"/>
      <c r="Z83" s="87"/>
    </row>
    <row r="84" spans="1:26" s="60" customFormat="1" ht="15.75">
      <c r="B84" s="58"/>
      <c r="C84" s="56"/>
      <c r="D84" s="56"/>
      <c r="E84" s="56"/>
      <c r="F84" s="56"/>
      <c r="G84" s="56"/>
      <c r="H84" s="56"/>
      <c r="I84" s="56"/>
      <c r="J84" s="56"/>
      <c r="K84" s="56"/>
      <c r="L84" s="56"/>
      <c r="M84" s="56"/>
      <c r="N84" s="56"/>
      <c r="O84" s="56"/>
      <c r="P84" s="59"/>
      <c r="Q84" s="61">
        <v>105</v>
      </c>
      <c r="Z84" s="87"/>
    </row>
    <row r="85" spans="1:26" s="49" customFormat="1" ht="15">
      <c r="B85" s="52"/>
      <c r="C85" s="53"/>
      <c r="D85" s="53"/>
      <c r="E85" s="53"/>
      <c r="F85" s="53"/>
      <c r="G85" s="53"/>
      <c r="H85" s="53"/>
      <c r="I85" s="53"/>
      <c r="J85" s="53"/>
      <c r="K85" s="53"/>
      <c r="L85" s="53"/>
      <c r="M85" s="53"/>
      <c r="N85" s="53"/>
      <c r="O85" s="53"/>
      <c r="P85" s="54"/>
      <c r="Q85" s="61">
        <v>106</v>
      </c>
      <c r="Z85" s="85"/>
    </row>
    <row r="86" spans="1:26" s="49" customFormat="1" ht="34.5" customHeight="1">
      <c r="B86" s="52"/>
      <c r="C86" s="520" t="s">
        <v>56</v>
      </c>
      <c r="D86" s="520"/>
      <c r="E86" s="480"/>
      <c r="F86" s="480"/>
      <c r="G86" s="480"/>
      <c r="I86" s="53"/>
      <c r="J86"/>
      <c r="K86"/>
      <c r="L86"/>
      <c r="M86" s="65" t="s">
        <v>34</v>
      </c>
      <c r="N86" s="66">
        <f>SUM(N80,N81,N82)</f>
        <v>0</v>
      </c>
      <c r="O86" s="53"/>
      <c r="P86" s="54"/>
      <c r="Q86" s="61">
        <v>107</v>
      </c>
    </row>
    <row r="87" spans="1:26" s="49" customFormat="1" ht="23.25">
      <c r="B87" s="52"/>
      <c r="C87" s="206"/>
      <c r="D87" s="206"/>
      <c r="E87" s="255" t="str">
        <f>IF(AND(N86&gt;0,E86=""),"Construction Coordinator Approval Needed"," ")</f>
        <v xml:space="preserve"> </v>
      </c>
      <c r="F87" s="211"/>
      <c r="G87" s="211"/>
      <c r="I87" s="53"/>
      <c r="J87" s="53"/>
      <c r="K87" s="53"/>
      <c r="L87" s="53"/>
      <c r="M87" s="65"/>
      <c r="N87" s="66"/>
      <c r="O87" s="53"/>
      <c r="P87" s="54"/>
      <c r="Q87" s="61"/>
    </row>
    <row r="88" spans="1:26" s="49" customFormat="1" ht="18" customHeight="1">
      <c r="B88" s="52"/>
      <c r="C88" s="67"/>
      <c r="D88" s="53"/>
      <c r="E88" s="53"/>
      <c r="F88" s="53"/>
      <c r="G88" s="53"/>
      <c r="H88" s="53"/>
      <c r="I88" s="53"/>
      <c r="J88" s="53"/>
      <c r="K88" s="53"/>
      <c r="L88" s="68"/>
      <c r="M88" s="53"/>
      <c r="N88" s="53"/>
      <c r="O88" s="53"/>
      <c r="P88" s="54"/>
      <c r="Q88" s="61">
        <v>108</v>
      </c>
    </row>
    <row r="89" spans="1:26" s="71" customFormat="1" ht="29.25">
      <c r="B89" s="69"/>
      <c r="C89" s="520" t="s">
        <v>57</v>
      </c>
      <c r="D89" s="520"/>
      <c r="E89" s="480"/>
      <c r="F89" s="480"/>
      <c r="G89" s="480"/>
      <c r="H89" s="88" t="s">
        <v>59</v>
      </c>
      <c r="I89" s="526"/>
      <c r="J89" s="526"/>
      <c r="K89" s="526"/>
      <c r="L89" s="76"/>
      <c r="M89" s="88" t="s">
        <v>58</v>
      </c>
      <c r="N89" s="526"/>
      <c r="O89" s="526"/>
      <c r="P89" s="70"/>
      <c r="Q89" s="61">
        <v>109</v>
      </c>
    </row>
    <row r="90" spans="1:26" s="71" customFormat="1" ht="18">
      <c r="B90" s="69"/>
      <c r="C90" s="206"/>
      <c r="D90" s="206"/>
      <c r="E90" s="255" t="str">
        <f>IF(AND(N86&gt;0,E89=""),"Direct Supervisor Approval Needed"," ")</f>
        <v xml:space="preserve"> </v>
      </c>
      <c r="F90" s="210"/>
      <c r="G90" s="210"/>
      <c r="H90" s="206"/>
      <c r="I90" s="255" t="str">
        <f>IF(AND(N86&gt;=25000,I89=""),"Sr Manager Approval Needed"," ")</f>
        <v xml:space="preserve"> </v>
      </c>
      <c r="J90" s="210"/>
      <c r="K90" s="210"/>
      <c r="L90" s="210"/>
      <c r="M90" s="206"/>
      <c r="N90" s="209"/>
      <c r="O90" s="209"/>
      <c r="P90" s="70"/>
      <c r="Q90" s="61"/>
    </row>
    <row r="91" spans="1:26" s="49" customFormat="1" ht="15" customHeight="1" thickBot="1">
      <c r="B91" s="72"/>
      <c r="C91" s="73"/>
      <c r="D91" s="73"/>
      <c r="E91" s="73"/>
      <c r="F91" s="73"/>
      <c r="G91" s="73"/>
      <c r="H91" s="73"/>
      <c r="I91" s="73"/>
      <c r="J91" s="73"/>
      <c r="K91" s="73"/>
      <c r="L91" s="73"/>
      <c r="M91" s="73"/>
      <c r="N91" s="73"/>
      <c r="O91" s="73"/>
      <c r="P91" s="74"/>
      <c r="Q91" s="61">
        <v>110</v>
      </c>
    </row>
    <row r="92" spans="1:26" s="219" customFormat="1" ht="15.75" customHeight="1">
      <c r="A92" s="218"/>
      <c r="B92" s="218"/>
      <c r="C92" s="218"/>
      <c r="D92" s="218"/>
      <c r="E92" s="218"/>
      <c r="F92" s="218"/>
      <c r="G92" s="218"/>
      <c r="H92" s="218"/>
      <c r="I92" s="218"/>
      <c r="J92" s="218"/>
      <c r="K92" s="218"/>
      <c r="M92" s="218" t="s">
        <v>17</v>
      </c>
      <c r="N92" s="218"/>
      <c r="Q92" s="261"/>
    </row>
    <row r="93" spans="1:26" s="429" customFormat="1" ht="60">
      <c r="A93" s="428"/>
      <c r="B93" s="260" t="s">
        <v>576</v>
      </c>
      <c r="C93" s="428"/>
      <c r="D93" s="428"/>
      <c r="E93" s="428"/>
      <c r="F93" s="428"/>
      <c r="G93" s="428"/>
      <c r="H93" s="428"/>
      <c r="I93" s="428"/>
      <c r="J93" s="428"/>
      <c r="K93" s="428"/>
      <c r="L93" s="428"/>
      <c r="M93" s="428" t="s">
        <v>36</v>
      </c>
      <c r="N93" s="428"/>
      <c r="Q93" s="430"/>
    </row>
    <row r="94" spans="1:26" s="429" customFormat="1" ht="60">
      <c r="A94" s="428"/>
      <c r="B94" s="260" t="s">
        <v>577</v>
      </c>
      <c r="C94" s="428"/>
      <c r="D94" s="428"/>
      <c r="E94" s="428"/>
      <c r="F94" s="428"/>
      <c r="G94" s="428"/>
      <c r="H94" s="428"/>
      <c r="I94" s="428"/>
      <c r="J94" s="428"/>
      <c r="K94" s="428"/>
      <c r="M94" s="428"/>
      <c r="N94" s="428"/>
      <c r="Q94" s="430"/>
    </row>
    <row r="95" spans="1:26" s="429" customFormat="1" ht="60">
      <c r="A95" s="428"/>
      <c r="B95" s="260" t="s">
        <v>578</v>
      </c>
      <c r="C95" s="428"/>
      <c r="D95" s="428"/>
      <c r="E95" s="428"/>
      <c r="F95" s="428"/>
      <c r="G95" s="428"/>
      <c r="H95" s="428"/>
      <c r="I95" s="428"/>
      <c r="J95" s="428"/>
      <c r="K95" s="428"/>
      <c r="M95" s="428"/>
      <c r="N95" s="428"/>
      <c r="Q95" s="430"/>
    </row>
    <row r="96" spans="1:26" s="429" customFormat="1" ht="60">
      <c r="A96" s="428"/>
      <c r="B96" s="260" t="s">
        <v>579</v>
      </c>
      <c r="C96" s="428"/>
      <c r="D96" s="428"/>
      <c r="E96" s="428"/>
      <c r="F96" s="428"/>
      <c r="G96" s="428"/>
      <c r="H96" s="428"/>
      <c r="I96" s="428"/>
      <c r="J96" s="431"/>
      <c r="K96" s="428"/>
      <c r="L96" s="431"/>
      <c r="M96" s="431"/>
      <c r="N96" s="431"/>
      <c r="O96" s="432"/>
      <c r="P96" s="432"/>
      <c r="Q96" s="430"/>
    </row>
    <row r="97" spans="1:17" s="429" customFormat="1" ht="60">
      <c r="A97" s="428"/>
      <c r="B97" s="260" t="s">
        <v>580</v>
      </c>
      <c r="C97" s="428"/>
      <c r="D97" s="428"/>
      <c r="E97" s="428"/>
      <c r="F97" s="428"/>
      <c r="G97" s="428"/>
      <c r="H97" s="428"/>
      <c r="I97" s="428"/>
      <c r="J97" s="428"/>
      <c r="K97" s="428"/>
      <c r="L97" s="428"/>
      <c r="M97" s="428"/>
      <c r="N97" s="428"/>
      <c r="Q97" s="430"/>
    </row>
    <row r="98" spans="1:17" s="429" customFormat="1" ht="60">
      <c r="A98" s="428"/>
      <c r="B98" s="260" t="s">
        <v>588</v>
      </c>
      <c r="C98" s="428"/>
      <c r="D98" s="428"/>
      <c r="E98" s="428"/>
      <c r="F98" s="428"/>
      <c r="G98" s="428"/>
      <c r="H98" s="428"/>
      <c r="I98" s="428"/>
      <c r="J98" s="428"/>
      <c r="K98" s="428"/>
      <c r="L98" s="428"/>
      <c r="M98" s="428"/>
      <c r="N98" s="428"/>
      <c r="Q98" s="430"/>
    </row>
    <row r="99" spans="1:17" s="429" customFormat="1" ht="60">
      <c r="A99" s="428"/>
      <c r="B99" s="260" t="s">
        <v>581</v>
      </c>
      <c r="C99" s="428"/>
      <c r="D99" s="428"/>
      <c r="E99" s="428"/>
      <c r="F99" s="428"/>
      <c r="G99" s="428"/>
      <c r="H99" s="428"/>
      <c r="I99" s="428"/>
      <c r="J99" s="428"/>
      <c r="K99" s="428"/>
      <c r="L99" s="428"/>
      <c r="M99" s="428"/>
      <c r="N99" s="428"/>
      <c r="Q99" s="430"/>
    </row>
    <row r="100" spans="1:17" s="429" customFormat="1" ht="60">
      <c r="A100" s="428"/>
      <c r="B100" s="260" t="s">
        <v>582</v>
      </c>
      <c r="J100" s="428"/>
      <c r="L100" s="428"/>
      <c r="M100" s="428"/>
      <c r="N100" s="428"/>
      <c r="Q100" s="430"/>
    </row>
    <row r="101" spans="1:17" s="429" customFormat="1" ht="60">
      <c r="A101" s="428"/>
      <c r="B101" s="260" t="s">
        <v>583</v>
      </c>
      <c r="J101" s="428"/>
      <c r="L101" s="428"/>
      <c r="M101" s="428"/>
      <c r="N101" s="428"/>
      <c r="Q101" s="430"/>
    </row>
    <row r="102" spans="1:17" s="429" customFormat="1" ht="60">
      <c r="A102" s="428"/>
      <c r="B102" s="260" t="s">
        <v>584</v>
      </c>
      <c r="C102" s="428"/>
      <c r="D102" s="428"/>
      <c r="E102" s="428"/>
      <c r="F102" s="428"/>
      <c r="G102" s="428"/>
      <c r="H102" s="428"/>
      <c r="I102" s="428"/>
      <c r="J102" s="428"/>
      <c r="K102" s="428"/>
      <c r="L102" s="428"/>
      <c r="M102" s="428"/>
      <c r="N102" s="428"/>
      <c r="Q102" s="430"/>
    </row>
    <row r="103" spans="1:17" s="429" customFormat="1" ht="60">
      <c r="A103" s="428"/>
      <c r="B103" s="260" t="s">
        <v>585</v>
      </c>
      <c r="C103" s="428"/>
      <c r="D103" s="428"/>
      <c r="E103" s="428"/>
      <c r="F103" s="428"/>
      <c r="G103" s="428"/>
      <c r="H103" s="428"/>
      <c r="I103" s="428"/>
      <c r="J103" s="428"/>
      <c r="K103" s="428"/>
      <c r="L103" s="428"/>
      <c r="M103" s="428"/>
      <c r="N103" s="428"/>
      <c r="Q103" s="430"/>
    </row>
    <row r="104" spans="1:17" s="429" customFormat="1" ht="60">
      <c r="A104" s="428"/>
      <c r="B104" s="260" t="s">
        <v>586</v>
      </c>
      <c r="C104" s="428"/>
      <c r="D104" s="428"/>
      <c r="E104" s="428"/>
      <c r="F104" s="428"/>
      <c r="G104" s="428"/>
      <c r="H104" s="428"/>
      <c r="I104" s="428"/>
      <c r="J104" s="428"/>
      <c r="K104" s="428"/>
      <c r="L104" s="428"/>
      <c r="M104" s="428"/>
      <c r="N104" s="428"/>
      <c r="Q104" s="430"/>
    </row>
    <row r="105" spans="1:17" s="429" customFormat="1" ht="60">
      <c r="A105" s="428"/>
      <c r="B105" s="260" t="s">
        <v>587</v>
      </c>
      <c r="C105" s="428"/>
      <c r="D105" s="428"/>
      <c r="E105" s="428"/>
      <c r="F105" s="428"/>
      <c r="G105" s="428"/>
      <c r="H105" s="428"/>
      <c r="I105" s="428"/>
      <c r="J105" s="428"/>
      <c r="K105" s="428"/>
      <c r="L105" s="428"/>
      <c r="M105" s="428"/>
      <c r="N105" s="428"/>
      <c r="Q105" s="430"/>
    </row>
    <row r="106" spans="1:17" s="429" customFormat="1" ht="15">
      <c r="A106" s="428"/>
      <c r="B106" s="428"/>
      <c r="C106" s="428"/>
      <c r="D106" s="428"/>
      <c r="E106" s="428"/>
      <c r="F106" s="428"/>
      <c r="G106" s="428"/>
      <c r="H106" s="428"/>
      <c r="I106" s="428"/>
      <c r="J106" s="428"/>
      <c r="K106" s="428"/>
      <c r="L106" s="428"/>
      <c r="M106" s="428"/>
      <c r="N106" s="428"/>
      <c r="Q106" s="430"/>
    </row>
    <row r="107" spans="1:17" s="429" customFormat="1" ht="15">
      <c r="A107" s="428"/>
      <c r="B107" s="428"/>
      <c r="C107" s="428"/>
      <c r="D107" s="428"/>
      <c r="E107" s="428"/>
      <c r="F107" s="428"/>
      <c r="G107" s="428"/>
      <c r="H107" s="428"/>
      <c r="I107" s="428"/>
      <c r="J107" s="428"/>
      <c r="K107" s="428"/>
      <c r="L107" s="428"/>
      <c r="M107" s="428"/>
      <c r="N107" s="428"/>
      <c r="Q107" s="430"/>
    </row>
    <row r="108" spans="1:17" s="429" customFormat="1" ht="15">
      <c r="A108" s="428"/>
      <c r="B108" s="428"/>
      <c r="C108" s="428"/>
      <c r="D108" s="428"/>
      <c r="E108" s="428"/>
      <c r="F108" s="428"/>
      <c r="G108" s="428"/>
      <c r="H108" s="428"/>
      <c r="I108" s="428"/>
      <c r="J108" s="428"/>
      <c r="K108" s="428"/>
      <c r="L108" s="428"/>
      <c r="M108" s="428"/>
      <c r="N108" s="428"/>
      <c r="Q108" s="430"/>
    </row>
    <row r="109" spans="1:17" s="429" customFormat="1" ht="15">
      <c r="A109" s="428"/>
      <c r="B109" s="428"/>
      <c r="J109" s="428"/>
      <c r="L109" s="428"/>
      <c r="M109" s="428"/>
      <c r="N109" s="428"/>
      <c r="Q109" s="430"/>
    </row>
    <row r="110" spans="1:17" s="429" customFormat="1" ht="15">
      <c r="A110" s="428"/>
      <c r="B110" s="428"/>
      <c r="C110" s="428"/>
      <c r="D110" s="428"/>
      <c r="E110" s="428"/>
      <c r="F110" s="428"/>
      <c r="G110" s="428"/>
      <c r="H110" s="428"/>
      <c r="I110" s="428"/>
      <c r="J110" s="428"/>
      <c r="K110" s="428"/>
      <c r="L110" s="428"/>
      <c r="M110" s="428"/>
      <c r="N110" s="428"/>
      <c r="Q110" s="430"/>
    </row>
    <row r="111" spans="1:17" s="429" customFormat="1" ht="15">
      <c r="A111" s="428"/>
      <c r="B111" s="428"/>
      <c r="C111" s="428"/>
      <c r="D111" s="428"/>
      <c r="E111" s="428"/>
      <c r="F111" s="428"/>
      <c r="G111" s="428"/>
      <c r="H111" s="428"/>
      <c r="I111" s="428"/>
      <c r="J111" s="428"/>
      <c r="K111" s="428"/>
      <c r="L111" s="428"/>
      <c r="M111" s="428"/>
      <c r="N111" s="428"/>
      <c r="Q111" s="430"/>
    </row>
    <row r="112" spans="1:17" s="429" customFormat="1" ht="15">
      <c r="A112" s="428"/>
      <c r="B112" s="428"/>
      <c r="C112" s="428"/>
      <c r="D112" s="428"/>
      <c r="E112" s="428"/>
      <c r="F112" s="428"/>
      <c r="G112" s="428"/>
      <c r="H112" s="428"/>
      <c r="I112" s="428"/>
      <c r="J112" s="428"/>
      <c r="K112" s="428"/>
      <c r="L112" s="428"/>
      <c r="M112" s="428"/>
      <c r="N112" s="428"/>
      <c r="Q112" s="430"/>
    </row>
    <row r="113" spans="1:17" s="429" customFormat="1" ht="15">
      <c r="A113" s="428"/>
      <c r="B113" s="428"/>
      <c r="C113" s="428"/>
      <c r="D113" s="428"/>
      <c r="E113" s="428"/>
      <c r="F113" s="428"/>
      <c r="G113" s="428"/>
      <c r="H113" s="428"/>
      <c r="I113" s="428"/>
      <c r="J113" s="428"/>
      <c r="K113" s="428"/>
      <c r="L113" s="428"/>
      <c r="M113" s="428"/>
      <c r="N113" s="428"/>
      <c r="Q113" s="430"/>
    </row>
    <row r="114" spans="1:17" s="429" customFormat="1" ht="15">
      <c r="A114" s="428"/>
      <c r="B114" s="428"/>
      <c r="C114" s="428"/>
      <c r="D114" s="428"/>
      <c r="E114" s="428"/>
      <c r="F114" s="428"/>
      <c r="G114" s="428"/>
      <c r="H114" s="428"/>
      <c r="I114" s="428"/>
      <c r="J114" s="428"/>
      <c r="K114" s="428"/>
      <c r="L114" s="428"/>
      <c r="M114" s="428"/>
      <c r="N114" s="428"/>
      <c r="Q114" s="430"/>
    </row>
    <row r="115" spans="1:17" s="429" customFormat="1" ht="15">
      <c r="B115" s="428"/>
      <c r="Q115" s="430"/>
    </row>
    <row r="116" spans="1:17" s="429" customFormat="1" ht="15">
      <c r="B116" s="428"/>
      <c r="Q116" s="430"/>
    </row>
    <row r="117" spans="1:17" s="429" customFormat="1" ht="15">
      <c r="B117" s="428"/>
      <c r="Q117" s="430"/>
    </row>
    <row r="118" spans="1:17" s="429" customFormat="1" ht="15">
      <c r="Q118" s="430"/>
    </row>
    <row r="119" spans="1:17" s="429" customFormat="1" ht="15">
      <c r="Q119" s="430"/>
    </row>
    <row r="120" spans="1:17" s="429" customFormat="1" ht="15">
      <c r="Q120" s="430"/>
    </row>
    <row r="121" spans="1:17" s="429" customFormat="1" ht="15">
      <c r="Q121" s="430"/>
    </row>
    <row r="122" spans="1:17" s="429" customFormat="1" ht="15">
      <c r="Q122" s="430"/>
    </row>
    <row r="123" spans="1:17" s="429" customFormat="1" ht="15">
      <c r="Q123" s="430"/>
    </row>
    <row r="124" spans="1:17" s="429" customFormat="1" ht="15">
      <c r="Q124" s="430"/>
    </row>
    <row r="125" spans="1:17" s="429" customFormat="1" ht="15">
      <c r="Q125" s="430"/>
    </row>
    <row r="126" spans="1:17" s="429" customFormat="1" ht="15">
      <c r="Q126" s="430"/>
    </row>
    <row r="127" spans="1:17" s="429" customFormat="1" ht="15">
      <c r="Q127" s="430"/>
    </row>
    <row r="128" spans="1:17" s="429" customFormat="1" ht="15">
      <c r="Q128" s="430"/>
    </row>
    <row r="129" spans="17:17" s="429" customFormat="1" ht="15">
      <c r="Q129" s="430"/>
    </row>
    <row r="130" spans="17:17" s="429" customFormat="1" ht="15">
      <c r="Q130" s="430"/>
    </row>
    <row r="131" spans="17:17" s="429" customFormat="1" ht="15">
      <c r="Q131" s="430"/>
    </row>
    <row r="132" spans="17:17" s="429" customFormat="1" ht="15">
      <c r="Q132" s="430"/>
    </row>
    <row r="133" spans="17:17" s="429" customFormat="1" ht="15">
      <c r="Q133" s="430"/>
    </row>
    <row r="134" spans="17:17" s="429" customFormat="1" ht="15">
      <c r="Q134" s="430"/>
    </row>
    <row r="135" spans="17:17" s="429" customFormat="1" ht="15">
      <c r="Q135" s="430"/>
    </row>
    <row r="136" spans="17:17" s="429" customFormat="1" ht="15">
      <c r="Q136" s="430"/>
    </row>
    <row r="137" spans="17:17" s="429" customFormat="1" ht="15">
      <c r="Q137" s="430"/>
    </row>
    <row r="138" spans="17:17" s="429" customFormat="1" ht="15">
      <c r="Q138" s="430"/>
    </row>
    <row r="139" spans="17:17" s="429" customFormat="1" ht="15">
      <c r="Q139" s="430"/>
    </row>
    <row r="140" spans="17:17" s="429" customFormat="1" ht="15">
      <c r="Q140" s="430"/>
    </row>
    <row r="141" spans="17:17" s="429" customFormat="1" ht="15">
      <c r="Q141" s="430"/>
    </row>
    <row r="142" spans="17:17" s="429" customFormat="1" ht="15">
      <c r="Q142" s="430"/>
    </row>
    <row r="143" spans="17:17" s="429" customFormat="1" ht="15">
      <c r="Q143" s="430"/>
    </row>
    <row r="144" spans="17:17" s="429" customFormat="1" ht="15">
      <c r="Q144" s="430"/>
    </row>
    <row r="145" spans="17:17" s="429" customFormat="1" ht="15">
      <c r="Q145" s="430"/>
    </row>
    <row r="146" spans="17:17" s="429" customFormat="1" ht="15">
      <c r="Q146" s="430"/>
    </row>
    <row r="147" spans="17:17" s="429" customFormat="1" ht="15">
      <c r="Q147" s="430"/>
    </row>
    <row r="148" spans="17:17" s="429" customFormat="1" ht="15">
      <c r="Q148" s="430"/>
    </row>
    <row r="149" spans="17:17" s="429" customFormat="1" ht="15">
      <c r="Q149" s="430"/>
    </row>
    <row r="150" spans="17:17" s="429" customFormat="1" ht="15">
      <c r="Q150" s="430"/>
    </row>
    <row r="151" spans="17:17" s="429" customFormat="1" ht="15">
      <c r="Q151" s="430"/>
    </row>
    <row r="152" spans="17:17" s="429" customFormat="1" ht="15">
      <c r="Q152" s="430"/>
    </row>
    <row r="153" spans="17:17" s="429" customFormat="1" ht="15">
      <c r="Q153" s="430"/>
    </row>
    <row r="154" spans="17:17" s="429" customFormat="1" ht="15">
      <c r="Q154" s="430"/>
    </row>
    <row r="155" spans="17:17" s="429" customFormat="1" ht="15">
      <c r="Q155" s="430"/>
    </row>
    <row r="156" spans="17:17" s="429" customFormat="1" ht="15">
      <c r="Q156" s="430"/>
    </row>
    <row r="157" spans="17:17" s="429" customFormat="1" ht="15">
      <c r="Q157" s="430"/>
    </row>
    <row r="158" spans="17:17" s="429" customFormat="1" ht="15">
      <c r="Q158" s="430"/>
    </row>
    <row r="159" spans="17:17" s="429" customFormat="1" ht="15">
      <c r="Q159" s="430"/>
    </row>
    <row r="160" spans="17:17" s="429" customFormat="1" ht="15">
      <c r="Q160" s="430"/>
    </row>
    <row r="161" spans="17:17" s="429" customFormat="1" ht="15">
      <c r="Q161" s="430"/>
    </row>
    <row r="162" spans="17:17" s="429" customFormat="1" ht="15">
      <c r="Q162" s="430"/>
    </row>
    <row r="163" spans="17:17" s="429" customFormat="1" ht="15">
      <c r="Q163" s="430"/>
    </row>
    <row r="164" spans="17:17" s="429" customFormat="1" ht="15">
      <c r="Q164" s="430"/>
    </row>
    <row r="165" spans="17:17" s="429" customFormat="1" ht="15">
      <c r="Q165" s="430"/>
    </row>
    <row r="166" spans="17:17" s="429" customFormat="1" ht="15">
      <c r="Q166" s="430"/>
    </row>
    <row r="167" spans="17:17" s="429" customFormat="1" ht="15">
      <c r="Q167" s="430"/>
    </row>
    <row r="168" spans="17:17" s="429" customFormat="1" ht="15">
      <c r="Q168" s="430"/>
    </row>
    <row r="169" spans="17:17" s="429" customFormat="1" ht="15">
      <c r="Q169" s="430"/>
    </row>
    <row r="170" spans="17:17" s="429" customFormat="1" ht="15">
      <c r="Q170" s="430"/>
    </row>
    <row r="171" spans="17:17" s="429" customFormat="1" ht="15">
      <c r="Q171" s="430"/>
    </row>
    <row r="172" spans="17:17" s="429" customFormat="1" ht="15">
      <c r="Q172" s="430"/>
    </row>
    <row r="173" spans="17:17" s="429" customFormat="1" ht="15">
      <c r="Q173" s="430"/>
    </row>
    <row r="174" spans="17:17" s="429" customFormat="1" ht="15">
      <c r="Q174" s="430"/>
    </row>
    <row r="175" spans="17:17" s="429" customFormat="1" ht="15">
      <c r="Q175" s="430"/>
    </row>
    <row r="176" spans="17:17" s="429" customFormat="1" ht="15">
      <c r="Q176" s="430"/>
    </row>
    <row r="177" spans="17:17" s="429" customFormat="1" ht="15">
      <c r="Q177" s="430"/>
    </row>
    <row r="178" spans="17:17" s="429" customFormat="1" ht="15">
      <c r="Q178" s="430"/>
    </row>
    <row r="179" spans="17:17" s="429" customFormat="1" ht="15">
      <c r="Q179" s="430"/>
    </row>
    <row r="180" spans="17:17" s="429" customFormat="1" ht="15">
      <c r="Q180" s="430"/>
    </row>
    <row r="181" spans="17:17" s="429" customFormat="1" ht="15">
      <c r="Q181" s="430"/>
    </row>
    <row r="182" spans="17:17" s="429" customFormat="1" ht="15">
      <c r="Q182" s="430"/>
    </row>
    <row r="183" spans="17:17" s="429" customFormat="1" ht="15">
      <c r="Q183" s="430"/>
    </row>
    <row r="184" spans="17:17" s="429" customFormat="1" ht="15">
      <c r="Q184" s="430"/>
    </row>
    <row r="185" spans="17:17" s="429" customFormat="1" ht="15">
      <c r="Q185" s="430"/>
    </row>
    <row r="186" spans="17:17" s="429" customFormat="1" ht="15">
      <c r="Q186" s="430"/>
    </row>
    <row r="187" spans="17:17" s="429" customFormat="1" ht="15">
      <c r="Q187" s="430"/>
    </row>
    <row r="188" spans="17:17" s="429" customFormat="1" ht="15">
      <c r="Q188" s="430"/>
    </row>
    <row r="189" spans="17:17" s="429" customFormat="1" ht="15">
      <c r="Q189" s="430"/>
    </row>
    <row r="190" spans="17:17" s="429" customFormat="1" ht="15">
      <c r="Q190" s="430"/>
    </row>
    <row r="191" spans="17:17" s="429" customFormat="1" ht="15">
      <c r="Q191" s="430"/>
    </row>
    <row r="192" spans="17:17" s="429" customFormat="1" ht="15">
      <c r="Q192" s="430"/>
    </row>
    <row r="193" spans="17:17" s="429" customFormat="1" ht="15">
      <c r="Q193" s="430"/>
    </row>
    <row r="194" spans="17:17" s="429" customFormat="1" ht="15">
      <c r="Q194" s="430"/>
    </row>
    <row r="195" spans="17:17" s="429" customFormat="1" ht="15">
      <c r="Q195" s="430"/>
    </row>
    <row r="196" spans="17:17" s="429" customFormat="1" ht="15">
      <c r="Q196" s="430"/>
    </row>
    <row r="197" spans="17:17" s="429" customFormat="1" ht="15">
      <c r="Q197" s="430"/>
    </row>
    <row r="198" spans="17:17" s="429" customFormat="1" ht="15">
      <c r="Q198" s="430"/>
    </row>
    <row r="199" spans="17:17" s="429" customFormat="1" ht="15">
      <c r="Q199" s="430"/>
    </row>
    <row r="200" spans="17:17" s="429" customFormat="1" ht="15">
      <c r="Q200" s="430"/>
    </row>
    <row r="201" spans="17:17" s="429" customFormat="1" ht="15">
      <c r="Q201" s="430"/>
    </row>
    <row r="202" spans="17:17" s="429" customFormat="1" ht="15">
      <c r="Q202" s="430"/>
    </row>
    <row r="203" spans="17:17" s="429" customFormat="1" ht="15">
      <c r="Q203" s="430"/>
    </row>
    <row r="204" spans="17:17" s="429" customFormat="1" ht="15">
      <c r="Q204" s="430"/>
    </row>
    <row r="205" spans="17:17" s="429" customFormat="1" ht="15">
      <c r="Q205" s="430"/>
    </row>
    <row r="206" spans="17:17" s="429" customFormat="1" ht="15">
      <c r="Q206" s="430"/>
    </row>
    <row r="207" spans="17:17" s="429" customFormat="1" ht="15">
      <c r="Q207" s="430"/>
    </row>
    <row r="208" spans="17:17" s="429" customFormat="1" ht="15">
      <c r="Q208" s="430"/>
    </row>
    <row r="209" spans="17:17" s="429" customFormat="1" ht="15">
      <c r="Q209" s="430"/>
    </row>
    <row r="210" spans="17:17" s="429" customFormat="1" ht="15">
      <c r="Q210" s="430"/>
    </row>
    <row r="211" spans="17:17" s="429" customFormat="1" ht="15">
      <c r="Q211" s="430"/>
    </row>
    <row r="212" spans="17:17" s="429" customFormat="1" ht="15">
      <c r="Q212" s="430"/>
    </row>
    <row r="213" spans="17:17" s="429" customFormat="1" ht="15">
      <c r="Q213" s="430"/>
    </row>
    <row r="214" spans="17:17" s="429" customFormat="1" ht="15">
      <c r="Q214" s="430"/>
    </row>
    <row r="215" spans="17:17" s="429" customFormat="1" ht="15">
      <c r="Q215" s="430"/>
    </row>
    <row r="216" spans="17:17" s="429" customFormat="1" ht="15">
      <c r="Q216" s="430"/>
    </row>
    <row r="217" spans="17:17" s="429" customFormat="1" ht="15">
      <c r="Q217" s="430"/>
    </row>
    <row r="218" spans="17:17" s="429" customFormat="1" ht="15">
      <c r="Q218" s="430"/>
    </row>
    <row r="219" spans="17:17" s="429" customFormat="1" ht="15">
      <c r="Q219" s="430"/>
    </row>
    <row r="220" spans="17:17" s="429" customFormat="1" ht="15">
      <c r="Q220" s="430"/>
    </row>
    <row r="221" spans="17:17" s="429" customFormat="1" ht="15">
      <c r="Q221" s="430"/>
    </row>
    <row r="222" spans="17:17" s="429" customFormat="1" ht="15">
      <c r="Q222" s="430"/>
    </row>
    <row r="223" spans="17:17" s="429" customFormat="1" ht="15">
      <c r="Q223" s="430"/>
    </row>
    <row r="224" spans="17:17" s="429" customFormat="1" ht="15">
      <c r="Q224" s="430"/>
    </row>
    <row r="225" spans="17:17" s="429" customFormat="1" ht="15">
      <c r="Q225" s="430"/>
    </row>
    <row r="226" spans="17:17" s="429" customFormat="1" ht="15">
      <c r="Q226" s="430"/>
    </row>
    <row r="227" spans="17:17" s="429" customFormat="1" ht="15">
      <c r="Q227" s="430"/>
    </row>
    <row r="228" spans="17:17" s="429" customFormat="1" ht="15">
      <c r="Q228" s="430"/>
    </row>
    <row r="229" spans="17:17" s="429" customFormat="1" ht="15">
      <c r="Q229" s="430"/>
    </row>
    <row r="230" spans="17:17" s="429" customFormat="1" ht="15">
      <c r="Q230" s="430"/>
    </row>
    <row r="231" spans="17:17" s="429" customFormat="1" ht="15">
      <c r="Q231" s="430"/>
    </row>
    <row r="232" spans="17:17" s="429" customFormat="1" ht="15">
      <c r="Q232" s="430"/>
    </row>
    <row r="233" spans="17:17" s="429" customFormat="1" ht="15">
      <c r="Q233" s="430"/>
    </row>
    <row r="234" spans="17:17" s="429" customFormat="1" ht="15">
      <c r="Q234" s="430"/>
    </row>
    <row r="235" spans="17:17" s="429" customFormat="1" ht="15">
      <c r="Q235" s="430"/>
    </row>
    <row r="236" spans="17:17" s="429" customFormat="1" ht="15">
      <c r="Q236" s="430"/>
    </row>
    <row r="237" spans="17:17" s="429" customFormat="1" ht="15">
      <c r="Q237" s="430"/>
    </row>
    <row r="238" spans="17:17" s="429" customFormat="1" ht="15">
      <c r="Q238" s="430"/>
    </row>
    <row r="239" spans="17:17" s="429" customFormat="1" ht="15">
      <c r="Q239" s="430"/>
    </row>
    <row r="240" spans="17:17" s="429" customFormat="1" ht="15">
      <c r="Q240" s="430"/>
    </row>
    <row r="241" spans="17:17" s="429" customFormat="1" ht="15">
      <c r="Q241" s="430"/>
    </row>
    <row r="242" spans="17:17" s="429" customFormat="1" ht="15">
      <c r="Q242" s="430"/>
    </row>
    <row r="243" spans="17:17" s="429" customFormat="1" ht="15">
      <c r="Q243" s="430"/>
    </row>
    <row r="244" spans="17:17" s="429" customFormat="1" ht="15">
      <c r="Q244" s="430"/>
    </row>
    <row r="245" spans="17:17" s="429" customFormat="1" ht="15">
      <c r="Q245" s="430"/>
    </row>
    <row r="246" spans="17:17" s="429" customFormat="1" ht="15">
      <c r="Q246" s="430"/>
    </row>
    <row r="247" spans="17:17" s="429" customFormat="1" ht="15">
      <c r="Q247" s="430"/>
    </row>
    <row r="248" spans="17:17" s="429" customFormat="1" ht="15">
      <c r="Q248" s="430"/>
    </row>
    <row r="249" spans="17:17" s="429" customFormat="1" ht="15">
      <c r="Q249" s="430"/>
    </row>
    <row r="250" spans="17:17" s="429" customFormat="1" ht="15">
      <c r="Q250" s="430">
        <v>269</v>
      </c>
    </row>
    <row r="251" spans="17:17" s="429" customFormat="1" ht="15">
      <c r="Q251" s="430">
        <v>270</v>
      </c>
    </row>
    <row r="252" spans="17:17" s="429" customFormat="1" ht="15">
      <c r="Q252" s="430">
        <v>271</v>
      </c>
    </row>
    <row r="253" spans="17:17" s="429" customFormat="1" ht="15">
      <c r="Q253" s="430">
        <v>272</v>
      </c>
    </row>
    <row r="254" spans="17:17" s="429" customFormat="1" ht="15">
      <c r="Q254" s="430">
        <v>273</v>
      </c>
    </row>
    <row r="255" spans="17:17" s="429" customFormat="1" ht="15">
      <c r="Q255" s="430">
        <v>274</v>
      </c>
    </row>
    <row r="256" spans="17:17" s="429" customFormat="1" ht="15">
      <c r="Q256" s="430">
        <v>275</v>
      </c>
    </row>
    <row r="257" spans="17:17" s="429" customFormat="1" ht="15">
      <c r="Q257" s="430">
        <v>276</v>
      </c>
    </row>
    <row r="258" spans="17:17" s="429" customFormat="1" ht="15">
      <c r="Q258" s="430">
        <v>277</v>
      </c>
    </row>
    <row r="259" spans="17:17" s="429" customFormat="1" ht="15">
      <c r="Q259" s="430">
        <v>278</v>
      </c>
    </row>
    <row r="260" spans="17:17" s="429" customFormat="1" ht="15">
      <c r="Q260" s="430">
        <v>279</v>
      </c>
    </row>
    <row r="261" spans="17:17" s="429" customFormat="1" ht="15">
      <c r="Q261" s="430">
        <v>280</v>
      </c>
    </row>
    <row r="262" spans="17:17" s="429" customFormat="1" ht="15">
      <c r="Q262" s="430">
        <v>281</v>
      </c>
    </row>
    <row r="263" spans="17:17" s="429" customFormat="1" ht="15">
      <c r="Q263" s="430">
        <v>282</v>
      </c>
    </row>
    <row r="264" spans="17:17" s="429" customFormat="1" ht="15">
      <c r="Q264" s="430">
        <v>283</v>
      </c>
    </row>
    <row r="265" spans="17:17" s="429" customFormat="1" ht="15">
      <c r="Q265" s="430">
        <v>284</v>
      </c>
    </row>
    <row r="266" spans="17:17" s="429" customFormat="1" ht="15">
      <c r="Q266" s="430">
        <v>285</v>
      </c>
    </row>
    <row r="267" spans="17:17" s="429" customFormat="1" ht="15">
      <c r="Q267" s="430">
        <v>286</v>
      </c>
    </row>
    <row r="268" spans="17:17" s="429" customFormat="1" ht="15">
      <c r="Q268" s="430">
        <v>287</v>
      </c>
    </row>
    <row r="269" spans="17:17" s="429" customFormat="1" ht="15">
      <c r="Q269" s="430">
        <v>288</v>
      </c>
    </row>
    <row r="270" spans="17:17" s="429" customFormat="1" ht="15">
      <c r="Q270" s="430">
        <v>289</v>
      </c>
    </row>
    <row r="271" spans="17:17" s="429" customFormat="1" ht="15">
      <c r="Q271" s="430">
        <v>290</v>
      </c>
    </row>
    <row r="272" spans="17:17" s="429" customFormat="1" ht="15">
      <c r="Q272" s="430">
        <v>291</v>
      </c>
    </row>
    <row r="273" spans="17:17" s="429" customFormat="1" ht="15">
      <c r="Q273" s="430">
        <v>292</v>
      </c>
    </row>
    <row r="274" spans="17:17" s="429" customFormat="1" ht="15">
      <c r="Q274" s="430">
        <v>293</v>
      </c>
    </row>
    <row r="275" spans="17:17" s="429" customFormat="1" ht="15">
      <c r="Q275" s="430">
        <v>294</v>
      </c>
    </row>
    <row r="276" spans="17:17" s="429" customFormat="1" ht="15">
      <c r="Q276" s="430">
        <v>295</v>
      </c>
    </row>
    <row r="277" spans="17:17" s="429" customFormat="1" ht="15">
      <c r="Q277" s="430">
        <v>296</v>
      </c>
    </row>
    <row r="278" spans="17:17" s="429" customFormat="1" ht="15">
      <c r="Q278" s="430">
        <v>297</v>
      </c>
    </row>
    <row r="279" spans="17:17" s="429" customFormat="1" ht="15">
      <c r="Q279" s="430">
        <v>298</v>
      </c>
    </row>
    <row r="280" spans="17:17" s="429" customFormat="1" ht="15">
      <c r="Q280" s="430">
        <v>299</v>
      </c>
    </row>
    <row r="281" spans="17:17" s="429" customFormat="1" ht="15">
      <c r="Q281" s="430">
        <v>300</v>
      </c>
    </row>
    <row r="282" spans="17:17" s="429" customFormat="1" ht="15">
      <c r="Q282" s="430">
        <v>301</v>
      </c>
    </row>
    <row r="283" spans="17:17" s="429" customFormat="1" ht="15">
      <c r="Q283" s="430">
        <v>302</v>
      </c>
    </row>
    <row r="284" spans="17:17" s="429" customFormat="1" ht="15">
      <c r="Q284" s="430">
        <v>303</v>
      </c>
    </row>
    <row r="285" spans="17:17" s="429" customFormat="1" ht="15">
      <c r="Q285" s="430">
        <v>304</v>
      </c>
    </row>
    <row r="286" spans="17:17" s="429" customFormat="1" ht="15">
      <c r="Q286" s="430">
        <v>305</v>
      </c>
    </row>
    <row r="287" spans="17:17" s="429" customFormat="1" ht="15">
      <c r="Q287" s="430">
        <v>306</v>
      </c>
    </row>
    <row r="288" spans="17:17" s="429" customFormat="1" ht="15">
      <c r="Q288" s="430">
        <v>307</v>
      </c>
    </row>
    <row r="289" spans="17:17" s="429" customFormat="1" ht="15">
      <c r="Q289" s="430">
        <v>308</v>
      </c>
    </row>
    <row r="290" spans="17:17" s="429" customFormat="1" ht="15">
      <c r="Q290" s="430">
        <v>309</v>
      </c>
    </row>
    <row r="291" spans="17:17" s="429" customFormat="1" ht="15">
      <c r="Q291" s="430">
        <v>310</v>
      </c>
    </row>
    <row r="292" spans="17:17" s="429" customFormat="1" ht="15">
      <c r="Q292" s="430">
        <v>311</v>
      </c>
    </row>
    <row r="293" spans="17:17" s="429" customFormat="1" ht="15">
      <c r="Q293" s="430">
        <v>312</v>
      </c>
    </row>
    <row r="294" spans="17:17" s="429" customFormat="1" ht="15">
      <c r="Q294" s="430">
        <v>313</v>
      </c>
    </row>
    <row r="295" spans="17:17" s="429" customFormat="1" ht="15">
      <c r="Q295" s="430">
        <v>314</v>
      </c>
    </row>
    <row r="296" spans="17:17" s="429" customFormat="1" ht="15">
      <c r="Q296" s="430">
        <v>315</v>
      </c>
    </row>
    <row r="297" spans="17:17" s="429" customFormat="1" ht="15">
      <c r="Q297" s="430">
        <v>316</v>
      </c>
    </row>
    <row r="298" spans="17:17" s="429" customFormat="1" ht="15">
      <c r="Q298" s="430">
        <v>317</v>
      </c>
    </row>
    <row r="299" spans="17:17" s="429" customFormat="1" ht="15">
      <c r="Q299" s="430">
        <v>318</v>
      </c>
    </row>
    <row r="300" spans="17:17" s="429" customFormat="1" ht="15">
      <c r="Q300" s="430">
        <v>319</v>
      </c>
    </row>
    <row r="301" spans="17:17" s="429" customFormat="1" ht="15">
      <c r="Q301" s="430">
        <v>320</v>
      </c>
    </row>
    <row r="302" spans="17:17" s="429" customFormat="1" ht="15">
      <c r="Q302" s="430">
        <v>321</v>
      </c>
    </row>
    <row r="303" spans="17:17" s="429" customFormat="1" ht="15">
      <c r="Q303" s="430">
        <v>322</v>
      </c>
    </row>
    <row r="304" spans="17:17" s="429" customFormat="1" ht="15">
      <c r="Q304" s="430">
        <v>323</v>
      </c>
    </row>
    <row r="305" spans="17:17" s="429" customFormat="1" ht="15">
      <c r="Q305" s="430">
        <v>324</v>
      </c>
    </row>
    <row r="306" spans="17:17" s="429" customFormat="1" ht="15">
      <c r="Q306" s="430">
        <v>325</v>
      </c>
    </row>
    <row r="307" spans="17:17" s="429" customFormat="1" ht="15">
      <c r="Q307" s="430">
        <v>326</v>
      </c>
    </row>
    <row r="308" spans="17:17" s="429" customFormat="1" ht="15">
      <c r="Q308" s="430">
        <v>327</v>
      </c>
    </row>
    <row r="309" spans="17:17" s="429" customFormat="1" ht="15">
      <c r="Q309" s="430">
        <v>328</v>
      </c>
    </row>
    <row r="310" spans="17:17" s="429" customFormat="1" ht="15">
      <c r="Q310" s="430">
        <v>329</v>
      </c>
    </row>
    <row r="311" spans="17:17" s="429" customFormat="1" ht="15">
      <c r="Q311" s="430">
        <v>330</v>
      </c>
    </row>
    <row r="312" spans="17:17" s="429" customFormat="1" ht="15">
      <c r="Q312" s="430">
        <v>331</v>
      </c>
    </row>
    <row r="313" spans="17:17" s="429" customFormat="1" ht="15">
      <c r="Q313" s="430">
        <v>332</v>
      </c>
    </row>
    <row r="314" spans="17:17" s="429" customFormat="1" ht="15">
      <c r="Q314" s="430">
        <v>333</v>
      </c>
    </row>
    <row r="315" spans="17:17" s="429" customFormat="1" ht="15">
      <c r="Q315" s="430">
        <v>334</v>
      </c>
    </row>
    <row r="316" spans="17:17" s="429" customFormat="1" ht="15">
      <c r="Q316" s="430">
        <v>335</v>
      </c>
    </row>
    <row r="317" spans="17:17" s="429" customFormat="1" ht="15">
      <c r="Q317" s="430">
        <v>336</v>
      </c>
    </row>
    <row r="318" spans="17:17" s="429" customFormat="1" ht="15">
      <c r="Q318" s="430">
        <v>337</v>
      </c>
    </row>
    <row r="319" spans="17:17" s="429" customFormat="1" ht="15">
      <c r="Q319" s="430">
        <v>338</v>
      </c>
    </row>
    <row r="320" spans="17:17" s="429" customFormat="1" ht="15">
      <c r="Q320" s="430">
        <v>303</v>
      </c>
    </row>
    <row r="321" spans="17:17" s="429" customFormat="1" ht="15">
      <c r="Q321" s="430">
        <v>304</v>
      </c>
    </row>
    <row r="322" spans="17:17" s="429" customFormat="1" ht="15">
      <c r="Q322" s="430">
        <v>305</v>
      </c>
    </row>
    <row r="323" spans="17:17" s="429" customFormat="1" ht="15">
      <c r="Q323" s="430">
        <v>306</v>
      </c>
    </row>
    <row r="324" spans="17:17" s="429" customFormat="1" ht="15">
      <c r="Q324" s="430">
        <v>307</v>
      </c>
    </row>
    <row r="325" spans="17:17" s="429" customFormat="1" ht="15">
      <c r="Q325" s="430">
        <v>308</v>
      </c>
    </row>
    <row r="326" spans="17:17" s="429" customFormat="1" ht="15">
      <c r="Q326" s="430">
        <v>309</v>
      </c>
    </row>
    <row r="327" spans="17:17" s="429" customFormat="1" ht="15">
      <c r="Q327" s="430">
        <v>310</v>
      </c>
    </row>
    <row r="328" spans="17:17" s="429" customFormat="1" ht="15">
      <c r="Q328" s="430">
        <v>311</v>
      </c>
    </row>
    <row r="329" spans="17:17" s="429" customFormat="1" ht="15">
      <c r="Q329" s="430">
        <v>312</v>
      </c>
    </row>
    <row r="330" spans="17:17" s="429" customFormat="1" ht="15">
      <c r="Q330" s="430">
        <v>313</v>
      </c>
    </row>
    <row r="331" spans="17:17" s="429" customFormat="1" ht="15">
      <c r="Q331" s="430">
        <v>314</v>
      </c>
    </row>
    <row r="332" spans="17:17" s="429" customFormat="1" ht="15">
      <c r="Q332" s="430">
        <v>315</v>
      </c>
    </row>
    <row r="333" spans="17:17" s="429" customFormat="1" ht="15">
      <c r="Q333" s="430">
        <v>316</v>
      </c>
    </row>
    <row r="334" spans="17:17" s="429" customFormat="1" ht="15">
      <c r="Q334" s="430">
        <v>317</v>
      </c>
    </row>
    <row r="335" spans="17:17" s="429" customFormat="1" ht="15">
      <c r="Q335" s="430">
        <v>318</v>
      </c>
    </row>
    <row r="336" spans="17:17" s="429" customFormat="1" ht="15">
      <c r="Q336" s="430">
        <v>319</v>
      </c>
    </row>
    <row r="337" spans="17:17" s="429" customFormat="1" ht="15">
      <c r="Q337" s="430">
        <v>320</v>
      </c>
    </row>
    <row r="338" spans="17:17" s="429" customFormat="1" ht="15">
      <c r="Q338" s="430">
        <v>321</v>
      </c>
    </row>
    <row r="339" spans="17:17" s="429" customFormat="1" ht="15">
      <c r="Q339" s="430">
        <v>322</v>
      </c>
    </row>
    <row r="340" spans="17:17" s="429" customFormat="1" ht="15">
      <c r="Q340" s="430">
        <v>323</v>
      </c>
    </row>
    <row r="341" spans="17:17" s="429" customFormat="1" ht="15">
      <c r="Q341" s="430">
        <v>324</v>
      </c>
    </row>
    <row r="342" spans="17:17" s="429" customFormat="1" ht="15">
      <c r="Q342" s="430">
        <v>325</v>
      </c>
    </row>
    <row r="343" spans="17:17" s="429" customFormat="1" ht="15">
      <c r="Q343" s="430">
        <v>326</v>
      </c>
    </row>
    <row r="344" spans="17:17" s="429" customFormat="1" ht="15">
      <c r="Q344" s="430">
        <v>327</v>
      </c>
    </row>
    <row r="345" spans="17:17" s="429" customFormat="1" ht="15">
      <c r="Q345" s="430">
        <v>328</v>
      </c>
    </row>
    <row r="346" spans="17:17" s="429" customFormat="1" ht="15">
      <c r="Q346" s="430">
        <v>329</v>
      </c>
    </row>
    <row r="347" spans="17:17" s="429" customFormat="1" ht="15">
      <c r="Q347" s="430">
        <v>330</v>
      </c>
    </row>
    <row r="348" spans="17:17" s="429" customFormat="1" ht="15">
      <c r="Q348" s="430">
        <v>331</v>
      </c>
    </row>
    <row r="349" spans="17:17" s="429" customFormat="1" ht="15">
      <c r="Q349" s="430">
        <v>332</v>
      </c>
    </row>
    <row r="350" spans="17:17" s="429" customFormat="1" ht="15">
      <c r="Q350" s="430">
        <v>333</v>
      </c>
    </row>
    <row r="351" spans="17:17" s="429" customFormat="1" ht="15">
      <c r="Q351" s="430">
        <v>334</v>
      </c>
    </row>
    <row r="352" spans="17:17" s="429" customFormat="1" ht="15">
      <c r="Q352" s="430">
        <v>335</v>
      </c>
    </row>
    <row r="353" spans="17:17" s="429" customFormat="1" ht="15">
      <c r="Q353" s="430">
        <v>336</v>
      </c>
    </row>
    <row r="354" spans="17:17" s="429" customFormat="1" ht="15">
      <c r="Q354" s="430">
        <v>337</v>
      </c>
    </row>
    <row r="355" spans="17:17" s="429" customFormat="1" ht="15">
      <c r="Q355" s="430">
        <v>338</v>
      </c>
    </row>
    <row r="356" spans="17:17" s="429" customFormat="1" ht="15">
      <c r="Q356" s="430">
        <v>339</v>
      </c>
    </row>
    <row r="357" spans="17:17" s="429" customFormat="1" ht="15">
      <c r="Q357" s="430">
        <v>340</v>
      </c>
    </row>
    <row r="358" spans="17:17" s="429" customFormat="1" ht="15">
      <c r="Q358" s="430">
        <v>341</v>
      </c>
    </row>
    <row r="359" spans="17:17" s="429" customFormat="1" ht="15">
      <c r="Q359" s="430">
        <v>342</v>
      </c>
    </row>
    <row r="360" spans="17:17" s="429" customFormat="1" ht="15">
      <c r="Q360" s="430">
        <v>343</v>
      </c>
    </row>
    <row r="361" spans="17:17" s="429" customFormat="1" ht="15">
      <c r="Q361" s="430">
        <v>344</v>
      </c>
    </row>
    <row r="362" spans="17:17" s="429" customFormat="1" ht="15">
      <c r="Q362" s="430">
        <v>345</v>
      </c>
    </row>
    <row r="363" spans="17:17" s="429" customFormat="1" ht="15">
      <c r="Q363" s="430">
        <v>346</v>
      </c>
    </row>
    <row r="364" spans="17:17" s="429" customFormat="1" ht="15">
      <c r="Q364" s="430">
        <v>347</v>
      </c>
    </row>
    <row r="365" spans="17:17" s="429" customFormat="1" ht="15">
      <c r="Q365" s="430">
        <v>348</v>
      </c>
    </row>
    <row r="366" spans="17:17" s="429" customFormat="1" ht="15">
      <c r="Q366" s="430">
        <v>349</v>
      </c>
    </row>
    <row r="367" spans="17:17" s="429" customFormat="1" ht="15">
      <c r="Q367" s="430">
        <v>350</v>
      </c>
    </row>
    <row r="368" spans="17:17" s="429" customFormat="1" ht="15">
      <c r="Q368" s="430">
        <v>351</v>
      </c>
    </row>
    <row r="369" spans="17:17" s="429" customFormat="1" ht="15">
      <c r="Q369" s="430">
        <v>352</v>
      </c>
    </row>
    <row r="370" spans="17:17" s="429" customFormat="1" ht="15">
      <c r="Q370" s="430">
        <v>353</v>
      </c>
    </row>
    <row r="371" spans="17:17" s="429" customFormat="1" ht="15">
      <c r="Q371" s="430">
        <v>354</v>
      </c>
    </row>
    <row r="372" spans="17:17" s="429" customFormat="1" ht="15">
      <c r="Q372" s="430">
        <v>355</v>
      </c>
    </row>
    <row r="373" spans="17:17" s="429" customFormat="1" ht="15">
      <c r="Q373" s="430">
        <v>356</v>
      </c>
    </row>
    <row r="374" spans="17:17" s="429" customFormat="1" ht="15">
      <c r="Q374" s="430">
        <v>357</v>
      </c>
    </row>
    <row r="375" spans="17:17" s="429" customFormat="1" ht="15">
      <c r="Q375" s="430">
        <v>358</v>
      </c>
    </row>
    <row r="376" spans="17:17" s="429" customFormat="1" ht="15">
      <c r="Q376" s="430">
        <v>359</v>
      </c>
    </row>
    <row r="377" spans="17:17" s="429" customFormat="1" ht="15">
      <c r="Q377" s="430">
        <v>360</v>
      </c>
    </row>
    <row r="378" spans="17:17" s="429" customFormat="1" ht="15">
      <c r="Q378" s="430">
        <v>361</v>
      </c>
    </row>
    <row r="379" spans="17:17" s="429" customFormat="1" ht="15">
      <c r="Q379" s="430">
        <v>362</v>
      </c>
    </row>
    <row r="380" spans="17:17" s="429" customFormat="1" ht="15">
      <c r="Q380" s="430">
        <v>363</v>
      </c>
    </row>
    <row r="381" spans="17:17" s="429" customFormat="1" ht="15">
      <c r="Q381" s="430">
        <v>364</v>
      </c>
    </row>
    <row r="382" spans="17:17" s="429" customFormat="1" ht="15">
      <c r="Q382" s="430">
        <v>365</v>
      </c>
    </row>
    <row r="383" spans="17:17" s="429" customFormat="1" ht="15">
      <c r="Q383" s="430">
        <v>366</v>
      </c>
    </row>
    <row r="384" spans="17:17" s="429" customFormat="1" ht="15">
      <c r="Q384" s="430">
        <v>367</v>
      </c>
    </row>
    <row r="385" spans="17:17" s="429" customFormat="1" ht="15">
      <c r="Q385" s="430">
        <v>368</v>
      </c>
    </row>
    <row r="386" spans="17:17" s="429" customFormat="1" ht="15">
      <c r="Q386" s="430">
        <v>369</v>
      </c>
    </row>
    <row r="387" spans="17:17" s="429" customFormat="1" ht="15">
      <c r="Q387" s="430">
        <v>370</v>
      </c>
    </row>
    <row r="388" spans="17:17" s="429" customFormat="1" ht="15">
      <c r="Q388" s="430">
        <v>371</v>
      </c>
    </row>
    <row r="389" spans="17:17" s="429" customFormat="1" ht="15">
      <c r="Q389" s="430">
        <v>372</v>
      </c>
    </row>
    <row r="390" spans="17:17" s="429" customFormat="1" ht="15">
      <c r="Q390" s="430">
        <v>373</v>
      </c>
    </row>
    <row r="391" spans="17:17" s="429" customFormat="1" ht="15">
      <c r="Q391" s="430">
        <v>374</v>
      </c>
    </row>
    <row r="392" spans="17:17" s="429" customFormat="1" ht="15">
      <c r="Q392" s="430">
        <v>375</v>
      </c>
    </row>
    <row r="393" spans="17:17" s="429" customFormat="1" ht="15">
      <c r="Q393" s="430">
        <v>376</v>
      </c>
    </row>
    <row r="394" spans="17:17" s="429" customFormat="1" ht="15">
      <c r="Q394" s="430">
        <v>377</v>
      </c>
    </row>
    <row r="395" spans="17:17" s="429" customFormat="1" ht="15">
      <c r="Q395" s="430">
        <v>378</v>
      </c>
    </row>
    <row r="396" spans="17:17" s="429" customFormat="1" ht="15">
      <c r="Q396" s="430">
        <v>379</v>
      </c>
    </row>
    <row r="397" spans="17:17" s="429" customFormat="1" ht="15">
      <c r="Q397" s="430">
        <v>380</v>
      </c>
    </row>
    <row r="398" spans="17:17" s="429" customFormat="1" ht="15">
      <c r="Q398" s="430">
        <v>381</v>
      </c>
    </row>
    <row r="399" spans="17:17" s="429" customFormat="1" ht="15">
      <c r="Q399" s="430">
        <v>382</v>
      </c>
    </row>
    <row r="400" spans="17:17" s="429" customFormat="1" ht="15">
      <c r="Q400" s="430">
        <v>383</v>
      </c>
    </row>
    <row r="401" spans="17:17" s="429" customFormat="1" ht="15">
      <c r="Q401" s="430">
        <v>384</v>
      </c>
    </row>
    <row r="402" spans="17:17" s="429" customFormat="1" ht="15">
      <c r="Q402" s="430">
        <v>385</v>
      </c>
    </row>
    <row r="403" spans="17:17" s="429" customFormat="1" ht="15">
      <c r="Q403" s="430">
        <v>386</v>
      </c>
    </row>
    <row r="404" spans="17:17" s="429" customFormat="1" ht="15">
      <c r="Q404" s="430">
        <v>387</v>
      </c>
    </row>
    <row r="405" spans="17:17" s="429" customFormat="1" ht="15">
      <c r="Q405" s="430">
        <v>388</v>
      </c>
    </row>
    <row r="406" spans="17:17" s="429" customFormat="1" ht="15">
      <c r="Q406" s="430">
        <v>389</v>
      </c>
    </row>
    <row r="407" spans="17:17" s="429" customFormat="1" ht="15">
      <c r="Q407" s="430">
        <v>390</v>
      </c>
    </row>
    <row r="408" spans="17:17" s="429" customFormat="1" ht="15">
      <c r="Q408" s="430">
        <v>391</v>
      </c>
    </row>
    <row r="409" spans="17:17" s="429" customFormat="1" ht="15">
      <c r="Q409" s="430">
        <v>392</v>
      </c>
    </row>
    <row r="410" spans="17:17" s="429" customFormat="1" ht="15">
      <c r="Q410" s="430">
        <v>393</v>
      </c>
    </row>
    <row r="411" spans="17:17" s="429" customFormat="1" ht="15">
      <c r="Q411" s="430">
        <v>394</v>
      </c>
    </row>
    <row r="412" spans="17:17" s="429" customFormat="1" ht="15">
      <c r="Q412" s="430">
        <v>395</v>
      </c>
    </row>
    <row r="413" spans="17:17" s="429" customFormat="1" ht="15">
      <c r="Q413" s="430">
        <v>396</v>
      </c>
    </row>
    <row r="414" spans="17:17" s="429" customFormat="1" ht="15">
      <c r="Q414" s="430">
        <v>397</v>
      </c>
    </row>
    <row r="415" spans="17:17" s="429" customFormat="1" ht="15">
      <c r="Q415" s="430">
        <v>398</v>
      </c>
    </row>
    <row r="416" spans="17:17" s="429" customFormat="1" ht="15">
      <c r="Q416" s="430">
        <v>399</v>
      </c>
    </row>
    <row r="417" spans="17:17" s="429" customFormat="1" ht="15">
      <c r="Q417" s="430">
        <v>400</v>
      </c>
    </row>
    <row r="418" spans="17:17" s="429" customFormat="1" ht="15">
      <c r="Q418" s="430">
        <v>401</v>
      </c>
    </row>
    <row r="419" spans="17:17" s="429" customFormat="1" ht="15">
      <c r="Q419" s="430">
        <v>402</v>
      </c>
    </row>
    <row r="420" spans="17:17" s="429" customFormat="1" ht="15">
      <c r="Q420" s="430">
        <v>403</v>
      </c>
    </row>
    <row r="421" spans="17:17" s="429" customFormat="1" ht="15">
      <c r="Q421" s="430">
        <v>404</v>
      </c>
    </row>
    <row r="422" spans="17:17" s="429" customFormat="1" ht="15">
      <c r="Q422" s="430">
        <v>405</v>
      </c>
    </row>
    <row r="423" spans="17:17" s="429" customFormat="1" ht="15">
      <c r="Q423" s="430">
        <v>406</v>
      </c>
    </row>
    <row r="424" spans="17:17" s="429" customFormat="1" ht="15">
      <c r="Q424" s="430">
        <v>407</v>
      </c>
    </row>
    <row r="425" spans="17:17" s="429" customFormat="1" ht="15">
      <c r="Q425" s="430">
        <v>408</v>
      </c>
    </row>
    <row r="426" spans="17:17" s="429" customFormat="1" ht="15">
      <c r="Q426" s="430">
        <v>409</v>
      </c>
    </row>
    <row r="427" spans="17:17" s="429" customFormat="1" ht="15">
      <c r="Q427" s="430">
        <v>410</v>
      </c>
    </row>
    <row r="428" spans="17:17" s="429" customFormat="1" ht="15">
      <c r="Q428" s="430">
        <v>411</v>
      </c>
    </row>
    <row r="429" spans="17:17" s="429" customFormat="1" ht="15">
      <c r="Q429" s="430">
        <v>412</v>
      </c>
    </row>
    <row r="430" spans="17:17" s="429" customFormat="1" ht="15">
      <c r="Q430" s="430">
        <v>413</v>
      </c>
    </row>
    <row r="431" spans="17:17" s="429" customFormat="1" ht="15">
      <c r="Q431" s="430">
        <v>414</v>
      </c>
    </row>
    <row r="432" spans="17:17" s="429" customFormat="1" ht="15">
      <c r="Q432" s="430">
        <v>415</v>
      </c>
    </row>
    <row r="433" spans="17:17" s="219" customFormat="1" ht="15">
      <c r="Q433" s="261">
        <v>416</v>
      </c>
    </row>
    <row r="434" spans="17:17" s="219" customFormat="1" ht="15">
      <c r="Q434" s="261">
        <v>417</v>
      </c>
    </row>
    <row r="435" spans="17:17" s="219" customFormat="1" ht="15">
      <c r="Q435" s="261">
        <v>418</v>
      </c>
    </row>
    <row r="436" spans="17:17" s="219" customFormat="1" ht="15">
      <c r="Q436" s="261">
        <v>419</v>
      </c>
    </row>
    <row r="437" spans="17:17" s="219" customFormat="1" ht="15">
      <c r="Q437" s="261">
        <v>420</v>
      </c>
    </row>
    <row r="438" spans="17:17" s="219" customFormat="1" ht="15">
      <c r="Q438" s="261">
        <v>421</v>
      </c>
    </row>
    <row r="439" spans="17:17" s="219" customFormat="1" ht="15">
      <c r="Q439" s="261">
        <v>422</v>
      </c>
    </row>
    <row r="440" spans="17:17" s="219" customFormat="1" ht="15">
      <c r="Q440" s="261">
        <v>423</v>
      </c>
    </row>
    <row r="441" spans="17:17" s="219" customFormat="1" ht="15">
      <c r="Q441" s="261">
        <v>424</v>
      </c>
    </row>
    <row r="442" spans="17:17" s="219" customFormat="1" ht="15">
      <c r="Q442" s="261">
        <v>425</v>
      </c>
    </row>
    <row r="443" spans="17:17" s="219" customFormat="1" ht="15">
      <c r="Q443" s="261">
        <v>426</v>
      </c>
    </row>
    <row r="444" spans="17:17" s="219" customFormat="1" ht="15">
      <c r="Q444" s="261">
        <v>427</v>
      </c>
    </row>
    <row r="445" spans="17:17" s="219" customFormat="1" ht="15">
      <c r="Q445" s="261">
        <v>428</v>
      </c>
    </row>
    <row r="446" spans="17:17" s="219" customFormat="1" ht="15">
      <c r="Q446" s="261">
        <v>429</v>
      </c>
    </row>
    <row r="447" spans="17:17" s="219" customFormat="1" ht="15">
      <c r="Q447" s="261">
        <v>430</v>
      </c>
    </row>
    <row r="448" spans="17:17" s="219" customFormat="1" ht="15">
      <c r="Q448" s="261">
        <v>431</v>
      </c>
    </row>
    <row r="449" spans="17:17" s="219" customFormat="1" ht="15">
      <c r="Q449" s="261">
        <v>432</v>
      </c>
    </row>
    <row r="450" spans="17:17" s="219" customFormat="1" ht="15">
      <c r="Q450" s="261">
        <v>433</v>
      </c>
    </row>
    <row r="451" spans="17:17" s="219" customFormat="1" ht="15">
      <c r="Q451" s="261">
        <v>434</v>
      </c>
    </row>
    <row r="452" spans="17:17" s="219" customFormat="1" ht="15">
      <c r="Q452" s="261">
        <v>435</v>
      </c>
    </row>
    <row r="453" spans="17:17" s="219" customFormat="1" ht="15">
      <c r="Q453" s="261">
        <v>436</v>
      </c>
    </row>
    <row r="454" spans="17:17" s="219" customFormat="1" ht="15">
      <c r="Q454" s="261">
        <v>437</v>
      </c>
    </row>
    <row r="455" spans="17:17" s="219" customFormat="1" ht="15">
      <c r="Q455" s="261">
        <v>438</v>
      </c>
    </row>
    <row r="456" spans="17:17" s="219" customFormat="1" ht="15">
      <c r="Q456" s="261">
        <v>439</v>
      </c>
    </row>
    <row r="457" spans="17:17" s="219" customFormat="1" ht="15">
      <c r="Q457" s="261">
        <v>440</v>
      </c>
    </row>
    <row r="458" spans="17:17" s="219" customFormat="1" ht="15">
      <c r="Q458" s="261">
        <v>441</v>
      </c>
    </row>
    <row r="459" spans="17:17" s="219" customFormat="1" ht="15">
      <c r="Q459" s="261">
        <v>442</v>
      </c>
    </row>
    <row r="460" spans="17:17" s="219" customFormat="1" ht="15">
      <c r="Q460" s="261">
        <v>443</v>
      </c>
    </row>
    <row r="461" spans="17:17" s="219" customFormat="1" ht="15">
      <c r="Q461" s="261">
        <v>444</v>
      </c>
    </row>
    <row r="462" spans="17:17" s="219" customFormat="1" ht="15">
      <c r="Q462" s="261">
        <v>445</v>
      </c>
    </row>
    <row r="463" spans="17:17" s="219" customFormat="1" ht="15">
      <c r="Q463" s="261">
        <v>446</v>
      </c>
    </row>
    <row r="464" spans="17:17" s="219" customFormat="1" ht="15">
      <c r="Q464" s="261">
        <v>447</v>
      </c>
    </row>
    <row r="465" spans="17:17" s="219" customFormat="1" ht="15">
      <c r="Q465" s="261">
        <v>448</v>
      </c>
    </row>
    <row r="466" spans="17:17" s="219" customFormat="1" ht="15">
      <c r="Q466" s="261">
        <v>449</v>
      </c>
    </row>
    <row r="467" spans="17:17" s="219" customFormat="1" ht="15">
      <c r="Q467" s="261">
        <v>450</v>
      </c>
    </row>
    <row r="468" spans="17:17" s="219" customFormat="1" ht="15">
      <c r="Q468" s="261">
        <v>451</v>
      </c>
    </row>
    <row r="469" spans="17:17" ht="15">
      <c r="Q469" s="61">
        <v>452</v>
      </c>
    </row>
    <row r="470" spans="17:17" ht="15">
      <c r="Q470" s="61">
        <v>453</v>
      </c>
    </row>
  </sheetData>
  <sheetProtection algorithmName="SHA-512" hashValue="xtzSdy/mBViEMaEZmgjoOQjqx8xfI0IfjjTPe4/ZG4y0X5CBrJpJSEfEhnIosNkXUMQFjVwRGXRDf8xInstfYA==" saltValue="/FzLZN33XURegzYlUZ7j3w==" spinCount="100000" sheet="1" objects="1" scenarios="1" formatCells="0"/>
  <mergeCells count="72">
    <mergeCell ref="N89:O89"/>
    <mergeCell ref="C86:D86"/>
    <mergeCell ref="L23:N23"/>
    <mergeCell ref="L24:N24"/>
    <mergeCell ref="D44:G44"/>
    <mergeCell ref="D45:G45"/>
    <mergeCell ref="D46:G46"/>
    <mergeCell ref="D47:G47"/>
    <mergeCell ref="D48:G48"/>
    <mergeCell ref="D49:G49"/>
    <mergeCell ref="E23:G23"/>
    <mergeCell ref="E24:G24"/>
    <mergeCell ref="I89:K89"/>
    <mergeCell ref="C63:N63"/>
    <mergeCell ref="L25:N25"/>
    <mergeCell ref="D65:G65"/>
    <mergeCell ref="D43:G43"/>
    <mergeCell ref="C89:D89"/>
    <mergeCell ref="D66:G66"/>
    <mergeCell ref="D67:G67"/>
    <mergeCell ref="D68:G68"/>
    <mergeCell ref="D78:G78"/>
    <mergeCell ref="D58:G58"/>
    <mergeCell ref="D59:G59"/>
    <mergeCell ref="C6:O6"/>
    <mergeCell ref="C20:O20"/>
    <mergeCell ref="E8:J8"/>
    <mergeCell ref="M8:N8"/>
    <mergeCell ref="L22:N22"/>
    <mergeCell ref="E22:G22"/>
    <mergeCell ref="E15:G15"/>
    <mergeCell ref="E16:G16"/>
    <mergeCell ref="E17:G17"/>
    <mergeCell ref="E18:G18"/>
    <mergeCell ref="L10:N10"/>
    <mergeCell ref="L11:N11"/>
    <mergeCell ref="L12:N12"/>
    <mergeCell ref="L13:N13"/>
    <mergeCell ref="E10:G10"/>
    <mergeCell ref="E11:G11"/>
    <mergeCell ref="E12:G12"/>
    <mergeCell ref="E13:G13"/>
    <mergeCell ref="E14:G14"/>
    <mergeCell ref="E89:G89"/>
    <mergeCell ref="E86:G86"/>
    <mergeCell ref="D30:G30"/>
    <mergeCell ref="D31:G31"/>
    <mergeCell ref="D32:G32"/>
    <mergeCell ref="D33:G33"/>
    <mergeCell ref="D34:G34"/>
    <mergeCell ref="D35:G35"/>
    <mergeCell ref="D36:G36"/>
    <mergeCell ref="D37:G37"/>
    <mergeCell ref="D38:G38"/>
    <mergeCell ref="D39:G39"/>
    <mergeCell ref="D40:G40"/>
    <mergeCell ref="L15:N15"/>
    <mergeCell ref="D60:G60"/>
    <mergeCell ref="E25:G25"/>
    <mergeCell ref="D64:G64"/>
    <mergeCell ref="D57:G57"/>
    <mergeCell ref="D55:G55"/>
    <mergeCell ref="D56:G56"/>
    <mergeCell ref="D50:G50"/>
    <mergeCell ref="D51:G51"/>
    <mergeCell ref="D52:G52"/>
    <mergeCell ref="D53:G53"/>
    <mergeCell ref="D54:G54"/>
    <mergeCell ref="C29:N29"/>
    <mergeCell ref="C25:D25"/>
    <mergeCell ref="D41:G41"/>
    <mergeCell ref="D42:G42"/>
  </mergeCells>
  <phoneticPr fontId="93" type="noConversion"/>
  <dataValidations count="6">
    <dataValidation showInputMessage="1" showErrorMessage="1" sqref="E32:E60 D31 E66:G78"/>
    <dataValidation type="list" allowBlank="1" showInputMessage="1" showErrorMessage="1" sqref="M65:M78 M31:M60">
      <formula1>$M$92:$M$95</formula1>
    </dataValidation>
    <dataValidation type="list" allowBlank="1" showInputMessage="1" showErrorMessage="1" sqref="L15:N15 L24:N24">
      <formula1>accounttype</formula1>
    </dataValidation>
    <dataValidation type="list" allowBlank="1" showInputMessage="1" showErrorMessage="1" sqref="C31:C60">
      <formula1>SMRate</formula1>
    </dataValidation>
    <dataValidation type="textLength" errorStyle="information" operator="equal" allowBlank="1" showInputMessage="1" showErrorMessage="1" error="Please enter &quot;PO&quot;_x000a_ in front of the six digit number." sqref="E25:G25">
      <formula1>8</formula1>
    </dataValidation>
    <dataValidation type="textLength" errorStyle="information" operator="equal" allowBlank="1" showInputMessage="1" showErrorMessage="1" errorTitle="Dock ID" error="Dock ID is seven digits._x000a_" sqref="L25:N25">
      <formula1>7</formula1>
    </dataValidation>
  </dataValidations>
  <printOptions horizontalCentered="1"/>
  <pageMargins left="0.27" right="0.19" top="0.31" bottom="0.46" header="0.3" footer="0.21"/>
  <pageSetup scale="39" fitToHeight="2" orientation="landscape" r:id="rId1"/>
  <headerFooter>
    <oddFooter>&amp;L&amp;D&amp;CPage &amp;P of &amp;N&amp;RConstruction Invoice</oddFooter>
  </headerFooter>
  <rowBreaks count="1" manualBreakCount="1">
    <brk id="61" min="1" max="15" man="1"/>
  </rowBreaks>
</worksheet>
</file>

<file path=xl/worksheets/sheet2.xml><?xml version="1.0" encoding="utf-8"?>
<worksheet xmlns="http://schemas.openxmlformats.org/spreadsheetml/2006/main" xmlns:r="http://schemas.openxmlformats.org/officeDocument/2006/relationships">
  <sheetPr codeName="Sheet5"/>
  <dimension ref="A1:AC277"/>
  <sheetViews>
    <sheetView showGridLines="0" showZeros="0" zoomScale="90" zoomScaleNormal="90" workbookViewId="0">
      <selection activeCell="D9" sqref="D9:H9"/>
    </sheetView>
  </sheetViews>
  <sheetFormatPr defaultColWidth="9.140625" defaultRowHeight="14.25"/>
  <cols>
    <col min="1" max="1" width="1.5703125" style="151" customWidth="1"/>
    <col min="2" max="2" width="8.42578125" style="151" customWidth="1"/>
    <col min="3" max="3" width="11" style="151" customWidth="1"/>
    <col min="4" max="4" width="7.85546875" style="151" customWidth="1"/>
    <col min="5" max="5" width="9" style="151" customWidth="1"/>
    <col min="6" max="6" width="7.5703125" style="151" customWidth="1"/>
    <col min="7" max="7" width="16.5703125" style="151" customWidth="1"/>
    <col min="8" max="8" width="25.28515625" style="151" bestFit="1" customWidth="1"/>
    <col min="9" max="9" width="31" style="151" customWidth="1"/>
    <col min="10" max="10" width="11.140625" style="151" customWidth="1"/>
    <col min="11" max="11" width="8.85546875" style="151" customWidth="1"/>
    <col min="12" max="12" width="11.140625" style="151" customWidth="1"/>
    <col min="13" max="13" width="9.42578125" style="151" customWidth="1"/>
    <col min="14" max="14" width="16.28515625" style="151" customWidth="1"/>
    <col min="15" max="15" width="3.85546875" style="151" customWidth="1"/>
    <col min="16" max="16" width="2.7109375" style="151" customWidth="1"/>
    <col min="17" max="209" width="9.140625" style="151"/>
    <col min="210" max="210" width="9.85546875" style="151" customWidth="1"/>
    <col min="211" max="211" width="19.7109375" style="151" customWidth="1"/>
    <col min="212" max="212" width="21.7109375" style="151" customWidth="1"/>
    <col min="213" max="213" width="50.7109375" style="151" customWidth="1"/>
    <col min="214" max="214" width="12" style="151" customWidth="1"/>
    <col min="215" max="215" width="9.28515625" style="151" customWidth="1"/>
    <col min="216" max="216" width="9.7109375" style="151" customWidth="1"/>
    <col min="217" max="217" width="13.140625" style="151" customWidth="1"/>
    <col min="218" max="218" width="34.7109375" style="151" customWidth="1"/>
    <col min="219" max="219" width="35.5703125" style="151" customWidth="1"/>
    <col min="220" max="245" width="9.140625" style="151" customWidth="1"/>
    <col min="246" max="16384" width="9.140625" style="151"/>
  </cols>
  <sheetData>
    <row r="1" spans="1:29" s="158" customFormat="1" ht="15" customHeight="1">
      <c r="A1" s="164"/>
      <c r="B1" s="163"/>
      <c r="C1" s="167" t="s">
        <v>479</v>
      </c>
      <c r="D1" s="168"/>
      <c r="E1" s="168"/>
      <c r="F1" s="168"/>
      <c r="G1" s="168"/>
      <c r="H1" s="168"/>
      <c r="I1" s="168"/>
      <c r="J1" s="168"/>
      <c r="K1" s="162"/>
      <c r="L1" s="162"/>
      <c r="M1" s="162"/>
      <c r="N1" s="161"/>
      <c r="O1" s="160">
        <v>2</v>
      </c>
      <c r="P1" s="159"/>
      <c r="Q1" s="159"/>
      <c r="R1" s="159"/>
      <c r="AA1" s="157" t="s">
        <v>2</v>
      </c>
    </row>
    <row r="2" spans="1:29" s="158" customFormat="1" ht="13.5" customHeight="1">
      <c r="B2" s="156"/>
      <c r="C2" s="552" t="str">
        <f>D14</f>
        <v>HYLAN DATACOM &amp; ELECTRICAL LLC</v>
      </c>
      <c r="D2" s="553"/>
      <c r="E2" s="553"/>
      <c r="F2" s="553"/>
      <c r="G2" s="553"/>
      <c r="H2" s="553"/>
      <c r="I2" s="155"/>
      <c r="J2" s="155"/>
      <c r="K2" s="155"/>
      <c r="L2" s="154" t="s">
        <v>478</v>
      </c>
      <c r="M2" s="153">
        <f>'Production Report'!M8</f>
        <v>0</v>
      </c>
      <c r="N2" s="152"/>
      <c r="O2" s="160">
        <v>4</v>
      </c>
      <c r="P2" s="159"/>
      <c r="Q2" s="159"/>
      <c r="R2" s="159"/>
      <c r="AA2" s="157" t="s">
        <v>4</v>
      </c>
    </row>
    <row r="3" spans="1:29" ht="3" customHeight="1">
      <c r="B3" s="150"/>
      <c r="C3" s="149"/>
      <c r="D3" s="148"/>
      <c r="E3" s="148"/>
      <c r="F3" s="148"/>
      <c r="G3" s="148"/>
      <c r="H3" s="148"/>
      <c r="I3" s="148"/>
      <c r="J3" s="148"/>
      <c r="K3" s="148"/>
      <c r="L3" s="148"/>
      <c r="M3" s="148"/>
      <c r="N3" s="147"/>
      <c r="O3" s="146">
        <v>5</v>
      </c>
      <c r="P3" s="145"/>
      <c r="Q3" s="144"/>
      <c r="R3" s="144"/>
      <c r="AC3" s="157" t="s">
        <v>5</v>
      </c>
    </row>
    <row r="4" spans="1:29" s="143" customFormat="1" ht="16.5" thickBot="1">
      <c r="B4" s="142"/>
      <c r="C4" s="554" t="s">
        <v>37</v>
      </c>
      <c r="D4" s="555"/>
      <c r="E4" s="555"/>
      <c r="F4" s="555"/>
      <c r="G4" s="555"/>
      <c r="H4" s="555"/>
      <c r="I4" s="555"/>
      <c r="J4" s="555"/>
      <c r="K4" s="555"/>
      <c r="L4" s="555"/>
      <c r="M4" s="555"/>
      <c r="N4" s="556"/>
      <c r="O4" s="141">
        <v>6</v>
      </c>
      <c r="P4" s="140"/>
      <c r="Q4" s="140"/>
      <c r="R4" s="140"/>
      <c r="Y4" s="139" t="s">
        <v>6</v>
      </c>
    </row>
    <row r="5" spans="1:29" s="143" customFormat="1" ht="9.75" customHeight="1">
      <c r="B5" s="138"/>
      <c r="C5" s="137"/>
      <c r="D5" s="137"/>
      <c r="E5" s="136"/>
      <c r="F5" s="136"/>
      <c r="G5" s="136"/>
      <c r="H5" s="137"/>
      <c r="I5" s="137"/>
      <c r="J5" s="136"/>
      <c r="K5" s="136"/>
      <c r="L5" s="136"/>
      <c r="M5" s="136"/>
      <c r="N5" s="135"/>
      <c r="O5" s="134">
        <v>7</v>
      </c>
      <c r="P5" s="140"/>
      <c r="Q5" s="140"/>
      <c r="R5" s="140"/>
      <c r="Y5" s="139"/>
    </row>
    <row r="6" spans="1:29" s="133" customFormat="1" ht="15.75">
      <c r="B6" s="132"/>
      <c r="C6"/>
      <c r="D6"/>
      <c r="E6"/>
      <c r="F6"/>
      <c r="G6"/>
      <c r="H6"/>
      <c r="I6" s="131" t="s">
        <v>61</v>
      </c>
      <c r="J6" s="550" t="str">
        <f>'Production Report'!E8</f>
        <v>HYLAN DATACOM &amp; ELECTRICAL LLC</v>
      </c>
      <c r="K6" s="551"/>
      <c r="L6" s="551"/>
      <c r="M6" s="551"/>
      <c r="N6" s="129"/>
      <c r="O6" s="128"/>
      <c r="P6" s="128"/>
      <c r="Q6" s="127"/>
      <c r="V6" s="139" t="s">
        <v>7</v>
      </c>
    </row>
    <row r="7" spans="1:29" s="133" customFormat="1" ht="15.75">
      <c r="B7" s="132"/>
      <c r="C7" s="131" t="s">
        <v>62</v>
      </c>
      <c r="D7" s="557">
        <f>'Production Report'!E10</f>
        <v>4453966</v>
      </c>
      <c r="E7" s="558"/>
      <c r="F7" s="558"/>
      <c r="G7" s="558"/>
      <c r="H7" s="190"/>
      <c r="I7" s="131" t="s">
        <v>20</v>
      </c>
      <c r="J7" s="550" t="str">
        <f>'Production Report'!E11</f>
        <v>950 Holmdel Road</v>
      </c>
      <c r="K7" s="551"/>
      <c r="L7" s="551"/>
      <c r="M7" s="551"/>
      <c r="N7" s="129"/>
      <c r="O7" s="128"/>
      <c r="P7" s="128"/>
      <c r="Q7" s="127"/>
      <c r="V7" s="139" t="s">
        <v>8</v>
      </c>
    </row>
    <row r="8" spans="1:29" s="133" customFormat="1" ht="15.75">
      <c r="B8" s="132"/>
      <c r="C8" s="131" t="s">
        <v>63</v>
      </c>
      <c r="D8" s="559">
        <f>'Production Report'!E24</f>
        <v>0</v>
      </c>
      <c r="E8" s="560"/>
      <c r="F8" s="560"/>
      <c r="G8" s="560"/>
      <c r="H8" s="190"/>
      <c r="I8" s="131" t="s">
        <v>21</v>
      </c>
      <c r="J8" s="550" t="str">
        <f>'Production Report'!E12</f>
        <v>Holmdel NJ 07733</v>
      </c>
      <c r="K8" s="551"/>
      <c r="L8" s="551"/>
      <c r="M8" s="551"/>
      <c r="N8" s="129"/>
      <c r="O8" s="128"/>
      <c r="P8" s="128"/>
      <c r="Q8" s="127"/>
      <c r="V8" s="139"/>
    </row>
    <row r="9" spans="1:29" s="133" customFormat="1" ht="15.75">
      <c r="B9" s="132"/>
      <c r="C9" s="171" t="s">
        <v>26</v>
      </c>
      <c r="D9" s="561"/>
      <c r="E9" s="562"/>
      <c r="F9" s="562"/>
      <c r="G9" s="562"/>
      <c r="H9" s="563"/>
      <c r="I9" s="131" t="s">
        <v>22</v>
      </c>
      <c r="J9" s="550" t="str">
        <f>'Production Report'!E13</f>
        <v>732-946-6010</v>
      </c>
      <c r="K9" s="551"/>
      <c r="L9" s="551"/>
      <c r="M9" s="551"/>
      <c r="N9" s="129"/>
      <c r="O9" s="128"/>
      <c r="P9" s="128"/>
      <c r="Q9" s="127"/>
      <c r="V9" s="139"/>
    </row>
    <row r="10" spans="1:29" s="133" customFormat="1" ht="15.75">
      <c r="B10" s="132"/>
      <c r="C10" s="126" t="s">
        <v>40</v>
      </c>
      <c r="D10" s="564">
        <f>I82</f>
        <v>0</v>
      </c>
      <c r="E10" s="565"/>
      <c r="F10" s="565"/>
      <c r="G10" s="565"/>
      <c r="H10" s="566"/>
      <c r="I10" s="131" t="s">
        <v>23</v>
      </c>
      <c r="J10" s="550" t="str">
        <f>'Production Report'!E14</f>
        <v>732-484-5673</v>
      </c>
      <c r="K10" s="551"/>
      <c r="L10" s="551"/>
      <c r="M10" s="551"/>
      <c r="N10" s="129"/>
      <c r="O10" s="128"/>
      <c r="P10" s="128"/>
      <c r="Q10" s="127"/>
      <c r="V10" s="139"/>
    </row>
    <row r="11" spans="1:29" s="133" customFormat="1" ht="15.75">
      <c r="B11" s="132"/>
      <c r="C11" s="126" t="s">
        <v>41</v>
      </c>
      <c r="D11" s="564">
        <f>I83</f>
        <v>0</v>
      </c>
      <c r="E11" s="565"/>
      <c r="F11" s="565"/>
      <c r="G11" s="565"/>
      <c r="H11" s="566"/>
      <c r="I11" s="131" t="s">
        <v>60</v>
      </c>
      <c r="J11" s="550" t="str">
        <f>'Production Report'!E15</f>
        <v>dwilliams@hylangroup.com</v>
      </c>
      <c r="K11" s="551"/>
      <c r="L11" s="551"/>
      <c r="M11" s="551"/>
      <c r="N11" s="129"/>
      <c r="O11" s="128"/>
      <c r="P11" s="128"/>
      <c r="Q11" s="127"/>
      <c r="V11" s="139"/>
    </row>
    <row r="12" spans="1:29" s="133" customFormat="1" ht="15.75">
      <c r="B12" s="132"/>
      <c r="C12" s="171" t="s">
        <v>34</v>
      </c>
      <c r="D12" s="572">
        <f>'Production Report'!N86</f>
        <v>0</v>
      </c>
      <c r="E12" s="573"/>
      <c r="F12" s="573"/>
      <c r="G12" s="573"/>
      <c r="H12" s="190"/>
      <c r="I12" s="131" t="s">
        <v>25</v>
      </c>
      <c r="J12" s="567">
        <f>'Production Report'!E22</f>
        <v>0</v>
      </c>
      <c r="K12" s="568"/>
      <c r="L12" s="568"/>
      <c r="M12" s="569"/>
      <c r="N12" s="129"/>
      <c r="O12" s="128"/>
      <c r="P12" s="128"/>
      <c r="Q12" s="127"/>
      <c r="V12" s="139"/>
    </row>
    <row r="13" spans="1:29" s="133" customFormat="1" ht="15.75">
      <c r="B13" s="132"/>
      <c r="C13" s="126" t="s">
        <v>416</v>
      </c>
      <c r="D13" s="570">
        <f>'Production Report'!L25</f>
        <v>0</v>
      </c>
      <c r="E13" s="568"/>
      <c r="F13" s="568"/>
      <c r="G13" s="568"/>
      <c r="H13" s="569"/>
      <c r="I13" s="131" t="s">
        <v>489</v>
      </c>
      <c r="J13" s="571" t="str">
        <f>'Production Report'!L10</f>
        <v>CHARTER NYC</v>
      </c>
      <c r="K13" s="551"/>
      <c r="L13" s="551"/>
      <c r="M13" s="551"/>
      <c r="N13" s="129"/>
      <c r="O13" s="128"/>
      <c r="P13" s="128"/>
      <c r="Q13" s="127"/>
      <c r="V13" s="139"/>
    </row>
    <row r="14" spans="1:29" s="133" customFormat="1" ht="21" customHeight="1">
      <c r="B14" s="132"/>
      <c r="C14" s="131" t="s">
        <v>64</v>
      </c>
      <c r="D14" s="557" t="str">
        <f>'Production Report'!E8</f>
        <v>HYLAN DATACOM &amp; ELECTRICAL LLC</v>
      </c>
      <c r="E14" s="558"/>
      <c r="F14" s="558"/>
      <c r="G14" s="558"/>
      <c r="H14" s="574"/>
      <c r="I14" s="131" t="s">
        <v>488</v>
      </c>
      <c r="J14" s="575">
        <f>'Production Report'!L11</f>
        <v>54910</v>
      </c>
      <c r="K14" s="576"/>
      <c r="L14" s="576"/>
      <c r="M14" s="577"/>
      <c r="N14" s="129"/>
      <c r="O14" s="128"/>
      <c r="P14" s="128"/>
      <c r="Q14" s="127"/>
      <c r="V14" s="139"/>
    </row>
    <row r="15" spans="1:29" s="133" customFormat="1" ht="15.75">
      <c r="B15" s="132"/>
      <c r="C15" s="131" t="s">
        <v>65</v>
      </c>
      <c r="D15" s="557" t="str">
        <f>'Production Report'!E16</f>
        <v>950 Holmdel Road</v>
      </c>
      <c r="E15" s="568"/>
      <c r="F15" s="568"/>
      <c r="G15" s="568"/>
      <c r="H15" s="569"/>
      <c r="I15" s="131" t="s">
        <v>490</v>
      </c>
      <c r="J15" s="571" t="str">
        <f>'Production Report'!L12</f>
        <v>91-99 Paidge Avenue</v>
      </c>
      <c r="K15" s="551"/>
      <c r="L15" s="551"/>
      <c r="M15" s="551"/>
      <c r="N15" s="129"/>
      <c r="O15" s="128"/>
      <c r="P15" s="128"/>
      <c r="Q15" s="127"/>
      <c r="V15" s="139"/>
    </row>
    <row r="16" spans="1:29" s="133" customFormat="1" ht="15.75">
      <c r="B16" s="132"/>
      <c r="C16" s="125" t="s">
        <v>66</v>
      </c>
      <c r="D16" s="557"/>
      <c r="E16" s="568"/>
      <c r="F16" s="568"/>
      <c r="G16" s="568"/>
      <c r="H16" s="569"/>
      <c r="I16" s="131" t="s">
        <v>21</v>
      </c>
      <c r="J16" s="571" t="str">
        <f>'Production Report'!L13</f>
        <v>Greenpoint, NY 11222</v>
      </c>
      <c r="K16" s="551"/>
      <c r="L16" s="551"/>
      <c r="M16" s="551"/>
      <c r="N16" s="129"/>
      <c r="O16" s="128"/>
      <c r="P16" s="128"/>
      <c r="Q16" s="127"/>
      <c r="V16" s="139" t="s">
        <v>9</v>
      </c>
    </row>
    <row r="17" spans="2:24" s="143" customFormat="1" ht="15.75">
      <c r="B17" s="138"/>
      <c r="C17" s="124" t="s">
        <v>67</v>
      </c>
      <c r="D17" s="557"/>
      <c r="E17" s="568"/>
      <c r="F17" s="568"/>
      <c r="G17" s="568"/>
      <c r="H17" s="569"/>
      <c r="I17" s="131" t="s">
        <v>24</v>
      </c>
      <c r="J17" s="580">
        <f>'Production Report'!L15</f>
        <v>0</v>
      </c>
      <c r="K17" s="581"/>
      <c r="L17" s="581"/>
      <c r="M17" s="581"/>
      <c r="N17" s="123"/>
      <c r="O17" s="140"/>
      <c r="P17" s="140"/>
      <c r="Q17" s="127"/>
      <c r="V17" s="139" t="s">
        <v>10</v>
      </c>
    </row>
    <row r="18" spans="2:24" s="143" customFormat="1" ht="15.75">
      <c r="B18" s="138"/>
      <c r="C18" s="131" t="s">
        <v>68</v>
      </c>
      <c r="D18" s="557" t="str">
        <f>'Production Report'!E18</f>
        <v>Holmdel NJ 07733</v>
      </c>
      <c r="E18" s="568"/>
      <c r="F18" s="568"/>
      <c r="G18" s="568"/>
      <c r="H18" s="569"/>
      <c r="I18" s="131" t="s">
        <v>52</v>
      </c>
      <c r="J18" s="538">
        <f>'Production Report'!L16</f>
        <v>0</v>
      </c>
      <c r="K18" s="539"/>
      <c r="L18" s="539"/>
      <c r="M18" s="540"/>
      <c r="N18" s="123"/>
      <c r="O18" s="140"/>
      <c r="P18" s="140"/>
      <c r="Q18" s="127"/>
      <c r="V18" s="139" t="s">
        <v>11</v>
      </c>
    </row>
    <row r="19" spans="2:24" s="143" customFormat="1" ht="15.75">
      <c r="B19" s="138"/>
      <c r="C19" s="121"/>
      <c r="D19" s="120"/>
      <c r="E19" s="119"/>
      <c r="F19" s="119"/>
      <c r="G19" s="119"/>
      <c r="H19" s="118"/>
      <c r="I19" s="122" t="s">
        <v>477</v>
      </c>
      <c r="J19" s="570">
        <f>'Production Report'!E25</f>
        <v>0</v>
      </c>
      <c r="K19" s="568"/>
      <c r="L19" s="568"/>
      <c r="M19" s="569"/>
      <c r="N19" s="116"/>
      <c r="O19" s="134">
        <v>22</v>
      </c>
      <c r="P19" s="140"/>
      <c r="Q19" s="140"/>
      <c r="R19" s="140"/>
      <c r="S19" s="127"/>
      <c r="X19" s="139"/>
    </row>
    <row r="20" spans="2:24" s="133" customFormat="1" ht="15.75">
      <c r="B20" s="138"/>
      <c r="C20" s="115"/>
      <c r="D20" s="115"/>
      <c r="E20" s="115"/>
      <c r="F20" s="115"/>
      <c r="G20" s="115"/>
      <c r="H20" s="115"/>
      <c r="I20" s="118"/>
      <c r="J20" s="117"/>
      <c r="K20" s="119"/>
      <c r="L20" s="119"/>
      <c r="M20" s="130"/>
      <c r="N20" s="116"/>
      <c r="O20" s="141">
        <v>41</v>
      </c>
      <c r="P20" s="128"/>
      <c r="Q20" s="128"/>
      <c r="R20" s="128"/>
    </row>
    <row r="21" spans="2:24" s="133" customFormat="1" ht="15">
      <c r="B21" s="537" t="s">
        <v>15</v>
      </c>
      <c r="C21" s="537"/>
      <c r="D21" s="537"/>
      <c r="E21" s="537"/>
      <c r="F21" s="537"/>
      <c r="G21" s="537"/>
      <c r="H21" s="537"/>
      <c r="I21" s="537"/>
      <c r="J21" s="537"/>
      <c r="K21" s="537"/>
      <c r="L21" s="537"/>
      <c r="M21" s="537"/>
      <c r="N21" s="537"/>
      <c r="O21" s="141"/>
      <c r="P21" s="128"/>
      <c r="Q21" s="128"/>
      <c r="R21" s="128"/>
    </row>
    <row r="22" spans="2:24" s="133" customFormat="1" ht="22.5">
      <c r="B22" s="114" t="s">
        <v>28</v>
      </c>
      <c r="C22" s="547" t="s">
        <v>49</v>
      </c>
      <c r="D22" s="548"/>
      <c r="E22" s="548"/>
      <c r="F22" s="548"/>
      <c r="G22" s="549"/>
      <c r="H22" s="114" t="s">
        <v>29</v>
      </c>
      <c r="I22" s="114" t="s">
        <v>16</v>
      </c>
      <c r="J22" s="114" t="s">
        <v>30</v>
      </c>
      <c r="K22" s="114" t="s">
        <v>71</v>
      </c>
      <c r="L22" s="114" t="s">
        <v>32</v>
      </c>
      <c r="M22" s="114" t="s">
        <v>47</v>
      </c>
      <c r="N22" s="114" t="s">
        <v>31</v>
      </c>
      <c r="O22" s="141"/>
      <c r="P22" s="128"/>
      <c r="Q22" s="128"/>
      <c r="R22" s="128"/>
    </row>
    <row r="23" spans="2:24" s="133" customFormat="1" ht="15.75">
      <c r="B23" s="113">
        <f>'Production Report'!C31</f>
        <v>0</v>
      </c>
      <c r="C23" s="541" t="str">
        <f>'Production Report'!D31</f>
        <v/>
      </c>
      <c r="D23" s="542"/>
      <c r="E23" s="542"/>
      <c r="F23" s="542"/>
      <c r="G23" s="543"/>
      <c r="H23" s="113">
        <f>'Production Report'!H31</f>
        <v>0</v>
      </c>
      <c r="I23" s="112" t="str">
        <f>'Production Report'!I31</f>
        <v/>
      </c>
      <c r="J23" s="111" t="str">
        <f>'Production Report'!J31</f>
        <v/>
      </c>
      <c r="K23" s="113"/>
      <c r="L23" s="111" t="str">
        <f>'Production Report'!L31</f>
        <v/>
      </c>
      <c r="M23" s="113">
        <f>'Production Report'!M31</f>
        <v>0</v>
      </c>
      <c r="N23" s="165" t="str">
        <f>'Production Report'!N31</f>
        <v/>
      </c>
      <c r="O23" s="141"/>
      <c r="P23" s="128"/>
      <c r="Q23" s="128"/>
      <c r="R23" s="128"/>
    </row>
    <row r="24" spans="2:24" s="133" customFormat="1" ht="15.75">
      <c r="B24" s="113">
        <f>'Production Report'!C32</f>
        <v>0</v>
      </c>
      <c r="C24" s="541" t="str">
        <f>'Production Report'!D32</f>
        <v/>
      </c>
      <c r="D24" s="542"/>
      <c r="E24" s="542"/>
      <c r="F24" s="542"/>
      <c r="G24" s="543"/>
      <c r="H24" s="113">
        <f>'Production Report'!H32</f>
        <v>0</v>
      </c>
      <c r="I24" s="112" t="str">
        <f>'Production Report'!I32</f>
        <v/>
      </c>
      <c r="J24" s="111" t="str">
        <f>'Production Report'!J32</f>
        <v/>
      </c>
      <c r="K24" s="113"/>
      <c r="L24" s="111" t="str">
        <f>'Production Report'!L32</f>
        <v/>
      </c>
      <c r="M24" s="113">
        <f>'Production Report'!M32</f>
        <v>0</v>
      </c>
      <c r="N24" s="165" t="str">
        <f>'Production Report'!N32</f>
        <v/>
      </c>
      <c r="O24" s="141"/>
      <c r="P24" s="128"/>
      <c r="Q24" s="128"/>
      <c r="R24" s="128"/>
    </row>
    <row r="25" spans="2:24" s="133" customFormat="1" ht="15.75">
      <c r="B25" s="113">
        <f>'Production Report'!C33</f>
        <v>0</v>
      </c>
      <c r="C25" s="541" t="str">
        <f>'Production Report'!D33</f>
        <v/>
      </c>
      <c r="D25" s="542"/>
      <c r="E25" s="542"/>
      <c r="F25" s="542"/>
      <c r="G25" s="543"/>
      <c r="H25" s="113">
        <f>'Production Report'!H33</f>
        <v>0</v>
      </c>
      <c r="I25" s="112" t="str">
        <f>'Production Report'!I33</f>
        <v/>
      </c>
      <c r="J25" s="111" t="str">
        <f>'Production Report'!J33</f>
        <v/>
      </c>
      <c r="K25" s="113"/>
      <c r="L25" s="111" t="str">
        <f>'Production Report'!L33</f>
        <v/>
      </c>
      <c r="M25" s="113">
        <f>'Production Report'!M33</f>
        <v>0</v>
      </c>
      <c r="N25" s="165" t="str">
        <f>'Production Report'!N33</f>
        <v/>
      </c>
      <c r="O25" s="141"/>
      <c r="P25" s="128"/>
      <c r="Q25" s="128"/>
      <c r="R25" s="128"/>
    </row>
    <row r="26" spans="2:24" s="133" customFormat="1" ht="15.75">
      <c r="B26" s="113">
        <f>'Production Report'!C34</f>
        <v>0</v>
      </c>
      <c r="C26" s="541" t="str">
        <f>'Production Report'!D34</f>
        <v/>
      </c>
      <c r="D26" s="542"/>
      <c r="E26" s="542"/>
      <c r="F26" s="542"/>
      <c r="G26" s="543"/>
      <c r="H26" s="113">
        <f>'Production Report'!H34</f>
        <v>0</v>
      </c>
      <c r="I26" s="112" t="str">
        <f>'Production Report'!I34</f>
        <v/>
      </c>
      <c r="J26" s="111" t="str">
        <f>'Production Report'!J34</f>
        <v/>
      </c>
      <c r="K26" s="113"/>
      <c r="L26" s="111" t="str">
        <f>'Production Report'!L34</f>
        <v/>
      </c>
      <c r="M26" s="113">
        <f>'Production Report'!M34</f>
        <v>0</v>
      </c>
      <c r="N26" s="165" t="str">
        <f>'Production Report'!N34</f>
        <v/>
      </c>
      <c r="O26" s="141"/>
      <c r="P26" s="128"/>
      <c r="Q26" s="128"/>
      <c r="R26" s="128"/>
    </row>
    <row r="27" spans="2:24" s="133" customFormat="1" ht="18" customHeight="1">
      <c r="B27" s="113">
        <f>'Production Report'!C35</f>
        <v>0</v>
      </c>
      <c r="C27" s="541" t="str">
        <f>'Production Report'!D35</f>
        <v/>
      </c>
      <c r="D27" s="542"/>
      <c r="E27" s="542"/>
      <c r="F27" s="542"/>
      <c r="G27" s="543"/>
      <c r="H27" s="113">
        <f>'Production Report'!H35</f>
        <v>0</v>
      </c>
      <c r="I27" s="112" t="str">
        <f>'Production Report'!I35</f>
        <v/>
      </c>
      <c r="J27" s="111" t="str">
        <f>'Production Report'!J35</f>
        <v/>
      </c>
      <c r="K27" s="113"/>
      <c r="L27" s="111" t="str">
        <f>'Production Report'!L35</f>
        <v/>
      </c>
      <c r="M27" s="113">
        <f>'Production Report'!M35</f>
        <v>0</v>
      </c>
      <c r="N27" s="165" t="str">
        <f>'Production Report'!N35</f>
        <v/>
      </c>
      <c r="O27" s="141"/>
      <c r="P27" s="128"/>
      <c r="Q27" s="128"/>
      <c r="R27" s="128"/>
    </row>
    <row r="28" spans="2:24" s="133" customFormat="1" ht="15.75" customHeight="1">
      <c r="B28" s="113">
        <f>'Production Report'!C36</f>
        <v>0</v>
      </c>
      <c r="C28" s="541" t="str">
        <f>'Production Report'!D36</f>
        <v/>
      </c>
      <c r="D28" s="542"/>
      <c r="E28" s="542"/>
      <c r="F28" s="542"/>
      <c r="G28" s="543"/>
      <c r="H28" s="113">
        <f>'Production Report'!H36</f>
        <v>0</v>
      </c>
      <c r="I28" s="112" t="str">
        <f>'Production Report'!I36</f>
        <v/>
      </c>
      <c r="J28" s="111" t="str">
        <f>'Production Report'!J36</f>
        <v/>
      </c>
      <c r="K28" s="113"/>
      <c r="L28" s="111" t="str">
        <f>'Production Report'!L36</f>
        <v/>
      </c>
      <c r="M28" s="113">
        <f>'Production Report'!M36</f>
        <v>0</v>
      </c>
      <c r="N28" s="165" t="str">
        <f>'Production Report'!N36</f>
        <v/>
      </c>
      <c r="O28" s="141"/>
      <c r="P28" s="128"/>
      <c r="Q28" s="128"/>
      <c r="R28" s="128"/>
    </row>
    <row r="29" spans="2:24" s="133" customFormat="1" ht="15.75">
      <c r="B29" s="113">
        <f>'Production Report'!C37</f>
        <v>0</v>
      </c>
      <c r="C29" s="541" t="str">
        <f>'Production Report'!D37</f>
        <v/>
      </c>
      <c r="D29" s="542"/>
      <c r="E29" s="542"/>
      <c r="F29" s="542"/>
      <c r="G29" s="543"/>
      <c r="H29" s="113">
        <f>'Production Report'!H37</f>
        <v>0</v>
      </c>
      <c r="I29" s="112" t="str">
        <f>'Production Report'!I37</f>
        <v/>
      </c>
      <c r="J29" s="111" t="str">
        <f>'Production Report'!J37</f>
        <v/>
      </c>
      <c r="K29" s="113"/>
      <c r="L29" s="111" t="str">
        <f>'Production Report'!L37</f>
        <v/>
      </c>
      <c r="M29" s="113">
        <f>'Production Report'!M37</f>
        <v>0</v>
      </c>
      <c r="N29" s="165" t="str">
        <f>'Production Report'!N37</f>
        <v/>
      </c>
      <c r="O29" s="141"/>
      <c r="P29" s="128"/>
      <c r="Q29" s="128"/>
      <c r="R29" s="128"/>
    </row>
    <row r="30" spans="2:24" s="133" customFormat="1" ht="22.5" customHeight="1">
      <c r="B30" s="113">
        <f>'Production Report'!C38</f>
        <v>0</v>
      </c>
      <c r="C30" s="541" t="str">
        <f>'Production Report'!D38</f>
        <v/>
      </c>
      <c r="D30" s="542"/>
      <c r="E30" s="542"/>
      <c r="F30" s="542"/>
      <c r="G30" s="543"/>
      <c r="H30" s="113">
        <f>'Production Report'!H38</f>
        <v>0</v>
      </c>
      <c r="I30" s="112" t="str">
        <f>'Production Report'!I38</f>
        <v/>
      </c>
      <c r="J30" s="111" t="str">
        <f>'Production Report'!J38</f>
        <v/>
      </c>
      <c r="K30" s="113"/>
      <c r="L30" s="111" t="str">
        <f>'Production Report'!L38</f>
        <v/>
      </c>
      <c r="M30" s="113">
        <f>'Production Report'!M38</f>
        <v>0</v>
      </c>
      <c r="N30" s="165" t="str">
        <f>'Production Report'!N38</f>
        <v/>
      </c>
      <c r="O30" s="141"/>
      <c r="P30" s="128"/>
      <c r="Q30" s="128"/>
      <c r="R30" s="128"/>
    </row>
    <row r="31" spans="2:24" s="133" customFormat="1" ht="15.75">
      <c r="B31" s="113">
        <f>'Production Report'!C39</f>
        <v>0</v>
      </c>
      <c r="C31" s="541" t="str">
        <f>'Production Report'!D39</f>
        <v/>
      </c>
      <c r="D31" s="542"/>
      <c r="E31" s="542"/>
      <c r="F31" s="542"/>
      <c r="G31" s="543"/>
      <c r="H31" s="113">
        <f>'Production Report'!H39</f>
        <v>0</v>
      </c>
      <c r="I31" s="112" t="str">
        <f>'Production Report'!I39</f>
        <v/>
      </c>
      <c r="J31" s="111" t="str">
        <f>'Production Report'!J39</f>
        <v/>
      </c>
      <c r="K31" s="113"/>
      <c r="L31" s="111" t="str">
        <f>'Production Report'!L39</f>
        <v/>
      </c>
      <c r="M31" s="113">
        <f>'Production Report'!M39</f>
        <v>0</v>
      </c>
      <c r="N31" s="165" t="str">
        <f>'Production Report'!N39</f>
        <v/>
      </c>
      <c r="O31" s="141"/>
      <c r="P31" s="128"/>
      <c r="Q31" s="128"/>
      <c r="R31" s="128"/>
    </row>
    <row r="32" spans="2:24" s="133" customFormat="1" ht="15.75">
      <c r="B32" s="113">
        <f>'Production Report'!C40</f>
        <v>0</v>
      </c>
      <c r="C32" s="541" t="str">
        <f>'Production Report'!D40</f>
        <v/>
      </c>
      <c r="D32" s="542"/>
      <c r="E32" s="542"/>
      <c r="F32" s="542"/>
      <c r="G32" s="543"/>
      <c r="H32" s="113">
        <f>'Production Report'!H40</f>
        <v>0</v>
      </c>
      <c r="I32" s="112" t="str">
        <f>'Production Report'!I40</f>
        <v/>
      </c>
      <c r="J32" s="111" t="str">
        <f>'Production Report'!J40</f>
        <v/>
      </c>
      <c r="K32" s="113"/>
      <c r="L32" s="111" t="str">
        <f>'Production Report'!L40</f>
        <v/>
      </c>
      <c r="M32" s="113">
        <f>'Production Report'!M40</f>
        <v>0</v>
      </c>
      <c r="N32" s="165" t="str">
        <f>'Production Report'!N40</f>
        <v/>
      </c>
      <c r="O32" s="141">
        <v>403.75</v>
      </c>
      <c r="P32" s="128"/>
      <c r="Q32" s="128"/>
      <c r="R32" s="128"/>
    </row>
    <row r="33" spans="2:18" s="133" customFormat="1" ht="28.5" customHeight="1">
      <c r="B33" s="113">
        <f>'Production Report'!C41</f>
        <v>0</v>
      </c>
      <c r="C33" s="541" t="str">
        <f>'Production Report'!D41</f>
        <v/>
      </c>
      <c r="D33" s="542"/>
      <c r="E33" s="542"/>
      <c r="F33" s="542"/>
      <c r="G33" s="543"/>
      <c r="H33" s="113">
        <f>'Production Report'!H41</f>
        <v>0</v>
      </c>
      <c r="I33" s="112" t="str">
        <f>'Production Report'!I41</f>
        <v/>
      </c>
      <c r="J33" s="111" t="str">
        <f>'Production Report'!J41</f>
        <v/>
      </c>
      <c r="K33" s="113"/>
      <c r="L33" s="111" t="str">
        <f>'Production Report'!L41</f>
        <v/>
      </c>
      <c r="M33" s="113">
        <f>'Production Report'!M41</f>
        <v>0</v>
      </c>
      <c r="N33" s="165" t="str">
        <f>'Production Report'!N41</f>
        <v/>
      </c>
      <c r="O33" s="141"/>
      <c r="P33" s="128"/>
      <c r="Q33" s="128"/>
      <c r="R33" s="128"/>
    </row>
    <row r="34" spans="2:18" s="133" customFormat="1" ht="15" customHeight="1">
      <c r="B34" s="113">
        <f>'Production Report'!C42</f>
        <v>0</v>
      </c>
      <c r="C34" s="541" t="str">
        <f>'Production Report'!D42</f>
        <v/>
      </c>
      <c r="D34" s="542"/>
      <c r="E34" s="542"/>
      <c r="F34" s="542"/>
      <c r="G34" s="543"/>
      <c r="H34" s="113">
        <f>'Production Report'!H42</f>
        <v>0</v>
      </c>
      <c r="I34" s="112" t="str">
        <f>'Production Report'!I42</f>
        <v/>
      </c>
      <c r="J34" s="111" t="str">
        <f>'Production Report'!J42</f>
        <v/>
      </c>
      <c r="K34" s="113"/>
      <c r="L34" s="111" t="str">
        <f>'Production Report'!L42</f>
        <v/>
      </c>
      <c r="M34" s="113">
        <f>'Production Report'!M42</f>
        <v>0</v>
      </c>
      <c r="N34" s="165" t="str">
        <f>'Production Report'!N42</f>
        <v/>
      </c>
      <c r="O34" s="141"/>
      <c r="P34" s="128"/>
      <c r="Q34" s="128"/>
      <c r="R34" s="128"/>
    </row>
    <row r="35" spans="2:18" ht="15" customHeight="1">
      <c r="B35" s="113">
        <f>'Production Report'!C43</f>
        <v>0</v>
      </c>
      <c r="C35" s="541" t="str">
        <f>'Production Report'!D43</f>
        <v/>
      </c>
      <c r="D35" s="542"/>
      <c r="E35" s="542"/>
      <c r="F35" s="542"/>
      <c r="G35" s="543"/>
      <c r="H35" s="113">
        <f>'Production Report'!H43</f>
        <v>0</v>
      </c>
      <c r="I35" s="112" t="str">
        <f>'Production Report'!I43</f>
        <v/>
      </c>
      <c r="J35" s="111" t="str">
        <f>'Production Report'!J43</f>
        <v/>
      </c>
      <c r="K35" s="113"/>
      <c r="L35" s="111" t="str">
        <f>'Production Report'!L43</f>
        <v/>
      </c>
      <c r="M35" s="113">
        <f>'Production Report'!M43</f>
        <v>0</v>
      </c>
      <c r="N35" s="165" t="str">
        <f>'Production Report'!N43</f>
        <v/>
      </c>
      <c r="O35" s="109"/>
      <c r="P35" s="144"/>
      <c r="Q35" s="144"/>
      <c r="R35" s="144"/>
    </row>
    <row r="36" spans="2:18" ht="15" customHeight="1">
      <c r="B36" s="113">
        <f>'Production Report'!C44</f>
        <v>0</v>
      </c>
      <c r="C36" s="541" t="str">
        <f>'Production Report'!D44</f>
        <v/>
      </c>
      <c r="D36" s="542"/>
      <c r="E36" s="542"/>
      <c r="F36" s="542"/>
      <c r="G36" s="543"/>
      <c r="H36" s="113">
        <f>'Production Report'!H44</f>
        <v>0</v>
      </c>
      <c r="I36" s="112" t="str">
        <f>'Production Report'!I44</f>
        <v/>
      </c>
      <c r="J36" s="111" t="str">
        <f>'Production Report'!J44</f>
        <v/>
      </c>
      <c r="K36" s="113"/>
      <c r="L36" s="111" t="str">
        <f>'Production Report'!L44</f>
        <v/>
      </c>
      <c r="M36" s="113">
        <f>'Production Report'!M44</f>
        <v>0</v>
      </c>
      <c r="N36" s="165" t="str">
        <f>'Production Report'!N44</f>
        <v/>
      </c>
      <c r="O36" s="109"/>
      <c r="P36" s="144"/>
      <c r="Q36" s="144"/>
      <c r="R36" s="144"/>
    </row>
    <row r="37" spans="2:18" ht="15" customHeight="1">
      <c r="B37" s="113">
        <f>'Production Report'!C45</f>
        <v>0</v>
      </c>
      <c r="C37" s="541" t="str">
        <f>'Production Report'!D45</f>
        <v/>
      </c>
      <c r="D37" s="542"/>
      <c r="E37" s="542"/>
      <c r="F37" s="542"/>
      <c r="G37" s="543"/>
      <c r="H37" s="113">
        <f>'Production Report'!H45</f>
        <v>0</v>
      </c>
      <c r="I37" s="112" t="str">
        <f>'Production Report'!I45</f>
        <v/>
      </c>
      <c r="J37" s="111" t="str">
        <f>'Production Report'!J45</f>
        <v/>
      </c>
      <c r="K37" s="113"/>
      <c r="L37" s="111" t="str">
        <f>'Production Report'!L45</f>
        <v/>
      </c>
      <c r="M37" s="113">
        <f>'Production Report'!M45</f>
        <v>0</v>
      </c>
      <c r="N37" s="165" t="str">
        <f>'Production Report'!N45</f>
        <v/>
      </c>
      <c r="O37" s="109"/>
      <c r="P37" s="144"/>
      <c r="Q37" s="144"/>
      <c r="R37" s="144"/>
    </row>
    <row r="38" spans="2:18" ht="15" customHeight="1">
      <c r="B38" s="113">
        <f>'Production Report'!C46</f>
        <v>0</v>
      </c>
      <c r="C38" s="541" t="str">
        <f>'Production Report'!D46</f>
        <v/>
      </c>
      <c r="D38" s="542"/>
      <c r="E38" s="542"/>
      <c r="F38" s="542"/>
      <c r="G38" s="543"/>
      <c r="H38" s="113">
        <f>'Production Report'!H46</f>
        <v>0</v>
      </c>
      <c r="I38" s="112" t="str">
        <f>'Production Report'!I46</f>
        <v/>
      </c>
      <c r="J38" s="111" t="str">
        <f>'Production Report'!J46</f>
        <v/>
      </c>
      <c r="K38" s="113"/>
      <c r="L38" s="111" t="str">
        <f>'Production Report'!L46</f>
        <v/>
      </c>
      <c r="M38" s="113">
        <f>'Production Report'!M46</f>
        <v>0</v>
      </c>
      <c r="N38" s="165" t="str">
        <f>'Production Report'!N46</f>
        <v/>
      </c>
      <c r="O38" s="109"/>
      <c r="P38" s="144"/>
      <c r="Q38" s="144"/>
      <c r="R38" s="144"/>
    </row>
    <row r="39" spans="2:18" ht="15" customHeight="1">
      <c r="B39" s="113">
        <f>'Production Report'!C47</f>
        <v>0</v>
      </c>
      <c r="C39" s="541" t="str">
        <f>'Production Report'!D47</f>
        <v/>
      </c>
      <c r="D39" s="542"/>
      <c r="E39" s="542"/>
      <c r="F39" s="542"/>
      <c r="G39" s="543"/>
      <c r="H39" s="113">
        <f>'Production Report'!H47</f>
        <v>0</v>
      </c>
      <c r="I39" s="112" t="str">
        <f>'Production Report'!I47</f>
        <v/>
      </c>
      <c r="J39" s="111" t="str">
        <f>'Production Report'!J47</f>
        <v/>
      </c>
      <c r="K39" s="113"/>
      <c r="L39" s="111" t="str">
        <f>'Production Report'!L47</f>
        <v/>
      </c>
      <c r="M39" s="113">
        <f>'Production Report'!M47</f>
        <v>0</v>
      </c>
      <c r="N39" s="165" t="str">
        <f>'Production Report'!N47</f>
        <v/>
      </c>
      <c r="O39" s="109"/>
      <c r="P39" s="144"/>
      <c r="Q39" s="144"/>
      <c r="R39" s="144"/>
    </row>
    <row r="40" spans="2:18" ht="15" customHeight="1">
      <c r="B40" s="113">
        <f>'Production Report'!C48</f>
        <v>0</v>
      </c>
      <c r="C40" s="541" t="str">
        <f>'Production Report'!D48</f>
        <v/>
      </c>
      <c r="D40" s="542"/>
      <c r="E40" s="542"/>
      <c r="F40" s="542"/>
      <c r="G40" s="543"/>
      <c r="H40" s="113">
        <f>'Production Report'!H48</f>
        <v>0</v>
      </c>
      <c r="I40" s="112" t="str">
        <f>'Production Report'!I48</f>
        <v/>
      </c>
      <c r="J40" s="111" t="str">
        <f>'Production Report'!J48</f>
        <v/>
      </c>
      <c r="K40" s="113"/>
      <c r="L40" s="111" t="str">
        <f>'Production Report'!L48</f>
        <v/>
      </c>
      <c r="M40" s="113">
        <f>'Production Report'!M48</f>
        <v>0</v>
      </c>
      <c r="N40" s="165" t="str">
        <f>'Production Report'!N48</f>
        <v/>
      </c>
      <c r="O40" s="109"/>
      <c r="P40" s="144"/>
      <c r="Q40" s="144"/>
      <c r="R40" s="144"/>
    </row>
    <row r="41" spans="2:18" ht="15" customHeight="1">
      <c r="B41" s="113">
        <f>'Production Report'!C49</f>
        <v>0</v>
      </c>
      <c r="C41" s="541" t="str">
        <f>'Production Report'!D49</f>
        <v/>
      </c>
      <c r="D41" s="542"/>
      <c r="E41" s="542"/>
      <c r="F41" s="542"/>
      <c r="G41" s="543"/>
      <c r="H41" s="113">
        <f>'Production Report'!H49</f>
        <v>0</v>
      </c>
      <c r="I41" s="112" t="str">
        <f>'Production Report'!I49</f>
        <v/>
      </c>
      <c r="J41" s="111" t="str">
        <f>'Production Report'!J49</f>
        <v/>
      </c>
      <c r="K41" s="113"/>
      <c r="L41" s="111" t="str">
        <f>'Production Report'!L49</f>
        <v/>
      </c>
      <c r="M41" s="113">
        <f>'Production Report'!M49</f>
        <v>0</v>
      </c>
      <c r="N41" s="165" t="str">
        <f>'Production Report'!N49</f>
        <v/>
      </c>
      <c r="O41" s="109"/>
      <c r="P41" s="144"/>
      <c r="Q41" s="144"/>
      <c r="R41" s="144"/>
    </row>
    <row r="42" spans="2:18" ht="15" customHeight="1">
      <c r="B42" s="113">
        <f>'Production Report'!C50</f>
        <v>0</v>
      </c>
      <c r="C42" s="541" t="str">
        <f>'Production Report'!D50</f>
        <v/>
      </c>
      <c r="D42" s="542"/>
      <c r="E42" s="542"/>
      <c r="F42" s="542"/>
      <c r="G42" s="543"/>
      <c r="H42" s="113">
        <f>'Production Report'!H50</f>
        <v>0</v>
      </c>
      <c r="I42" s="112" t="str">
        <f>'Production Report'!I50</f>
        <v/>
      </c>
      <c r="J42" s="111" t="str">
        <f>'Production Report'!J50</f>
        <v/>
      </c>
      <c r="K42" s="113"/>
      <c r="L42" s="111" t="str">
        <f>'Production Report'!L50</f>
        <v/>
      </c>
      <c r="M42" s="113">
        <f>'Production Report'!M50</f>
        <v>0</v>
      </c>
      <c r="N42" s="165" t="str">
        <f>'Production Report'!N50</f>
        <v/>
      </c>
      <c r="O42" s="109"/>
      <c r="P42" s="144"/>
      <c r="Q42" s="144"/>
      <c r="R42" s="144"/>
    </row>
    <row r="43" spans="2:18" ht="15" customHeight="1">
      <c r="B43" s="113">
        <f>'Production Report'!C51</f>
        <v>0</v>
      </c>
      <c r="C43" s="541" t="str">
        <f>'Production Report'!D51</f>
        <v/>
      </c>
      <c r="D43" s="542"/>
      <c r="E43" s="542"/>
      <c r="F43" s="542"/>
      <c r="G43" s="543"/>
      <c r="H43" s="113">
        <f>'Production Report'!H51</f>
        <v>0</v>
      </c>
      <c r="I43" s="112" t="str">
        <f>'Production Report'!I51</f>
        <v/>
      </c>
      <c r="J43" s="111" t="str">
        <f>'Production Report'!J51</f>
        <v/>
      </c>
      <c r="K43" s="113"/>
      <c r="L43" s="111" t="str">
        <f>'Production Report'!L51</f>
        <v/>
      </c>
      <c r="M43" s="113">
        <f>'Production Report'!M51</f>
        <v>0</v>
      </c>
      <c r="N43" s="165" t="str">
        <f>'Production Report'!N51</f>
        <v/>
      </c>
      <c r="O43" s="109"/>
      <c r="P43" s="144"/>
      <c r="Q43" s="144"/>
      <c r="R43" s="144"/>
    </row>
    <row r="44" spans="2:18" ht="15" customHeight="1">
      <c r="B44" s="113">
        <f>'Production Report'!C52</f>
        <v>0</v>
      </c>
      <c r="C44" s="541" t="str">
        <f>'Production Report'!D52</f>
        <v/>
      </c>
      <c r="D44" s="542"/>
      <c r="E44" s="542"/>
      <c r="F44" s="542"/>
      <c r="G44" s="543"/>
      <c r="H44" s="113">
        <f>'Production Report'!H52</f>
        <v>0</v>
      </c>
      <c r="I44" s="112" t="str">
        <f>'Production Report'!I52</f>
        <v/>
      </c>
      <c r="J44" s="111" t="str">
        <f>'Production Report'!J52</f>
        <v/>
      </c>
      <c r="K44" s="113"/>
      <c r="L44" s="111" t="str">
        <f>'Production Report'!L52</f>
        <v/>
      </c>
      <c r="M44" s="113">
        <f>'Production Report'!M52</f>
        <v>0</v>
      </c>
      <c r="N44" s="165" t="str">
        <f>'Production Report'!N52</f>
        <v/>
      </c>
      <c r="O44" s="109"/>
      <c r="P44" s="144"/>
      <c r="Q44" s="144"/>
      <c r="R44" s="144"/>
    </row>
    <row r="45" spans="2:18" ht="15" customHeight="1">
      <c r="B45" s="113">
        <f>'Production Report'!C53</f>
        <v>0</v>
      </c>
      <c r="C45" s="541" t="str">
        <f>'Production Report'!D53</f>
        <v/>
      </c>
      <c r="D45" s="542"/>
      <c r="E45" s="542"/>
      <c r="F45" s="542"/>
      <c r="G45" s="543"/>
      <c r="H45" s="113">
        <f>'Production Report'!H53</f>
        <v>0</v>
      </c>
      <c r="I45" s="112" t="str">
        <f>'Production Report'!I53</f>
        <v/>
      </c>
      <c r="J45" s="111" t="str">
        <f>'Production Report'!J53</f>
        <v/>
      </c>
      <c r="K45" s="113"/>
      <c r="L45" s="111" t="str">
        <f>'Production Report'!L53</f>
        <v/>
      </c>
      <c r="M45" s="113">
        <f>'Production Report'!M53</f>
        <v>0</v>
      </c>
      <c r="N45" s="165" t="str">
        <f>'Production Report'!N53</f>
        <v/>
      </c>
      <c r="O45" s="109"/>
      <c r="P45" s="144"/>
      <c r="Q45" s="144"/>
      <c r="R45" s="144"/>
    </row>
    <row r="46" spans="2:18" ht="15" customHeight="1">
      <c r="B46" s="113">
        <f>'Production Report'!C54</f>
        <v>0</v>
      </c>
      <c r="C46" s="541" t="str">
        <f>'Production Report'!D54</f>
        <v/>
      </c>
      <c r="D46" s="542"/>
      <c r="E46" s="542"/>
      <c r="F46" s="542"/>
      <c r="G46" s="543"/>
      <c r="H46" s="113">
        <f>'Production Report'!H54</f>
        <v>0</v>
      </c>
      <c r="I46" s="112" t="str">
        <f>'Production Report'!I54</f>
        <v/>
      </c>
      <c r="J46" s="111" t="str">
        <f>'Production Report'!J54</f>
        <v/>
      </c>
      <c r="K46" s="113"/>
      <c r="L46" s="111" t="str">
        <f>'Production Report'!L54</f>
        <v/>
      </c>
      <c r="M46" s="113">
        <f>'Production Report'!M54</f>
        <v>0</v>
      </c>
      <c r="N46" s="165" t="str">
        <f>'Production Report'!N54</f>
        <v/>
      </c>
      <c r="O46" s="109"/>
      <c r="P46" s="144"/>
      <c r="Q46" s="144"/>
      <c r="R46" s="144"/>
    </row>
    <row r="47" spans="2:18" ht="15" customHeight="1">
      <c r="B47" s="113">
        <f>'Production Report'!C55</f>
        <v>0</v>
      </c>
      <c r="C47" s="541" t="str">
        <f>'Production Report'!D55</f>
        <v/>
      </c>
      <c r="D47" s="542"/>
      <c r="E47" s="542"/>
      <c r="F47" s="542"/>
      <c r="G47" s="543"/>
      <c r="H47" s="113">
        <f>'Production Report'!H55</f>
        <v>0</v>
      </c>
      <c r="I47" s="112" t="str">
        <f>'Production Report'!I55</f>
        <v/>
      </c>
      <c r="J47" s="111" t="str">
        <f>'Production Report'!J55</f>
        <v/>
      </c>
      <c r="K47" s="113"/>
      <c r="L47" s="111" t="str">
        <f>'Production Report'!L55</f>
        <v/>
      </c>
      <c r="M47" s="113">
        <f>'Production Report'!M55</f>
        <v>0</v>
      </c>
      <c r="N47" s="165" t="str">
        <f>'Production Report'!N55</f>
        <v/>
      </c>
      <c r="O47" s="109"/>
      <c r="P47" s="144"/>
      <c r="Q47" s="144"/>
      <c r="R47" s="144"/>
    </row>
    <row r="48" spans="2:18" ht="15" customHeight="1">
      <c r="B48" s="113">
        <f>'Production Report'!C56</f>
        <v>0</v>
      </c>
      <c r="C48" s="541" t="str">
        <f>'Production Report'!D56</f>
        <v/>
      </c>
      <c r="D48" s="542"/>
      <c r="E48" s="542"/>
      <c r="F48" s="542"/>
      <c r="G48" s="543"/>
      <c r="H48" s="113">
        <f>'Production Report'!H56</f>
        <v>0</v>
      </c>
      <c r="I48" s="112" t="str">
        <f>'Production Report'!I56</f>
        <v/>
      </c>
      <c r="J48" s="111" t="str">
        <f>'Production Report'!J56</f>
        <v/>
      </c>
      <c r="K48" s="113"/>
      <c r="L48" s="111" t="str">
        <f>'Production Report'!L56</f>
        <v/>
      </c>
      <c r="M48" s="113">
        <f>'Production Report'!M56</f>
        <v>0</v>
      </c>
      <c r="N48" s="165" t="str">
        <f>'Production Report'!N56</f>
        <v/>
      </c>
      <c r="O48" s="109"/>
      <c r="P48" s="144"/>
      <c r="Q48" s="144"/>
      <c r="R48" s="144"/>
    </row>
    <row r="49" spans="2:18" ht="15" customHeight="1">
      <c r="B49" s="113">
        <f>'Production Report'!C57</f>
        <v>0</v>
      </c>
      <c r="C49" s="541" t="str">
        <f>'Production Report'!D57</f>
        <v/>
      </c>
      <c r="D49" s="542"/>
      <c r="E49" s="542"/>
      <c r="F49" s="542"/>
      <c r="G49" s="543"/>
      <c r="H49" s="113">
        <f>'Production Report'!H57</f>
        <v>0</v>
      </c>
      <c r="I49" s="112" t="str">
        <f>'Production Report'!I57</f>
        <v/>
      </c>
      <c r="J49" s="111" t="str">
        <f>'Production Report'!J57</f>
        <v/>
      </c>
      <c r="K49" s="113"/>
      <c r="L49" s="111" t="str">
        <f>'Production Report'!L57</f>
        <v/>
      </c>
      <c r="M49" s="113">
        <f>'Production Report'!M57</f>
        <v>0</v>
      </c>
      <c r="N49" s="165" t="str">
        <f>'Production Report'!N57</f>
        <v/>
      </c>
      <c r="O49" s="109"/>
      <c r="P49" s="144"/>
      <c r="Q49" s="144"/>
      <c r="R49" s="144"/>
    </row>
    <row r="50" spans="2:18" ht="15" customHeight="1">
      <c r="B50" s="113">
        <f>'Production Report'!C58</f>
        <v>0</v>
      </c>
      <c r="C50" s="541" t="str">
        <f>'Production Report'!D58</f>
        <v/>
      </c>
      <c r="D50" s="542"/>
      <c r="E50" s="542"/>
      <c r="F50" s="542"/>
      <c r="G50" s="543"/>
      <c r="H50" s="113">
        <f>'Production Report'!H58</f>
        <v>0</v>
      </c>
      <c r="I50" s="112" t="str">
        <f>'Production Report'!I58</f>
        <v/>
      </c>
      <c r="J50" s="111" t="str">
        <f>'Production Report'!J58</f>
        <v/>
      </c>
      <c r="K50" s="113"/>
      <c r="L50" s="111" t="str">
        <f>'Production Report'!L58</f>
        <v/>
      </c>
      <c r="M50" s="113">
        <f>'Production Report'!M58</f>
        <v>0</v>
      </c>
      <c r="N50" s="165" t="str">
        <f>'Production Report'!N58</f>
        <v/>
      </c>
      <c r="O50" s="109"/>
      <c r="P50" s="144"/>
      <c r="Q50" s="144"/>
      <c r="R50" s="144"/>
    </row>
    <row r="51" spans="2:18" ht="15" customHeight="1">
      <c r="B51" s="113">
        <f>'Production Report'!C59</f>
        <v>0</v>
      </c>
      <c r="C51" s="541" t="str">
        <f>'Production Report'!D59</f>
        <v/>
      </c>
      <c r="D51" s="542"/>
      <c r="E51" s="542"/>
      <c r="F51" s="542"/>
      <c r="G51" s="543"/>
      <c r="H51" s="113">
        <f>'Production Report'!H59</f>
        <v>0</v>
      </c>
      <c r="I51" s="112" t="str">
        <f>'Production Report'!I59</f>
        <v/>
      </c>
      <c r="J51" s="111" t="str">
        <f>'Production Report'!J59</f>
        <v/>
      </c>
      <c r="K51" s="113"/>
      <c r="L51" s="111" t="str">
        <f>'Production Report'!L59</f>
        <v/>
      </c>
      <c r="M51" s="113">
        <f>'Production Report'!M59</f>
        <v>0</v>
      </c>
      <c r="N51" s="165" t="str">
        <f>'Production Report'!N59</f>
        <v/>
      </c>
      <c r="O51" s="109"/>
      <c r="P51" s="144"/>
      <c r="Q51" s="144"/>
      <c r="R51" s="144"/>
    </row>
    <row r="52" spans="2:18" ht="15" customHeight="1">
      <c r="B52" s="113">
        <f>'Production Report'!C60</f>
        <v>0</v>
      </c>
      <c r="C52" s="541" t="str">
        <f>'Production Report'!D60</f>
        <v/>
      </c>
      <c r="D52" s="542"/>
      <c r="E52" s="542"/>
      <c r="F52" s="542"/>
      <c r="G52" s="543"/>
      <c r="H52" s="113">
        <f>'Production Report'!H60</f>
        <v>0</v>
      </c>
      <c r="I52" s="112" t="str">
        <f>'Production Report'!I60</f>
        <v/>
      </c>
      <c r="J52" s="111" t="str">
        <f>'Production Report'!J60</f>
        <v/>
      </c>
      <c r="K52" s="113"/>
      <c r="L52" s="111" t="str">
        <f>'Production Report'!L60</f>
        <v/>
      </c>
      <c r="M52" s="113">
        <f>'Production Report'!M60</f>
        <v>0</v>
      </c>
      <c r="N52" s="165" t="str">
        <f>'Production Report'!N60</f>
        <v/>
      </c>
      <c r="O52" s="109"/>
      <c r="P52" s="144"/>
      <c r="Q52" s="144"/>
      <c r="R52" s="144"/>
    </row>
    <row r="53" spans="2:18" ht="15" customHeight="1" thickBot="1">
      <c r="B53" s="113"/>
      <c r="C53" s="544">
        <f>'Production Report'!D61</f>
        <v>0</v>
      </c>
      <c r="D53" s="545"/>
      <c r="E53" s="545"/>
      <c r="F53" s="545"/>
      <c r="G53" s="546"/>
      <c r="H53" s="113"/>
      <c r="I53" s="112"/>
      <c r="J53" s="111"/>
      <c r="K53" s="113"/>
      <c r="L53" s="111"/>
      <c r="M53" s="113"/>
      <c r="N53" s="110"/>
      <c r="O53" s="109"/>
      <c r="P53" s="144"/>
      <c r="Q53" s="144"/>
      <c r="R53" s="144"/>
    </row>
    <row r="54" spans="2:18" ht="15" customHeight="1" thickBot="1">
      <c r="B54" s="144"/>
      <c r="C54" s="144"/>
      <c r="D54" s="144"/>
      <c r="E54" s="144"/>
      <c r="F54" s="144"/>
      <c r="G54" s="144"/>
      <c r="H54" s="144"/>
      <c r="I54" s="144"/>
      <c r="J54" s="144"/>
      <c r="K54" s="144"/>
      <c r="L54" s="144"/>
      <c r="M54" s="108" t="s">
        <v>38</v>
      </c>
      <c r="N54" s="107">
        <f>SUM(N23:N53)</f>
        <v>0</v>
      </c>
      <c r="O54" s="109"/>
      <c r="P54" s="144"/>
      <c r="Q54" s="144"/>
      <c r="R54" s="144"/>
    </row>
    <row r="55" spans="2:18" ht="15" customHeight="1">
      <c r="B55" s="144"/>
      <c r="C55" s="144"/>
      <c r="D55" s="144"/>
      <c r="E55" s="144"/>
      <c r="F55" s="144"/>
      <c r="G55" s="144"/>
      <c r="H55" s="144"/>
      <c r="I55" s="144"/>
      <c r="J55" s="144"/>
      <c r="K55" s="144"/>
      <c r="L55" s="144"/>
      <c r="M55" s="108"/>
      <c r="N55" s="106"/>
      <c r="O55" s="109"/>
      <c r="P55" s="144"/>
      <c r="Q55" s="144"/>
      <c r="R55" s="144"/>
    </row>
    <row r="56" spans="2:18" ht="15" customHeight="1">
      <c r="B56" s="144"/>
      <c r="C56" s="144"/>
      <c r="D56" s="144"/>
      <c r="E56" s="144"/>
      <c r="F56" s="144"/>
      <c r="G56" s="144"/>
      <c r="H56" s="144"/>
      <c r="I56" s="144"/>
      <c r="J56" s="144"/>
      <c r="K56" s="144"/>
      <c r="L56" s="144"/>
      <c r="M56" s="108"/>
      <c r="N56" s="106"/>
      <c r="O56" s="109"/>
      <c r="P56" s="144"/>
      <c r="Q56" s="144"/>
      <c r="R56" s="144"/>
    </row>
    <row r="57" spans="2:18" ht="15" customHeight="1">
      <c r="B57" s="144"/>
      <c r="C57" s="578" t="str">
        <f>$D$14</f>
        <v>HYLAN DATACOM &amp; ELECTRICAL LLC</v>
      </c>
      <c r="D57" s="579"/>
      <c r="E57" s="579"/>
      <c r="F57" s="579"/>
      <c r="G57" s="144" t="s">
        <v>72</v>
      </c>
      <c r="H57" s="105">
        <f>$D$8</f>
        <v>0</v>
      </c>
      <c r="I57" s="105" t="s">
        <v>73</v>
      </c>
      <c r="J57" s="144"/>
      <c r="K57" s="144"/>
      <c r="L57" s="144"/>
      <c r="M57" s="108"/>
      <c r="N57" s="106"/>
      <c r="O57" s="109"/>
      <c r="P57" s="144"/>
      <c r="Q57" s="144"/>
      <c r="R57" s="144"/>
    </row>
    <row r="58" spans="2:18" ht="15" customHeight="1">
      <c r="B58" s="144"/>
      <c r="C58" s="144"/>
      <c r="D58" s="144"/>
      <c r="E58" s="144"/>
      <c r="F58" s="144"/>
      <c r="G58" s="144"/>
      <c r="H58" s="144"/>
      <c r="I58" s="144"/>
      <c r="J58" s="144"/>
      <c r="K58" s="144"/>
      <c r="L58" s="144"/>
      <c r="M58" s="144"/>
      <c r="N58" s="144"/>
      <c r="O58" s="109"/>
      <c r="P58" s="144"/>
      <c r="Q58" s="144"/>
      <c r="R58" s="144"/>
    </row>
    <row r="59" spans="2:18" ht="15" customHeight="1">
      <c r="B59" s="537" t="s">
        <v>55</v>
      </c>
      <c r="C59" s="537"/>
      <c r="D59" s="537"/>
      <c r="E59" s="537"/>
      <c r="F59" s="537"/>
      <c r="G59" s="537"/>
      <c r="H59" s="537"/>
      <c r="I59" s="537"/>
      <c r="J59" s="537"/>
      <c r="K59" s="537"/>
      <c r="L59" s="537"/>
      <c r="M59" s="537"/>
      <c r="N59" s="537"/>
      <c r="O59" s="109"/>
      <c r="P59" s="144"/>
      <c r="Q59" s="144"/>
      <c r="R59" s="144"/>
    </row>
    <row r="60" spans="2:18" ht="22.5">
      <c r="B60" s="114" t="s">
        <v>28</v>
      </c>
      <c r="C60" s="547" t="s">
        <v>49</v>
      </c>
      <c r="D60" s="548"/>
      <c r="E60" s="548"/>
      <c r="F60" s="548"/>
      <c r="G60" s="549"/>
      <c r="H60" s="114" t="s">
        <v>29</v>
      </c>
      <c r="I60" s="114" t="s">
        <v>16</v>
      </c>
      <c r="J60" s="114" t="s">
        <v>30</v>
      </c>
      <c r="K60" s="114" t="s">
        <v>71</v>
      </c>
      <c r="L60" s="114" t="s">
        <v>32</v>
      </c>
      <c r="M60" s="114" t="s">
        <v>47</v>
      </c>
      <c r="N60" s="114" t="s">
        <v>31</v>
      </c>
      <c r="O60" s="109"/>
      <c r="P60" s="144"/>
      <c r="Q60" s="144"/>
      <c r="R60" s="144"/>
    </row>
    <row r="61" spans="2:18" ht="15" customHeight="1">
      <c r="B61" s="113" t="str">
        <f>'Production Report'!C65</f>
        <v>Labor</v>
      </c>
      <c r="C61" s="541" t="str">
        <f>'Production Report'!D65</f>
        <v>Non Rate Card Labor Interior</v>
      </c>
      <c r="D61" s="542"/>
      <c r="E61" s="542"/>
      <c r="F61" s="542"/>
      <c r="G61" s="543"/>
      <c r="H61" s="104">
        <f>'Production Report'!H65</f>
        <v>1</v>
      </c>
      <c r="I61" s="112" t="str">
        <f>'Production Report'!I65</f>
        <v>Attached</v>
      </c>
      <c r="J61" s="172">
        <f>'Production Report'!J65</f>
        <v>0</v>
      </c>
      <c r="K61" s="173">
        <f>'Production Report'!K65</f>
        <v>0</v>
      </c>
      <c r="L61" s="172">
        <f>'Production Report'!L65</f>
        <v>0</v>
      </c>
      <c r="M61" s="113" t="str">
        <f>'Production Report'!M65</f>
        <v>C</v>
      </c>
      <c r="N61" s="165">
        <f>'Production Report'!N65</f>
        <v>0</v>
      </c>
      <c r="O61" s="109"/>
      <c r="P61" s="144"/>
      <c r="Q61" s="144"/>
      <c r="R61" s="144"/>
    </row>
    <row r="62" spans="2:18" ht="15" customHeight="1">
      <c r="B62" s="113" t="str">
        <f>'Production Report'!C66</f>
        <v>Material</v>
      </c>
      <c r="C62" s="541" t="str">
        <f>'Production Report'!D66</f>
        <v>Non Rate Card Material Interior</v>
      </c>
      <c r="D62" s="542"/>
      <c r="E62" s="542"/>
      <c r="F62" s="542"/>
      <c r="G62" s="543"/>
      <c r="H62" s="104">
        <f>'Production Report'!H66</f>
        <v>1</v>
      </c>
      <c r="I62" s="112" t="str">
        <f>'Production Report'!I66</f>
        <v>Attached</v>
      </c>
      <c r="J62" s="172">
        <f>'Production Report'!J66</f>
        <v>0</v>
      </c>
      <c r="K62" s="173">
        <f>'Production Report'!K66</f>
        <v>0</v>
      </c>
      <c r="L62" s="172">
        <f>'Production Report'!L66</f>
        <v>0</v>
      </c>
      <c r="M62" s="113" t="str">
        <f>'Production Report'!M66</f>
        <v>M</v>
      </c>
      <c r="N62" s="165">
        <f>'Production Report'!N66</f>
        <v>0</v>
      </c>
      <c r="O62" s="109"/>
      <c r="P62" s="144"/>
      <c r="Q62" s="144"/>
      <c r="R62" s="144"/>
    </row>
    <row r="63" spans="2:18" ht="15" customHeight="1">
      <c r="B63" s="113" t="str">
        <f>'Production Report'!C67</f>
        <v>Labor</v>
      </c>
      <c r="C63" s="541" t="str">
        <f>'Production Report'!D67</f>
        <v>Non Rate Card Labor Underground</v>
      </c>
      <c r="D63" s="542"/>
      <c r="E63" s="542"/>
      <c r="F63" s="542"/>
      <c r="G63" s="543"/>
      <c r="H63" s="104">
        <f>'Production Report'!H67</f>
        <v>1</v>
      </c>
      <c r="I63" s="112" t="str">
        <f>'Production Report'!I67</f>
        <v>Attached</v>
      </c>
      <c r="J63" s="172">
        <f>'Production Report'!J67</f>
        <v>0</v>
      </c>
      <c r="K63" s="173">
        <f>'Production Report'!K67</f>
        <v>0</v>
      </c>
      <c r="L63" s="172">
        <f>'Production Report'!L67</f>
        <v>0</v>
      </c>
      <c r="M63" s="113" t="str">
        <f>'Production Report'!M67</f>
        <v>C</v>
      </c>
      <c r="N63" s="165">
        <f>'Production Report'!N67</f>
        <v>0</v>
      </c>
      <c r="O63" s="109"/>
      <c r="P63" s="144"/>
      <c r="Q63" s="144"/>
      <c r="R63" s="144"/>
    </row>
    <row r="64" spans="2:18" ht="15" customHeight="1">
      <c r="B64" s="113" t="str">
        <f>'Production Report'!C68</f>
        <v>Material</v>
      </c>
      <c r="C64" s="541" t="str">
        <f>'Production Report'!D68</f>
        <v>Non Rate Card Material Underground</v>
      </c>
      <c r="D64" s="542"/>
      <c r="E64" s="542"/>
      <c r="F64" s="542"/>
      <c r="G64" s="543"/>
      <c r="H64" s="104">
        <f>'Production Report'!H68</f>
        <v>1</v>
      </c>
      <c r="I64" s="112" t="str">
        <f>'Production Report'!I68</f>
        <v>Attached</v>
      </c>
      <c r="J64" s="172">
        <f>'Production Report'!J68</f>
        <v>0</v>
      </c>
      <c r="K64" s="173">
        <f>'Production Report'!K68</f>
        <v>0</v>
      </c>
      <c r="L64" s="172">
        <f>'Production Report'!L68</f>
        <v>0</v>
      </c>
      <c r="M64" s="113" t="str">
        <f>'Production Report'!M68</f>
        <v>M</v>
      </c>
      <c r="N64" s="165">
        <f>'Production Report'!N68</f>
        <v>0</v>
      </c>
      <c r="O64" s="109"/>
      <c r="P64" s="144"/>
      <c r="Q64" s="144"/>
      <c r="R64" s="144"/>
    </row>
    <row r="65" spans="2:18" ht="19.5" customHeight="1">
      <c r="B65" s="113">
        <f>'Production Report'!C69</f>
        <v>0</v>
      </c>
      <c r="C65" s="541">
        <f>'Production Report'!D69</f>
        <v>0</v>
      </c>
      <c r="D65" s="542"/>
      <c r="E65" s="542"/>
      <c r="F65" s="542"/>
      <c r="G65" s="543"/>
      <c r="H65" s="104">
        <f>'Production Report'!H69</f>
        <v>0</v>
      </c>
      <c r="I65" s="112">
        <f>'Production Report'!I69</f>
        <v>0</v>
      </c>
      <c r="J65" s="172">
        <f>'Production Report'!J69</f>
        <v>0</v>
      </c>
      <c r="K65" s="173">
        <f>'Production Report'!K69</f>
        <v>0</v>
      </c>
      <c r="L65" s="172">
        <f>'Production Report'!L69</f>
        <v>0</v>
      </c>
      <c r="M65" s="113">
        <f>'Production Report'!M69</f>
        <v>0</v>
      </c>
      <c r="N65" s="165" t="str">
        <f>'Production Report'!N69</f>
        <v/>
      </c>
      <c r="O65" s="146"/>
      <c r="P65" s="144"/>
      <c r="Q65" s="144"/>
      <c r="R65" s="144"/>
    </row>
    <row r="66" spans="2:18" ht="19.5" customHeight="1">
      <c r="B66" s="113">
        <f>'Production Report'!C70</f>
        <v>0</v>
      </c>
      <c r="C66" s="541">
        <f>'Production Report'!D70</f>
        <v>0</v>
      </c>
      <c r="D66" s="542"/>
      <c r="E66" s="542"/>
      <c r="F66" s="542"/>
      <c r="G66" s="543"/>
      <c r="H66" s="104">
        <f>'Production Report'!H70</f>
        <v>0</v>
      </c>
      <c r="I66" s="112">
        <f>'Production Report'!I70</f>
        <v>0</v>
      </c>
      <c r="J66" s="172">
        <f>'Production Report'!J70</f>
        <v>0</v>
      </c>
      <c r="K66" s="173">
        <f>'Production Report'!K70</f>
        <v>0</v>
      </c>
      <c r="L66" s="172">
        <f>'Production Report'!L70</f>
        <v>0</v>
      </c>
      <c r="M66" s="113">
        <f>'Production Report'!M70</f>
        <v>0</v>
      </c>
      <c r="N66" s="165" t="str">
        <f>'Production Report'!N70</f>
        <v/>
      </c>
      <c r="O66" s="146"/>
      <c r="P66" s="144"/>
      <c r="Q66" s="144"/>
      <c r="R66" s="144"/>
    </row>
    <row r="67" spans="2:18" ht="19.5" customHeight="1">
      <c r="B67" s="113">
        <f>'Production Report'!C71</f>
        <v>0</v>
      </c>
      <c r="C67" s="541">
        <f>'Production Report'!D71</f>
        <v>0</v>
      </c>
      <c r="D67" s="542"/>
      <c r="E67" s="542"/>
      <c r="F67" s="542"/>
      <c r="G67" s="543"/>
      <c r="H67" s="104">
        <f>'Production Report'!H71</f>
        <v>0</v>
      </c>
      <c r="I67" s="112">
        <f>'Production Report'!I71</f>
        <v>0</v>
      </c>
      <c r="J67" s="172">
        <f>'Production Report'!J71</f>
        <v>0</v>
      </c>
      <c r="K67" s="173">
        <f>'Production Report'!K71</f>
        <v>0</v>
      </c>
      <c r="L67" s="172">
        <f>'Production Report'!L71</f>
        <v>0</v>
      </c>
      <c r="M67" s="113">
        <f>'Production Report'!M71</f>
        <v>0</v>
      </c>
      <c r="N67" s="165" t="str">
        <f>'Production Report'!N71</f>
        <v/>
      </c>
      <c r="O67" s="146"/>
      <c r="P67" s="144"/>
      <c r="Q67" s="144"/>
      <c r="R67" s="144"/>
    </row>
    <row r="68" spans="2:18" ht="19.5" customHeight="1">
      <c r="B68" s="113">
        <f>'Production Report'!C72</f>
        <v>0</v>
      </c>
      <c r="C68" s="541">
        <f>'Production Report'!D72</f>
        <v>0</v>
      </c>
      <c r="D68" s="542"/>
      <c r="E68" s="542"/>
      <c r="F68" s="542"/>
      <c r="G68" s="543"/>
      <c r="H68" s="104">
        <f>'Production Report'!H72</f>
        <v>0</v>
      </c>
      <c r="I68" s="112">
        <f>'Production Report'!I72</f>
        <v>0</v>
      </c>
      <c r="J68" s="172">
        <f>'Production Report'!J72</f>
        <v>0</v>
      </c>
      <c r="K68" s="173">
        <f>'Production Report'!K72</f>
        <v>0</v>
      </c>
      <c r="L68" s="172">
        <f>'Production Report'!L72</f>
        <v>0</v>
      </c>
      <c r="M68" s="113">
        <f>'Production Report'!M72</f>
        <v>0</v>
      </c>
      <c r="N68" s="165" t="str">
        <f>'Production Report'!N72</f>
        <v/>
      </c>
      <c r="O68" s="146"/>
      <c r="P68" s="144"/>
      <c r="Q68" s="144"/>
      <c r="R68" s="144"/>
    </row>
    <row r="69" spans="2:18" ht="15">
      <c r="B69" s="113">
        <f>'Production Report'!C73</f>
        <v>0</v>
      </c>
      <c r="C69" s="541">
        <f>'Production Report'!D73</f>
        <v>0</v>
      </c>
      <c r="D69" s="542"/>
      <c r="E69" s="542"/>
      <c r="F69" s="542"/>
      <c r="G69" s="543"/>
      <c r="H69" s="104">
        <f>'Production Report'!H73</f>
        <v>0</v>
      </c>
      <c r="I69" s="112">
        <f>'Production Report'!I73</f>
        <v>0</v>
      </c>
      <c r="J69" s="172">
        <f>'Production Report'!J73</f>
        <v>0</v>
      </c>
      <c r="K69" s="173">
        <f>'Production Report'!K73</f>
        <v>0</v>
      </c>
      <c r="L69" s="172">
        <f>'Production Report'!L73</f>
        <v>0</v>
      </c>
      <c r="M69" s="113">
        <f>'Production Report'!M73</f>
        <v>0</v>
      </c>
      <c r="N69" s="165" t="str">
        <f>'Production Report'!N73</f>
        <v/>
      </c>
      <c r="O69" s="146"/>
      <c r="P69" s="144"/>
      <c r="Q69" s="144"/>
      <c r="R69" s="144"/>
    </row>
    <row r="70" spans="2:18" ht="15">
      <c r="B70" s="113">
        <f>'Production Report'!C74</f>
        <v>0</v>
      </c>
      <c r="C70" s="541">
        <f>'Production Report'!D74</f>
        <v>0</v>
      </c>
      <c r="D70" s="542"/>
      <c r="E70" s="542"/>
      <c r="F70" s="542"/>
      <c r="G70" s="543"/>
      <c r="H70" s="104">
        <f>'Production Report'!H74</f>
        <v>0</v>
      </c>
      <c r="I70" s="112">
        <f>'Production Report'!I74</f>
        <v>0</v>
      </c>
      <c r="J70" s="172">
        <f>'Production Report'!J74</f>
        <v>0</v>
      </c>
      <c r="K70" s="173">
        <f>'Production Report'!K74</f>
        <v>0</v>
      </c>
      <c r="L70" s="172">
        <f>'Production Report'!L74</f>
        <v>0</v>
      </c>
      <c r="M70" s="113">
        <f>'Production Report'!M74</f>
        <v>0</v>
      </c>
      <c r="N70" s="165" t="str">
        <f>'Production Report'!N74</f>
        <v/>
      </c>
      <c r="O70" s="109"/>
      <c r="P70" s="144"/>
      <c r="Q70" s="144"/>
      <c r="R70" s="144"/>
    </row>
    <row r="71" spans="2:18" ht="28.5" customHeight="1">
      <c r="B71" s="113">
        <f>'Production Report'!C75</f>
        <v>0</v>
      </c>
      <c r="C71" s="541">
        <f>'Production Report'!D75</f>
        <v>0</v>
      </c>
      <c r="D71" s="542"/>
      <c r="E71" s="542"/>
      <c r="F71" s="542"/>
      <c r="G71" s="543"/>
      <c r="H71" s="104">
        <f>'Production Report'!H75</f>
        <v>0</v>
      </c>
      <c r="I71" s="112">
        <f>'Production Report'!I75</f>
        <v>0</v>
      </c>
      <c r="J71" s="172">
        <f>'Production Report'!J75</f>
        <v>0</v>
      </c>
      <c r="K71" s="173">
        <f>'Production Report'!K75</f>
        <v>0</v>
      </c>
      <c r="L71" s="172">
        <f>'Production Report'!L75</f>
        <v>0</v>
      </c>
      <c r="M71" s="113">
        <f>'Production Report'!M75</f>
        <v>0</v>
      </c>
      <c r="N71" s="165" t="str">
        <f>'Production Report'!N75</f>
        <v/>
      </c>
      <c r="O71" s="109"/>
      <c r="P71" s="144"/>
      <c r="Q71" s="144"/>
      <c r="R71" s="144"/>
    </row>
    <row r="72" spans="2:18" ht="15">
      <c r="B72" s="113">
        <f>'Production Report'!C76</f>
        <v>0</v>
      </c>
      <c r="C72" s="541">
        <f>'Production Report'!D76</f>
        <v>0</v>
      </c>
      <c r="D72" s="542"/>
      <c r="E72" s="542"/>
      <c r="F72" s="542"/>
      <c r="G72" s="543"/>
      <c r="H72" s="104">
        <f>'Production Report'!H76</f>
        <v>0</v>
      </c>
      <c r="I72" s="112">
        <f>'Production Report'!I76</f>
        <v>0</v>
      </c>
      <c r="J72" s="172">
        <f>'Production Report'!J76</f>
        <v>0</v>
      </c>
      <c r="K72" s="173">
        <f>'Production Report'!K76</f>
        <v>0</v>
      </c>
      <c r="L72" s="172">
        <f>'Production Report'!L76</f>
        <v>0</v>
      </c>
      <c r="M72" s="113">
        <f>'Production Report'!M76</f>
        <v>0</v>
      </c>
      <c r="N72" s="165" t="str">
        <f>'Production Report'!N76</f>
        <v/>
      </c>
      <c r="O72" s="109"/>
      <c r="P72" s="144"/>
      <c r="Q72" s="144"/>
      <c r="R72" s="144"/>
    </row>
    <row r="73" spans="2:18" ht="15">
      <c r="B73" s="113">
        <f>'Production Report'!C77</f>
        <v>0</v>
      </c>
      <c r="C73" s="541">
        <f>'Production Report'!D77</f>
        <v>0</v>
      </c>
      <c r="D73" s="542"/>
      <c r="E73" s="542"/>
      <c r="F73" s="542"/>
      <c r="G73" s="543"/>
      <c r="H73" s="104">
        <f>'Production Report'!H77</f>
        <v>0</v>
      </c>
      <c r="I73" s="112">
        <f>'Production Report'!I77</f>
        <v>0</v>
      </c>
      <c r="J73" s="172">
        <f>'Production Report'!J77</f>
        <v>0</v>
      </c>
      <c r="K73" s="173">
        <f>'Production Report'!K77</f>
        <v>0</v>
      </c>
      <c r="L73" s="172">
        <f>'Production Report'!L77</f>
        <v>0</v>
      </c>
      <c r="M73" s="113">
        <f>'Production Report'!M77</f>
        <v>0</v>
      </c>
      <c r="N73" s="165" t="str">
        <f>'Production Report'!N77</f>
        <v/>
      </c>
      <c r="O73" s="146"/>
      <c r="P73" s="144"/>
      <c r="Q73" s="144"/>
      <c r="R73" s="144"/>
    </row>
    <row r="74" spans="2:18" ht="15.75" thickBot="1">
      <c r="B74" s="113">
        <f>'Production Report'!C78</f>
        <v>0</v>
      </c>
      <c r="C74" s="544" t="str">
        <f>'Production Report'!D78</f>
        <v>WAREHOUSE FEE</v>
      </c>
      <c r="D74" s="545"/>
      <c r="E74" s="545"/>
      <c r="F74" s="545"/>
      <c r="G74" s="546"/>
      <c r="H74" s="104">
        <f>'Production Report'!H78</f>
        <v>0</v>
      </c>
      <c r="I74" s="112" t="str">
        <f>'Production Report'!I78</f>
        <v>EA</v>
      </c>
      <c r="J74" s="172">
        <f>'Production Report'!J78</f>
        <v>0.15</v>
      </c>
      <c r="K74" s="173">
        <f>'Production Report'!K78</f>
        <v>0</v>
      </c>
      <c r="L74" s="172">
        <f>'Production Report'!L78</f>
        <v>0.15</v>
      </c>
      <c r="M74" s="113" t="str">
        <f>'Production Report'!M78</f>
        <v>M</v>
      </c>
      <c r="N74" s="165">
        <f>'Production Report'!N78</f>
        <v>0</v>
      </c>
      <c r="O74" s="146"/>
      <c r="P74" s="144"/>
      <c r="Q74" s="144"/>
      <c r="R74" s="144"/>
    </row>
    <row r="75" spans="2:18" ht="16.5" thickBot="1">
      <c r="B75" s="144"/>
      <c r="C75" s="144"/>
      <c r="D75" s="144"/>
      <c r="E75" s="144"/>
      <c r="F75" s="144"/>
      <c r="G75" s="144"/>
      <c r="H75" s="144"/>
      <c r="I75" s="144"/>
      <c r="J75" s="144"/>
      <c r="K75" s="144"/>
      <c r="L75" s="144"/>
      <c r="M75" s="108" t="s">
        <v>44</v>
      </c>
      <c r="N75" s="107">
        <f>SUM(N61:N74)</f>
        <v>0</v>
      </c>
      <c r="O75" s="109"/>
      <c r="P75" s="144"/>
      <c r="Q75" s="144"/>
      <c r="R75" s="144"/>
    </row>
    <row r="76" spans="2:18" ht="15" customHeight="1">
      <c r="B76" s="144"/>
      <c r="C76" s="144"/>
      <c r="D76" s="144"/>
      <c r="E76" s="144"/>
      <c r="F76" s="144"/>
      <c r="G76" s="144"/>
      <c r="H76" s="144"/>
      <c r="I76" s="144"/>
      <c r="J76" s="144"/>
      <c r="K76" s="144"/>
      <c r="L76" s="144"/>
      <c r="M76" s="144"/>
      <c r="N76" s="144"/>
      <c r="O76" s="109"/>
      <c r="P76" s="144"/>
      <c r="Q76" s="144"/>
      <c r="R76" s="144"/>
    </row>
    <row r="77" spans="2:18" ht="15">
      <c r="B77" s="144"/>
      <c r="C77" s="144"/>
      <c r="D77" s="144"/>
      <c r="E77" s="144"/>
      <c r="F77" s="144"/>
      <c r="G77" s="144"/>
      <c r="H77" s="144"/>
      <c r="I77" s="144"/>
      <c r="J77" s="144"/>
      <c r="K77" s="144"/>
      <c r="L77" s="144"/>
      <c r="M77"/>
      <c r="N77"/>
      <c r="O77" s="109"/>
      <c r="P77" s="144"/>
      <c r="Q77" s="144"/>
      <c r="R77" s="144"/>
    </row>
    <row r="78" spans="2:18" ht="15.75" thickBot="1">
      <c r="B78" s="144"/>
      <c r="C78" s="144"/>
      <c r="D78" s="144"/>
      <c r="E78" s="144"/>
      <c r="F78" s="144"/>
      <c r="G78" s="144"/>
      <c r="H78" s="144"/>
      <c r="I78" s="144"/>
      <c r="J78" s="144"/>
      <c r="K78" s="144"/>
      <c r="L78" s="144"/>
      <c r="M78"/>
      <c r="N78"/>
      <c r="O78" s="146"/>
      <c r="P78" s="144"/>
      <c r="Q78" s="144"/>
      <c r="R78" s="144"/>
    </row>
    <row r="79" spans="2:18" ht="15">
      <c r="B79" s="144"/>
      <c r="C79" s="144"/>
      <c r="D79" s="144"/>
      <c r="E79" s="144"/>
      <c r="F79" s="144"/>
      <c r="G79" s="144"/>
      <c r="H79" s="103" t="s">
        <v>496</v>
      </c>
      <c r="I79" s="214">
        <f>SUMIF($M$23:$M$74,"C",$N$23:$N$74)</f>
        <v>0</v>
      </c>
      <c r="J79" s="144"/>
      <c r="K79" s="144"/>
      <c r="L79" s="144"/>
      <c r="M79" s="144"/>
      <c r="N79" s="144"/>
      <c r="O79" s="146"/>
      <c r="P79" s="144"/>
      <c r="Q79" s="144"/>
      <c r="R79" s="144"/>
    </row>
    <row r="80" spans="2:18" ht="16.5" thickBot="1">
      <c r="B80" s="144"/>
      <c r="C80" s="144"/>
      <c r="D80" s="144"/>
      <c r="E80" s="144"/>
      <c r="F80" s="144"/>
      <c r="G80" s="144"/>
      <c r="H80" s="103" t="s">
        <v>497</v>
      </c>
      <c r="I80" s="215">
        <f>SUMIF($M$23:$M$74,"M",$N$23:$N$74)</f>
        <v>0</v>
      </c>
      <c r="J80" s="144"/>
      <c r="K80" s="144"/>
      <c r="L80" s="144"/>
      <c r="M80" s="144"/>
      <c r="N80" s="144"/>
      <c r="O80" s="109"/>
      <c r="P80" s="144"/>
      <c r="Q80" s="144"/>
      <c r="R80" s="144"/>
    </row>
    <row r="81" spans="2:18" ht="17.25" thickTop="1" thickBot="1">
      <c r="B81" s="144"/>
      <c r="C81" s="144"/>
      <c r="D81" s="144"/>
      <c r="E81" s="144"/>
      <c r="F81" s="144"/>
      <c r="G81" s="144"/>
      <c r="H81" s="108" t="s">
        <v>498</v>
      </c>
      <c r="I81" s="216">
        <f>SUM(I79:I80)</f>
        <v>0</v>
      </c>
      <c r="J81" s="144"/>
      <c r="K81" s="144"/>
      <c r="L81" s="144"/>
      <c r="M81" s="144"/>
      <c r="N81" s="144"/>
      <c r="O81" s="109"/>
      <c r="P81" s="144"/>
      <c r="Q81" s="144"/>
      <c r="R81" s="144"/>
    </row>
    <row r="82" spans="2:18" ht="15.75">
      <c r="B82" s="144"/>
      <c r="C82" s="144"/>
      <c r="D82" s="144"/>
      <c r="E82" s="144"/>
      <c r="F82" s="144"/>
      <c r="G82" s="144"/>
      <c r="H82" s="108" t="s">
        <v>70</v>
      </c>
      <c r="I82" s="212">
        <f>'Production Report'!N81</f>
        <v>0</v>
      </c>
      <c r="J82" s="144"/>
      <c r="K82" s="144"/>
      <c r="L82" s="144"/>
      <c r="M82" s="144"/>
      <c r="N82" s="144"/>
      <c r="O82" s="146">
        <v>315</v>
      </c>
      <c r="P82" s="144"/>
      <c r="Q82" s="144"/>
      <c r="R82" s="144"/>
    </row>
    <row r="83" spans="2:18" ht="16.5" thickBot="1">
      <c r="B83" s="144"/>
      <c r="C83" s="144"/>
      <c r="D83" s="144"/>
      <c r="E83" s="144"/>
      <c r="F83" s="144"/>
      <c r="G83" s="144"/>
      <c r="H83" s="108" t="s">
        <v>69</v>
      </c>
      <c r="I83" s="213">
        <f>'Production Report'!N82</f>
        <v>0</v>
      </c>
      <c r="J83" s="144"/>
      <c r="K83" s="144"/>
      <c r="L83" s="144"/>
      <c r="M83" s="144"/>
      <c r="N83" s="144"/>
      <c r="O83" s="146">
        <v>316</v>
      </c>
      <c r="P83" s="144"/>
      <c r="Q83" s="144"/>
      <c r="R83" s="144"/>
    </row>
    <row r="84" spans="2:18" ht="16.5" thickBot="1">
      <c r="B84" s="144"/>
      <c r="C84" s="144"/>
      <c r="D84" s="144"/>
      <c r="E84" s="144"/>
      <c r="F84" s="144"/>
      <c r="G84" s="144"/>
      <c r="H84" s="102" t="s">
        <v>74</v>
      </c>
      <c r="I84" s="217">
        <f>SUM(I79,I80,I82,I83)</f>
        <v>0</v>
      </c>
      <c r="J84" s="144"/>
      <c r="K84" s="144"/>
      <c r="L84" s="144"/>
      <c r="M84" s="144"/>
      <c r="N84" s="144"/>
      <c r="O84" s="109">
        <v>317</v>
      </c>
      <c r="P84" s="144"/>
      <c r="Q84" s="144"/>
      <c r="R84" s="144"/>
    </row>
    <row r="85" spans="2:18" ht="19.5" customHeight="1">
      <c r="B85" s="144"/>
      <c r="C85" s="144"/>
      <c r="D85" s="144"/>
      <c r="E85" s="144"/>
      <c r="F85" s="144"/>
      <c r="G85" s="144"/>
      <c r="H85" s="102"/>
      <c r="I85" s="101"/>
      <c r="J85" s="144"/>
      <c r="K85" s="144"/>
      <c r="L85" s="144"/>
      <c r="M85" s="144"/>
      <c r="N85" s="144"/>
      <c r="O85" s="109"/>
      <c r="P85" s="144"/>
      <c r="Q85" s="144"/>
      <c r="R85" s="144"/>
    </row>
    <row r="86" spans="2:18" ht="15.75">
      <c r="B86" s="144"/>
      <c r="C86" s="144"/>
      <c r="D86" s="144"/>
      <c r="E86" s="144"/>
      <c r="F86" s="144"/>
      <c r="G86" s="144"/>
      <c r="H86" s="102"/>
      <c r="I86" s="101"/>
      <c r="J86" s="144"/>
      <c r="K86" s="144"/>
      <c r="L86" s="144"/>
      <c r="M86" s="144"/>
      <c r="N86" s="144"/>
      <c r="O86" s="109"/>
      <c r="P86" s="144"/>
      <c r="Q86" s="144"/>
      <c r="R86" s="144"/>
    </row>
    <row r="87" spans="2:18" ht="19.5" customHeight="1">
      <c r="B87" s="144"/>
      <c r="C87" s="144"/>
      <c r="D87" s="144"/>
      <c r="E87" s="144"/>
      <c r="F87" s="144"/>
      <c r="G87" s="144"/>
      <c r="H87" s="102"/>
      <c r="I87" s="101"/>
      <c r="J87" s="144"/>
      <c r="K87" s="144"/>
      <c r="L87" s="144"/>
      <c r="M87" s="144"/>
      <c r="N87" s="144"/>
      <c r="O87" s="146"/>
      <c r="P87" s="144"/>
      <c r="Q87" s="144"/>
      <c r="R87" s="144"/>
    </row>
    <row r="88" spans="2:18" ht="19.5" customHeight="1">
      <c r="B88" s="144"/>
      <c r="C88" s="144"/>
      <c r="D88" s="144"/>
      <c r="E88" s="144"/>
      <c r="F88" s="144"/>
      <c r="G88" s="144"/>
      <c r="H88" s="102"/>
      <c r="I88" s="101"/>
      <c r="J88" s="144"/>
      <c r="K88" s="144"/>
      <c r="L88" s="144"/>
      <c r="M88" s="144"/>
      <c r="N88" s="144"/>
      <c r="O88" s="146"/>
      <c r="P88" s="144"/>
      <c r="Q88" s="144"/>
      <c r="R88" s="144"/>
    </row>
    <row r="89" spans="2:18" ht="19.5" customHeight="1">
      <c r="B89" s="144"/>
      <c r="C89" s="144"/>
      <c r="D89" s="144"/>
      <c r="E89" s="144"/>
      <c r="F89" s="144"/>
      <c r="G89" s="144"/>
      <c r="H89" s="102"/>
      <c r="I89" s="101"/>
      <c r="J89" s="144"/>
      <c r="K89" s="144"/>
      <c r="L89" s="144"/>
      <c r="M89" s="108"/>
      <c r="N89" s="106"/>
      <c r="O89" s="109"/>
      <c r="P89" s="144"/>
      <c r="Q89" s="144"/>
      <c r="R89" s="144"/>
    </row>
    <row r="90" spans="2:18" ht="19.5" customHeight="1">
      <c r="B90" s="144"/>
      <c r="C90" s="578" t="str">
        <f>$D$14</f>
        <v>HYLAN DATACOM &amp; ELECTRICAL LLC</v>
      </c>
      <c r="D90" s="579"/>
      <c r="E90" s="579"/>
      <c r="F90" s="579"/>
      <c r="G90" s="144" t="s">
        <v>72</v>
      </c>
      <c r="H90" s="105">
        <f>$D$8</f>
        <v>0</v>
      </c>
      <c r="I90" s="105" t="s">
        <v>75</v>
      </c>
      <c r="J90" s="144"/>
      <c r="K90" s="144"/>
      <c r="L90" s="144"/>
      <c r="M90" s="144"/>
      <c r="N90" s="144"/>
      <c r="O90" s="109"/>
      <c r="P90" s="144"/>
      <c r="Q90" s="144"/>
      <c r="R90" s="144"/>
    </row>
    <row r="91" spans="2:18" ht="19.5" customHeight="1">
      <c r="B91" s="144"/>
      <c r="C91" s="144"/>
      <c r="D91" s="144"/>
      <c r="E91" s="144"/>
      <c r="F91" s="144"/>
      <c r="G91" s="144"/>
      <c r="H91" s="144"/>
      <c r="I91" s="144"/>
      <c r="J91" s="144"/>
      <c r="K91" s="144"/>
      <c r="L91" s="144"/>
      <c r="M91" s="144"/>
      <c r="N91" s="144"/>
      <c r="O91" s="109"/>
      <c r="P91" s="144"/>
      <c r="Q91" s="144"/>
      <c r="R91" s="144"/>
    </row>
    <row r="92" spans="2:18" ht="19.5" customHeight="1">
      <c r="B92" s="144"/>
      <c r="C92" s="144"/>
      <c r="D92" s="144"/>
      <c r="E92" s="144"/>
      <c r="F92" s="144"/>
      <c r="G92" s="144"/>
      <c r="J92" s="144"/>
      <c r="K92" s="144"/>
      <c r="L92" s="144"/>
      <c r="M92" s="144"/>
      <c r="N92" s="144"/>
      <c r="O92" s="146"/>
      <c r="P92" s="144"/>
      <c r="Q92" s="144"/>
      <c r="R92" s="144"/>
    </row>
    <row r="93" spans="2:18" ht="19.5" customHeight="1">
      <c r="B93" s="144"/>
      <c r="C93" s="144"/>
      <c r="D93" s="144"/>
      <c r="E93" s="144"/>
      <c r="F93" s="144"/>
      <c r="G93" s="144"/>
      <c r="H93" s="144"/>
      <c r="I93" s="144"/>
      <c r="J93" s="144"/>
      <c r="K93" s="144"/>
      <c r="L93" s="144"/>
      <c r="M93" s="144"/>
      <c r="N93" s="144"/>
      <c r="O93" s="146"/>
      <c r="P93" s="144"/>
      <c r="Q93" s="144"/>
      <c r="R93" s="144"/>
    </row>
    <row r="94" spans="2:18" ht="19.5" customHeight="1">
      <c r="B94" s="144"/>
      <c r="C94" s="144"/>
      <c r="D94" s="144"/>
      <c r="E94" s="144"/>
      <c r="F94" s="144"/>
      <c r="G94" s="144"/>
      <c r="H94" s="144"/>
      <c r="I94" s="144"/>
      <c r="J94" s="144"/>
      <c r="K94" s="144"/>
      <c r="L94" s="144"/>
      <c r="M94" s="144"/>
      <c r="N94" s="144"/>
      <c r="O94" s="146"/>
      <c r="P94" s="144"/>
      <c r="Q94" s="144"/>
      <c r="R94" s="144"/>
    </row>
    <row r="95" spans="2:18" ht="19.5" customHeight="1">
      <c r="B95" s="144"/>
      <c r="C95" s="144"/>
      <c r="D95" s="144"/>
      <c r="E95" s="144"/>
      <c r="F95" s="144"/>
      <c r="G95" s="144"/>
      <c r="J95" s="144"/>
      <c r="K95" s="144"/>
      <c r="L95" s="144"/>
      <c r="M95" s="144"/>
      <c r="N95" s="144"/>
      <c r="O95" s="146"/>
      <c r="P95" s="144"/>
      <c r="Q95" s="144"/>
      <c r="R95" s="144"/>
    </row>
    <row r="96" spans="2:18" ht="19.5" customHeight="1">
      <c r="B96" s="144"/>
      <c r="C96" s="144"/>
      <c r="D96" s="144"/>
      <c r="E96" s="144"/>
      <c r="F96" s="144"/>
      <c r="G96" s="144"/>
      <c r="H96" s="144"/>
      <c r="I96" s="144"/>
      <c r="J96" s="144"/>
      <c r="K96" s="144"/>
      <c r="L96" s="144"/>
      <c r="M96" s="144"/>
      <c r="N96" s="144"/>
      <c r="O96" s="146"/>
      <c r="P96" s="144"/>
      <c r="Q96" s="144"/>
      <c r="R96" s="144"/>
    </row>
    <row r="97" spans="2:18" ht="19.5" customHeight="1">
      <c r="B97" s="144"/>
      <c r="C97" s="144"/>
      <c r="D97" s="144"/>
      <c r="E97" s="144"/>
      <c r="F97" s="144"/>
      <c r="G97" s="144"/>
      <c r="H97" s="144"/>
      <c r="I97" s="144"/>
      <c r="J97" s="144"/>
      <c r="K97" s="144"/>
      <c r="L97" s="144"/>
      <c r="M97" s="144"/>
      <c r="N97" s="144"/>
      <c r="O97" s="146"/>
      <c r="P97" s="144"/>
      <c r="Q97" s="144"/>
      <c r="R97" s="144"/>
    </row>
    <row r="98" spans="2:18" ht="19.5" customHeight="1">
      <c r="B98" s="144"/>
      <c r="C98" s="144"/>
      <c r="D98" s="144"/>
      <c r="E98" s="144"/>
      <c r="F98" s="144"/>
      <c r="G98" s="144"/>
      <c r="H98" s="144"/>
      <c r="I98" s="144"/>
      <c r="J98" s="144"/>
      <c r="K98" s="144"/>
      <c r="L98" s="144"/>
      <c r="M98" s="144"/>
      <c r="N98" s="144"/>
      <c r="O98" s="146"/>
      <c r="P98" s="144"/>
      <c r="Q98" s="144"/>
      <c r="R98" s="144"/>
    </row>
    <row r="99" spans="2:18" ht="19.5" customHeight="1">
      <c r="B99" s="144"/>
      <c r="C99" s="144"/>
      <c r="D99" s="144"/>
      <c r="E99" s="144"/>
      <c r="F99" s="144"/>
      <c r="G99" s="144"/>
      <c r="H99" s="144"/>
      <c r="I99" s="144"/>
      <c r="J99" s="144"/>
      <c r="K99" s="144"/>
      <c r="L99" s="144"/>
      <c r="M99" s="144"/>
      <c r="N99" s="144"/>
      <c r="O99" s="146"/>
      <c r="P99" s="144"/>
      <c r="Q99" s="144"/>
      <c r="R99" s="144"/>
    </row>
    <row r="100" spans="2:18" ht="19.5" customHeight="1">
      <c r="B100" s="144"/>
      <c r="C100" s="144"/>
      <c r="D100" s="144"/>
      <c r="E100" s="144"/>
      <c r="F100" s="144"/>
      <c r="G100" s="144"/>
      <c r="H100" s="144"/>
      <c r="I100" s="144"/>
      <c r="J100" s="144"/>
      <c r="K100" s="144"/>
      <c r="L100" s="144"/>
      <c r="M100" s="144"/>
      <c r="N100" s="144"/>
      <c r="O100" s="146"/>
      <c r="P100" s="144"/>
      <c r="Q100" s="144"/>
      <c r="R100" s="144"/>
    </row>
    <row r="101" spans="2:18" ht="19.5" customHeight="1">
      <c r="B101" s="144"/>
      <c r="C101" s="144"/>
      <c r="D101" s="144"/>
      <c r="E101" s="144"/>
      <c r="F101" s="144"/>
      <c r="G101" s="144"/>
      <c r="H101" s="144"/>
      <c r="I101" s="144"/>
      <c r="J101" s="144"/>
      <c r="K101" s="144"/>
      <c r="L101" s="144"/>
      <c r="M101" s="144"/>
      <c r="N101" s="144"/>
      <c r="O101" s="146"/>
      <c r="P101" s="144"/>
      <c r="Q101" s="144"/>
      <c r="R101" s="144"/>
    </row>
    <row r="102" spans="2:18" ht="15">
      <c r="B102" s="144"/>
      <c r="C102" s="144"/>
      <c r="D102" s="144"/>
      <c r="E102" s="144"/>
      <c r="F102" s="144"/>
      <c r="G102" s="144"/>
      <c r="H102" s="144"/>
      <c r="I102" s="144"/>
      <c r="J102" s="144"/>
      <c r="K102" s="144"/>
      <c r="L102" s="144"/>
      <c r="M102" s="144"/>
      <c r="N102" s="144"/>
      <c r="O102" s="109"/>
      <c r="P102" s="144"/>
      <c r="Q102" s="144"/>
      <c r="R102" s="144"/>
    </row>
    <row r="103" spans="2:18" ht="15">
      <c r="B103" s="144"/>
      <c r="C103" s="144"/>
      <c r="D103" s="144"/>
      <c r="E103" s="144"/>
      <c r="F103" s="144"/>
      <c r="G103" s="144"/>
      <c r="H103" s="144"/>
      <c r="I103" s="144"/>
      <c r="J103" s="144"/>
      <c r="K103" s="144"/>
      <c r="L103" s="144"/>
      <c r="M103" s="144"/>
      <c r="N103" s="144"/>
      <c r="O103" s="109"/>
      <c r="P103" s="144"/>
      <c r="Q103" s="144"/>
      <c r="R103" s="144"/>
    </row>
    <row r="104" spans="2:18" ht="15">
      <c r="B104" s="144"/>
      <c r="C104" s="144"/>
      <c r="D104" s="144"/>
      <c r="E104" s="144"/>
      <c r="F104" s="144"/>
      <c r="G104" s="144"/>
      <c r="H104" s="144"/>
      <c r="I104" s="144"/>
      <c r="J104" s="144"/>
      <c r="K104" s="144"/>
      <c r="L104" s="144"/>
      <c r="M104" s="144"/>
      <c r="N104" s="144"/>
      <c r="O104" s="109"/>
      <c r="P104" s="144"/>
      <c r="Q104" s="144"/>
      <c r="R104" s="144"/>
    </row>
    <row r="105" spans="2:18">
      <c r="B105" s="144"/>
      <c r="C105" s="144"/>
      <c r="D105" s="144"/>
      <c r="E105" s="144"/>
      <c r="F105" s="144"/>
      <c r="G105" s="144"/>
      <c r="H105" s="144"/>
      <c r="I105" s="144"/>
      <c r="J105" s="144"/>
      <c r="K105" s="144"/>
      <c r="L105" s="144"/>
      <c r="M105" s="144"/>
      <c r="N105" s="144"/>
      <c r="O105" s="146"/>
      <c r="P105" s="144"/>
      <c r="Q105" s="144"/>
      <c r="R105" s="144"/>
    </row>
    <row r="106" spans="2:18">
      <c r="B106" s="144"/>
      <c r="C106" s="144"/>
      <c r="D106" s="144"/>
      <c r="E106" s="144"/>
      <c r="F106" s="144"/>
      <c r="G106" s="144"/>
      <c r="H106" s="144"/>
      <c r="I106" s="144"/>
      <c r="J106" s="144"/>
      <c r="K106" s="144"/>
      <c r="L106" s="144"/>
      <c r="M106" s="144"/>
      <c r="N106" s="144"/>
      <c r="O106" s="146"/>
      <c r="P106" s="144"/>
      <c r="Q106" s="144"/>
      <c r="R106" s="144"/>
    </row>
    <row r="107" spans="2:18" ht="15">
      <c r="B107" s="144"/>
      <c r="C107" s="144"/>
      <c r="D107" s="144"/>
      <c r="E107" s="144"/>
      <c r="F107" s="144"/>
      <c r="G107" s="144"/>
      <c r="H107" s="144"/>
      <c r="I107" s="144"/>
      <c r="J107" s="144"/>
      <c r="K107" s="144"/>
      <c r="L107" s="144"/>
      <c r="M107" s="144"/>
      <c r="N107" s="144"/>
      <c r="O107" s="109"/>
      <c r="P107" s="144"/>
      <c r="Q107" s="144"/>
      <c r="R107" s="144"/>
    </row>
    <row r="108" spans="2:18" ht="15">
      <c r="B108" s="144"/>
      <c r="C108" s="144"/>
      <c r="D108" s="144"/>
      <c r="E108" s="144"/>
      <c r="F108" s="144"/>
      <c r="G108" s="144"/>
      <c r="H108" s="144"/>
      <c r="I108" s="144"/>
      <c r="J108" s="144"/>
      <c r="K108" s="144"/>
      <c r="L108" s="144"/>
      <c r="M108" s="144"/>
      <c r="N108" s="144"/>
      <c r="O108" s="109"/>
      <c r="P108" s="144"/>
      <c r="Q108" s="144"/>
      <c r="R108" s="144"/>
    </row>
    <row r="109" spans="2:18" ht="15">
      <c r="B109" s="144"/>
      <c r="C109" s="144"/>
      <c r="D109" s="144"/>
      <c r="E109" s="144"/>
      <c r="F109" s="144"/>
      <c r="G109" s="144"/>
      <c r="H109" s="144"/>
      <c r="I109" s="144"/>
      <c r="J109" s="144"/>
      <c r="K109" s="144"/>
      <c r="L109" s="144"/>
      <c r="M109" s="144"/>
      <c r="N109" s="144"/>
      <c r="O109" s="109"/>
      <c r="P109" s="144"/>
      <c r="Q109" s="144"/>
      <c r="R109" s="144"/>
    </row>
    <row r="110" spans="2:18">
      <c r="B110" s="144"/>
      <c r="C110" s="144"/>
      <c r="D110" s="144"/>
      <c r="E110" s="144"/>
      <c r="F110" s="144"/>
      <c r="G110" s="144"/>
      <c r="H110" s="144"/>
      <c r="I110" s="144"/>
      <c r="J110" s="144"/>
      <c r="K110" s="144"/>
      <c r="L110" s="144"/>
      <c r="M110" s="144"/>
      <c r="N110" s="144"/>
      <c r="O110" s="146"/>
      <c r="P110" s="144"/>
      <c r="Q110" s="144"/>
      <c r="R110" s="144"/>
    </row>
    <row r="111" spans="2:18">
      <c r="B111" s="144"/>
      <c r="C111" s="144"/>
      <c r="D111" s="144"/>
      <c r="E111" s="144"/>
      <c r="F111" s="144"/>
      <c r="G111" s="144"/>
      <c r="H111" s="144"/>
      <c r="I111" s="144"/>
      <c r="J111" s="144"/>
      <c r="K111" s="144"/>
      <c r="L111" s="144"/>
      <c r="M111" s="144"/>
      <c r="N111" s="144"/>
      <c r="O111" s="146"/>
      <c r="P111" s="144"/>
      <c r="Q111" s="144"/>
      <c r="R111" s="144"/>
    </row>
    <row r="112" spans="2:18" ht="15">
      <c r="B112" s="144"/>
      <c r="C112" s="144"/>
      <c r="D112" s="144"/>
      <c r="E112" s="144"/>
      <c r="F112" s="144"/>
      <c r="G112" s="144"/>
      <c r="H112" s="144"/>
      <c r="I112" s="144"/>
      <c r="J112" s="144"/>
      <c r="K112" s="144"/>
      <c r="L112" s="144"/>
      <c r="M112" s="144"/>
      <c r="N112" s="144"/>
      <c r="O112" s="109"/>
      <c r="P112" s="144"/>
      <c r="Q112" s="144"/>
      <c r="R112" s="144"/>
    </row>
    <row r="113" spans="2:18" ht="15">
      <c r="B113" s="144"/>
      <c r="C113" s="144"/>
      <c r="D113" s="144"/>
      <c r="E113" s="144"/>
      <c r="F113" s="144"/>
      <c r="G113" s="144"/>
      <c r="H113" s="144"/>
      <c r="I113" s="144"/>
      <c r="J113" s="144"/>
      <c r="K113" s="144"/>
      <c r="L113" s="144"/>
      <c r="M113" s="144"/>
      <c r="N113" s="144"/>
      <c r="O113" s="109"/>
      <c r="P113" s="144"/>
      <c r="Q113" s="144"/>
      <c r="R113" s="144"/>
    </row>
    <row r="114" spans="2:18" ht="15">
      <c r="B114" s="144"/>
      <c r="C114" s="144"/>
      <c r="D114" s="144"/>
      <c r="E114" s="144"/>
      <c r="F114" s="144"/>
      <c r="G114" s="144"/>
      <c r="H114" s="144"/>
      <c r="I114" s="144"/>
      <c r="J114" s="144"/>
      <c r="K114" s="144"/>
      <c r="L114" s="144"/>
      <c r="M114" s="144"/>
      <c r="N114" s="144"/>
      <c r="O114" s="109"/>
      <c r="P114" s="144"/>
      <c r="Q114" s="144"/>
      <c r="R114" s="144"/>
    </row>
    <row r="115" spans="2:18">
      <c r="B115" s="144"/>
      <c r="C115" s="144"/>
      <c r="D115" s="144"/>
      <c r="E115" s="144"/>
      <c r="F115" s="144"/>
      <c r="G115" s="144"/>
      <c r="H115" s="144"/>
      <c r="I115" s="144"/>
      <c r="J115" s="144"/>
      <c r="K115" s="144"/>
      <c r="L115" s="144"/>
      <c r="M115" s="144"/>
      <c r="N115" s="144"/>
      <c r="O115" s="146"/>
      <c r="P115" s="144"/>
      <c r="Q115" s="144"/>
      <c r="R115" s="144"/>
    </row>
    <row r="116" spans="2:18">
      <c r="B116" s="144"/>
      <c r="C116" s="144"/>
      <c r="D116" s="144"/>
      <c r="E116" s="144"/>
      <c r="F116" s="144"/>
      <c r="G116" s="144"/>
      <c r="H116" s="144"/>
      <c r="I116" s="144"/>
      <c r="J116" s="144"/>
      <c r="K116" s="144"/>
      <c r="L116" s="144"/>
      <c r="M116" s="144"/>
      <c r="N116" s="144"/>
      <c r="O116" s="146"/>
      <c r="P116" s="144"/>
      <c r="Q116" s="144"/>
      <c r="R116" s="144"/>
    </row>
    <row r="117" spans="2:18" ht="15">
      <c r="B117" s="144"/>
      <c r="C117" s="144"/>
      <c r="D117" s="144"/>
      <c r="E117" s="144"/>
      <c r="F117" s="144"/>
      <c r="G117" s="144"/>
      <c r="H117" s="144"/>
      <c r="I117" s="144"/>
      <c r="J117" s="144"/>
      <c r="K117" s="144"/>
      <c r="L117" s="144"/>
      <c r="M117" s="144"/>
      <c r="N117" s="144"/>
      <c r="O117" s="109"/>
      <c r="P117" s="144"/>
      <c r="Q117" s="144"/>
      <c r="R117" s="144"/>
    </row>
    <row r="118" spans="2:18" ht="15">
      <c r="B118" s="144"/>
      <c r="C118" s="144"/>
      <c r="D118" s="144"/>
      <c r="E118" s="144"/>
      <c r="F118" s="144"/>
      <c r="G118" s="144"/>
      <c r="H118" s="144"/>
      <c r="I118" s="144"/>
      <c r="J118" s="144"/>
      <c r="K118" s="144"/>
      <c r="L118" s="144"/>
      <c r="M118" s="144"/>
      <c r="N118" s="144"/>
      <c r="O118" s="109"/>
      <c r="P118" s="144"/>
      <c r="Q118" s="144"/>
      <c r="R118" s="144"/>
    </row>
    <row r="119" spans="2:18" ht="15">
      <c r="B119" s="144"/>
      <c r="C119" s="144"/>
      <c r="D119" s="144"/>
      <c r="E119" s="144"/>
      <c r="F119" s="144"/>
      <c r="G119" s="144"/>
      <c r="H119" s="144"/>
      <c r="I119" s="144"/>
      <c r="J119" s="144"/>
      <c r="K119" s="144"/>
      <c r="L119" s="144"/>
      <c r="M119" s="144"/>
      <c r="N119" s="144"/>
      <c r="O119" s="109"/>
      <c r="P119" s="144"/>
      <c r="Q119" s="144"/>
      <c r="R119" s="144"/>
    </row>
    <row r="120" spans="2:18">
      <c r="B120" s="144"/>
      <c r="C120" s="144"/>
      <c r="D120" s="144"/>
      <c r="E120" s="144"/>
      <c r="F120" s="144"/>
      <c r="G120" s="144"/>
      <c r="H120" s="144"/>
      <c r="I120" s="144"/>
      <c r="J120" s="144"/>
      <c r="K120" s="144"/>
      <c r="L120" s="144"/>
      <c r="M120" s="144"/>
      <c r="N120" s="144"/>
      <c r="O120" s="146"/>
      <c r="P120" s="144"/>
      <c r="Q120" s="144"/>
      <c r="R120" s="144"/>
    </row>
    <row r="121" spans="2:18">
      <c r="B121" s="144"/>
      <c r="C121" s="144"/>
      <c r="D121" s="144"/>
      <c r="E121" s="144"/>
      <c r="F121" s="144"/>
      <c r="G121" s="144"/>
      <c r="H121" s="144"/>
      <c r="I121" s="144"/>
      <c r="J121" s="144"/>
      <c r="K121" s="144"/>
      <c r="L121" s="144"/>
      <c r="M121" s="144"/>
      <c r="N121" s="144"/>
      <c r="O121" s="146"/>
      <c r="P121" s="144"/>
      <c r="Q121" s="144"/>
      <c r="R121" s="144"/>
    </row>
    <row r="122" spans="2:18" ht="15">
      <c r="B122" s="144"/>
      <c r="C122" s="144"/>
      <c r="D122" s="144"/>
      <c r="E122" s="144"/>
      <c r="F122" s="144"/>
      <c r="G122" s="144"/>
      <c r="H122" s="144"/>
      <c r="I122" s="144"/>
      <c r="J122" s="144"/>
      <c r="K122" s="144"/>
      <c r="L122" s="144"/>
      <c r="M122" s="144"/>
      <c r="N122" s="144"/>
      <c r="O122" s="109"/>
      <c r="P122" s="144"/>
      <c r="Q122" s="144"/>
      <c r="R122" s="144"/>
    </row>
    <row r="123" spans="2:18" ht="15">
      <c r="B123" s="144"/>
      <c r="C123" s="144"/>
      <c r="D123" s="144"/>
      <c r="E123" s="144"/>
      <c r="F123" s="144"/>
      <c r="G123" s="144"/>
      <c r="H123" s="144"/>
      <c r="I123" s="144"/>
      <c r="J123" s="144"/>
      <c r="K123" s="144"/>
      <c r="L123" s="144"/>
      <c r="M123" s="144"/>
      <c r="N123" s="144"/>
      <c r="O123" s="109"/>
      <c r="P123" s="144"/>
      <c r="Q123" s="144"/>
      <c r="R123" s="144"/>
    </row>
    <row r="124" spans="2:18" ht="15">
      <c r="B124" s="144"/>
      <c r="C124" s="144"/>
      <c r="D124" s="144"/>
      <c r="E124" s="144"/>
      <c r="F124" s="144"/>
      <c r="G124" s="144"/>
      <c r="H124" s="144"/>
      <c r="I124" s="144"/>
      <c r="J124" s="144"/>
      <c r="K124" s="144"/>
      <c r="L124" s="144"/>
      <c r="M124" s="144"/>
      <c r="N124" s="144"/>
      <c r="O124" s="109"/>
      <c r="P124" s="144"/>
      <c r="Q124" s="144"/>
      <c r="R124" s="144"/>
    </row>
    <row r="125" spans="2:18">
      <c r="B125" s="144"/>
      <c r="C125" s="144"/>
      <c r="D125" s="144"/>
      <c r="E125" s="144"/>
      <c r="F125" s="144"/>
      <c r="G125" s="144"/>
      <c r="H125" s="144"/>
      <c r="I125" s="144"/>
      <c r="J125" s="144"/>
      <c r="K125" s="144"/>
      <c r="L125" s="144"/>
      <c r="M125" s="144"/>
      <c r="N125" s="144"/>
      <c r="O125" s="146"/>
      <c r="P125" s="144"/>
      <c r="Q125" s="144"/>
      <c r="R125" s="144"/>
    </row>
    <row r="126" spans="2:18">
      <c r="B126" s="144"/>
      <c r="C126" s="144"/>
      <c r="D126" s="144"/>
      <c r="E126" s="144"/>
      <c r="F126" s="144"/>
      <c r="G126" s="144"/>
      <c r="H126" s="144"/>
      <c r="I126" s="144"/>
      <c r="J126" s="144"/>
      <c r="K126" s="144"/>
      <c r="L126" s="144"/>
      <c r="M126" s="144"/>
      <c r="N126" s="144"/>
      <c r="O126" s="146"/>
      <c r="P126" s="144"/>
      <c r="Q126" s="144"/>
      <c r="R126" s="144"/>
    </row>
    <row r="127" spans="2:18" ht="15">
      <c r="B127" s="144"/>
      <c r="C127" s="144"/>
      <c r="D127" s="144"/>
      <c r="E127" s="144"/>
      <c r="F127" s="144"/>
      <c r="G127" s="144"/>
      <c r="H127" s="144"/>
      <c r="I127" s="144"/>
      <c r="J127" s="144"/>
      <c r="K127" s="144"/>
      <c r="L127" s="144"/>
      <c r="M127" s="144"/>
      <c r="N127" s="144"/>
      <c r="O127" s="109"/>
      <c r="P127" s="144"/>
      <c r="Q127" s="144"/>
      <c r="R127" s="144"/>
    </row>
    <row r="128" spans="2:18" ht="15">
      <c r="B128" s="144"/>
      <c r="C128" s="144"/>
      <c r="D128" s="144"/>
      <c r="E128" s="144"/>
      <c r="F128" s="144"/>
      <c r="G128" s="144"/>
      <c r="H128" s="144"/>
      <c r="I128" s="144"/>
      <c r="J128" s="144"/>
      <c r="K128" s="144"/>
      <c r="L128" s="144"/>
      <c r="M128" s="144"/>
      <c r="N128" s="144"/>
      <c r="O128" s="109"/>
      <c r="P128" s="144"/>
      <c r="Q128" s="144"/>
      <c r="R128" s="144"/>
    </row>
    <row r="129" spans="2:18" ht="15">
      <c r="B129" s="144"/>
      <c r="C129" s="144"/>
      <c r="D129" s="144"/>
      <c r="E129" s="144"/>
      <c r="F129" s="144"/>
      <c r="G129" s="144"/>
      <c r="H129" s="144"/>
      <c r="I129" s="144"/>
      <c r="J129" s="144"/>
      <c r="K129" s="144"/>
      <c r="L129" s="144"/>
      <c r="M129" s="144"/>
      <c r="N129" s="144"/>
      <c r="O129" s="109"/>
      <c r="P129" s="144"/>
      <c r="Q129" s="144"/>
      <c r="R129" s="144"/>
    </row>
    <row r="130" spans="2:18">
      <c r="B130" s="144"/>
      <c r="C130" s="144"/>
      <c r="D130" s="144"/>
      <c r="E130" s="144"/>
      <c r="F130" s="144"/>
      <c r="G130" s="144"/>
      <c r="H130" s="144"/>
      <c r="I130" s="144"/>
      <c r="J130" s="144"/>
      <c r="K130" s="144"/>
      <c r="L130" s="144"/>
      <c r="M130" s="144"/>
      <c r="N130" s="144"/>
      <c r="O130" s="146"/>
      <c r="P130" s="144"/>
      <c r="Q130" s="144"/>
      <c r="R130" s="144"/>
    </row>
    <row r="131" spans="2:18">
      <c r="B131" s="144"/>
      <c r="C131" s="144"/>
      <c r="D131" s="144"/>
      <c r="E131" s="144"/>
      <c r="F131" s="144"/>
      <c r="G131" s="144"/>
      <c r="H131" s="144"/>
      <c r="I131" s="144"/>
      <c r="J131" s="144"/>
      <c r="K131" s="144"/>
      <c r="L131" s="144"/>
      <c r="M131" s="144"/>
      <c r="N131" s="144"/>
      <c r="O131" s="146"/>
      <c r="P131" s="144"/>
      <c r="Q131" s="144"/>
      <c r="R131" s="144"/>
    </row>
    <row r="132" spans="2:18" ht="15">
      <c r="B132" s="144"/>
      <c r="C132" s="144"/>
      <c r="D132" s="144"/>
      <c r="E132" s="144"/>
      <c r="F132" s="144"/>
      <c r="G132" s="144"/>
      <c r="H132" s="144"/>
      <c r="I132" s="144"/>
      <c r="J132" s="144"/>
      <c r="K132" s="144"/>
      <c r="L132" s="144"/>
      <c r="M132" s="144"/>
      <c r="N132" s="144"/>
      <c r="O132" s="109"/>
      <c r="P132" s="144"/>
      <c r="Q132" s="144"/>
      <c r="R132" s="144"/>
    </row>
    <row r="133" spans="2:18" ht="15">
      <c r="B133" s="144"/>
      <c r="C133" s="144"/>
      <c r="D133" s="144"/>
      <c r="E133" s="144"/>
      <c r="F133" s="144"/>
      <c r="G133" s="144"/>
      <c r="H133" s="144"/>
      <c r="I133" s="144"/>
      <c r="J133" s="144"/>
      <c r="K133" s="144"/>
      <c r="L133" s="144"/>
      <c r="M133" s="144"/>
      <c r="N133" s="144"/>
      <c r="O133" s="109"/>
      <c r="P133" s="144"/>
      <c r="Q133" s="144"/>
      <c r="R133" s="144"/>
    </row>
    <row r="134" spans="2:18" ht="15">
      <c r="B134" s="144"/>
      <c r="C134" s="144"/>
      <c r="D134" s="144"/>
      <c r="E134" s="144"/>
      <c r="F134" s="144"/>
      <c r="G134" s="144"/>
      <c r="H134" s="144"/>
      <c r="I134" s="144"/>
      <c r="J134" s="144"/>
      <c r="K134" s="144"/>
      <c r="L134" s="144"/>
      <c r="M134" s="144"/>
      <c r="N134" s="144"/>
      <c r="O134" s="109"/>
      <c r="P134" s="144"/>
      <c r="Q134" s="144"/>
      <c r="R134" s="144"/>
    </row>
    <row r="135" spans="2:18">
      <c r="B135" s="144"/>
      <c r="C135" s="144"/>
      <c r="D135" s="144"/>
      <c r="E135" s="144"/>
      <c r="F135" s="144"/>
      <c r="G135" s="144"/>
      <c r="H135" s="144"/>
      <c r="I135" s="144"/>
      <c r="J135" s="144"/>
      <c r="K135" s="144"/>
      <c r="L135" s="144"/>
      <c r="M135" s="144"/>
      <c r="N135" s="144"/>
      <c r="O135" s="146"/>
      <c r="P135" s="144"/>
      <c r="Q135" s="144"/>
      <c r="R135" s="144"/>
    </row>
    <row r="136" spans="2:18">
      <c r="B136" s="144"/>
      <c r="C136" s="144"/>
      <c r="D136" s="144"/>
      <c r="E136" s="144"/>
      <c r="F136" s="144"/>
      <c r="G136" s="144"/>
      <c r="H136" s="144"/>
      <c r="I136" s="144"/>
      <c r="J136" s="144"/>
      <c r="K136" s="144"/>
      <c r="L136" s="144"/>
      <c r="M136" s="144"/>
      <c r="N136" s="144"/>
      <c r="O136" s="146"/>
      <c r="P136" s="144"/>
      <c r="Q136" s="144"/>
      <c r="R136" s="144"/>
    </row>
    <row r="137" spans="2:18" ht="15">
      <c r="B137" s="144"/>
      <c r="C137" s="144"/>
      <c r="D137" s="144"/>
      <c r="E137" s="144"/>
      <c r="F137" s="144"/>
      <c r="G137" s="144"/>
      <c r="H137" s="144"/>
      <c r="I137" s="144"/>
      <c r="J137" s="144"/>
      <c r="K137" s="144"/>
      <c r="L137" s="144"/>
      <c r="M137" s="144"/>
      <c r="N137" s="144"/>
      <c r="O137" s="109"/>
      <c r="P137" s="144"/>
      <c r="Q137" s="144"/>
      <c r="R137" s="144"/>
    </row>
    <row r="138" spans="2:18" ht="15">
      <c r="B138" s="144"/>
      <c r="C138" s="144"/>
      <c r="D138" s="144"/>
      <c r="E138" s="144"/>
      <c r="F138" s="144"/>
      <c r="G138" s="144"/>
      <c r="H138" s="144"/>
      <c r="I138" s="144"/>
      <c r="J138" s="144"/>
      <c r="K138" s="144"/>
      <c r="L138" s="144"/>
      <c r="M138" s="144"/>
      <c r="N138" s="144"/>
      <c r="O138" s="109"/>
      <c r="P138" s="144"/>
      <c r="Q138" s="144"/>
      <c r="R138" s="144"/>
    </row>
    <row r="139" spans="2:18" ht="15">
      <c r="B139" s="144"/>
      <c r="C139" s="144"/>
      <c r="D139" s="144"/>
      <c r="E139" s="144"/>
      <c r="F139" s="144"/>
      <c r="G139" s="144"/>
      <c r="H139" s="144"/>
      <c r="I139" s="144"/>
      <c r="J139" s="144"/>
      <c r="K139" s="144"/>
      <c r="L139" s="144"/>
      <c r="M139" s="144"/>
      <c r="N139" s="144"/>
      <c r="O139" s="109"/>
      <c r="P139" s="144"/>
      <c r="Q139" s="144"/>
      <c r="R139" s="144"/>
    </row>
    <row r="140" spans="2:18">
      <c r="B140" s="144"/>
      <c r="C140" s="144"/>
      <c r="D140" s="144"/>
      <c r="E140" s="144"/>
      <c r="F140" s="144"/>
      <c r="G140" s="144"/>
      <c r="H140" s="144"/>
      <c r="I140" s="144"/>
      <c r="J140" s="144"/>
      <c r="K140" s="144"/>
      <c r="L140" s="144"/>
      <c r="M140" s="144"/>
      <c r="N140" s="144"/>
      <c r="O140" s="146"/>
      <c r="P140" s="144"/>
      <c r="Q140" s="144"/>
      <c r="R140" s="144"/>
    </row>
    <row r="141" spans="2:18">
      <c r="B141" s="144"/>
      <c r="C141" s="144"/>
      <c r="D141" s="144"/>
      <c r="E141" s="144"/>
      <c r="F141" s="144"/>
      <c r="G141" s="144"/>
      <c r="H141" s="144"/>
      <c r="I141" s="144"/>
      <c r="J141" s="144"/>
      <c r="K141" s="144"/>
      <c r="L141" s="144"/>
      <c r="M141" s="144"/>
      <c r="N141" s="144"/>
      <c r="O141" s="146"/>
      <c r="P141" s="144"/>
      <c r="Q141" s="144"/>
      <c r="R141" s="144"/>
    </row>
    <row r="142" spans="2:18" ht="15">
      <c r="B142" s="144"/>
      <c r="C142" s="144"/>
      <c r="D142" s="144"/>
      <c r="E142" s="144"/>
      <c r="F142" s="144"/>
      <c r="G142" s="144"/>
      <c r="H142" s="144"/>
      <c r="I142" s="144"/>
      <c r="J142" s="144"/>
      <c r="K142" s="144"/>
      <c r="L142" s="144"/>
      <c r="M142" s="144"/>
      <c r="N142" s="144"/>
      <c r="O142" s="109"/>
      <c r="P142" s="144"/>
      <c r="Q142" s="144"/>
      <c r="R142" s="144"/>
    </row>
    <row r="143" spans="2:18" ht="15">
      <c r="B143" s="144"/>
      <c r="C143" s="144"/>
      <c r="D143" s="144"/>
      <c r="E143" s="144"/>
      <c r="F143" s="144"/>
      <c r="G143" s="144"/>
      <c r="H143" s="144"/>
      <c r="I143" s="144"/>
      <c r="J143" s="144"/>
      <c r="K143" s="144"/>
      <c r="L143" s="144"/>
      <c r="M143" s="144"/>
      <c r="N143" s="144"/>
      <c r="O143" s="109"/>
      <c r="P143" s="144"/>
      <c r="Q143" s="144"/>
      <c r="R143" s="144"/>
    </row>
    <row r="144" spans="2:18" ht="15">
      <c r="B144" s="144"/>
      <c r="C144" s="144"/>
      <c r="D144" s="144"/>
      <c r="E144" s="144"/>
      <c r="F144" s="144"/>
      <c r="G144" s="144"/>
      <c r="H144" s="144"/>
      <c r="I144" s="144"/>
      <c r="J144" s="144"/>
      <c r="K144" s="144"/>
      <c r="L144" s="144"/>
      <c r="M144" s="144"/>
      <c r="N144" s="144"/>
      <c r="O144" s="109"/>
      <c r="P144" s="144"/>
      <c r="Q144" s="144"/>
      <c r="R144" s="144"/>
    </row>
    <row r="145" spans="2:18">
      <c r="B145" s="144"/>
      <c r="C145" s="144"/>
      <c r="D145" s="144"/>
      <c r="E145" s="144"/>
      <c r="F145" s="144"/>
      <c r="G145" s="144"/>
      <c r="H145" s="144"/>
      <c r="I145" s="144"/>
      <c r="J145" s="144"/>
      <c r="K145" s="144"/>
      <c r="L145" s="144"/>
      <c r="M145" s="144"/>
      <c r="N145" s="144"/>
      <c r="O145" s="146"/>
      <c r="P145" s="144"/>
      <c r="Q145" s="144"/>
      <c r="R145" s="144"/>
    </row>
    <row r="146" spans="2:18">
      <c r="B146" s="144"/>
      <c r="C146" s="144"/>
      <c r="D146" s="144"/>
      <c r="E146" s="144"/>
      <c r="F146" s="144"/>
      <c r="G146" s="144"/>
      <c r="H146" s="144"/>
      <c r="I146" s="144"/>
      <c r="J146" s="144"/>
      <c r="K146" s="144"/>
      <c r="L146" s="144"/>
      <c r="M146" s="144"/>
      <c r="N146" s="144"/>
      <c r="O146" s="146"/>
      <c r="P146" s="144"/>
      <c r="Q146" s="144"/>
      <c r="R146" s="144"/>
    </row>
    <row r="147" spans="2:18" ht="15">
      <c r="B147" s="144"/>
      <c r="C147" s="144"/>
      <c r="D147" s="144"/>
      <c r="E147" s="144"/>
      <c r="F147" s="144"/>
      <c r="G147" s="144"/>
      <c r="H147" s="144"/>
      <c r="I147" s="144"/>
      <c r="J147" s="144"/>
      <c r="K147" s="144"/>
      <c r="L147" s="144"/>
      <c r="M147" s="144"/>
      <c r="N147" s="144"/>
      <c r="O147" s="109"/>
      <c r="P147" s="144"/>
      <c r="Q147" s="144"/>
      <c r="R147" s="144"/>
    </row>
    <row r="148" spans="2:18" ht="15">
      <c r="B148" s="144"/>
      <c r="C148" s="144"/>
      <c r="D148" s="144"/>
      <c r="E148" s="144"/>
      <c r="F148" s="144"/>
      <c r="G148" s="144"/>
      <c r="H148" s="144"/>
      <c r="I148" s="144"/>
      <c r="J148" s="144"/>
      <c r="K148" s="144"/>
      <c r="L148" s="144"/>
      <c r="M148" s="144"/>
      <c r="N148" s="144"/>
      <c r="O148" s="109"/>
      <c r="P148" s="144"/>
      <c r="Q148" s="144"/>
      <c r="R148" s="144"/>
    </row>
    <row r="149" spans="2:18" ht="15">
      <c r="B149" s="144"/>
      <c r="C149" s="144"/>
      <c r="D149" s="144"/>
      <c r="E149" s="144"/>
      <c r="F149" s="144"/>
      <c r="G149" s="144"/>
      <c r="H149" s="144"/>
      <c r="I149" s="144"/>
      <c r="J149" s="144"/>
      <c r="K149" s="144"/>
      <c r="L149" s="144"/>
      <c r="M149" s="144"/>
      <c r="N149" s="144"/>
      <c r="O149" s="109"/>
      <c r="P149" s="144"/>
      <c r="Q149" s="144"/>
      <c r="R149" s="144"/>
    </row>
    <row r="150" spans="2:18">
      <c r="B150" s="144"/>
      <c r="C150" s="144"/>
      <c r="D150" s="144"/>
      <c r="E150" s="144"/>
      <c r="F150" s="144"/>
      <c r="G150" s="144"/>
      <c r="H150" s="144"/>
      <c r="I150" s="144"/>
      <c r="J150" s="144"/>
      <c r="K150" s="144"/>
      <c r="L150" s="144"/>
      <c r="M150" s="144"/>
      <c r="N150" s="144"/>
      <c r="O150" s="146"/>
      <c r="P150" s="144"/>
      <c r="Q150" s="144"/>
      <c r="R150" s="144"/>
    </row>
    <row r="151" spans="2:18">
      <c r="B151" s="144"/>
      <c r="C151" s="144"/>
      <c r="D151" s="144"/>
      <c r="E151" s="144"/>
      <c r="F151" s="144"/>
      <c r="G151" s="144"/>
      <c r="H151" s="144"/>
      <c r="I151" s="144"/>
      <c r="J151" s="144"/>
      <c r="K151" s="144"/>
      <c r="L151" s="144"/>
      <c r="M151" s="144"/>
      <c r="N151" s="144"/>
      <c r="O151" s="146"/>
      <c r="P151" s="144"/>
      <c r="Q151" s="144"/>
      <c r="R151" s="144"/>
    </row>
    <row r="152" spans="2:18" ht="15">
      <c r="B152" s="144"/>
      <c r="C152" s="144"/>
      <c r="D152" s="144"/>
      <c r="E152" s="144"/>
      <c r="F152" s="144"/>
      <c r="G152" s="144"/>
      <c r="H152" s="144"/>
      <c r="I152" s="144"/>
      <c r="J152" s="144"/>
      <c r="K152" s="144"/>
      <c r="L152" s="144"/>
      <c r="M152" s="144"/>
      <c r="N152" s="144"/>
      <c r="O152" s="109"/>
      <c r="P152" s="144"/>
      <c r="Q152" s="144"/>
      <c r="R152" s="144"/>
    </row>
    <row r="153" spans="2:18" ht="15">
      <c r="B153" s="144"/>
      <c r="C153" s="144"/>
      <c r="D153" s="144"/>
      <c r="E153" s="144"/>
      <c r="F153" s="144"/>
      <c r="G153" s="144"/>
      <c r="H153" s="144"/>
      <c r="I153" s="144"/>
      <c r="J153" s="144"/>
      <c r="K153" s="144"/>
      <c r="L153" s="144"/>
      <c r="M153" s="144"/>
      <c r="N153" s="144"/>
      <c r="O153" s="109"/>
      <c r="P153" s="144"/>
      <c r="Q153" s="144"/>
      <c r="R153" s="144"/>
    </row>
    <row r="154" spans="2:18" ht="15">
      <c r="B154" s="144"/>
      <c r="C154" s="144"/>
      <c r="D154" s="144"/>
      <c r="E154" s="144"/>
      <c r="F154" s="144"/>
      <c r="G154" s="144"/>
      <c r="H154" s="144"/>
      <c r="I154" s="144"/>
      <c r="J154" s="144"/>
      <c r="K154" s="144"/>
      <c r="L154" s="144"/>
      <c r="M154" s="144"/>
      <c r="N154" s="144"/>
      <c r="O154" s="109"/>
      <c r="P154" s="144"/>
      <c r="Q154" s="144"/>
      <c r="R154" s="144"/>
    </row>
    <row r="155" spans="2:18">
      <c r="B155" s="144"/>
      <c r="C155" s="144"/>
      <c r="D155" s="144"/>
      <c r="E155" s="144"/>
      <c r="F155" s="144"/>
      <c r="G155" s="144"/>
      <c r="H155" s="144"/>
      <c r="I155" s="144"/>
      <c r="J155" s="144"/>
      <c r="K155" s="144"/>
      <c r="L155" s="144"/>
      <c r="M155" s="144"/>
      <c r="N155" s="144"/>
      <c r="O155" s="146"/>
      <c r="P155" s="144"/>
      <c r="Q155" s="144"/>
      <c r="R155" s="144"/>
    </row>
    <row r="156" spans="2:18">
      <c r="B156" s="144"/>
      <c r="C156" s="144"/>
      <c r="D156" s="144"/>
      <c r="E156" s="144"/>
      <c r="F156" s="144"/>
      <c r="G156" s="144"/>
      <c r="H156" s="144"/>
      <c r="I156" s="144"/>
      <c r="J156" s="144"/>
      <c r="K156" s="144"/>
      <c r="L156" s="144"/>
      <c r="M156" s="144"/>
      <c r="N156" s="144"/>
      <c r="O156" s="146"/>
      <c r="P156" s="144"/>
      <c r="Q156" s="144"/>
      <c r="R156" s="144"/>
    </row>
    <row r="157" spans="2:18" ht="15">
      <c r="B157" s="144"/>
      <c r="C157" s="144"/>
      <c r="D157" s="144"/>
      <c r="E157" s="144"/>
      <c r="F157" s="144"/>
      <c r="G157" s="144"/>
      <c r="H157" s="144"/>
      <c r="I157" s="144"/>
      <c r="J157" s="144"/>
      <c r="K157" s="144"/>
      <c r="L157" s="144"/>
      <c r="M157" s="144"/>
      <c r="N157" s="144"/>
      <c r="O157" s="109"/>
      <c r="P157" s="144"/>
      <c r="Q157" s="144"/>
      <c r="R157" s="144"/>
    </row>
    <row r="158" spans="2:18" ht="15">
      <c r="B158" s="144"/>
      <c r="C158" s="144"/>
      <c r="D158" s="144"/>
      <c r="E158" s="144"/>
      <c r="F158" s="144"/>
      <c r="G158" s="144"/>
      <c r="H158" s="144"/>
      <c r="I158" s="144"/>
      <c r="J158" s="144"/>
      <c r="K158" s="144"/>
      <c r="L158" s="144"/>
      <c r="M158" s="144"/>
      <c r="N158" s="144"/>
      <c r="O158" s="109"/>
      <c r="P158" s="144"/>
      <c r="Q158" s="144"/>
      <c r="R158" s="144"/>
    </row>
    <row r="159" spans="2:18" ht="15">
      <c r="B159" s="144"/>
      <c r="C159" s="144"/>
      <c r="D159" s="144"/>
      <c r="E159" s="144"/>
      <c r="F159" s="144"/>
      <c r="G159" s="144"/>
      <c r="H159" s="144"/>
      <c r="I159" s="144"/>
      <c r="J159" s="144"/>
      <c r="K159" s="144"/>
      <c r="L159" s="144"/>
      <c r="M159" s="144"/>
      <c r="N159" s="144"/>
      <c r="O159" s="109"/>
      <c r="P159" s="144"/>
      <c r="Q159" s="144"/>
      <c r="R159" s="144"/>
    </row>
    <row r="160" spans="2:18">
      <c r="B160" s="144"/>
      <c r="C160" s="144"/>
      <c r="D160" s="144"/>
      <c r="E160" s="144"/>
      <c r="F160" s="144"/>
      <c r="G160" s="144"/>
      <c r="H160" s="144"/>
      <c r="I160" s="144"/>
      <c r="J160" s="144"/>
      <c r="K160" s="144"/>
      <c r="L160" s="144"/>
      <c r="M160" s="144"/>
      <c r="N160" s="144"/>
      <c r="O160" s="146"/>
      <c r="P160" s="144"/>
      <c r="Q160" s="144"/>
      <c r="R160" s="144"/>
    </row>
    <row r="161" spans="2:18">
      <c r="B161" s="144"/>
      <c r="C161" s="144"/>
      <c r="D161" s="144"/>
      <c r="E161" s="144"/>
      <c r="F161" s="144"/>
      <c r="G161" s="144"/>
      <c r="H161" s="144"/>
      <c r="I161" s="144"/>
      <c r="J161" s="144"/>
      <c r="K161" s="144"/>
      <c r="L161" s="144"/>
      <c r="M161" s="144"/>
      <c r="N161" s="144"/>
      <c r="O161" s="146"/>
      <c r="P161" s="144"/>
      <c r="Q161" s="144"/>
      <c r="R161" s="144"/>
    </row>
    <row r="162" spans="2:18" ht="15">
      <c r="B162" s="144"/>
      <c r="C162" s="144"/>
      <c r="D162" s="144"/>
      <c r="E162" s="144"/>
      <c r="F162" s="144"/>
      <c r="G162" s="144"/>
      <c r="H162" s="144"/>
      <c r="I162" s="144"/>
      <c r="J162" s="144"/>
      <c r="K162" s="144"/>
      <c r="L162" s="144"/>
      <c r="M162" s="144"/>
      <c r="N162" s="144"/>
      <c r="O162" s="109"/>
      <c r="P162" s="144"/>
      <c r="Q162" s="144"/>
      <c r="R162" s="144"/>
    </row>
    <row r="163" spans="2:18" ht="15">
      <c r="B163" s="144"/>
      <c r="C163" s="144"/>
      <c r="D163" s="144"/>
      <c r="E163" s="144"/>
      <c r="F163" s="144"/>
      <c r="G163" s="144"/>
      <c r="H163" s="144"/>
      <c r="I163" s="144"/>
      <c r="J163" s="144"/>
      <c r="K163" s="144"/>
      <c r="L163" s="144"/>
      <c r="M163" s="144"/>
      <c r="N163" s="144"/>
      <c r="O163" s="109"/>
      <c r="P163" s="144"/>
      <c r="Q163" s="144"/>
      <c r="R163" s="144"/>
    </row>
    <row r="164" spans="2:18" ht="15">
      <c r="B164" s="144"/>
      <c r="C164" s="144"/>
      <c r="D164" s="144"/>
      <c r="E164" s="144"/>
      <c r="F164" s="144"/>
      <c r="G164" s="144"/>
      <c r="H164" s="144"/>
      <c r="I164" s="144"/>
      <c r="J164" s="144"/>
      <c r="K164" s="144"/>
      <c r="L164" s="144"/>
      <c r="M164" s="144"/>
      <c r="N164" s="144"/>
      <c r="O164" s="109"/>
      <c r="P164" s="144"/>
      <c r="Q164" s="144"/>
      <c r="R164" s="144"/>
    </row>
    <row r="165" spans="2:18">
      <c r="B165" s="144"/>
      <c r="C165" s="144"/>
      <c r="D165" s="144"/>
      <c r="E165" s="144"/>
      <c r="F165" s="144"/>
      <c r="G165" s="144"/>
      <c r="H165" s="144"/>
      <c r="I165" s="144"/>
      <c r="J165" s="144"/>
      <c r="K165" s="144"/>
      <c r="L165" s="144"/>
      <c r="M165" s="144"/>
      <c r="N165" s="144"/>
      <c r="O165" s="146"/>
      <c r="P165" s="144"/>
      <c r="Q165" s="144"/>
      <c r="R165" s="144"/>
    </row>
    <row r="166" spans="2:18">
      <c r="B166" s="144"/>
      <c r="C166" s="144"/>
      <c r="D166" s="144"/>
      <c r="E166" s="144"/>
      <c r="F166" s="144"/>
      <c r="G166" s="144"/>
      <c r="H166" s="144"/>
      <c r="I166" s="144"/>
      <c r="J166" s="144"/>
      <c r="K166" s="144"/>
      <c r="L166" s="144"/>
      <c r="M166" s="144"/>
      <c r="N166" s="144"/>
      <c r="O166" s="146"/>
      <c r="P166" s="144"/>
      <c r="Q166" s="144"/>
      <c r="R166" s="144"/>
    </row>
    <row r="167" spans="2:18" ht="15">
      <c r="B167" s="144"/>
      <c r="C167" s="144"/>
      <c r="D167" s="144"/>
      <c r="E167" s="144"/>
      <c r="F167" s="144"/>
      <c r="G167" s="144"/>
      <c r="H167" s="144"/>
      <c r="I167" s="144"/>
      <c r="J167" s="144"/>
      <c r="K167" s="144"/>
      <c r="L167" s="144"/>
      <c r="M167" s="144"/>
      <c r="N167" s="144"/>
      <c r="O167" s="109"/>
      <c r="P167" s="144"/>
      <c r="Q167" s="144"/>
      <c r="R167" s="144"/>
    </row>
    <row r="168" spans="2:18" ht="15">
      <c r="B168" s="144"/>
      <c r="C168" s="144"/>
      <c r="D168" s="144"/>
      <c r="E168" s="144"/>
      <c r="F168" s="144"/>
      <c r="G168" s="144"/>
      <c r="H168" s="144"/>
      <c r="I168" s="144"/>
      <c r="J168" s="144"/>
      <c r="K168" s="144"/>
      <c r="L168" s="144"/>
      <c r="M168" s="144"/>
      <c r="N168" s="144"/>
      <c r="O168" s="109"/>
      <c r="P168" s="144"/>
      <c r="Q168" s="144"/>
      <c r="R168" s="144"/>
    </row>
    <row r="169" spans="2:18" ht="15">
      <c r="B169" s="144"/>
      <c r="C169" s="144"/>
      <c r="D169" s="144"/>
      <c r="E169" s="144"/>
      <c r="F169" s="144"/>
      <c r="G169" s="144"/>
      <c r="H169" s="144"/>
      <c r="I169" s="144"/>
      <c r="J169" s="144"/>
      <c r="K169" s="144"/>
      <c r="L169" s="144"/>
      <c r="M169" s="144"/>
      <c r="N169" s="144"/>
      <c r="O169" s="109"/>
      <c r="P169" s="144"/>
      <c r="Q169" s="144"/>
      <c r="R169" s="144"/>
    </row>
    <row r="170" spans="2:18">
      <c r="B170" s="144"/>
      <c r="C170" s="144"/>
      <c r="D170" s="144"/>
      <c r="E170" s="144"/>
      <c r="F170" s="144"/>
      <c r="G170" s="144"/>
      <c r="H170" s="144"/>
      <c r="I170" s="144"/>
      <c r="J170" s="144"/>
      <c r="K170" s="144"/>
      <c r="L170" s="144"/>
      <c r="M170" s="144"/>
      <c r="N170" s="144"/>
      <c r="O170" s="146"/>
      <c r="P170" s="144"/>
      <c r="Q170" s="144"/>
      <c r="R170" s="144"/>
    </row>
    <row r="171" spans="2:18">
      <c r="B171" s="144"/>
      <c r="C171" s="144"/>
      <c r="D171" s="144"/>
      <c r="E171" s="144"/>
      <c r="F171" s="144"/>
      <c r="G171" s="144"/>
      <c r="H171" s="144"/>
      <c r="I171" s="144"/>
      <c r="J171" s="144"/>
      <c r="K171" s="144"/>
      <c r="L171" s="144"/>
      <c r="M171" s="144"/>
      <c r="N171" s="144"/>
      <c r="O171" s="146"/>
      <c r="P171" s="144"/>
      <c r="Q171" s="144"/>
      <c r="R171" s="144"/>
    </row>
    <row r="172" spans="2:18" ht="15">
      <c r="B172" s="144"/>
      <c r="C172" s="144"/>
      <c r="D172" s="144"/>
      <c r="E172" s="144"/>
      <c r="F172" s="144"/>
      <c r="G172" s="144"/>
      <c r="H172" s="144"/>
      <c r="I172" s="144"/>
      <c r="J172" s="144"/>
      <c r="K172" s="144"/>
      <c r="L172" s="144"/>
      <c r="M172" s="144"/>
      <c r="N172" s="144"/>
      <c r="O172" s="109"/>
      <c r="P172" s="144"/>
      <c r="Q172" s="144"/>
      <c r="R172" s="144"/>
    </row>
    <row r="173" spans="2:18" ht="15">
      <c r="B173" s="144"/>
      <c r="C173" s="144"/>
      <c r="D173" s="144"/>
      <c r="E173" s="144"/>
      <c r="F173" s="144"/>
      <c r="G173" s="144"/>
      <c r="H173" s="144"/>
      <c r="I173" s="144"/>
      <c r="J173" s="144"/>
      <c r="K173" s="144"/>
      <c r="L173" s="144"/>
      <c r="M173" s="144"/>
      <c r="N173" s="144"/>
      <c r="O173" s="109"/>
      <c r="P173" s="144"/>
      <c r="Q173" s="144"/>
      <c r="R173" s="144"/>
    </row>
    <row r="174" spans="2:18" ht="15">
      <c r="B174" s="144"/>
      <c r="C174" s="144"/>
      <c r="D174" s="144"/>
      <c r="E174" s="144"/>
      <c r="F174" s="144"/>
      <c r="G174" s="144"/>
      <c r="H174" s="144"/>
      <c r="I174" s="144"/>
      <c r="J174" s="144"/>
      <c r="K174" s="144"/>
      <c r="L174" s="144"/>
      <c r="M174" s="144"/>
      <c r="N174" s="144"/>
      <c r="O174" s="109"/>
      <c r="P174" s="144"/>
      <c r="Q174" s="144"/>
      <c r="R174" s="144"/>
    </row>
    <row r="175" spans="2:18">
      <c r="B175" s="144"/>
      <c r="C175" s="144"/>
      <c r="D175" s="144"/>
      <c r="E175" s="144"/>
      <c r="F175" s="144"/>
      <c r="G175" s="144"/>
      <c r="H175" s="144"/>
      <c r="I175" s="144"/>
      <c r="J175" s="144"/>
      <c r="K175" s="144"/>
      <c r="L175" s="144"/>
      <c r="M175" s="144"/>
      <c r="N175" s="144"/>
      <c r="O175" s="146"/>
      <c r="P175" s="144"/>
      <c r="Q175" s="144"/>
      <c r="R175" s="144"/>
    </row>
    <row r="176" spans="2:18">
      <c r="B176" s="144"/>
      <c r="C176" s="144"/>
      <c r="D176" s="144"/>
      <c r="E176" s="144"/>
      <c r="F176" s="144"/>
      <c r="G176" s="144"/>
      <c r="H176" s="144"/>
      <c r="I176" s="144"/>
      <c r="J176" s="144"/>
      <c r="K176" s="144"/>
      <c r="L176" s="144"/>
      <c r="M176" s="144"/>
      <c r="N176" s="144"/>
      <c r="O176" s="146"/>
      <c r="P176" s="144"/>
      <c r="Q176" s="144"/>
      <c r="R176" s="144"/>
    </row>
    <row r="177" spans="2:18" ht="15">
      <c r="B177" s="144"/>
      <c r="C177" s="144"/>
      <c r="D177" s="144"/>
      <c r="E177" s="144"/>
      <c r="F177" s="144"/>
      <c r="G177" s="144"/>
      <c r="H177" s="144"/>
      <c r="I177" s="144"/>
      <c r="J177" s="144"/>
      <c r="K177" s="144"/>
      <c r="L177" s="144"/>
      <c r="M177" s="144"/>
      <c r="N177" s="144"/>
      <c r="O177" s="109"/>
      <c r="P177" s="144"/>
      <c r="Q177" s="144"/>
      <c r="R177" s="144"/>
    </row>
    <row r="178" spans="2:18" ht="15">
      <c r="B178" s="144"/>
      <c r="C178" s="144"/>
      <c r="D178" s="144"/>
      <c r="E178" s="144"/>
      <c r="F178" s="144"/>
      <c r="G178" s="144"/>
      <c r="H178" s="144"/>
      <c r="I178" s="144"/>
      <c r="J178" s="144"/>
      <c r="K178" s="144"/>
      <c r="L178" s="144"/>
      <c r="M178" s="144"/>
      <c r="N178" s="144"/>
      <c r="O178" s="109"/>
      <c r="P178" s="144"/>
      <c r="Q178" s="144"/>
      <c r="R178" s="144"/>
    </row>
    <row r="179" spans="2:18" ht="15">
      <c r="B179" s="144"/>
      <c r="C179" s="144"/>
      <c r="D179" s="144"/>
      <c r="E179" s="144"/>
      <c r="F179" s="144"/>
      <c r="G179" s="144"/>
      <c r="H179" s="144"/>
      <c r="I179" s="144"/>
      <c r="J179" s="144"/>
      <c r="K179" s="144"/>
      <c r="L179" s="144"/>
      <c r="M179" s="144"/>
      <c r="N179" s="144"/>
      <c r="O179" s="109"/>
      <c r="P179" s="144"/>
      <c r="Q179" s="144"/>
      <c r="R179" s="144"/>
    </row>
    <row r="180" spans="2:18">
      <c r="B180" s="144"/>
      <c r="C180" s="144"/>
      <c r="D180" s="144"/>
      <c r="E180" s="144"/>
      <c r="F180" s="144"/>
      <c r="G180" s="144"/>
      <c r="H180" s="144"/>
      <c r="I180" s="144"/>
      <c r="J180" s="144"/>
      <c r="K180" s="144"/>
      <c r="L180" s="144"/>
      <c r="O180" s="146"/>
      <c r="P180" s="144"/>
      <c r="Q180" s="144"/>
      <c r="R180" s="144"/>
    </row>
    <row r="181" spans="2:18">
      <c r="O181" s="146"/>
      <c r="P181" s="144"/>
      <c r="Q181" s="144"/>
      <c r="R181" s="144"/>
    </row>
    <row r="182" spans="2:18" ht="15">
      <c r="O182" s="109"/>
      <c r="P182" s="144"/>
      <c r="Q182" s="144"/>
      <c r="R182" s="144"/>
    </row>
    <row r="183" spans="2:18" ht="15">
      <c r="O183" s="109"/>
      <c r="P183" s="144"/>
      <c r="Q183" s="144"/>
      <c r="R183" s="144"/>
    </row>
    <row r="184" spans="2:18" ht="15">
      <c r="O184" s="109"/>
      <c r="P184" s="144"/>
      <c r="Q184" s="144"/>
      <c r="R184" s="144"/>
    </row>
    <row r="185" spans="2:18">
      <c r="O185" s="146"/>
      <c r="P185" s="144"/>
      <c r="Q185" s="144"/>
      <c r="R185" s="144"/>
    </row>
    <row r="186" spans="2:18">
      <c r="O186" s="146"/>
      <c r="P186" s="144"/>
      <c r="Q186" s="144"/>
      <c r="R186" s="144"/>
    </row>
    <row r="187" spans="2:18" ht="15">
      <c r="O187" s="109"/>
      <c r="P187" s="144"/>
      <c r="Q187" s="144"/>
      <c r="R187" s="144"/>
    </row>
    <row r="188" spans="2:18" ht="15">
      <c r="O188" s="109"/>
      <c r="P188" s="144"/>
      <c r="Q188" s="144"/>
      <c r="R188" s="144"/>
    </row>
    <row r="189" spans="2:18" ht="15">
      <c r="O189" s="109"/>
      <c r="P189" s="144"/>
      <c r="Q189" s="144"/>
      <c r="R189" s="144"/>
    </row>
    <row r="190" spans="2:18">
      <c r="O190" s="146"/>
      <c r="P190" s="144"/>
      <c r="Q190" s="144"/>
      <c r="R190" s="144"/>
    </row>
    <row r="191" spans="2:18">
      <c r="O191" s="146"/>
      <c r="P191" s="144"/>
      <c r="Q191" s="144"/>
      <c r="R191" s="144"/>
    </row>
    <row r="192" spans="2:18" ht="15">
      <c r="O192" s="100"/>
    </row>
    <row r="193" spans="15:15" ht="15">
      <c r="O193" s="100"/>
    </row>
    <row r="194" spans="15:15" ht="15">
      <c r="O194" s="100"/>
    </row>
    <row r="195" spans="15:15">
      <c r="O195" s="99"/>
    </row>
    <row r="196" spans="15:15">
      <c r="O196" s="99"/>
    </row>
    <row r="197" spans="15:15" ht="15">
      <c r="O197" s="100"/>
    </row>
    <row r="198" spans="15:15" ht="15">
      <c r="O198" s="100"/>
    </row>
    <row r="199" spans="15:15" ht="15">
      <c r="O199" s="100"/>
    </row>
    <row r="200" spans="15:15">
      <c r="O200" s="99"/>
    </row>
    <row r="201" spans="15:15">
      <c r="O201" s="99"/>
    </row>
    <row r="202" spans="15:15" ht="15">
      <c r="O202" s="100"/>
    </row>
    <row r="203" spans="15:15" ht="15">
      <c r="O203" s="100"/>
    </row>
    <row r="204" spans="15:15" ht="15">
      <c r="O204" s="100"/>
    </row>
    <row r="205" spans="15:15">
      <c r="O205" s="99"/>
    </row>
    <row r="206" spans="15:15">
      <c r="O206" s="99"/>
    </row>
    <row r="207" spans="15:15" ht="15">
      <c r="O207" s="100"/>
    </row>
    <row r="208" spans="15:15" ht="15">
      <c r="O208" s="100"/>
    </row>
    <row r="209" spans="15:15" ht="15">
      <c r="O209" s="100"/>
    </row>
    <row r="210" spans="15:15">
      <c r="O210" s="99"/>
    </row>
    <row r="211" spans="15:15">
      <c r="O211" s="99"/>
    </row>
    <row r="212" spans="15:15" ht="15">
      <c r="O212" s="100"/>
    </row>
    <row r="213" spans="15:15" ht="15">
      <c r="O213" s="100"/>
    </row>
    <row r="214" spans="15:15" ht="15">
      <c r="O214" s="100"/>
    </row>
    <row r="215" spans="15:15">
      <c r="O215" s="99"/>
    </row>
    <row r="216" spans="15:15">
      <c r="O216" s="99"/>
    </row>
    <row r="217" spans="15:15" ht="15">
      <c r="O217" s="100"/>
    </row>
    <row r="218" spans="15:15" ht="15">
      <c r="O218" s="100"/>
    </row>
    <row r="219" spans="15:15" ht="15">
      <c r="O219" s="100"/>
    </row>
    <row r="220" spans="15:15">
      <c r="O220" s="99"/>
    </row>
    <row r="221" spans="15:15">
      <c r="O221" s="99"/>
    </row>
    <row r="222" spans="15:15" ht="15">
      <c r="O222" s="100"/>
    </row>
    <row r="223" spans="15:15" ht="15">
      <c r="O223" s="100"/>
    </row>
    <row r="224" spans="15:15" ht="15">
      <c r="O224" s="100"/>
    </row>
    <row r="225" spans="15:15">
      <c r="O225" s="99"/>
    </row>
    <row r="226" spans="15:15">
      <c r="O226" s="99"/>
    </row>
    <row r="227" spans="15:15" ht="15">
      <c r="O227" s="100"/>
    </row>
    <row r="228" spans="15:15" ht="15">
      <c r="O228" s="100"/>
    </row>
    <row r="229" spans="15:15" ht="15">
      <c r="O229" s="100"/>
    </row>
    <row r="230" spans="15:15">
      <c r="O230" s="99"/>
    </row>
    <row r="231" spans="15:15">
      <c r="O231" s="99"/>
    </row>
    <row r="232" spans="15:15" ht="15">
      <c r="O232" s="100"/>
    </row>
    <row r="233" spans="15:15" ht="15">
      <c r="O233" s="100"/>
    </row>
    <row r="234" spans="15:15" ht="15">
      <c r="O234" s="100"/>
    </row>
    <row r="235" spans="15:15">
      <c r="O235" s="99"/>
    </row>
    <row r="236" spans="15:15">
      <c r="O236" s="99"/>
    </row>
    <row r="237" spans="15:15" ht="15">
      <c r="O237" s="100"/>
    </row>
    <row r="238" spans="15:15" ht="15">
      <c r="O238" s="100"/>
    </row>
    <row r="239" spans="15:15" ht="15">
      <c r="O239" s="100"/>
    </row>
    <row r="240" spans="15:15">
      <c r="O240" s="99"/>
    </row>
    <row r="241" spans="15:15">
      <c r="O241" s="99"/>
    </row>
    <row r="242" spans="15:15" ht="15">
      <c r="O242" s="100"/>
    </row>
    <row r="243" spans="15:15" ht="15">
      <c r="O243" s="100"/>
    </row>
    <row r="244" spans="15:15" ht="15">
      <c r="O244" s="100"/>
    </row>
    <row r="245" spans="15:15">
      <c r="O245" s="99"/>
    </row>
    <row r="246" spans="15:15">
      <c r="O246" s="99"/>
    </row>
    <row r="247" spans="15:15" ht="15">
      <c r="O247" s="100"/>
    </row>
    <row r="248" spans="15:15" ht="15">
      <c r="O248" s="100"/>
    </row>
    <row r="249" spans="15:15" ht="15">
      <c r="O249" s="100"/>
    </row>
    <row r="250" spans="15:15">
      <c r="O250" s="99"/>
    </row>
    <row r="251" spans="15:15">
      <c r="O251" s="99"/>
    </row>
    <row r="252" spans="15:15" ht="15">
      <c r="O252" s="100"/>
    </row>
    <row r="253" spans="15:15" ht="15">
      <c r="O253" s="100"/>
    </row>
    <row r="254" spans="15:15" ht="15">
      <c r="O254" s="100"/>
    </row>
    <row r="255" spans="15:15">
      <c r="O255" s="99"/>
    </row>
    <row r="256" spans="15:15">
      <c r="O256" s="99"/>
    </row>
    <row r="257" spans="15:15" ht="15">
      <c r="O257" s="100"/>
    </row>
    <row r="258" spans="15:15" ht="15">
      <c r="O258" s="100"/>
    </row>
    <row r="259" spans="15:15" ht="15">
      <c r="O259" s="100"/>
    </row>
    <row r="260" spans="15:15">
      <c r="O260" s="99"/>
    </row>
    <row r="261" spans="15:15">
      <c r="O261" s="99"/>
    </row>
    <row r="262" spans="15:15" ht="15">
      <c r="O262" s="100"/>
    </row>
    <row r="263" spans="15:15" ht="15">
      <c r="O263" s="100"/>
    </row>
    <row r="264" spans="15:15" ht="15">
      <c r="O264" s="100"/>
    </row>
    <row r="265" spans="15:15">
      <c r="O265" s="99"/>
    </row>
    <row r="266" spans="15:15">
      <c r="O266" s="99"/>
    </row>
    <row r="267" spans="15:15" ht="15">
      <c r="O267" s="100"/>
    </row>
    <row r="268" spans="15:15" ht="15">
      <c r="O268" s="100"/>
    </row>
    <row r="269" spans="15:15" ht="15">
      <c r="O269" s="100"/>
    </row>
    <row r="270" spans="15:15">
      <c r="O270" s="99"/>
    </row>
    <row r="271" spans="15:15">
      <c r="O271" s="99"/>
    </row>
    <row r="272" spans="15:15" ht="15">
      <c r="O272" s="100"/>
    </row>
    <row r="273" spans="15:15" ht="15">
      <c r="O273" s="100"/>
    </row>
    <row r="274" spans="15:15" ht="15">
      <c r="O274" s="100"/>
    </row>
    <row r="275" spans="15:15">
      <c r="O275" s="99"/>
    </row>
    <row r="276" spans="15:15">
      <c r="O276" s="99"/>
    </row>
    <row r="277" spans="15:15" ht="15">
      <c r="O277" s="100"/>
    </row>
  </sheetData>
  <sheetProtection algorithmName="SHA-512" hashValue="6dwyqJ7znaij1veHkDbFirvqmb4XCe2g1JZ1mTds7CqFNQR/2ozi80AL9mP6T9LNotLAAvNx1InO+Sw1PX8h4A==" saltValue="UK/lWnBZaQi3YuumYZNlMA==" spinCount="100000" sheet="1" objects="1" scenarios="1" formatCells="0" selectLockedCells="1"/>
  <mergeCells count="79">
    <mergeCell ref="C90:F90"/>
    <mergeCell ref="D17:H17"/>
    <mergeCell ref="J17:M17"/>
    <mergeCell ref="D18:H18"/>
    <mergeCell ref="J19:M19"/>
    <mergeCell ref="C57:F57"/>
    <mergeCell ref="C22:G22"/>
    <mergeCell ref="C23:G23"/>
    <mergeCell ref="C24:G24"/>
    <mergeCell ref="C25:G25"/>
    <mergeCell ref="C26:G26"/>
    <mergeCell ref="C27:G27"/>
    <mergeCell ref="C28:G28"/>
    <mergeCell ref="C29:G29"/>
    <mergeCell ref="C30:G30"/>
    <mergeCell ref="C31:G31"/>
    <mergeCell ref="D14:H14"/>
    <mergeCell ref="J14:M14"/>
    <mergeCell ref="D15:H15"/>
    <mergeCell ref="J15:M15"/>
    <mergeCell ref="D16:H16"/>
    <mergeCell ref="J16:M16"/>
    <mergeCell ref="J11:M11"/>
    <mergeCell ref="J12:M12"/>
    <mergeCell ref="D13:H13"/>
    <mergeCell ref="J13:M13"/>
    <mergeCell ref="D12:G12"/>
    <mergeCell ref="D11:H11"/>
    <mergeCell ref="J8:M8"/>
    <mergeCell ref="J9:M9"/>
    <mergeCell ref="J10:M10"/>
    <mergeCell ref="D8:G8"/>
    <mergeCell ref="D9:H9"/>
    <mergeCell ref="D10:H10"/>
    <mergeCell ref="J7:M7"/>
    <mergeCell ref="C2:H2"/>
    <mergeCell ref="C4:N4"/>
    <mergeCell ref="J6:M6"/>
    <mergeCell ref="D7:G7"/>
    <mergeCell ref="C32:G32"/>
    <mergeCell ref="C33:G33"/>
    <mergeCell ref="C34:G34"/>
    <mergeCell ref="C35:G35"/>
    <mergeCell ref="C36:G36"/>
    <mergeCell ref="C37:G37"/>
    <mergeCell ref="C38:G38"/>
    <mergeCell ref="C39:G39"/>
    <mergeCell ref="C40:G40"/>
    <mergeCell ref="C41:G41"/>
    <mergeCell ref="C42:G42"/>
    <mergeCell ref="C43:G43"/>
    <mergeCell ref="C44:G44"/>
    <mergeCell ref="C45:G45"/>
    <mergeCell ref="C46:G46"/>
    <mergeCell ref="C53:G53"/>
    <mergeCell ref="C60:G60"/>
    <mergeCell ref="C61:G61"/>
    <mergeCell ref="C62:G62"/>
    <mergeCell ref="C47:G47"/>
    <mergeCell ref="C48:G48"/>
    <mergeCell ref="C49:G49"/>
    <mergeCell ref="C50:G50"/>
    <mergeCell ref="C51:G51"/>
    <mergeCell ref="B21:N21"/>
    <mergeCell ref="J18:M18"/>
    <mergeCell ref="B59:N59"/>
    <mergeCell ref="C68:G68"/>
    <mergeCell ref="C74:G74"/>
    <mergeCell ref="C69:G69"/>
    <mergeCell ref="C70:G70"/>
    <mergeCell ref="C71:G71"/>
    <mergeCell ref="C72:G72"/>
    <mergeCell ref="C73:G73"/>
    <mergeCell ref="C63:G63"/>
    <mergeCell ref="C64:G64"/>
    <mergeCell ref="C65:G65"/>
    <mergeCell ref="C66:G66"/>
    <mergeCell ref="C67:G67"/>
    <mergeCell ref="C52:G52"/>
  </mergeCells>
  <conditionalFormatting sqref="M75 M54:M57 M89 H79:H89">
    <cfRule type="cellIs" dxfId="1" priority="5" operator="equal">
      <formula>0</formula>
    </cfRule>
  </conditionalFormatting>
  <conditionalFormatting sqref="D9">
    <cfRule type="expression" dxfId="0" priority="3">
      <formula>ISBLANK($D$9)</formula>
    </cfRule>
  </conditionalFormatting>
  <pageMargins left="0.47" right="0" top="0.41" bottom="0.25" header="0.18" footer="0"/>
  <pageSetup scale="68" fitToHeight="2" orientation="landscape" r:id="rId1"/>
  <rowBreaks count="1" manualBreakCount="1">
    <brk id="54" min="1" max="13" man="1"/>
  </rowBreaks>
</worksheet>
</file>

<file path=xl/worksheets/sheet3.xml><?xml version="1.0" encoding="utf-8"?>
<worksheet xmlns="http://schemas.openxmlformats.org/spreadsheetml/2006/main" xmlns:r="http://schemas.openxmlformats.org/officeDocument/2006/relationships">
  <dimension ref="B2:H421"/>
  <sheetViews>
    <sheetView workbookViewId="0">
      <selection activeCell="D7" sqref="D7"/>
    </sheetView>
  </sheetViews>
  <sheetFormatPr defaultColWidth="9.140625" defaultRowHeight="12.75"/>
  <cols>
    <col min="1" max="1" width="1.85546875" style="222" customWidth="1"/>
    <col min="2" max="2" width="13" style="225" customWidth="1"/>
    <col min="3" max="3" width="9.7109375" style="223" customWidth="1"/>
    <col min="4" max="4" width="31.5703125" style="222" customWidth="1"/>
    <col min="5" max="5" width="67.5703125" style="224" customWidth="1"/>
    <col min="6" max="6" width="9.140625" style="223"/>
    <col min="7" max="7" width="10.42578125" style="222" customWidth="1"/>
    <col min="8" max="16384" width="9.140625" style="222"/>
  </cols>
  <sheetData>
    <row r="2" spans="2:8">
      <c r="B2" s="253" t="s">
        <v>567</v>
      </c>
      <c r="D2" s="251"/>
    </row>
    <row r="3" spans="2:8">
      <c r="B3" s="252"/>
      <c r="D3" s="251"/>
    </row>
    <row r="4" spans="2:8" ht="13.5" thickBot="1"/>
    <row r="5" spans="2:8" ht="44.25" customHeight="1">
      <c r="B5" s="174" t="s">
        <v>81</v>
      </c>
      <c r="C5" s="175" t="s">
        <v>82</v>
      </c>
      <c r="D5" s="175" t="s">
        <v>83</v>
      </c>
      <c r="E5" s="175" t="s">
        <v>84</v>
      </c>
      <c r="F5" s="176" t="s">
        <v>85</v>
      </c>
      <c r="G5" s="177" t="s">
        <v>86</v>
      </c>
    </row>
    <row r="6" spans="2:8" s="226" customFormat="1" ht="40.5" customHeight="1">
      <c r="B6" s="178" t="s">
        <v>589</v>
      </c>
      <c r="C6" s="240" t="s">
        <v>87</v>
      </c>
      <c r="D6" s="237" t="s">
        <v>88</v>
      </c>
      <c r="E6" s="248" t="s">
        <v>89</v>
      </c>
      <c r="F6" s="233" t="s">
        <v>90</v>
      </c>
      <c r="G6" s="179">
        <v>20.97</v>
      </c>
    </row>
    <row r="7" spans="2:8" s="226" customFormat="1" ht="40.5" customHeight="1">
      <c r="B7" s="178">
        <v>65</v>
      </c>
      <c r="C7" s="240" t="s">
        <v>91</v>
      </c>
      <c r="D7" s="238" t="s">
        <v>92</v>
      </c>
      <c r="E7" s="237" t="s">
        <v>93</v>
      </c>
      <c r="F7" s="233" t="s">
        <v>94</v>
      </c>
      <c r="G7" s="179">
        <v>2490.96</v>
      </c>
    </row>
    <row r="8" spans="2:8" s="226" customFormat="1" ht="40.5" customHeight="1">
      <c r="B8" s="178">
        <v>66</v>
      </c>
      <c r="C8" s="240" t="s">
        <v>91</v>
      </c>
      <c r="D8" s="237" t="s">
        <v>95</v>
      </c>
      <c r="E8" s="237" t="s">
        <v>96</v>
      </c>
      <c r="F8" s="233" t="s">
        <v>97</v>
      </c>
      <c r="G8" s="179">
        <v>3.78</v>
      </c>
      <c r="H8" s="250"/>
    </row>
    <row r="9" spans="2:8" s="226" customFormat="1" ht="40.5" customHeight="1">
      <c r="B9" s="178">
        <v>67</v>
      </c>
      <c r="C9" s="240" t="s">
        <v>91</v>
      </c>
      <c r="D9" s="237" t="s">
        <v>98</v>
      </c>
      <c r="E9" s="237" t="s">
        <v>99</v>
      </c>
      <c r="F9" s="233" t="s">
        <v>97</v>
      </c>
      <c r="G9" s="179">
        <v>3.37</v>
      </c>
    </row>
    <row r="10" spans="2:8" s="226" customFormat="1" ht="40.5" customHeight="1">
      <c r="B10" s="178">
        <v>68</v>
      </c>
      <c r="C10" s="240" t="s">
        <v>91</v>
      </c>
      <c r="D10" s="237" t="s">
        <v>100</v>
      </c>
      <c r="E10" s="237" t="s">
        <v>101</v>
      </c>
      <c r="F10" s="233" t="s">
        <v>97</v>
      </c>
      <c r="G10" s="179">
        <v>4.29</v>
      </c>
    </row>
    <row r="11" spans="2:8" s="226" customFormat="1" ht="40.5" customHeight="1">
      <c r="B11" s="178">
        <v>69</v>
      </c>
      <c r="C11" s="240" t="s">
        <v>91</v>
      </c>
      <c r="D11" s="237" t="s">
        <v>102</v>
      </c>
      <c r="E11" s="237" t="s">
        <v>103</v>
      </c>
      <c r="F11" s="233" t="s">
        <v>97</v>
      </c>
      <c r="G11" s="179">
        <v>4.29</v>
      </c>
    </row>
    <row r="12" spans="2:8" s="226" customFormat="1" ht="40.5" customHeight="1">
      <c r="B12" s="178">
        <v>70</v>
      </c>
      <c r="C12" s="240" t="s">
        <v>91</v>
      </c>
      <c r="D12" s="237" t="s">
        <v>104</v>
      </c>
      <c r="E12" s="237" t="s">
        <v>105</v>
      </c>
      <c r="F12" s="233" t="s">
        <v>106</v>
      </c>
      <c r="G12" s="179">
        <v>0.69</v>
      </c>
    </row>
    <row r="13" spans="2:8" s="226" customFormat="1" ht="40.5" customHeight="1">
      <c r="B13" s="178">
        <v>71</v>
      </c>
      <c r="C13" s="240" t="s">
        <v>91</v>
      </c>
      <c r="D13" s="237" t="s">
        <v>107</v>
      </c>
      <c r="E13" s="237" t="s">
        <v>108</v>
      </c>
      <c r="F13" s="233" t="s">
        <v>106</v>
      </c>
      <c r="G13" s="179">
        <v>0.69</v>
      </c>
    </row>
    <row r="14" spans="2:8" s="226" customFormat="1" ht="40.5" customHeight="1">
      <c r="B14" s="178">
        <v>75</v>
      </c>
      <c r="C14" s="240" t="s">
        <v>91</v>
      </c>
      <c r="D14" s="237" t="s">
        <v>109</v>
      </c>
      <c r="E14" s="237" t="s">
        <v>110</v>
      </c>
      <c r="F14" s="233" t="s">
        <v>111</v>
      </c>
      <c r="G14" s="179">
        <v>4.03</v>
      </c>
    </row>
    <row r="15" spans="2:8" s="226" customFormat="1" ht="40.5" customHeight="1">
      <c r="B15" s="178">
        <v>76</v>
      </c>
      <c r="C15" s="240" t="s">
        <v>91</v>
      </c>
      <c r="D15" s="237" t="s">
        <v>112</v>
      </c>
      <c r="E15" s="237" t="s">
        <v>113</v>
      </c>
      <c r="F15" s="233" t="s">
        <v>111</v>
      </c>
      <c r="G15" s="179">
        <v>4.03</v>
      </c>
    </row>
    <row r="16" spans="2:8" s="226" customFormat="1" ht="40.5" customHeight="1">
      <c r="B16" s="178">
        <v>88</v>
      </c>
      <c r="C16" s="240" t="s">
        <v>91</v>
      </c>
      <c r="D16" s="237" t="s">
        <v>114</v>
      </c>
      <c r="E16" s="237" t="s">
        <v>115</v>
      </c>
      <c r="F16" s="233" t="s">
        <v>116</v>
      </c>
      <c r="G16" s="179">
        <v>2.91</v>
      </c>
    </row>
    <row r="17" spans="2:7" s="226" customFormat="1" ht="40.5" customHeight="1">
      <c r="B17" s="178">
        <v>89</v>
      </c>
      <c r="C17" s="240" t="s">
        <v>91</v>
      </c>
      <c r="D17" s="237" t="s">
        <v>117</v>
      </c>
      <c r="E17" s="237" t="s">
        <v>118</v>
      </c>
      <c r="F17" s="233" t="s">
        <v>116</v>
      </c>
      <c r="G17" s="179">
        <v>7.98</v>
      </c>
    </row>
    <row r="18" spans="2:7" s="226" customFormat="1" ht="40.5" customHeight="1">
      <c r="B18" s="178">
        <v>90</v>
      </c>
      <c r="C18" s="240" t="s">
        <v>91</v>
      </c>
      <c r="D18" s="238" t="s">
        <v>119</v>
      </c>
      <c r="E18" s="237" t="s">
        <v>120</v>
      </c>
      <c r="F18" s="233" t="s">
        <v>106</v>
      </c>
      <c r="G18" s="179">
        <v>6.4</v>
      </c>
    </row>
    <row r="19" spans="2:7" s="226" customFormat="1" ht="40.5" customHeight="1">
      <c r="B19" s="178">
        <v>91</v>
      </c>
      <c r="C19" s="240" t="s">
        <v>91</v>
      </c>
      <c r="D19" s="238" t="s">
        <v>121</v>
      </c>
      <c r="E19" s="237" t="s">
        <v>122</v>
      </c>
      <c r="F19" s="233" t="s">
        <v>106</v>
      </c>
      <c r="G19" s="179">
        <v>6.4</v>
      </c>
    </row>
    <row r="20" spans="2:7" s="226" customFormat="1" ht="40.5" customHeight="1">
      <c r="B20" s="178">
        <v>99</v>
      </c>
      <c r="C20" s="240" t="s">
        <v>91</v>
      </c>
      <c r="D20" s="237" t="s">
        <v>123</v>
      </c>
      <c r="E20" s="237" t="s">
        <v>124</v>
      </c>
      <c r="F20" s="233" t="s">
        <v>94</v>
      </c>
      <c r="G20" s="179">
        <v>271.60000000000002</v>
      </c>
    </row>
    <row r="21" spans="2:7" s="226" customFormat="1" ht="40.5" customHeight="1">
      <c r="B21" s="178">
        <v>100</v>
      </c>
      <c r="C21" s="240" t="s">
        <v>91</v>
      </c>
      <c r="D21" s="237" t="s">
        <v>125</v>
      </c>
      <c r="E21" s="237" t="s">
        <v>126</v>
      </c>
      <c r="F21" s="233" t="s">
        <v>127</v>
      </c>
      <c r="G21" s="179">
        <v>305.55</v>
      </c>
    </row>
    <row r="22" spans="2:7" s="226" customFormat="1" ht="40.5" customHeight="1">
      <c r="B22" s="178">
        <v>101</v>
      </c>
      <c r="C22" s="240" t="s">
        <v>91</v>
      </c>
      <c r="D22" s="238" t="s">
        <v>128</v>
      </c>
      <c r="E22" s="237" t="s">
        <v>129</v>
      </c>
      <c r="F22" s="233" t="s">
        <v>94</v>
      </c>
      <c r="G22" s="179">
        <v>5000</v>
      </c>
    </row>
    <row r="23" spans="2:7" s="226" customFormat="1" ht="40.5" customHeight="1">
      <c r="B23" s="178">
        <v>102</v>
      </c>
      <c r="C23" s="240" t="s">
        <v>91</v>
      </c>
      <c r="D23" s="238" t="s">
        <v>130</v>
      </c>
      <c r="E23" s="237" t="s">
        <v>131</v>
      </c>
      <c r="F23" s="233" t="s">
        <v>94</v>
      </c>
      <c r="G23" s="179">
        <v>5000</v>
      </c>
    </row>
    <row r="24" spans="2:7" s="226" customFormat="1" ht="40.5" customHeight="1">
      <c r="B24" s="178">
        <v>103</v>
      </c>
      <c r="C24" s="240" t="s">
        <v>91</v>
      </c>
      <c r="D24" s="237" t="s">
        <v>132</v>
      </c>
      <c r="E24" s="237" t="s">
        <v>133</v>
      </c>
      <c r="F24" s="233" t="s">
        <v>94</v>
      </c>
      <c r="G24" s="179">
        <v>714.86</v>
      </c>
    </row>
    <row r="25" spans="2:7" s="226" customFormat="1" ht="40.5" customHeight="1">
      <c r="B25" s="178">
        <v>110</v>
      </c>
      <c r="C25" s="240" t="s">
        <v>91</v>
      </c>
      <c r="D25" s="237" t="s">
        <v>134</v>
      </c>
      <c r="E25" s="237" t="s">
        <v>135</v>
      </c>
      <c r="F25" s="233" t="s">
        <v>106</v>
      </c>
      <c r="G25" s="179">
        <v>5.09</v>
      </c>
    </row>
    <row r="26" spans="2:7" s="226" customFormat="1" ht="40.5" customHeight="1">
      <c r="B26" s="178">
        <v>111</v>
      </c>
      <c r="C26" s="240" t="s">
        <v>91</v>
      </c>
      <c r="D26" s="237" t="s">
        <v>136</v>
      </c>
      <c r="E26" s="237" t="s">
        <v>135</v>
      </c>
      <c r="F26" s="233" t="s">
        <v>106</v>
      </c>
      <c r="G26" s="179">
        <v>5.58</v>
      </c>
    </row>
    <row r="27" spans="2:7" s="226" customFormat="1" ht="40.5" customHeight="1">
      <c r="B27" s="178">
        <v>112</v>
      </c>
      <c r="C27" s="240" t="s">
        <v>91</v>
      </c>
      <c r="D27" s="237" t="s">
        <v>137</v>
      </c>
      <c r="E27" s="237" t="s">
        <v>135</v>
      </c>
      <c r="F27" s="233" t="s">
        <v>106</v>
      </c>
      <c r="G27" s="179">
        <v>6.4</v>
      </c>
    </row>
    <row r="28" spans="2:7" s="226" customFormat="1" ht="40.5" customHeight="1">
      <c r="B28" s="178">
        <v>117</v>
      </c>
      <c r="C28" s="240" t="s">
        <v>91</v>
      </c>
      <c r="D28" s="237" t="s">
        <v>138</v>
      </c>
      <c r="E28" s="237" t="s">
        <v>139</v>
      </c>
      <c r="F28" s="233" t="s">
        <v>97</v>
      </c>
      <c r="G28" s="179">
        <v>2.4300000000000002</v>
      </c>
    </row>
    <row r="29" spans="2:7" s="226" customFormat="1" ht="40.5" customHeight="1">
      <c r="B29" s="178">
        <v>120</v>
      </c>
      <c r="C29" s="240" t="s">
        <v>91</v>
      </c>
      <c r="D29" s="237" t="s">
        <v>140</v>
      </c>
      <c r="E29" s="237" t="s">
        <v>141</v>
      </c>
      <c r="F29" s="233" t="s">
        <v>94</v>
      </c>
      <c r="G29" s="179">
        <v>350</v>
      </c>
    </row>
    <row r="30" spans="2:7" s="226" customFormat="1" ht="40.5" customHeight="1">
      <c r="B30" s="178">
        <v>121</v>
      </c>
      <c r="C30" s="240" t="s">
        <v>91</v>
      </c>
      <c r="D30" s="237" t="s">
        <v>142</v>
      </c>
      <c r="E30" s="237" t="s">
        <v>143</v>
      </c>
      <c r="F30" s="233" t="s">
        <v>94</v>
      </c>
      <c r="G30" s="179">
        <v>3.78</v>
      </c>
    </row>
    <row r="31" spans="2:7" s="226" customFormat="1" ht="40.5" customHeight="1">
      <c r="B31" s="178">
        <v>122</v>
      </c>
      <c r="C31" s="240" t="s">
        <v>91</v>
      </c>
      <c r="D31" s="237" t="s">
        <v>144</v>
      </c>
      <c r="E31" s="237" t="s">
        <v>145</v>
      </c>
      <c r="F31" s="233" t="s">
        <v>94</v>
      </c>
      <c r="G31" s="179">
        <v>824.5</v>
      </c>
    </row>
    <row r="32" spans="2:7" s="226" customFormat="1" ht="40.5" customHeight="1">
      <c r="B32" s="178">
        <v>123</v>
      </c>
      <c r="C32" s="240" t="s">
        <v>91</v>
      </c>
      <c r="D32" s="237" t="s">
        <v>146</v>
      </c>
      <c r="E32" s="237" t="s">
        <v>147</v>
      </c>
      <c r="F32" s="233" t="s">
        <v>94</v>
      </c>
      <c r="G32" s="179">
        <v>4951.04</v>
      </c>
    </row>
    <row r="33" spans="2:7" s="226" customFormat="1" ht="40.5" customHeight="1">
      <c r="B33" s="178">
        <v>125</v>
      </c>
      <c r="C33" s="240" t="s">
        <v>91</v>
      </c>
      <c r="D33" s="238" t="s">
        <v>148</v>
      </c>
      <c r="E33" s="237" t="s">
        <v>149</v>
      </c>
      <c r="F33" s="233" t="s">
        <v>106</v>
      </c>
      <c r="G33" s="179">
        <v>2.04</v>
      </c>
    </row>
    <row r="34" spans="2:7" s="226" customFormat="1" ht="40.5" customHeight="1">
      <c r="B34" s="178">
        <v>126</v>
      </c>
      <c r="C34" s="240" t="s">
        <v>91</v>
      </c>
      <c r="D34" s="238" t="s">
        <v>150</v>
      </c>
      <c r="E34" s="237" t="s">
        <v>151</v>
      </c>
      <c r="F34" s="233" t="s">
        <v>106</v>
      </c>
      <c r="G34" s="179">
        <v>2.04</v>
      </c>
    </row>
    <row r="35" spans="2:7" s="226" customFormat="1" ht="40.5" customHeight="1">
      <c r="B35" s="178">
        <v>127</v>
      </c>
      <c r="C35" s="240" t="s">
        <v>91</v>
      </c>
      <c r="D35" s="238" t="s">
        <v>152</v>
      </c>
      <c r="E35" s="237" t="s">
        <v>93</v>
      </c>
      <c r="F35" s="233" t="s">
        <v>94</v>
      </c>
      <c r="G35" s="179">
        <v>2490.96</v>
      </c>
    </row>
    <row r="36" spans="2:7" s="226" customFormat="1" ht="40.5" customHeight="1">
      <c r="B36" s="178">
        <v>130</v>
      </c>
      <c r="C36" s="240" t="s">
        <v>87</v>
      </c>
      <c r="D36" s="237" t="s">
        <v>153</v>
      </c>
      <c r="E36" s="237" t="s">
        <v>154</v>
      </c>
      <c r="F36" s="233" t="s">
        <v>94</v>
      </c>
      <c r="G36" s="179">
        <v>509.09</v>
      </c>
    </row>
    <row r="37" spans="2:7" s="226" customFormat="1" ht="40.5" customHeight="1">
      <c r="B37" s="178">
        <v>131</v>
      </c>
      <c r="C37" s="240" t="s">
        <v>87</v>
      </c>
      <c r="D37" s="237" t="s">
        <v>155</v>
      </c>
      <c r="E37" s="237" t="s">
        <v>89</v>
      </c>
      <c r="F37" s="233" t="s">
        <v>94</v>
      </c>
      <c r="G37" s="179">
        <v>20.97</v>
      </c>
    </row>
    <row r="38" spans="2:7" s="226" customFormat="1" ht="40.5" customHeight="1">
      <c r="B38" s="178">
        <v>155</v>
      </c>
      <c r="C38" s="240" t="s">
        <v>156</v>
      </c>
      <c r="D38" s="237" t="s">
        <v>157</v>
      </c>
      <c r="E38" s="237" t="s">
        <v>158</v>
      </c>
      <c r="F38" s="233" t="s">
        <v>94</v>
      </c>
      <c r="G38" s="179">
        <v>800</v>
      </c>
    </row>
    <row r="39" spans="2:7" s="226" customFormat="1" ht="40.5" customHeight="1">
      <c r="B39" s="178">
        <v>157</v>
      </c>
      <c r="C39" s="240" t="s">
        <v>156</v>
      </c>
      <c r="D39" s="237" t="s">
        <v>159</v>
      </c>
      <c r="E39" s="237" t="s">
        <v>160</v>
      </c>
      <c r="F39" s="233" t="s">
        <v>94</v>
      </c>
      <c r="G39" s="179">
        <v>600.49</v>
      </c>
    </row>
    <row r="40" spans="2:7" s="226" customFormat="1" ht="40.5" customHeight="1">
      <c r="B40" s="178">
        <v>159</v>
      </c>
      <c r="C40" s="240" t="s">
        <v>156</v>
      </c>
      <c r="D40" s="237" t="s">
        <v>161</v>
      </c>
      <c r="E40" s="237" t="s">
        <v>162</v>
      </c>
      <c r="F40" s="233" t="s">
        <v>94</v>
      </c>
      <c r="G40" s="179">
        <v>1500</v>
      </c>
    </row>
    <row r="41" spans="2:7" s="226" customFormat="1" ht="40.5" customHeight="1">
      <c r="B41" s="178" t="s">
        <v>163</v>
      </c>
      <c r="C41" s="246" t="s">
        <v>156</v>
      </c>
      <c r="D41" s="245" t="s">
        <v>164</v>
      </c>
      <c r="E41" s="244" t="s">
        <v>164</v>
      </c>
      <c r="F41" s="233" t="s">
        <v>94</v>
      </c>
      <c r="G41" s="179">
        <v>573.20000000000005</v>
      </c>
    </row>
    <row r="42" spans="2:7" s="226" customFormat="1" ht="40.5" customHeight="1">
      <c r="B42" s="178" t="s">
        <v>165</v>
      </c>
      <c r="C42" s="246" t="s">
        <v>156</v>
      </c>
      <c r="D42" s="245" t="s">
        <v>166</v>
      </c>
      <c r="E42" s="244" t="s">
        <v>166</v>
      </c>
      <c r="F42" s="233" t="s">
        <v>94</v>
      </c>
      <c r="G42" s="179">
        <v>573.20000000000005</v>
      </c>
    </row>
    <row r="43" spans="2:7" s="226" customFormat="1" ht="40.5" customHeight="1">
      <c r="B43" s="178" t="s">
        <v>167</v>
      </c>
      <c r="C43" s="246" t="s">
        <v>156</v>
      </c>
      <c r="D43" s="245" t="s">
        <v>168</v>
      </c>
      <c r="E43" s="244" t="s">
        <v>168</v>
      </c>
      <c r="F43" s="233" t="s">
        <v>94</v>
      </c>
      <c r="G43" s="179">
        <v>682.2</v>
      </c>
    </row>
    <row r="44" spans="2:7" s="226" customFormat="1" ht="40.5" customHeight="1">
      <c r="B44" s="178" t="s">
        <v>169</v>
      </c>
      <c r="C44" s="249" t="s">
        <v>156</v>
      </c>
      <c r="D44" s="248" t="s">
        <v>170</v>
      </c>
      <c r="E44" s="248" t="s">
        <v>170</v>
      </c>
      <c r="F44" s="247" t="s">
        <v>94</v>
      </c>
      <c r="G44" s="179">
        <v>33.9</v>
      </c>
    </row>
    <row r="45" spans="2:7" s="226" customFormat="1" ht="40.5" customHeight="1">
      <c r="B45" s="178" t="s">
        <v>171</v>
      </c>
      <c r="C45" s="246" t="s">
        <v>156</v>
      </c>
      <c r="D45" s="245" t="s">
        <v>172</v>
      </c>
      <c r="E45" s="244" t="s">
        <v>172</v>
      </c>
      <c r="F45" s="233" t="s">
        <v>94</v>
      </c>
      <c r="G45" s="179">
        <v>462.98</v>
      </c>
    </row>
    <row r="46" spans="2:7" s="226" customFormat="1" ht="40.5" customHeight="1">
      <c r="B46" s="178" t="s">
        <v>173</v>
      </c>
      <c r="C46" s="246" t="s">
        <v>156</v>
      </c>
      <c r="D46" s="245" t="s">
        <v>174</v>
      </c>
      <c r="E46" s="244" t="s">
        <v>174</v>
      </c>
      <c r="F46" s="233" t="s">
        <v>94</v>
      </c>
      <c r="G46" s="179">
        <v>600</v>
      </c>
    </row>
    <row r="47" spans="2:7" s="226" customFormat="1" ht="40.5" customHeight="1">
      <c r="B47" s="178">
        <v>168</v>
      </c>
      <c r="C47" s="240" t="s">
        <v>175</v>
      </c>
      <c r="D47" s="237" t="s">
        <v>176</v>
      </c>
      <c r="E47" s="237" t="s">
        <v>177</v>
      </c>
      <c r="F47" s="233" t="s">
        <v>178</v>
      </c>
      <c r="G47" s="179">
        <v>125</v>
      </c>
    </row>
    <row r="48" spans="2:7" s="226" customFormat="1" ht="40.5" customHeight="1">
      <c r="B48" s="178">
        <v>169</v>
      </c>
      <c r="C48" s="240" t="s">
        <v>175</v>
      </c>
      <c r="D48" s="237" t="s">
        <v>179</v>
      </c>
      <c r="E48" s="237" t="s">
        <v>180</v>
      </c>
      <c r="F48" s="233" t="s">
        <v>178</v>
      </c>
      <c r="G48" s="179">
        <v>82.98</v>
      </c>
    </row>
    <row r="49" spans="2:7" s="226" customFormat="1" ht="40.5" customHeight="1">
      <c r="B49" s="178">
        <v>170</v>
      </c>
      <c r="C49" s="240" t="s">
        <v>175</v>
      </c>
      <c r="D49" s="237" t="s">
        <v>181</v>
      </c>
      <c r="E49" s="237" t="s">
        <v>180</v>
      </c>
      <c r="F49" s="233" t="s">
        <v>178</v>
      </c>
      <c r="G49" s="179">
        <v>82.98</v>
      </c>
    </row>
    <row r="50" spans="2:7" s="226" customFormat="1" ht="40.5" customHeight="1">
      <c r="B50" s="178">
        <v>171</v>
      </c>
      <c r="C50" s="240" t="s">
        <v>175</v>
      </c>
      <c r="D50" s="237" t="s">
        <v>182</v>
      </c>
      <c r="E50" s="237" t="s">
        <v>180</v>
      </c>
      <c r="F50" s="233" t="s">
        <v>178</v>
      </c>
      <c r="G50" s="179">
        <v>82.98</v>
      </c>
    </row>
    <row r="51" spans="2:7" s="226" customFormat="1" ht="40.5" customHeight="1">
      <c r="B51" s="178">
        <v>172</v>
      </c>
      <c r="C51" s="240" t="s">
        <v>175</v>
      </c>
      <c r="D51" s="237" t="s">
        <v>183</v>
      </c>
      <c r="E51" s="237" t="s">
        <v>180</v>
      </c>
      <c r="F51" s="233" t="s">
        <v>178</v>
      </c>
      <c r="G51" s="179">
        <v>82.98</v>
      </c>
    </row>
    <row r="52" spans="2:7" s="226" customFormat="1" ht="40.5" customHeight="1">
      <c r="B52" s="178">
        <v>173</v>
      </c>
      <c r="C52" s="240" t="s">
        <v>175</v>
      </c>
      <c r="D52" s="237" t="s">
        <v>184</v>
      </c>
      <c r="E52" s="237" t="s">
        <v>180</v>
      </c>
      <c r="F52" s="233" t="s">
        <v>178</v>
      </c>
      <c r="G52" s="179">
        <v>82.98</v>
      </c>
    </row>
    <row r="53" spans="2:7" s="226" customFormat="1" ht="40.5" customHeight="1">
      <c r="B53" s="178">
        <v>174</v>
      </c>
      <c r="C53" s="240" t="s">
        <v>175</v>
      </c>
      <c r="D53" s="238" t="s">
        <v>185</v>
      </c>
      <c r="E53" s="237" t="s">
        <v>180</v>
      </c>
      <c r="F53" s="233" t="s">
        <v>186</v>
      </c>
      <c r="G53" s="179">
        <v>500</v>
      </c>
    </row>
    <row r="54" spans="2:7" s="226" customFormat="1" ht="40.5" customHeight="1">
      <c r="B54" s="178">
        <v>175</v>
      </c>
      <c r="C54" s="240" t="s">
        <v>175</v>
      </c>
      <c r="D54" s="238" t="s">
        <v>187</v>
      </c>
      <c r="E54" s="237" t="s">
        <v>180</v>
      </c>
      <c r="F54" s="233" t="s">
        <v>186</v>
      </c>
      <c r="G54" s="179">
        <v>500</v>
      </c>
    </row>
    <row r="55" spans="2:7" s="226" customFormat="1" ht="40.5" customHeight="1">
      <c r="B55" s="178">
        <v>176</v>
      </c>
      <c r="C55" s="240" t="s">
        <v>175</v>
      </c>
      <c r="D55" s="238" t="s">
        <v>188</v>
      </c>
      <c r="E55" s="237" t="s">
        <v>180</v>
      </c>
      <c r="F55" s="233" t="s">
        <v>186</v>
      </c>
      <c r="G55" s="179">
        <v>400</v>
      </c>
    </row>
    <row r="56" spans="2:7" s="226" customFormat="1" ht="40.5" customHeight="1">
      <c r="B56" s="178">
        <v>177</v>
      </c>
      <c r="C56" s="240" t="s">
        <v>175</v>
      </c>
      <c r="D56" s="238" t="s">
        <v>189</v>
      </c>
      <c r="E56" s="237" t="s">
        <v>180</v>
      </c>
      <c r="F56" s="233" t="s">
        <v>186</v>
      </c>
      <c r="G56" s="179">
        <v>400</v>
      </c>
    </row>
    <row r="57" spans="2:7" s="226" customFormat="1" ht="40.5" customHeight="1">
      <c r="B57" s="178">
        <v>178</v>
      </c>
      <c r="C57" s="240" t="s">
        <v>175</v>
      </c>
      <c r="D57" s="238" t="s">
        <v>190</v>
      </c>
      <c r="E57" s="237" t="s">
        <v>180</v>
      </c>
      <c r="F57" s="233" t="s">
        <v>186</v>
      </c>
      <c r="G57" s="179">
        <v>300</v>
      </c>
    </row>
    <row r="58" spans="2:7" s="226" customFormat="1" ht="40.5" customHeight="1">
      <c r="B58" s="178">
        <v>179</v>
      </c>
      <c r="C58" s="240" t="s">
        <v>175</v>
      </c>
      <c r="D58" s="237" t="s">
        <v>191</v>
      </c>
      <c r="E58" s="237" t="s">
        <v>192</v>
      </c>
      <c r="F58" s="233" t="s">
        <v>186</v>
      </c>
      <c r="G58" s="179">
        <v>300</v>
      </c>
    </row>
    <row r="59" spans="2:7" s="226" customFormat="1" ht="40.5" customHeight="1">
      <c r="B59" s="178">
        <v>211</v>
      </c>
      <c r="C59" s="240" t="s">
        <v>193</v>
      </c>
      <c r="D59" s="237" t="s">
        <v>194</v>
      </c>
      <c r="E59" s="237" t="s">
        <v>195</v>
      </c>
      <c r="F59" s="233" t="s">
        <v>106</v>
      </c>
      <c r="G59" s="179">
        <v>145.97</v>
      </c>
    </row>
    <row r="60" spans="2:7" s="226" customFormat="1" ht="40.5" customHeight="1">
      <c r="B60" s="178">
        <v>212</v>
      </c>
      <c r="C60" s="240" t="s">
        <v>193</v>
      </c>
      <c r="D60" s="237" t="s">
        <v>196</v>
      </c>
      <c r="E60" s="237" t="s">
        <v>197</v>
      </c>
      <c r="F60" s="233" t="s">
        <v>106</v>
      </c>
      <c r="G60" s="179">
        <v>127.82</v>
      </c>
    </row>
    <row r="61" spans="2:7" s="226" customFormat="1" ht="40.5" customHeight="1">
      <c r="B61" s="178">
        <v>213</v>
      </c>
      <c r="C61" s="240" t="s">
        <v>193</v>
      </c>
      <c r="D61" s="237" t="s">
        <v>198</v>
      </c>
      <c r="E61" s="237" t="s">
        <v>199</v>
      </c>
      <c r="F61" s="233" t="s">
        <v>106</v>
      </c>
      <c r="G61" s="179">
        <v>87</v>
      </c>
    </row>
    <row r="62" spans="2:7" s="226" customFormat="1" ht="40.5" customHeight="1">
      <c r="B62" s="178">
        <v>214</v>
      </c>
      <c r="C62" s="240" t="s">
        <v>193</v>
      </c>
      <c r="D62" s="237" t="s">
        <v>200</v>
      </c>
      <c r="E62" s="237" t="s">
        <v>201</v>
      </c>
      <c r="F62" s="233" t="s">
        <v>106</v>
      </c>
      <c r="G62" s="179">
        <v>83.41</v>
      </c>
    </row>
    <row r="63" spans="2:7" s="226" customFormat="1" ht="40.5" customHeight="1">
      <c r="B63" s="178">
        <v>218</v>
      </c>
      <c r="C63" s="240" t="s">
        <v>193</v>
      </c>
      <c r="D63" s="237" t="s">
        <v>202</v>
      </c>
      <c r="E63" s="237" t="s">
        <v>203</v>
      </c>
      <c r="F63" s="233" t="s">
        <v>106</v>
      </c>
      <c r="G63" s="179">
        <v>11.36</v>
      </c>
    </row>
    <row r="64" spans="2:7" s="226" customFormat="1" ht="40.5" customHeight="1">
      <c r="B64" s="178">
        <v>219</v>
      </c>
      <c r="C64" s="240" t="s">
        <v>193</v>
      </c>
      <c r="D64" s="237" t="s">
        <v>204</v>
      </c>
      <c r="E64" s="237" t="s">
        <v>205</v>
      </c>
      <c r="F64" s="233" t="s">
        <v>206</v>
      </c>
      <c r="G64" s="179">
        <v>7.76</v>
      </c>
    </row>
    <row r="65" spans="2:7" s="226" customFormat="1" ht="40.5" customHeight="1">
      <c r="B65" s="178">
        <v>228</v>
      </c>
      <c r="C65" s="240" t="s">
        <v>207</v>
      </c>
      <c r="D65" s="237" t="s">
        <v>208</v>
      </c>
      <c r="E65" s="237" t="s">
        <v>209</v>
      </c>
      <c r="F65" s="233" t="s">
        <v>94</v>
      </c>
      <c r="G65" s="179">
        <v>2711.43</v>
      </c>
    </row>
    <row r="66" spans="2:7" s="226" customFormat="1" ht="40.5" customHeight="1">
      <c r="B66" s="178">
        <v>229</v>
      </c>
      <c r="C66" s="240" t="s">
        <v>207</v>
      </c>
      <c r="D66" s="237" t="s">
        <v>210</v>
      </c>
      <c r="E66" s="237" t="s">
        <v>211</v>
      </c>
      <c r="F66" s="233" t="s">
        <v>94</v>
      </c>
      <c r="G66" s="179">
        <v>3099.43</v>
      </c>
    </row>
    <row r="67" spans="2:7" s="226" customFormat="1" ht="40.5" customHeight="1">
      <c r="B67" s="178">
        <v>252</v>
      </c>
      <c r="C67" s="240" t="s">
        <v>212</v>
      </c>
      <c r="D67" s="237" t="s">
        <v>213</v>
      </c>
      <c r="E67" s="237" t="s">
        <v>213</v>
      </c>
      <c r="F67" s="233" t="s">
        <v>127</v>
      </c>
      <c r="G67" s="179">
        <v>89.88</v>
      </c>
    </row>
    <row r="68" spans="2:7" s="226" customFormat="1" ht="40.5" customHeight="1">
      <c r="B68" s="178">
        <v>254</v>
      </c>
      <c r="C68" s="240" t="s">
        <v>212</v>
      </c>
      <c r="D68" s="238" t="s">
        <v>214</v>
      </c>
      <c r="E68" s="237" t="s">
        <v>215</v>
      </c>
      <c r="F68" s="233" t="s">
        <v>127</v>
      </c>
      <c r="G68" s="179">
        <v>134</v>
      </c>
    </row>
    <row r="69" spans="2:7" s="226" customFormat="1" ht="40.5" customHeight="1">
      <c r="B69" s="178">
        <v>264</v>
      </c>
      <c r="C69" s="240" t="s">
        <v>212</v>
      </c>
      <c r="D69" s="237" t="s">
        <v>216</v>
      </c>
      <c r="E69" s="237" t="s">
        <v>216</v>
      </c>
      <c r="F69" s="233" t="s">
        <v>127</v>
      </c>
      <c r="G69" s="179">
        <v>25.72</v>
      </c>
    </row>
    <row r="70" spans="2:7" s="226" customFormat="1" ht="40.5" customHeight="1">
      <c r="B70" s="178">
        <v>265</v>
      </c>
      <c r="C70" s="240" t="s">
        <v>212</v>
      </c>
      <c r="D70" s="237" t="s">
        <v>217</v>
      </c>
      <c r="E70" s="237" t="s">
        <v>217</v>
      </c>
      <c r="F70" s="233" t="s">
        <v>127</v>
      </c>
      <c r="G70" s="179">
        <v>64.319999999999993</v>
      </c>
    </row>
    <row r="71" spans="2:7" s="226" customFormat="1" ht="40.5" customHeight="1">
      <c r="B71" s="178">
        <v>266</v>
      </c>
      <c r="C71" s="240" t="s">
        <v>212</v>
      </c>
      <c r="D71" s="237" t="s">
        <v>218</v>
      </c>
      <c r="E71" s="237" t="s">
        <v>219</v>
      </c>
      <c r="F71" s="233" t="s">
        <v>127</v>
      </c>
      <c r="G71" s="179">
        <v>257.27</v>
      </c>
    </row>
    <row r="72" spans="2:7" s="226" customFormat="1" ht="40.5" customHeight="1">
      <c r="B72" s="178">
        <v>267</v>
      </c>
      <c r="C72" s="240" t="s">
        <v>212</v>
      </c>
      <c r="D72" s="243" t="s">
        <v>220</v>
      </c>
      <c r="E72" s="237" t="s">
        <v>220</v>
      </c>
      <c r="F72" s="233" t="s">
        <v>127</v>
      </c>
      <c r="G72" s="179">
        <v>30.88</v>
      </c>
    </row>
    <row r="73" spans="2:7" s="226" customFormat="1" ht="40.5" customHeight="1">
      <c r="B73" s="178">
        <v>268</v>
      </c>
      <c r="C73" s="240" t="s">
        <v>212</v>
      </c>
      <c r="D73" s="242" t="s">
        <v>221</v>
      </c>
      <c r="E73" s="237" t="s">
        <v>221</v>
      </c>
      <c r="F73" s="233" t="s">
        <v>127</v>
      </c>
      <c r="G73" s="179">
        <v>86.08</v>
      </c>
    </row>
    <row r="74" spans="2:7" s="226" customFormat="1" ht="40.5" customHeight="1">
      <c r="B74" s="178">
        <v>269</v>
      </c>
      <c r="C74" s="240" t="s">
        <v>212</v>
      </c>
      <c r="D74" s="239" t="s">
        <v>222</v>
      </c>
      <c r="E74" s="237" t="s">
        <v>222</v>
      </c>
      <c r="F74" s="233" t="s">
        <v>127</v>
      </c>
      <c r="G74" s="179">
        <v>54.54</v>
      </c>
    </row>
    <row r="75" spans="2:7" s="226" customFormat="1" ht="40.5" customHeight="1">
      <c r="B75" s="178">
        <v>270</v>
      </c>
      <c r="C75" s="240" t="s">
        <v>212</v>
      </c>
      <c r="D75" s="239" t="s">
        <v>223</v>
      </c>
      <c r="E75" s="237" t="s">
        <v>223</v>
      </c>
      <c r="F75" s="233" t="s">
        <v>127</v>
      </c>
      <c r="G75" s="179">
        <v>71</v>
      </c>
    </row>
    <row r="76" spans="2:7" s="226" customFormat="1" ht="40.5" customHeight="1">
      <c r="B76" s="178">
        <v>271</v>
      </c>
      <c r="C76" s="240" t="s">
        <v>212</v>
      </c>
      <c r="D76" s="239" t="s">
        <v>224</v>
      </c>
      <c r="E76" s="237" t="s">
        <v>224</v>
      </c>
      <c r="F76" s="233" t="s">
        <v>127</v>
      </c>
      <c r="G76" s="179">
        <v>46.6</v>
      </c>
    </row>
    <row r="77" spans="2:7" s="226" customFormat="1" ht="40.5" customHeight="1">
      <c r="B77" s="178">
        <v>272</v>
      </c>
      <c r="C77" s="240" t="s">
        <v>212</v>
      </c>
      <c r="D77" s="239" t="s">
        <v>225</v>
      </c>
      <c r="E77" s="237" t="s">
        <v>225</v>
      </c>
      <c r="F77" s="233" t="s">
        <v>127</v>
      </c>
      <c r="G77" s="179">
        <v>32.17</v>
      </c>
    </row>
    <row r="78" spans="2:7" s="226" customFormat="1" ht="40.5" customHeight="1">
      <c r="B78" s="178">
        <v>273</v>
      </c>
      <c r="C78" s="240" t="s">
        <v>212</v>
      </c>
      <c r="D78" s="241" t="s">
        <v>226</v>
      </c>
      <c r="E78" s="237" t="s">
        <v>227</v>
      </c>
      <c r="F78" s="233" t="s">
        <v>127</v>
      </c>
      <c r="G78" s="179">
        <v>10.07</v>
      </c>
    </row>
    <row r="79" spans="2:7" s="226" customFormat="1" ht="40.5" customHeight="1">
      <c r="B79" s="178">
        <v>274</v>
      </c>
      <c r="C79" s="240" t="s">
        <v>212</v>
      </c>
      <c r="D79" s="237" t="s">
        <v>228</v>
      </c>
      <c r="E79" s="237" t="s">
        <v>229</v>
      </c>
      <c r="F79" s="233" t="s">
        <v>127</v>
      </c>
      <c r="G79" s="179">
        <v>197</v>
      </c>
    </row>
    <row r="80" spans="2:7" s="226" customFormat="1" ht="40.5" customHeight="1">
      <c r="B80" s="178">
        <v>275</v>
      </c>
      <c r="C80" s="240" t="s">
        <v>212</v>
      </c>
      <c r="D80" s="237" t="s">
        <v>230</v>
      </c>
      <c r="E80" s="237" t="s">
        <v>231</v>
      </c>
      <c r="F80" s="233" t="s">
        <v>127</v>
      </c>
      <c r="G80" s="179">
        <v>63</v>
      </c>
    </row>
    <row r="81" spans="2:7" s="226" customFormat="1" ht="40.5" customHeight="1">
      <c r="B81" s="178">
        <v>276</v>
      </c>
      <c r="C81" s="240" t="s">
        <v>212</v>
      </c>
      <c r="D81" s="237" t="s">
        <v>232</v>
      </c>
      <c r="E81" s="237" t="s">
        <v>233</v>
      </c>
      <c r="F81" s="233" t="s">
        <v>127</v>
      </c>
      <c r="G81" s="179">
        <v>145</v>
      </c>
    </row>
    <row r="82" spans="2:7" s="226" customFormat="1" ht="40.5" customHeight="1">
      <c r="B82" s="178">
        <v>277</v>
      </c>
      <c r="C82" s="240" t="s">
        <v>212</v>
      </c>
      <c r="D82" s="237" t="s">
        <v>234</v>
      </c>
      <c r="E82" s="237" t="s">
        <v>235</v>
      </c>
      <c r="F82" s="233" t="s">
        <v>127</v>
      </c>
      <c r="G82" s="179">
        <v>253</v>
      </c>
    </row>
    <row r="83" spans="2:7" s="226" customFormat="1" ht="40.5" customHeight="1">
      <c r="B83" s="178">
        <v>278</v>
      </c>
      <c r="C83" s="240" t="s">
        <v>212</v>
      </c>
      <c r="D83" s="237" t="s">
        <v>236</v>
      </c>
      <c r="E83" s="237" t="s">
        <v>237</v>
      </c>
      <c r="F83" s="233" t="s">
        <v>127</v>
      </c>
      <c r="G83" s="179">
        <v>125</v>
      </c>
    </row>
    <row r="84" spans="2:7" s="226" customFormat="1" ht="40.5" customHeight="1">
      <c r="B84" s="178">
        <v>279</v>
      </c>
      <c r="C84" s="240" t="s">
        <v>212</v>
      </c>
      <c r="D84" s="237" t="s">
        <v>238</v>
      </c>
      <c r="E84" s="237" t="s">
        <v>239</v>
      </c>
      <c r="F84" s="233" t="s">
        <v>127</v>
      </c>
      <c r="G84" s="179">
        <v>235</v>
      </c>
    </row>
    <row r="85" spans="2:7" s="226" customFormat="1" ht="40.5" customHeight="1">
      <c r="B85" s="178">
        <v>280</v>
      </c>
      <c r="C85" s="240" t="s">
        <v>212</v>
      </c>
      <c r="D85" s="237" t="s">
        <v>240</v>
      </c>
      <c r="E85" s="237" t="s">
        <v>241</v>
      </c>
      <c r="F85" s="233" t="s">
        <v>127</v>
      </c>
      <c r="G85" s="179">
        <v>145</v>
      </c>
    </row>
    <row r="86" spans="2:7" s="226" customFormat="1" ht="40.5" customHeight="1">
      <c r="B86" s="178">
        <v>281</v>
      </c>
      <c r="C86" s="240" t="s">
        <v>212</v>
      </c>
      <c r="D86" s="237" t="s">
        <v>242</v>
      </c>
      <c r="E86" s="237" t="s">
        <v>243</v>
      </c>
      <c r="F86" s="233" t="s">
        <v>127</v>
      </c>
      <c r="G86" s="179">
        <v>115</v>
      </c>
    </row>
    <row r="87" spans="2:7" s="226" customFormat="1" ht="40.5" customHeight="1">
      <c r="B87" s="178">
        <v>282</v>
      </c>
      <c r="C87" s="240" t="s">
        <v>212</v>
      </c>
      <c r="D87" s="237" t="s">
        <v>244</v>
      </c>
      <c r="E87" s="237" t="s">
        <v>245</v>
      </c>
      <c r="F87" s="233" t="s">
        <v>127</v>
      </c>
      <c r="G87" s="179">
        <v>96</v>
      </c>
    </row>
    <row r="88" spans="2:7" s="226" customFormat="1" ht="40.5" customHeight="1">
      <c r="B88" s="178">
        <v>283</v>
      </c>
      <c r="C88" s="240" t="s">
        <v>212</v>
      </c>
      <c r="D88" s="237" t="s">
        <v>246</v>
      </c>
      <c r="E88" s="237" t="s">
        <v>247</v>
      </c>
      <c r="F88" s="233" t="s">
        <v>127</v>
      </c>
      <c r="G88" s="179">
        <v>144</v>
      </c>
    </row>
    <row r="89" spans="2:7" s="226" customFormat="1" ht="40.5" customHeight="1">
      <c r="B89" s="178">
        <v>284</v>
      </c>
      <c r="C89" s="240" t="s">
        <v>212</v>
      </c>
      <c r="D89" s="237" t="s">
        <v>248</v>
      </c>
      <c r="E89" s="237" t="s">
        <v>249</v>
      </c>
      <c r="F89" s="233" t="s">
        <v>127</v>
      </c>
      <c r="G89" s="179">
        <v>48</v>
      </c>
    </row>
    <row r="90" spans="2:7" s="226" customFormat="1" ht="40.5" customHeight="1">
      <c r="B90" s="178">
        <v>285</v>
      </c>
      <c r="C90" s="240" t="s">
        <v>212</v>
      </c>
      <c r="D90" s="237" t="s">
        <v>250</v>
      </c>
      <c r="E90" s="237" t="s">
        <v>251</v>
      </c>
      <c r="F90" s="233" t="s">
        <v>127</v>
      </c>
      <c r="G90" s="179">
        <v>134</v>
      </c>
    </row>
    <row r="91" spans="2:7" s="226" customFormat="1" ht="40.5" customHeight="1">
      <c r="B91" s="178">
        <v>286</v>
      </c>
      <c r="C91" s="240" t="s">
        <v>212</v>
      </c>
      <c r="D91" s="237" t="s">
        <v>252</v>
      </c>
      <c r="E91" s="237" t="s">
        <v>253</v>
      </c>
      <c r="F91" s="233" t="s">
        <v>127</v>
      </c>
      <c r="G91" s="179">
        <v>197</v>
      </c>
    </row>
    <row r="92" spans="2:7" s="226" customFormat="1" ht="40.5" customHeight="1">
      <c r="B92" s="178">
        <v>287</v>
      </c>
      <c r="C92" s="240" t="s">
        <v>212</v>
      </c>
      <c r="D92" s="237" t="s">
        <v>254</v>
      </c>
      <c r="E92" s="237" t="s">
        <v>255</v>
      </c>
      <c r="F92" s="233" t="s">
        <v>127</v>
      </c>
      <c r="G92" s="179">
        <v>63</v>
      </c>
    </row>
    <row r="93" spans="2:7" s="226" customFormat="1" ht="40.5" customHeight="1">
      <c r="B93" s="178">
        <v>292</v>
      </c>
      <c r="C93" s="240" t="s">
        <v>212</v>
      </c>
      <c r="D93" s="239" t="s">
        <v>256</v>
      </c>
      <c r="E93" s="237" t="s">
        <v>256</v>
      </c>
      <c r="F93" s="233" t="s">
        <v>127</v>
      </c>
      <c r="G93" s="179">
        <v>27.53</v>
      </c>
    </row>
    <row r="94" spans="2:7" s="226" customFormat="1" ht="40.5" customHeight="1">
      <c r="B94" s="178">
        <v>294</v>
      </c>
      <c r="C94" s="240" t="s">
        <v>212</v>
      </c>
      <c r="D94" s="239" t="s">
        <v>257</v>
      </c>
      <c r="E94" s="237" t="s">
        <v>257</v>
      </c>
      <c r="F94" s="233" t="s">
        <v>127</v>
      </c>
      <c r="G94" s="179">
        <v>166.71</v>
      </c>
    </row>
    <row r="95" spans="2:7" s="226" customFormat="1" ht="40.5" customHeight="1">
      <c r="B95" s="178">
        <v>295</v>
      </c>
      <c r="C95" s="240" t="s">
        <v>212</v>
      </c>
      <c r="D95" s="239" t="s">
        <v>258</v>
      </c>
      <c r="E95" s="237" t="s">
        <v>258</v>
      </c>
      <c r="F95" s="233" t="s">
        <v>127</v>
      </c>
      <c r="G95" s="179">
        <v>13.9</v>
      </c>
    </row>
    <row r="96" spans="2:7" s="226" customFormat="1" ht="40.5" customHeight="1">
      <c r="B96" s="178">
        <v>332</v>
      </c>
      <c r="C96" s="235" t="s">
        <v>259</v>
      </c>
      <c r="D96" s="238" t="s">
        <v>260</v>
      </c>
      <c r="E96" s="237" t="s">
        <v>260</v>
      </c>
      <c r="F96" s="233" t="s">
        <v>94</v>
      </c>
      <c r="G96" s="179">
        <v>3087.22</v>
      </c>
    </row>
    <row r="97" spans="2:7" s="226" customFormat="1" ht="40.5" customHeight="1">
      <c r="B97" s="178" t="s">
        <v>261</v>
      </c>
      <c r="C97" s="235" t="s">
        <v>212</v>
      </c>
      <c r="D97" s="234" t="s">
        <v>262</v>
      </c>
      <c r="E97" s="234" t="s">
        <v>262</v>
      </c>
      <c r="F97" s="236" t="s">
        <v>127</v>
      </c>
      <c r="G97" s="180">
        <v>144.75</v>
      </c>
    </row>
    <row r="98" spans="2:7" s="226" customFormat="1" ht="40.5" customHeight="1">
      <c r="B98" s="178" t="s">
        <v>263</v>
      </c>
      <c r="C98" s="235" t="s">
        <v>212</v>
      </c>
      <c r="D98" s="234" t="s">
        <v>264</v>
      </c>
      <c r="E98" s="234" t="s">
        <v>264</v>
      </c>
      <c r="F98" s="236" t="s">
        <v>127</v>
      </c>
      <c r="G98" s="180">
        <v>48.25</v>
      </c>
    </row>
    <row r="99" spans="2:7" s="226" customFormat="1" ht="40.5" customHeight="1">
      <c r="B99" s="178" t="s">
        <v>265</v>
      </c>
      <c r="C99" s="235" t="s">
        <v>212</v>
      </c>
      <c r="D99" s="234" t="s">
        <v>266</v>
      </c>
      <c r="E99" s="234" t="s">
        <v>266</v>
      </c>
      <c r="F99" s="236" t="s">
        <v>127</v>
      </c>
      <c r="G99" s="180">
        <v>134.82</v>
      </c>
    </row>
    <row r="100" spans="2:7" s="226" customFormat="1" ht="40.5" customHeight="1">
      <c r="B100" s="178" t="s">
        <v>267</v>
      </c>
      <c r="C100" s="235" t="s">
        <v>212</v>
      </c>
      <c r="D100" s="234" t="s">
        <v>268</v>
      </c>
      <c r="E100" s="234" t="s">
        <v>268</v>
      </c>
      <c r="F100" s="236" t="s">
        <v>127</v>
      </c>
      <c r="G100" s="180">
        <v>44.94</v>
      </c>
    </row>
    <row r="101" spans="2:7" s="226" customFormat="1" ht="40.5" customHeight="1">
      <c r="B101" s="178" t="s">
        <v>269</v>
      </c>
      <c r="C101" s="235" t="s">
        <v>259</v>
      </c>
      <c r="D101" s="234" t="s">
        <v>270</v>
      </c>
      <c r="E101" s="234" t="s">
        <v>270</v>
      </c>
      <c r="F101" s="233" t="s">
        <v>94</v>
      </c>
      <c r="G101" s="180">
        <v>2416.8000000000002</v>
      </c>
    </row>
    <row r="102" spans="2:7" s="226" customFormat="1" ht="40.5" customHeight="1" thickBot="1">
      <c r="B102" s="232" t="s">
        <v>271</v>
      </c>
      <c r="C102" s="231" t="s">
        <v>212</v>
      </c>
      <c r="D102" s="230" t="s">
        <v>272</v>
      </c>
      <c r="E102" s="230" t="s">
        <v>272</v>
      </c>
      <c r="F102" s="229" t="s">
        <v>127</v>
      </c>
      <c r="G102" s="228">
        <v>135</v>
      </c>
    </row>
    <row r="103" spans="2:7" s="226" customFormat="1" ht="40.5" customHeight="1" thickBot="1">
      <c r="B103" s="186" t="s">
        <v>273</v>
      </c>
      <c r="C103" s="227" t="s">
        <v>274</v>
      </c>
      <c r="D103" s="187" t="s">
        <v>566</v>
      </c>
      <c r="E103" s="187" t="s">
        <v>566</v>
      </c>
      <c r="F103" s="188" t="s">
        <v>419</v>
      </c>
      <c r="G103" s="189">
        <v>882.24</v>
      </c>
    </row>
    <row r="104" spans="2:7" s="226" customFormat="1" ht="40.5" customHeight="1" thickBot="1">
      <c r="B104" s="186" t="s">
        <v>275</v>
      </c>
      <c r="C104" s="227" t="s">
        <v>274</v>
      </c>
      <c r="D104" s="187" t="s">
        <v>459</v>
      </c>
      <c r="E104" s="187" t="s">
        <v>459</v>
      </c>
      <c r="F104" s="188" t="s">
        <v>419</v>
      </c>
      <c r="G104" s="189">
        <v>1006.07</v>
      </c>
    </row>
    <row r="105" spans="2:7" s="226" customFormat="1" ht="40.5" customHeight="1" thickBot="1">
      <c r="B105" s="186" t="s">
        <v>276</v>
      </c>
      <c r="C105" s="227" t="s">
        <v>274</v>
      </c>
      <c r="D105" s="187" t="s">
        <v>565</v>
      </c>
      <c r="E105" s="187" t="s">
        <v>565</v>
      </c>
      <c r="F105" s="188" t="s">
        <v>419</v>
      </c>
      <c r="G105" s="189">
        <v>700.8</v>
      </c>
    </row>
    <row r="106" spans="2:7" s="226" customFormat="1" ht="40.5" customHeight="1" thickBot="1">
      <c r="B106" s="186" t="s">
        <v>277</v>
      </c>
      <c r="C106" s="227" t="s">
        <v>274</v>
      </c>
      <c r="D106" s="187" t="s">
        <v>564</v>
      </c>
      <c r="E106" s="187" t="s">
        <v>564</v>
      </c>
      <c r="F106" s="188" t="s">
        <v>419</v>
      </c>
      <c r="G106" s="189">
        <v>741.55</v>
      </c>
    </row>
    <row r="107" spans="2:7" s="226" customFormat="1" ht="40.5" customHeight="1" thickBot="1">
      <c r="B107" s="186" t="s">
        <v>278</v>
      </c>
      <c r="C107" s="227" t="s">
        <v>274</v>
      </c>
      <c r="D107" s="187" t="s">
        <v>563</v>
      </c>
      <c r="E107" s="187" t="s">
        <v>563</v>
      </c>
      <c r="F107" s="188" t="s">
        <v>419</v>
      </c>
      <c r="G107" s="189">
        <v>1074.6199999999999</v>
      </c>
    </row>
    <row r="108" spans="2:7" s="226" customFormat="1" ht="40.5" customHeight="1" thickBot="1">
      <c r="B108" s="186" t="s">
        <v>279</v>
      </c>
      <c r="C108" s="227" t="s">
        <v>274</v>
      </c>
      <c r="D108" s="187" t="s">
        <v>562</v>
      </c>
      <c r="E108" s="187" t="s">
        <v>562</v>
      </c>
      <c r="F108" s="188" t="s">
        <v>419</v>
      </c>
      <c r="G108" s="189">
        <v>1192.77</v>
      </c>
    </row>
    <row r="109" spans="2:7" s="226" customFormat="1" ht="40.5" customHeight="1" thickBot="1">
      <c r="B109" s="186" t="s">
        <v>280</v>
      </c>
      <c r="C109" s="227" t="s">
        <v>274</v>
      </c>
      <c r="D109" s="187" t="s">
        <v>561</v>
      </c>
      <c r="E109" s="187" t="s">
        <v>561</v>
      </c>
      <c r="F109" s="188" t="s">
        <v>419</v>
      </c>
      <c r="G109" s="189">
        <v>75.83</v>
      </c>
    </row>
    <row r="110" spans="2:7" s="226" customFormat="1" ht="40.5" customHeight="1" thickBot="1">
      <c r="B110" s="186" t="s">
        <v>281</v>
      </c>
      <c r="C110" s="227" t="s">
        <v>274</v>
      </c>
      <c r="D110" s="187" t="s">
        <v>560</v>
      </c>
      <c r="E110" s="187" t="s">
        <v>560</v>
      </c>
      <c r="F110" s="188" t="s">
        <v>419</v>
      </c>
      <c r="G110" s="189">
        <v>80.12</v>
      </c>
    </row>
    <row r="111" spans="2:7" s="226" customFormat="1" ht="40.5" customHeight="1" thickBot="1">
      <c r="B111" s="186" t="s">
        <v>282</v>
      </c>
      <c r="C111" s="227" t="s">
        <v>274</v>
      </c>
      <c r="D111" s="187" t="s">
        <v>559</v>
      </c>
      <c r="E111" s="187" t="s">
        <v>559</v>
      </c>
      <c r="F111" s="188" t="s">
        <v>283</v>
      </c>
      <c r="G111" s="189">
        <v>178.27</v>
      </c>
    </row>
    <row r="112" spans="2:7" s="226" customFormat="1" ht="40.5" customHeight="1" thickBot="1">
      <c r="B112" s="186" t="s">
        <v>284</v>
      </c>
      <c r="C112" s="227" t="s">
        <v>274</v>
      </c>
      <c r="D112" s="187" t="s">
        <v>558</v>
      </c>
      <c r="E112" s="187" t="s">
        <v>558</v>
      </c>
      <c r="F112" s="188" t="s">
        <v>283</v>
      </c>
      <c r="G112" s="189">
        <v>3.87</v>
      </c>
    </row>
    <row r="113" spans="2:7" s="226" customFormat="1" ht="40.5" customHeight="1" thickBot="1">
      <c r="B113" s="186" t="s">
        <v>285</v>
      </c>
      <c r="C113" s="227" t="s">
        <v>274</v>
      </c>
      <c r="D113" s="187" t="s">
        <v>557</v>
      </c>
      <c r="E113" s="187" t="s">
        <v>557</v>
      </c>
      <c r="F113" s="188" t="s">
        <v>283</v>
      </c>
      <c r="G113" s="189">
        <v>3.88</v>
      </c>
    </row>
    <row r="114" spans="2:7" s="226" customFormat="1" ht="40.5" customHeight="1" thickBot="1">
      <c r="B114" s="186" t="s">
        <v>286</v>
      </c>
      <c r="C114" s="227" t="s">
        <v>274</v>
      </c>
      <c r="D114" s="187" t="s">
        <v>556</v>
      </c>
      <c r="E114" s="187" t="s">
        <v>556</v>
      </c>
      <c r="F114" s="188" t="s">
        <v>419</v>
      </c>
      <c r="G114" s="189">
        <v>7.43</v>
      </c>
    </row>
    <row r="115" spans="2:7" s="226" customFormat="1" ht="40.5" customHeight="1" thickBot="1">
      <c r="B115" s="186" t="s">
        <v>287</v>
      </c>
      <c r="C115" s="227" t="s">
        <v>274</v>
      </c>
      <c r="D115" s="187" t="s">
        <v>555</v>
      </c>
      <c r="E115" s="187" t="s">
        <v>555</v>
      </c>
      <c r="F115" s="188" t="s">
        <v>419</v>
      </c>
      <c r="G115" s="189">
        <v>4.21</v>
      </c>
    </row>
    <row r="116" spans="2:7" s="226" customFormat="1" ht="40.5" customHeight="1" thickBot="1">
      <c r="B116" s="186" t="s">
        <v>288</v>
      </c>
      <c r="C116" s="227" t="s">
        <v>274</v>
      </c>
      <c r="D116" s="187" t="s">
        <v>554</v>
      </c>
      <c r="E116" s="187" t="s">
        <v>554</v>
      </c>
      <c r="F116" s="188" t="s">
        <v>283</v>
      </c>
      <c r="G116" s="189">
        <v>6.9</v>
      </c>
    </row>
    <row r="117" spans="2:7" s="226" customFormat="1" ht="40.5" customHeight="1" thickBot="1">
      <c r="B117" s="186" t="s">
        <v>289</v>
      </c>
      <c r="C117" s="227" t="s">
        <v>274</v>
      </c>
      <c r="D117" s="187" t="s">
        <v>553</v>
      </c>
      <c r="E117" s="187" t="s">
        <v>553</v>
      </c>
      <c r="F117" s="188" t="s">
        <v>283</v>
      </c>
      <c r="G117" s="189">
        <v>8.4700000000000006</v>
      </c>
    </row>
    <row r="118" spans="2:7" s="226" customFormat="1" ht="40.5" customHeight="1" thickBot="1">
      <c r="B118" s="186" t="s">
        <v>290</v>
      </c>
      <c r="C118" s="227" t="s">
        <v>274</v>
      </c>
      <c r="D118" s="187" t="s">
        <v>552</v>
      </c>
      <c r="E118" s="187" t="s">
        <v>552</v>
      </c>
      <c r="F118" s="188" t="s">
        <v>283</v>
      </c>
      <c r="G118" s="189">
        <v>11.94</v>
      </c>
    </row>
    <row r="119" spans="2:7" s="226" customFormat="1" ht="40.5" customHeight="1" thickBot="1">
      <c r="B119" s="186" t="s">
        <v>291</v>
      </c>
      <c r="C119" s="227" t="s">
        <v>274</v>
      </c>
      <c r="D119" s="187" t="s">
        <v>551</v>
      </c>
      <c r="E119" s="187" t="s">
        <v>551</v>
      </c>
      <c r="F119" s="188" t="s">
        <v>419</v>
      </c>
      <c r="G119" s="189">
        <v>76.62</v>
      </c>
    </row>
    <row r="120" spans="2:7" s="226" customFormat="1" ht="40.5" customHeight="1" thickBot="1">
      <c r="B120" s="186" t="s">
        <v>292</v>
      </c>
      <c r="C120" s="227" t="s">
        <v>274</v>
      </c>
      <c r="D120" s="187" t="s">
        <v>550</v>
      </c>
      <c r="E120" s="187" t="s">
        <v>550</v>
      </c>
      <c r="F120" s="188" t="s">
        <v>419</v>
      </c>
      <c r="G120" s="189">
        <v>94.93</v>
      </c>
    </row>
    <row r="121" spans="2:7" s="226" customFormat="1" ht="40.5" customHeight="1" thickBot="1">
      <c r="B121" s="186" t="s">
        <v>293</v>
      </c>
      <c r="C121" s="227" t="s">
        <v>274</v>
      </c>
      <c r="D121" s="187" t="s">
        <v>549</v>
      </c>
      <c r="E121" s="187" t="s">
        <v>549</v>
      </c>
      <c r="F121" s="188" t="s">
        <v>419</v>
      </c>
      <c r="G121" s="189">
        <v>112.77</v>
      </c>
    </row>
    <row r="122" spans="2:7" s="226" customFormat="1" ht="40.5" customHeight="1" thickBot="1">
      <c r="B122" s="186" t="s">
        <v>294</v>
      </c>
      <c r="C122" s="227" t="s">
        <v>274</v>
      </c>
      <c r="D122" s="187" t="s">
        <v>548</v>
      </c>
      <c r="E122" s="187" t="s">
        <v>548</v>
      </c>
      <c r="F122" s="188" t="s">
        <v>419</v>
      </c>
      <c r="G122" s="189">
        <v>56.28</v>
      </c>
    </row>
    <row r="123" spans="2:7" s="226" customFormat="1" ht="40.5" customHeight="1" thickBot="1">
      <c r="B123" s="186" t="s">
        <v>295</v>
      </c>
      <c r="C123" s="227" t="s">
        <v>274</v>
      </c>
      <c r="D123" s="187" t="s">
        <v>547</v>
      </c>
      <c r="E123" s="187" t="s">
        <v>547</v>
      </c>
      <c r="F123" s="188" t="s">
        <v>419</v>
      </c>
      <c r="G123" s="189">
        <v>5.75</v>
      </c>
    </row>
    <row r="124" spans="2:7" s="226" customFormat="1" ht="40.5" customHeight="1" thickBot="1">
      <c r="B124" s="186" t="s">
        <v>296</v>
      </c>
      <c r="C124" s="227" t="s">
        <v>274</v>
      </c>
      <c r="D124" s="187" t="s">
        <v>546</v>
      </c>
      <c r="E124" s="187" t="s">
        <v>546</v>
      </c>
      <c r="F124" s="188" t="s">
        <v>419</v>
      </c>
      <c r="G124" s="189">
        <v>87.13</v>
      </c>
    </row>
    <row r="125" spans="2:7" s="226" customFormat="1" ht="40.5" customHeight="1" thickBot="1">
      <c r="B125" s="186" t="s">
        <v>297</v>
      </c>
      <c r="C125" s="227" t="s">
        <v>274</v>
      </c>
      <c r="D125" s="187" t="s">
        <v>545</v>
      </c>
      <c r="E125" s="187" t="s">
        <v>545</v>
      </c>
      <c r="F125" s="188" t="s">
        <v>419</v>
      </c>
      <c r="G125" s="189">
        <v>78.430000000000007</v>
      </c>
    </row>
    <row r="126" spans="2:7" s="226" customFormat="1" ht="40.5" customHeight="1" thickBot="1">
      <c r="B126" s="186" t="s">
        <v>298</v>
      </c>
      <c r="C126" s="227" t="s">
        <v>274</v>
      </c>
      <c r="D126" s="187" t="s">
        <v>544</v>
      </c>
      <c r="E126" s="187" t="s">
        <v>544</v>
      </c>
      <c r="F126" s="188" t="s">
        <v>419</v>
      </c>
      <c r="G126" s="189">
        <v>73.75</v>
      </c>
    </row>
    <row r="127" spans="2:7" s="226" customFormat="1" ht="40.5" customHeight="1" thickBot="1">
      <c r="B127" s="186" t="s">
        <v>299</v>
      </c>
      <c r="C127" s="227" t="s">
        <v>274</v>
      </c>
      <c r="D127" s="187" t="s">
        <v>543</v>
      </c>
      <c r="E127" s="187" t="s">
        <v>543</v>
      </c>
      <c r="F127" s="188" t="s">
        <v>283</v>
      </c>
      <c r="G127" s="189">
        <v>358.01</v>
      </c>
    </row>
    <row r="128" spans="2:7" s="226" customFormat="1" ht="40.5" customHeight="1" thickBot="1">
      <c r="B128" s="186" t="s">
        <v>300</v>
      </c>
      <c r="C128" s="227" t="s">
        <v>274</v>
      </c>
      <c r="D128" s="187" t="s">
        <v>542</v>
      </c>
      <c r="E128" s="187" t="s">
        <v>542</v>
      </c>
      <c r="F128" s="188" t="s">
        <v>283</v>
      </c>
      <c r="G128" s="189">
        <v>59.59</v>
      </c>
    </row>
    <row r="129" spans="2:7" s="226" customFormat="1" ht="40.5" customHeight="1" thickBot="1">
      <c r="B129" s="186" t="s">
        <v>301</v>
      </c>
      <c r="C129" s="227" t="s">
        <v>274</v>
      </c>
      <c r="D129" s="187" t="s">
        <v>541</v>
      </c>
      <c r="E129" s="187" t="s">
        <v>541</v>
      </c>
      <c r="F129" s="188" t="s">
        <v>283</v>
      </c>
      <c r="G129" s="189">
        <v>53.8</v>
      </c>
    </row>
    <row r="130" spans="2:7" s="226" customFormat="1" ht="40.5" customHeight="1" thickBot="1">
      <c r="B130" s="186" t="s">
        <v>302</v>
      </c>
      <c r="C130" s="227" t="s">
        <v>274</v>
      </c>
      <c r="D130" s="187" t="s">
        <v>540</v>
      </c>
      <c r="E130" s="187" t="s">
        <v>540</v>
      </c>
      <c r="F130" s="188" t="s">
        <v>283</v>
      </c>
      <c r="G130" s="189">
        <v>174.96</v>
      </c>
    </row>
    <row r="131" spans="2:7" s="226" customFormat="1" ht="40.5" customHeight="1" thickBot="1">
      <c r="B131" s="186" t="s">
        <v>303</v>
      </c>
      <c r="C131" s="227" t="s">
        <v>274</v>
      </c>
      <c r="D131" s="187" t="s">
        <v>539</v>
      </c>
      <c r="E131" s="187" t="s">
        <v>539</v>
      </c>
      <c r="F131" s="188" t="s">
        <v>283</v>
      </c>
      <c r="G131" s="189">
        <v>4.5999999999999996</v>
      </c>
    </row>
    <row r="132" spans="2:7" s="226" customFormat="1" ht="40.5" customHeight="1" thickBot="1">
      <c r="B132" s="186" t="s">
        <v>304</v>
      </c>
      <c r="C132" s="227" t="s">
        <v>274</v>
      </c>
      <c r="D132" s="187" t="s">
        <v>538</v>
      </c>
      <c r="E132" s="187" t="s">
        <v>538</v>
      </c>
      <c r="F132" s="188" t="s">
        <v>283</v>
      </c>
      <c r="G132" s="189">
        <v>6.02</v>
      </c>
    </row>
    <row r="133" spans="2:7" s="226" customFormat="1" ht="40.5" customHeight="1" thickBot="1">
      <c r="B133" s="186" t="s">
        <v>305</v>
      </c>
      <c r="C133" s="227" t="s">
        <v>274</v>
      </c>
      <c r="D133" s="187" t="s">
        <v>537</v>
      </c>
      <c r="E133" s="187" t="s">
        <v>537</v>
      </c>
      <c r="F133" s="188" t="s">
        <v>283</v>
      </c>
      <c r="G133" s="189">
        <v>7.63</v>
      </c>
    </row>
    <row r="134" spans="2:7" s="226" customFormat="1" ht="40.5" customHeight="1" thickBot="1">
      <c r="B134" s="186" t="s">
        <v>306</v>
      </c>
      <c r="C134" s="227" t="s">
        <v>274</v>
      </c>
      <c r="D134" s="187" t="s">
        <v>536</v>
      </c>
      <c r="E134" s="187" t="s">
        <v>536</v>
      </c>
      <c r="F134" s="188" t="s">
        <v>283</v>
      </c>
      <c r="G134" s="189">
        <v>8.6199999999999992</v>
      </c>
    </row>
    <row r="135" spans="2:7" s="226" customFormat="1" ht="40.5" customHeight="1" thickBot="1">
      <c r="B135" s="186" t="s">
        <v>307</v>
      </c>
      <c r="C135" s="227" t="s">
        <v>274</v>
      </c>
      <c r="D135" s="187" t="s">
        <v>535</v>
      </c>
      <c r="E135" s="187" t="s">
        <v>535</v>
      </c>
      <c r="F135" s="188" t="s">
        <v>283</v>
      </c>
      <c r="G135" s="189">
        <v>10.53</v>
      </c>
    </row>
    <row r="136" spans="2:7" s="226" customFormat="1" ht="40.5" customHeight="1" thickBot="1">
      <c r="B136" s="186" t="s">
        <v>308</v>
      </c>
      <c r="C136" s="227" t="s">
        <v>274</v>
      </c>
      <c r="D136" s="187" t="s">
        <v>534</v>
      </c>
      <c r="E136" s="187" t="s">
        <v>534</v>
      </c>
      <c r="F136" s="188" t="s">
        <v>283</v>
      </c>
      <c r="G136" s="189">
        <v>12.02</v>
      </c>
    </row>
    <row r="137" spans="2:7" s="226" customFormat="1" ht="40.5" customHeight="1" thickBot="1">
      <c r="B137" s="186" t="s">
        <v>309</v>
      </c>
      <c r="C137" s="227" t="s">
        <v>274</v>
      </c>
      <c r="D137" s="187" t="s">
        <v>533</v>
      </c>
      <c r="E137" s="187" t="s">
        <v>533</v>
      </c>
      <c r="F137" s="188" t="s">
        <v>419</v>
      </c>
      <c r="G137" s="189">
        <v>858.1</v>
      </c>
    </row>
    <row r="138" spans="2:7" s="226" customFormat="1" ht="40.5" customHeight="1" thickBot="1">
      <c r="B138" s="186" t="s">
        <v>310</v>
      </c>
      <c r="C138" s="227" t="s">
        <v>274</v>
      </c>
      <c r="D138" s="187" t="s">
        <v>460</v>
      </c>
      <c r="E138" s="187" t="s">
        <v>460</v>
      </c>
      <c r="F138" s="188" t="s">
        <v>419</v>
      </c>
      <c r="G138" s="189">
        <v>294</v>
      </c>
    </row>
    <row r="139" spans="2:7" s="226" customFormat="1" ht="40.5" customHeight="1" thickBot="1">
      <c r="B139" s="186" t="s">
        <v>311</v>
      </c>
      <c r="C139" s="227" t="s">
        <v>274</v>
      </c>
      <c r="D139" s="187" t="s">
        <v>532</v>
      </c>
      <c r="E139" s="187" t="s">
        <v>532</v>
      </c>
      <c r="F139" s="188" t="s">
        <v>419</v>
      </c>
      <c r="G139" s="189">
        <v>242.17</v>
      </c>
    </row>
    <row r="140" spans="2:7" s="226" customFormat="1" ht="40.5" customHeight="1" thickBot="1">
      <c r="B140" s="186" t="s">
        <v>312</v>
      </c>
      <c r="C140" s="227" t="s">
        <v>274</v>
      </c>
      <c r="D140" s="187" t="s">
        <v>531</v>
      </c>
      <c r="E140" s="187" t="s">
        <v>531</v>
      </c>
      <c r="F140" s="188" t="s">
        <v>283</v>
      </c>
      <c r="G140" s="189">
        <v>213.77</v>
      </c>
    </row>
    <row r="141" spans="2:7" s="226" customFormat="1" ht="40.5" customHeight="1" thickBot="1">
      <c r="B141" s="186" t="s">
        <v>313</v>
      </c>
      <c r="C141" s="227" t="s">
        <v>274</v>
      </c>
      <c r="D141" s="187" t="s">
        <v>530</v>
      </c>
      <c r="E141" s="187" t="s">
        <v>530</v>
      </c>
      <c r="F141" s="188" t="s">
        <v>419</v>
      </c>
      <c r="G141" s="189">
        <v>175.77</v>
      </c>
    </row>
    <row r="142" spans="2:7" s="226" customFormat="1" ht="40.5" customHeight="1" thickBot="1">
      <c r="B142" s="186" t="s">
        <v>314</v>
      </c>
      <c r="C142" s="227" t="s">
        <v>274</v>
      </c>
      <c r="D142" s="187" t="s">
        <v>529</v>
      </c>
      <c r="E142" s="187" t="s">
        <v>529</v>
      </c>
      <c r="F142" s="188" t="s">
        <v>419</v>
      </c>
      <c r="G142" s="189">
        <v>58.88</v>
      </c>
    </row>
    <row r="143" spans="2:7" s="226" customFormat="1" ht="40.5" customHeight="1" thickBot="1">
      <c r="B143" s="186" t="s">
        <v>315</v>
      </c>
      <c r="C143" s="227" t="s">
        <v>274</v>
      </c>
      <c r="D143" s="187" t="s">
        <v>528</v>
      </c>
      <c r="E143" s="187" t="s">
        <v>528</v>
      </c>
      <c r="F143" s="188" t="s">
        <v>419</v>
      </c>
      <c r="G143" s="189">
        <v>12.97</v>
      </c>
    </row>
    <row r="144" spans="2:7" s="226" customFormat="1" ht="40.5" customHeight="1" thickBot="1">
      <c r="B144" s="186" t="s">
        <v>316</v>
      </c>
      <c r="C144" s="227" t="s">
        <v>274</v>
      </c>
      <c r="D144" s="187" t="s">
        <v>528</v>
      </c>
      <c r="E144" s="187" t="s">
        <v>528</v>
      </c>
      <c r="F144" s="188" t="s">
        <v>419</v>
      </c>
      <c r="G144" s="189">
        <v>24.76</v>
      </c>
    </row>
    <row r="145" spans="2:7" s="226" customFormat="1" ht="40.5" customHeight="1" thickBot="1">
      <c r="B145" s="186" t="s">
        <v>317</v>
      </c>
      <c r="C145" s="227" t="s">
        <v>274</v>
      </c>
      <c r="D145" s="187" t="s">
        <v>527</v>
      </c>
      <c r="E145" s="187" t="s">
        <v>527</v>
      </c>
      <c r="F145" s="188" t="s">
        <v>419</v>
      </c>
      <c r="G145" s="189">
        <v>743.8</v>
      </c>
    </row>
    <row r="146" spans="2:7" s="226" customFormat="1" ht="40.5" customHeight="1" thickBot="1">
      <c r="B146" s="186" t="s">
        <v>318</v>
      </c>
      <c r="C146" s="227" t="s">
        <v>274</v>
      </c>
      <c r="D146" s="187" t="s">
        <v>526</v>
      </c>
      <c r="E146" s="187" t="s">
        <v>526</v>
      </c>
      <c r="F146" s="188" t="s">
        <v>419</v>
      </c>
      <c r="G146" s="189">
        <v>903.23</v>
      </c>
    </row>
    <row r="147" spans="2:7" s="226" customFormat="1" ht="40.5" customHeight="1" thickBot="1">
      <c r="B147" s="186" t="s">
        <v>319</v>
      </c>
      <c r="C147" s="227" t="s">
        <v>274</v>
      </c>
      <c r="D147" s="187" t="s">
        <v>525</v>
      </c>
      <c r="E147" s="187" t="s">
        <v>525</v>
      </c>
      <c r="F147" s="188" t="s">
        <v>419</v>
      </c>
      <c r="G147" s="189">
        <v>1307.7</v>
      </c>
    </row>
    <row r="148" spans="2:7" s="226" customFormat="1" ht="40.5" customHeight="1" thickBot="1">
      <c r="B148" s="186" t="s">
        <v>320</v>
      </c>
      <c r="C148" s="227" t="s">
        <v>274</v>
      </c>
      <c r="D148" s="187" t="s">
        <v>524</v>
      </c>
      <c r="E148" s="187" t="s">
        <v>524</v>
      </c>
      <c r="F148" s="188" t="s">
        <v>419</v>
      </c>
      <c r="G148" s="189">
        <v>1460.81</v>
      </c>
    </row>
    <row r="149" spans="2:7" s="226" customFormat="1" ht="40.5" customHeight="1" thickBot="1">
      <c r="B149" s="186" t="s">
        <v>321</v>
      </c>
      <c r="C149" s="227" t="s">
        <v>274</v>
      </c>
      <c r="D149" s="187" t="s">
        <v>523</v>
      </c>
      <c r="E149" s="187" t="s">
        <v>523</v>
      </c>
      <c r="F149" s="188" t="s">
        <v>419</v>
      </c>
      <c r="G149" s="189">
        <v>107.3</v>
      </c>
    </row>
    <row r="150" spans="2:7" s="226" customFormat="1" ht="40.5" customHeight="1" thickBot="1">
      <c r="B150" s="186" t="s">
        <v>322</v>
      </c>
      <c r="C150" s="227" t="s">
        <v>274</v>
      </c>
      <c r="D150" s="187" t="s">
        <v>522</v>
      </c>
      <c r="E150" s="187" t="s">
        <v>522</v>
      </c>
      <c r="F150" s="188" t="s">
        <v>419</v>
      </c>
      <c r="G150" s="189">
        <v>139.15</v>
      </c>
    </row>
    <row r="151" spans="2:7" s="226" customFormat="1" ht="40.5" customHeight="1" thickBot="1">
      <c r="B151" s="186" t="s">
        <v>323</v>
      </c>
      <c r="C151" s="227" t="s">
        <v>274</v>
      </c>
      <c r="D151" s="187" t="s">
        <v>521</v>
      </c>
      <c r="E151" s="187" t="s">
        <v>521</v>
      </c>
      <c r="F151" s="188" t="s">
        <v>419</v>
      </c>
      <c r="G151" s="189">
        <v>200.63</v>
      </c>
    </row>
    <row r="152" spans="2:7" s="226" customFormat="1" ht="40.5" customHeight="1" thickBot="1">
      <c r="B152" s="186" t="s">
        <v>324</v>
      </c>
      <c r="C152" s="227" t="s">
        <v>274</v>
      </c>
      <c r="D152" s="187" t="s">
        <v>520</v>
      </c>
      <c r="E152" s="187" t="s">
        <v>520</v>
      </c>
      <c r="F152" s="188" t="s">
        <v>419</v>
      </c>
      <c r="G152" s="189">
        <v>300.20999999999998</v>
      </c>
    </row>
    <row r="153" spans="2:7" s="226" customFormat="1" ht="40.5" customHeight="1" thickBot="1">
      <c r="B153" s="186" t="s">
        <v>325</v>
      </c>
      <c r="C153" s="227" t="s">
        <v>274</v>
      </c>
      <c r="D153" s="187" t="s">
        <v>519</v>
      </c>
      <c r="E153" s="187" t="s">
        <v>519</v>
      </c>
      <c r="F153" s="188" t="s">
        <v>419</v>
      </c>
      <c r="G153" s="189">
        <v>341.13</v>
      </c>
    </row>
    <row r="154" spans="2:7" s="226" customFormat="1" ht="40.5" customHeight="1" thickBot="1">
      <c r="B154" s="186" t="s">
        <v>326</v>
      </c>
      <c r="C154" s="227" t="s">
        <v>274</v>
      </c>
      <c r="D154" s="187" t="s">
        <v>461</v>
      </c>
      <c r="E154" s="187" t="s">
        <v>461</v>
      </c>
      <c r="F154" s="188" t="s">
        <v>419</v>
      </c>
      <c r="G154" s="189">
        <v>19.559999999999999</v>
      </c>
    </row>
    <row r="155" spans="2:7" s="226" customFormat="1" ht="40.5" customHeight="1" thickBot="1">
      <c r="B155" s="186" t="s">
        <v>327</v>
      </c>
      <c r="C155" s="227" t="s">
        <v>274</v>
      </c>
      <c r="D155" s="187" t="s">
        <v>462</v>
      </c>
      <c r="E155" s="187" t="s">
        <v>462</v>
      </c>
      <c r="F155" s="188" t="s">
        <v>419</v>
      </c>
      <c r="G155" s="189">
        <v>17.149999999999999</v>
      </c>
    </row>
    <row r="156" spans="2:7" s="226" customFormat="1" ht="40.5" customHeight="1" thickBot="1">
      <c r="B156" s="186" t="s">
        <v>328</v>
      </c>
      <c r="C156" s="227" t="s">
        <v>274</v>
      </c>
      <c r="D156" s="187" t="s">
        <v>463</v>
      </c>
      <c r="E156" s="187" t="s">
        <v>463</v>
      </c>
      <c r="F156" s="188" t="s">
        <v>419</v>
      </c>
      <c r="G156" s="189">
        <v>16.23</v>
      </c>
    </row>
    <row r="157" spans="2:7" s="226" customFormat="1" ht="40.5" customHeight="1" thickBot="1">
      <c r="B157" s="186" t="s">
        <v>329</v>
      </c>
      <c r="C157" s="227" t="s">
        <v>274</v>
      </c>
      <c r="D157" s="187" t="s">
        <v>464</v>
      </c>
      <c r="E157" s="187" t="s">
        <v>464</v>
      </c>
      <c r="F157" s="188" t="s">
        <v>419</v>
      </c>
      <c r="G157" s="189">
        <v>14.89</v>
      </c>
    </row>
    <row r="158" spans="2:7" s="226" customFormat="1" ht="40.5" customHeight="1" thickBot="1">
      <c r="B158" s="186" t="s">
        <v>330</v>
      </c>
      <c r="C158" s="227" t="s">
        <v>274</v>
      </c>
      <c r="D158" s="187" t="s">
        <v>465</v>
      </c>
      <c r="E158" s="187" t="s">
        <v>465</v>
      </c>
      <c r="F158" s="188" t="s">
        <v>419</v>
      </c>
      <c r="G158" s="189">
        <v>13.62</v>
      </c>
    </row>
    <row r="159" spans="2:7" s="226" customFormat="1" ht="40.5" customHeight="1" thickBot="1">
      <c r="B159" s="186" t="s">
        <v>331</v>
      </c>
      <c r="C159" s="227" t="s">
        <v>274</v>
      </c>
      <c r="D159" s="187" t="s">
        <v>466</v>
      </c>
      <c r="E159" s="187" t="s">
        <v>466</v>
      </c>
      <c r="F159" s="188" t="s">
        <v>419</v>
      </c>
      <c r="G159" s="189">
        <v>13.05</v>
      </c>
    </row>
    <row r="160" spans="2:7" s="226" customFormat="1" ht="40.5" customHeight="1" thickBot="1">
      <c r="B160" s="186" t="s">
        <v>332</v>
      </c>
      <c r="C160" s="227" t="s">
        <v>274</v>
      </c>
      <c r="D160" s="187" t="s">
        <v>467</v>
      </c>
      <c r="E160" s="187" t="s">
        <v>467</v>
      </c>
      <c r="F160" s="188" t="s">
        <v>283</v>
      </c>
      <c r="G160" s="189">
        <v>11.02</v>
      </c>
    </row>
    <row r="161" spans="2:7" s="226" customFormat="1" ht="40.5" customHeight="1" thickBot="1">
      <c r="B161" s="186" t="s">
        <v>333</v>
      </c>
      <c r="C161" s="227" t="s">
        <v>274</v>
      </c>
      <c r="D161" s="187" t="s">
        <v>468</v>
      </c>
      <c r="E161" s="187" t="s">
        <v>468</v>
      </c>
      <c r="F161" s="188" t="s">
        <v>283</v>
      </c>
      <c r="G161" s="189">
        <v>8.9700000000000006</v>
      </c>
    </row>
    <row r="162" spans="2:7" s="226" customFormat="1" ht="40.5" customHeight="1" thickBot="1">
      <c r="B162" s="186" t="s">
        <v>334</v>
      </c>
      <c r="C162" s="227" t="s">
        <v>274</v>
      </c>
      <c r="D162" s="187" t="s">
        <v>518</v>
      </c>
      <c r="E162" s="187" t="s">
        <v>518</v>
      </c>
      <c r="F162" s="188" t="s">
        <v>419</v>
      </c>
      <c r="G162" s="189">
        <v>5.66</v>
      </c>
    </row>
    <row r="163" spans="2:7" s="226" customFormat="1" ht="40.5" customHeight="1" thickBot="1">
      <c r="B163" s="186" t="s">
        <v>335</v>
      </c>
      <c r="C163" s="227" t="s">
        <v>274</v>
      </c>
      <c r="D163" s="187" t="s">
        <v>517</v>
      </c>
      <c r="E163" s="187" t="s">
        <v>517</v>
      </c>
      <c r="F163" s="188" t="s">
        <v>419</v>
      </c>
      <c r="G163" s="189">
        <v>7.19</v>
      </c>
    </row>
    <row r="164" spans="2:7" s="226" customFormat="1" ht="40.5" customHeight="1" thickBot="1">
      <c r="B164" s="186" t="s">
        <v>336</v>
      </c>
      <c r="C164" s="227" t="s">
        <v>274</v>
      </c>
      <c r="D164" s="187" t="s">
        <v>516</v>
      </c>
      <c r="E164" s="187" t="s">
        <v>516</v>
      </c>
      <c r="F164" s="188" t="s">
        <v>419</v>
      </c>
      <c r="G164" s="189">
        <v>8.65</v>
      </c>
    </row>
    <row r="165" spans="2:7" s="226" customFormat="1" ht="40.5" customHeight="1" thickBot="1">
      <c r="B165" s="186" t="s">
        <v>337</v>
      </c>
      <c r="C165" s="227" t="s">
        <v>274</v>
      </c>
      <c r="D165" s="187" t="s">
        <v>515</v>
      </c>
      <c r="E165" s="187" t="s">
        <v>515</v>
      </c>
      <c r="F165" s="188" t="s">
        <v>419</v>
      </c>
      <c r="G165" s="189">
        <v>9.69</v>
      </c>
    </row>
    <row r="166" spans="2:7" s="226" customFormat="1" ht="40.5" customHeight="1" thickBot="1">
      <c r="B166" s="186" t="s">
        <v>338</v>
      </c>
      <c r="C166" s="227" t="s">
        <v>274</v>
      </c>
      <c r="D166" s="187" t="s">
        <v>514</v>
      </c>
      <c r="E166" s="187" t="s">
        <v>514</v>
      </c>
      <c r="F166" s="188" t="s">
        <v>419</v>
      </c>
      <c r="G166" s="189">
        <v>11.9</v>
      </c>
    </row>
    <row r="167" spans="2:7" s="226" customFormat="1" ht="40.5" customHeight="1" thickBot="1">
      <c r="B167" s="186" t="s">
        <v>339</v>
      </c>
      <c r="C167" s="227" t="s">
        <v>274</v>
      </c>
      <c r="D167" s="187" t="s">
        <v>513</v>
      </c>
      <c r="E167" s="187" t="s">
        <v>513</v>
      </c>
      <c r="F167" s="188" t="s">
        <v>419</v>
      </c>
      <c r="G167" s="189">
        <v>12.97</v>
      </c>
    </row>
    <row r="168" spans="2:7" s="226" customFormat="1" ht="40.5" customHeight="1" thickBot="1">
      <c r="B168" s="186" t="s">
        <v>340</v>
      </c>
      <c r="C168" s="227" t="s">
        <v>274</v>
      </c>
      <c r="D168" s="187" t="s">
        <v>469</v>
      </c>
      <c r="E168" s="187" t="s">
        <v>469</v>
      </c>
      <c r="F168" s="188" t="s">
        <v>283</v>
      </c>
      <c r="G168" s="189">
        <v>2.19</v>
      </c>
    </row>
    <row r="169" spans="2:7" s="226" customFormat="1" ht="40.5" customHeight="1" thickBot="1">
      <c r="B169" s="186" t="s">
        <v>341</v>
      </c>
      <c r="C169" s="227" t="s">
        <v>274</v>
      </c>
      <c r="D169" s="187" t="s">
        <v>470</v>
      </c>
      <c r="E169" s="187" t="s">
        <v>470</v>
      </c>
      <c r="F169" s="188" t="s">
        <v>283</v>
      </c>
      <c r="G169" s="189">
        <v>3.42</v>
      </c>
    </row>
    <row r="170" spans="2:7" s="226" customFormat="1" ht="40.5" customHeight="1" thickBot="1">
      <c r="B170" s="186" t="s">
        <v>342</v>
      </c>
      <c r="C170" s="227" t="s">
        <v>274</v>
      </c>
      <c r="D170" s="187" t="s">
        <v>471</v>
      </c>
      <c r="E170" s="187" t="s">
        <v>471</v>
      </c>
      <c r="F170" s="188" t="s">
        <v>283</v>
      </c>
      <c r="G170" s="189">
        <v>30.47</v>
      </c>
    </row>
    <row r="171" spans="2:7" s="226" customFormat="1" ht="40.5" customHeight="1" thickBot="1">
      <c r="B171" s="186" t="s">
        <v>343</v>
      </c>
      <c r="C171" s="227" t="s">
        <v>274</v>
      </c>
      <c r="D171" s="187" t="s">
        <v>512</v>
      </c>
      <c r="E171" s="187" t="s">
        <v>512</v>
      </c>
      <c r="F171" s="188" t="s">
        <v>419</v>
      </c>
      <c r="G171" s="189">
        <v>9.68</v>
      </c>
    </row>
    <row r="172" spans="2:7" s="226" customFormat="1" ht="40.5" customHeight="1" thickBot="1">
      <c r="B172" s="186" t="s">
        <v>344</v>
      </c>
      <c r="C172" s="227" t="s">
        <v>274</v>
      </c>
      <c r="D172" s="187" t="s">
        <v>472</v>
      </c>
      <c r="E172" s="187" t="s">
        <v>472</v>
      </c>
      <c r="F172" s="188" t="s">
        <v>283</v>
      </c>
      <c r="G172" s="189">
        <v>13.12</v>
      </c>
    </row>
    <row r="173" spans="2:7" s="226" customFormat="1" ht="40.5" customHeight="1" thickBot="1">
      <c r="B173" s="186" t="s">
        <v>345</v>
      </c>
      <c r="C173" s="227" t="s">
        <v>274</v>
      </c>
      <c r="D173" s="187" t="s">
        <v>473</v>
      </c>
      <c r="E173" s="187" t="s">
        <v>473</v>
      </c>
      <c r="F173" s="188" t="s">
        <v>419</v>
      </c>
      <c r="G173" s="189">
        <v>221.85</v>
      </c>
    </row>
    <row r="174" spans="2:7" s="226" customFormat="1" ht="40.5" customHeight="1" thickBot="1">
      <c r="B174" s="186" t="s">
        <v>346</v>
      </c>
      <c r="C174" s="227" t="s">
        <v>274</v>
      </c>
      <c r="D174" s="187" t="s">
        <v>511</v>
      </c>
      <c r="E174" s="187" t="s">
        <v>511</v>
      </c>
      <c r="F174" s="188" t="s">
        <v>419</v>
      </c>
      <c r="G174" s="189">
        <v>77.540000000000006</v>
      </c>
    </row>
    <row r="175" spans="2:7" s="226" customFormat="1" ht="40.5" customHeight="1" thickBot="1">
      <c r="B175" s="186" t="s">
        <v>347</v>
      </c>
      <c r="C175" s="227" t="s">
        <v>274</v>
      </c>
      <c r="D175" s="187" t="s">
        <v>348</v>
      </c>
      <c r="E175" s="187" t="s">
        <v>348</v>
      </c>
      <c r="F175" s="188" t="s">
        <v>419</v>
      </c>
      <c r="G175" s="189">
        <v>127.81</v>
      </c>
    </row>
    <row r="176" spans="2:7" s="226" customFormat="1" ht="40.5" customHeight="1" thickBot="1">
      <c r="B176" s="186" t="s">
        <v>349</v>
      </c>
      <c r="C176" s="227" t="s">
        <v>274</v>
      </c>
      <c r="D176" s="187" t="s">
        <v>350</v>
      </c>
      <c r="E176" s="187" t="s">
        <v>350</v>
      </c>
      <c r="F176" s="188" t="s">
        <v>419</v>
      </c>
      <c r="G176" s="189">
        <v>256.8</v>
      </c>
    </row>
    <row r="177" spans="2:7" s="226" customFormat="1" ht="40.5" customHeight="1" thickBot="1">
      <c r="B177" s="186" t="s">
        <v>351</v>
      </c>
      <c r="C177" s="227" t="s">
        <v>274</v>
      </c>
      <c r="D177" s="187" t="s">
        <v>474</v>
      </c>
      <c r="E177" s="187" t="s">
        <v>474</v>
      </c>
      <c r="F177" s="188" t="s">
        <v>419</v>
      </c>
      <c r="G177" s="189">
        <v>115.02</v>
      </c>
    </row>
    <row r="178" spans="2:7" s="226" customFormat="1" ht="40.5" customHeight="1" thickBot="1">
      <c r="B178" s="186" t="s">
        <v>352</v>
      </c>
      <c r="C178" s="227" t="s">
        <v>274</v>
      </c>
      <c r="D178" s="187" t="s">
        <v>510</v>
      </c>
      <c r="E178" s="187" t="s">
        <v>510</v>
      </c>
      <c r="F178" s="188" t="s">
        <v>419</v>
      </c>
      <c r="G178" s="189">
        <v>57.33</v>
      </c>
    </row>
    <row r="179" spans="2:7" s="226" customFormat="1" ht="40.5" customHeight="1" thickBot="1">
      <c r="B179" s="186" t="s">
        <v>353</v>
      </c>
      <c r="C179" s="227" t="s">
        <v>274</v>
      </c>
      <c r="D179" s="187" t="s">
        <v>475</v>
      </c>
      <c r="E179" s="187" t="s">
        <v>475</v>
      </c>
      <c r="F179" s="188" t="s">
        <v>419</v>
      </c>
      <c r="G179" s="189">
        <v>59.4</v>
      </c>
    </row>
    <row r="180" spans="2:7" s="226" customFormat="1" ht="40.5" customHeight="1" thickBot="1">
      <c r="B180" s="186" t="s">
        <v>354</v>
      </c>
      <c r="C180" s="227" t="s">
        <v>274</v>
      </c>
      <c r="D180" s="187" t="s">
        <v>355</v>
      </c>
      <c r="E180" s="187" t="s">
        <v>355</v>
      </c>
      <c r="F180" s="188" t="s">
        <v>375</v>
      </c>
      <c r="G180" s="189">
        <v>51.7</v>
      </c>
    </row>
    <row r="181" spans="2:7" s="226" customFormat="1" ht="40.5" customHeight="1" thickBot="1">
      <c r="B181" s="186" t="s">
        <v>356</v>
      </c>
      <c r="C181" s="227" t="s">
        <v>274</v>
      </c>
      <c r="D181" s="187" t="s">
        <v>357</v>
      </c>
      <c r="E181" s="187" t="s">
        <v>357</v>
      </c>
      <c r="F181" s="188" t="s">
        <v>419</v>
      </c>
      <c r="G181" s="189">
        <v>84.86</v>
      </c>
    </row>
    <row r="182" spans="2:7" s="226" customFormat="1" ht="40.5" customHeight="1" thickBot="1">
      <c r="B182" s="186" t="s">
        <v>358</v>
      </c>
      <c r="C182" s="227" t="s">
        <v>274</v>
      </c>
      <c r="D182" s="187" t="s">
        <v>418</v>
      </c>
      <c r="E182" s="187" t="s">
        <v>418</v>
      </c>
      <c r="F182" s="188" t="s">
        <v>419</v>
      </c>
      <c r="G182" s="189">
        <v>84.69</v>
      </c>
    </row>
    <row r="183" spans="2:7" s="226" customFormat="1" ht="40.5" customHeight="1" thickBot="1">
      <c r="B183" s="186" t="s">
        <v>359</v>
      </c>
      <c r="C183" s="227" t="s">
        <v>274</v>
      </c>
      <c r="D183" s="187" t="s">
        <v>420</v>
      </c>
      <c r="E183" s="187" t="s">
        <v>420</v>
      </c>
      <c r="F183" s="188" t="s">
        <v>283</v>
      </c>
      <c r="G183" s="189">
        <v>26.65</v>
      </c>
    </row>
    <row r="184" spans="2:7" s="226" customFormat="1" ht="40.5" customHeight="1" thickBot="1">
      <c r="B184" s="186" t="s">
        <v>360</v>
      </c>
      <c r="C184" s="227" t="s">
        <v>274</v>
      </c>
      <c r="D184" s="187" t="s">
        <v>421</v>
      </c>
      <c r="E184" s="187" t="s">
        <v>421</v>
      </c>
      <c r="F184" s="188" t="s">
        <v>283</v>
      </c>
      <c r="G184" s="189">
        <v>30.11</v>
      </c>
    </row>
    <row r="185" spans="2:7" s="226" customFormat="1" ht="40.5" customHeight="1" thickBot="1">
      <c r="B185" s="186" t="s">
        <v>361</v>
      </c>
      <c r="C185" s="227" t="s">
        <v>274</v>
      </c>
      <c r="D185" s="187" t="s">
        <v>422</v>
      </c>
      <c r="E185" s="187" t="s">
        <v>422</v>
      </c>
      <c r="F185" s="188" t="s">
        <v>419</v>
      </c>
      <c r="G185" s="189">
        <v>46.01</v>
      </c>
    </row>
    <row r="186" spans="2:7" s="226" customFormat="1" ht="40.5" customHeight="1" thickBot="1">
      <c r="B186" s="186" t="s">
        <v>362</v>
      </c>
      <c r="C186" s="227" t="s">
        <v>274</v>
      </c>
      <c r="D186" s="187" t="s">
        <v>509</v>
      </c>
      <c r="E186" s="187" t="s">
        <v>509</v>
      </c>
      <c r="F186" s="188" t="s">
        <v>419</v>
      </c>
      <c r="G186" s="189">
        <v>53.89</v>
      </c>
    </row>
    <row r="187" spans="2:7" s="226" customFormat="1" ht="40.5" customHeight="1" thickBot="1">
      <c r="B187" s="186" t="s">
        <v>363</v>
      </c>
      <c r="C187" s="227" t="s">
        <v>274</v>
      </c>
      <c r="D187" s="187" t="s">
        <v>508</v>
      </c>
      <c r="E187" s="187" t="s">
        <v>508</v>
      </c>
      <c r="F187" s="188" t="s">
        <v>419</v>
      </c>
      <c r="G187" s="189">
        <v>65.05</v>
      </c>
    </row>
    <row r="188" spans="2:7" s="226" customFormat="1" ht="40.5" customHeight="1" thickBot="1">
      <c r="B188" s="186" t="s">
        <v>364</v>
      </c>
      <c r="C188" s="227" t="s">
        <v>274</v>
      </c>
      <c r="D188" s="187" t="s">
        <v>507</v>
      </c>
      <c r="E188" s="187" t="s">
        <v>507</v>
      </c>
      <c r="F188" s="188" t="s">
        <v>419</v>
      </c>
      <c r="G188" s="189">
        <v>76.45</v>
      </c>
    </row>
    <row r="189" spans="2:7" s="226" customFormat="1" ht="40.5" customHeight="1" thickBot="1">
      <c r="B189" s="186" t="s">
        <v>365</v>
      </c>
      <c r="C189" s="227" t="s">
        <v>274</v>
      </c>
      <c r="D189" s="187" t="s">
        <v>423</v>
      </c>
      <c r="E189" s="187" t="s">
        <v>423</v>
      </c>
      <c r="F189" s="188" t="s">
        <v>419</v>
      </c>
      <c r="G189" s="189">
        <v>12.61</v>
      </c>
    </row>
    <row r="190" spans="2:7" s="226" customFormat="1" ht="40.5" customHeight="1" thickBot="1">
      <c r="B190" s="186" t="s">
        <v>366</v>
      </c>
      <c r="C190" s="227" t="s">
        <v>274</v>
      </c>
      <c r="D190" s="187" t="s">
        <v>506</v>
      </c>
      <c r="E190" s="187" t="s">
        <v>506</v>
      </c>
      <c r="F190" s="188" t="s">
        <v>419</v>
      </c>
      <c r="G190" s="189">
        <v>234.18</v>
      </c>
    </row>
    <row r="191" spans="2:7" s="226" customFormat="1" ht="40.5" customHeight="1" thickBot="1">
      <c r="B191" s="186" t="s">
        <v>367</v>
      </c>
      <c r="C191" s="227" t="s">
        <v>274</v>
      </c>
      <c r="D191" s="187" t="s">
        <v>505</v>
      </c>
      <c r="E191" s="187" t="s">
        <v>505</v>
      </c>
      <c r="F191" s="188" t="s">
        <v>419</v>
      </c>
      <c r="G191" s="189">
        <v>66.25</v>
      </c>
    </row>
    <row r="192" spans="2:7" s="226" customFormat="1" ht="40.5" customHeight="1" thickBot="1">
      <c r="B192" s="186" t="s">
        <v>368</v>
      </c>
      <c r="C192" s="227" t="s">
        <v>274</v>
      </c>
      <c r="D192" s="187" t="s">
        <v>424</v>
      </c>
      <c r="E192" s="187" t="s">
        <v>424</v>
      </c>
      <c r="F192" s="188" t="s">
        <v>419</v>
      </c>
      <c r="G192" s="189">
        <v>29.51</v>
      </c>
    </row>
    <row r="193" spans="2:7" s="226" customFormat="1" ht="40.5" customHeight="1" thickBot="1">
      <c r="B193" s="186" t="s">
        <v>369</v>
      </c>
      <c r="C193" s="227" t="s">
        <v>274</v>
      </c>
      <c r="D193" s="187" t="s">
        <v>425</v>
      </c>
      <c r="E193" s="187" t="s">
        <v>425</v>
      </c>
      <c r="F193" s="188" t="s">
        <v>283</v>
      </c>
      <c r="G193" s="189">
        <v>47.12</v>
      </c>
    </row>
    <row r="194" spans="2:7" s="226" customFormat="1" ht="40.5" customHeight="1" thickBot="1">
      <c r="B194" s="186" t="s">
        <v>370</v>
      </c>
      <c r="C194" s="227" t="s">
        <v>274</v>
      </c>
      <c r="D194" s="187" t="s">
        <v>426</v>
      </c>
      <c r="E194" s="187" t="s">
        <v>426</v>
      </c>
      <c r="F194" s="188" t="s">
        <v>283</v>
      </c>
      <c r="G194" s="189">
        <v>3.37</v>
      </c>
    </row>
    <row r="195" spans="2:7" s="226" customFormat="1" ht="40.5" customHeight="1" thickBot="1">
      <c r="B195" s="186" t="s">
        <v>371</v>
      </c>
      <c r="C195" s="227" t="s">
        <v>274</v>
      </c>
      <c r="D195" s="187" t="s">
        <v>427</v>
      </c>
      <c r="E195" s="187" t="s">
        <v>427</v>
      </c>
      <c r="F195" s="188" t="s">
        <v>419</v>
      </c>
      <c r="G195" s="189">
        <v>21.85</v>
      </c>
    </row>
    <row r="196" spans="2:7" s="226" customFormat="1" ht="40.5" customHeight="1" thickBot="1">
      <c r="B196" s="186" t="s">
        <v>372</v>
      </c>
      <c r="C196" s="227" t="s">
        <v>274</v>
      </c>
      <c r="D196" s="187" t="s">
        <v>504</v>
      </c>
      <c r="E196" s="187" t="s">
        <v>504</v>
      </c>
      <c r="F196" s="188" t="s">
        <v>283</v>
      </c>
      <c r="G196" s="189">
        <v>30.43</v>
      </c>
    </row>
    <row r="197" spans="2:7" s="226" customFormat="1" ht="40.5" customHeight="1" thickBot="1">
      <c r="B197" s="186" t="s">
        <v>373</v>
      </c>
      <c r="C197" s="227" t="s">
        <v>274</v>
      </c>
      <c r="D197" s="187" t="s">
        <v>503</v>
      </c>
      <c r="E197" s="187" t="s">
        <v>503</v>
      </c>
      <c r="F197" s="188" t="s">
        <v>283</v>
      </c>
      <c r="G197" s="189">
        <v>1.61</v>
      </c>
    </row>
    <row r="198" spans="2:7" s="226" customFormat="1" ht="40.5" customHeight="1" thickBot="1">
      <c r="B198" s="186" t="s">
        <v>374</v>
      </c>
      <c r="C198" s="227" t="s">
        <v>274</v>
      </c>
      <c r="D198" s="187" t="s">
        <v>428</v>
      </c>
      <c r="E198" s="187" t="s">
        <v>428</v>
      </c>
      <c r="F198" s="188" t="s">
        <v>375</v>
      </c>
      <c r="G198" s="189">
        <v>751.12</v>
      </c>
    </row>
    <row r="199" spans="2:7" s="226" customFormat="1" ht="40.5" customHeight="1" thickBot="1">
      <c r="B199" s="186" t="s">
        <v>376</v>
      </c>
      <c r="C199" s="227" t="s">
        <v>274</v>
      </c>
      <c r="D199" s="187" t="s">
        <v>429</v>
      </c>
      <c r="E199" s="187" t="s">
        <v>429</v>
      </c>
      <c r="F199" s="188" t="s">
        <v>419</v>
      </c>
      <c r="G199" s="189">
        <v>29.7</v>
      </c>
    </row>
    <row r="200" spans="2:7" s="226" customFormat="1" ht="40.5" customHeight="1" thickBot="1">
      <c r="B200" s="186" t="s">
        <v>377</v>
      </c>
      <c r="C200" s="227" t="s">
        <v>274</v>
      </c>
      <c r="D200" s="187" t="s">
        <v>502</v>
      </c>
      <c r="E200" s="187" t="s">
        <v>502</v>
      </c>
      <c r="F200" s="188" t="s">
        <v>419</v>
      </c>
      <c r="G200" s="189">
        <v>186.35</v>
      </c>
    </row>
    <row r="201" spans="2:7" s="226" customFormat="1" ht="40.5" customHeight="1" thickBot="1">
      <c r="B201" s="186" t="s">
        <v>378</v>
      </c>
      <c r="C201" s="227" t="s">
        <v>274</v>
      </c>
      <c r="D201" s="187" t="s">
        <v>501</v>
      </c>
      <c r="E201" s="187" t="s">
        <v>501</v>
      </c>
      <c r="F201" s="188" t="s">
        <v>419</v>
      </c>
      <c r="G201" s="189">
        <v>333.57</v>
      </c>
    </row>
    <row r="202" spans="2:7" s="226" customFormat="1" ht="40.5" customHeight="1" thickBot="1">
      <c r="B202" s="186" t="s">
        <v>379</v>
      </c>
      <c r="C202" s="227" t="s">
        <v>274</v>
      </c>
      <c r="D202" s="187" t="s">
        <v>500</v>
      </c>
      <c r="E202" s="187" t="s">
        <v>500</v>
      </c>
      <c r="F202" s="188" t="s">
        <v>419</v>
      </c>
      <c r="G202" s="189">
        <v>3.45</v>
      </c>
    </row>
    <row r="203" spans="2:7" s="226" customFormat="1" ht="40.5" customHeight="1" thickBot="1">
      <c r="B203" s="186" t="s">
        <v>380</v>
      </c>
      <c r="C203" s="227" t="s">
        <v>274</v>
      </c>
      <c r="D203" s="187" t="s">
        <v>430</v>
      </c>
      <c r="E203" s="187" t="s">
        <v>430</v>
      </c>
      <c r="F203" s="188" t="s">
        <v>419</v>
      </c>
      <c r="G203" s="189">
        <v>2.62</v>
      </c>
    </row>
    <row r="204" spans="2:7" s="226" customFormat="1" ht="40.5" customHeight="1" thickBot="1">
      <c r="B204" s="186" t="s">
        <v>381</v>
      </c>
      <c r="C204" s="227" t="s">
        <v>274</v>
      </c>
      <c r="D204" s="187" t="s">
        <v>382</v>
      </c>
      <c r="E204" s="187" t="s">
        <v>382</v>
      </c>
      <c r="F204" s="188" t="s">
        <v>419</v>
      </c>
      <c r="G204" s="189">
        <v>3.81</v>
      </c>
    </row>
    <row r="205" spans="2:7" s="226" customFormat="1" ht="40.5" customHeight="1" thickBot="1">
      <c r="B205" s="186" t="s">
        <v>383</v>
      </c>
      <c r="C205" s="227" t="s">
        <v>274</v>
      </c>
      <c r="D205" s="187" t="s">
        <v>431</v>
      </c>
      <c r="E205" s="187" t="s">
        <v>431</v>
      </c>
      <c r="F205" s="188" t="s">
        <v>419</v>
      </c>
      <c r="G205" s="189">
        <v>45.83</v>
      </c>
    </row>
    <row r="206" spans="2:7" s="226" customFormat="1" ht="40.5" customHeight="1" thickBot="1">
      <c r="B206" s="186" t="s">
        <v>384</v>
      </c>
      <c r="C206" s="227" t="s">
        <v>274</v>
      </c>
      <c r="D206" s="187" t="s">
        <v>432</v>
      </c>
      <c r="E206" s="187" t="s">
        <v>432</v>
      </c>
      <c r="F206" s="188" t="s">
        <v>419</v>
      </c>
      <c r="G206" s="189">
        <v>34.35</v>
      </c>
    </row>
    <row r="207" spans="2:7" s="226" customFormat="1" ht="40.5" customHeight="1" thickBot="1">
      <c r="B207" s="186" t="s">
        <v>385</v>
      </c>
      <c r="C207" s="227" t="s">
        <v>274</v>
      </c>
      <c r="D207" s="187" t="s">
        <v>386</v>
      </c>
      <c r="E207" s="187" t="s">
        <v>386</v>
      </c>
      <c r="F207" s="188" t="s">
        <v>419</v>
      </c>
      <c r="G207" s="189">
        <v>34.35</v>
      </c>
    </row>
    <row r="208" spans="2:7" s="226" customFormat="1" ht="40.5" customHeight="1" thickBot="1">
      <c r="B208" s="186" t="s">
        <v>387</v>
      </c>
      <c r="C208" s="227" t="s">
        <v>274</v>
      </c>
      <c r="D208" s="187" t="s">
        <v>433</v>
      </c>
      <c r="E208" s="187" t="s">
        <v>433</v>
      </c>
      <c r="F208" s="188" t="s">
        <v>419</v>
      </c>
      <c r="G208" s="189">
        <v>38.92</v>
      </c>
    </row>
    <row r="209" spans="2:7" s="226" customFormat="1" ht="40.5" customHeight="1" thickBot="1">
      <c r="B209" s="186" t="s">
        <v>388</v>
      </c>
      <c r="C209" s="227" t="s">
        <v>274</v>
      </c>
      <c r="D209" s="187" t="s">
        <v>434</v>
      </c>
      <c r="E209" s="187" t="s">
        <v>434</v>
      </c>
      <c r="F209" s="188" t="s">
        <v>419</v>
      </c>
      <c r="G209" s="189">
        <v>50.32</v>
      </c>
    </row>
    <row r="210" spans="2:7" s="226" customFormat="1" ht="40.5" customHeight="1" thickBot="1">
      <c r="B210" s="186" t="s">
        <v>389</v>
      </c>
      <c r="C210" s="227" t="s">
        <v>274</v>
      </c>
      <c r="D210" s="187" t="s">
        <v>435</v>
      </c>
      <c r="E210" s="187" t="s">
        <v>435</v>
      </c>
      <c r="F210" s="188" t="s">
        <v>419</v>
      </c>
      <c r="G210" s="189">
        <v>31.08</v>
      </c>
    </row>
    <row r="211" spans="2:7" s="226" customFormat="1" ht="40.5" customHeight="1" thickBot="1">
      <c r="B211" s="186" t="s">
        <v>390</v>
      </c>
      <c r="C211" s="227" t="s">
        <v>274</v>
      </c>
      <c r="D211" s="187" t="s">
        <v>436</v>
      </c>
      <c r="E211" s="187" t="s">
        <v>436</v>
      </c>
      <c r="F211" s="188" t="s">
        <v>419</v>
      </c>
      <c r="G211" s="189">
        <v>36.81</v>
      </c>
    </row>
    <row r="212" spans="2:7" s="226" customFormat="1" ht="40.5" customHeight="1" thickBot="1">
      <c r="B212" s="186" t="s">
        <v>391</v>
      </c>
      <c r="C212" s="227" t="s">
        <v>274</v>
      </c>
      <c r="D212" s="187" t="s">
        <v>437</v>
      </c>
      <c r="E212" s="187" t="s">
        <v>437</v>
      </c>
      <c r="F212" s="188" t="s">
        <v>419</v>
      </c>
      <c r="G212" s="189">
        <v>8.58</v>
      </c>
    </row>
    <row r="213" spans="2:7" s="226" customFormat="1" ht="40.5" customHeight="1" thickBot="1">
      <c r="B213" s="186" t="s">
        <v>392</v>
      </c>
      <c r="C213" s="227" t="s">
        <v>274</v>
      </c>
      <c r="D213" s="187" t="s">
        <v>438</v>
      </c>
      <c r="E213" s="187" t="s">
        <v>438</v>
      </c>
      <c r="F213" s="188" t="s">
        <v>283</v>
      </c>
      <c r="G213" s="189">
        <v>3.08</v>
      </c>
    </row>
    <row r="214" spans="2:7" s="226" customFormat="1" ht="40.5" customHeight="1" thickBot="1">
      <c r="B214" s="186" t="s">
        <v>393</v>
      </c>
      <c r="C214" s="227" t="s">
        <v>274</v>
      </c>
      <c r="D214" s="187" t="s">
        <v>439</v>
      </c>
      <c r="E214" s="187" t="s">
        <v>439</v>
      </c>
      <c r="F214" s="188" t="s">
        <v>283</v>
      </c>
      <c r="G214" s="189">
        <v>1.33</v>
      </c>
    </row>
    <row r="215" spans="2:7" s="226" customFormat="1" ht="40.5" customHeight="1" thickBot="1">
      <c r="B215" s="186" t="s">
        <v>394</v>
      </c>
      <c r="C215" s="227" t="s">
        <v>274</v>
      </c>
      <c r="D215" s="187" t="s">
        <v>440</v>
      </c>
      <c r="E215" s="187" t="s">
        <v>440</v>
      </c>
      <c r="F215" s="188" t="s">
        <v>419</v>
      </c>
      <c r="G215" s="189">
        <v>77.66</v>
      </c>
    </row>
    <row r="216" spans="2:7" s="226" customFormat="1" ht="40.5" customHeight="1" thickBot="1">
      <c r="B216" s="186" t="s">
        <v>395</v>
      </c>
      <c r="C216" s="227" t="s">
        <v>274</v>
      </c>
      <c r="D216" s="187" t="s">
        <v>441</v>
      </c>
      <c r="E216" s="187" t="s">
        <v>441</v>
      </c>
      <c r="F216" s="188" t="s">
        <v>419</v>
      </c>
      <c r="G216" s="189">
        <v>38.17</v>
      </c>
    </row>
    <row r="217" spans="2:7" s="226" customFormat="1" ht="40.5" customHeight="1" thickBot="1">
      <c r="B217" s="186" t="s">
        <v>396</v>
      </c>
      <c r="C217" s="227" t="s">
        <v>274</v>
      </c>
      <c r="D217" s="187" t="s">
        <v>397</v>
      </c>
      <c r="E217" s="187" t="s">
        <v>397</v>
      </c>
      <c r="F217" s="188" t="s">
        <v>419</v>
      </c>
      <c r="G217" s="189">
        <v>5.18</v>
      </c>
    </row>
    <row r="218" spans="2:7" s="226" customFormat="1" ht="40.5" customHeight="1" thickBot="1">
      <c r="B218" s="186" t="s">
        <v>398</v>
      </c>
      <c r="C218" s="227" t="s">
        <v>274</v>
      </c>
      <c r="D218" s="187" t="s">
        <v>442</v>
      </c>
      <c r="E218" s="187" t="s">
        <v>442</v>
      </c>
      <c r="F218" s="188" t="s">
        <v>419</v>
      </c>
      <c r="G218" s="189">
        <v>1.84</v>
      </c>
    </row>
    <row r="219" spans="2:7" s="226" customFormat="1" ht="40.5" customHeight="1" thickBot="1">
      <c r="B219" s="186" t="s">
        <v>399</v>
      </c>
      <c r="C219" s="227" t="s">
        <v>274</v>
      </c>
      <c r="D219" s="187" t="s">
        <v>443</v>
      </c>
      <c r="E219" s="187" t="s">
        <v>443</v>
      </c>
      <c r="F219" s="188" t="s">
        <v>419</v>
      </c>
      <c r="G219" s="189">
        <v>28.62</v>
      </c>
    </row>
    <row r="220" spans="2:7" s="226" customFormat="1" ht="40.5" customHeight="1" thickBot="1">
      <c r="B220" s="186" t="s">
        <v>400</v>
      </c>
      <c r="C220" s="227" t="s">
        <v>274</v>
      </c>
      <c r="D220" s="187" t="s">
        <v>444</v>
      </c>
      <c r="E220" s="187" t="s">
        <v>444</v>
      </c>
      <c r="F220" s="188" t="s">
        <v>419</v>
      </c>
      <c r="G220" s="189">
        <v>62.89</v>
      </c>
    </row>
    <row r="221" spans="2:7" s="226" customFormat="1" ht="40.5" customHeight="1" thickBot="1">
      <c r="B221" s="186" t="s">
        <v>401</v>
      </c>
      <c r="C221" s="227" t="s">
        <v>274</v>
      </c>
      <c r="D221" s="187" t="s">
        <v>445</v>
      </c>
      <c r="E221" s="187" t="s">
        <v>445</v>
      </c>
      <c r="F221" s="188" t="s">
        <v>419</v>
      </c>
      <c r="G221" s="189">
        <v>54.58</v>
      </c>
    </row>
    <row r="222" spans="2:7" s="226" customFormat="1" ht="40.5" customHeight="1" thickBot="1">
      <c r="B222" s="186" t="s">
        <v>402</v>
      </c>
      <c r="C222" s="227" t="s">
        <v>274</v>
      </c>
      <c r="D222" s="187" t="s">
        <v>446</v>
      </c>
      <c r="E222" s="187" t="s">
        <v>446</v>
      </c>
      <c r="F222" s="188" t="s">
        <v>283</v>
      </c>
      <c r="G222" s="189">
        <v>23.18</v>
      </c>
    </row>
    <row r="223" spans="2:7" s="226" customFormat="1" ht="40.5" customHeight="1" thickBot="1">
      <c r="B223" s="186" t="s">
        <v>403</v>
      </c>
      <c r="C223" s="227" t="s">
        <v>274</v>
      </c>
      <c r="D223" s="187" t="s">
        <v>447</v>
      </c>
      <c r="E223" s="187" t="s">
        <v>447</v>
      </c>
      <c r="F223" s="188" t="s">
        <v>283</v>
      </c>
      <c r="G223" s="189">
        <v>43.44</v>
      </c>
    </row>
    <row r="224" spans="2:7" s="226" customFormat="1" ht="40.5" customHeight="1" thickBot="1">
      <c r="B224" s="186" t="s">
        <v>404</v>
      </c>
      <c r="C224" s="227" t="s">
        <v>274</v>
      </c>
      <c r="D224" s="187" t="s">
        <v>448</v>
      </c>
      <c r="E224" s="187" t="s">
        <v>448</v>
      </c>
      <c r="F224" s="188" t="s">
        <v>283</v>
      </c>
      <c r="G224" s="189">
        <v>53.52</v>
      </c>
    </row>
    <row r="225" spans="2:7" s="226" customFormat="1" ht="40.5" customHeight="1" thickBot="1">
      <c r="B225" s="186" t="s">
        <v>405</v>
      </c>
      <c r="C225" s="227" t="s">
        <v>274</v>
      </c>
      <c r="D225" s="187" t="s">
        <v>449</v>
      </c>
      <c r="E225" s="187" t="s">
        <v>449</v>
      </c>
      <c r="F225" s="188" t="s">
        <v>283</v>
      </c>
      <c r="G225" s="189">
        <v>1.64</v>
      </c>
    </row>
    <row r="226" spans="2:7" s="226" customFormat="1" ht="40.5" customHeight="1" thickBot="1">
      <c r="B226" s="186" t="s">
        <v>406</v>
      </c>
      <c r="C226" s="227" t="s">
        <v>274</v>
      </c>
      <c r="D226" s="187" t="s">
        <v>450</v>
      </c>
      <c r="E226" s="187" t="s">
        <v>450</v>
      </c>
      <c r="F226" s="188" t="s">
        <v>283</v>
      </c>
      <c r="G226" s="189">
        <v>55.12</v>
      </c>
    </row>
    <row r="227" spans="2:7" s="226" customFormat="1" ht="40.5" customHeight="1" thickBot="1">
      <c r="B227" s="186" t="s">
        <v>407</v>
      </c>
      <c r="C227" s="227" t="s">
        <v>274</v>
      </c>
      <c r="D227" s="187" t="s">
        <v>499</v>
      </c>
      <c r="E227" s="187" t="s">
        <v>499</v>
      </c>
      <c r="F227" s="188" t="s">
        <v>283</v>
      </c>
      <c r="G227" s="189">
        <v>42.08</v>
      </c>
    </row>
    <row r="228" spans="2:7" s="226" customFormat="1" ht="40.5" customHeight="1" thickBot="1">
      <c r="B228" s="186" t="s">
        <v>408</v>
      </c>
      <c r="C228" s="227" t="s">
        <v>274</v>
      </c>
      <c r="D228" s="187" t="s">
        <v>451</v>
      </c>
      <c r="E228" s="187" t="s">
        <v>451</v>
      </c>
      <c r="F228" s="188" t="s">
        <v>283</v>
      </c>
      <c r="G228" s="189">
        <v>52.73</v>
      </c>
    </row>
    <row r="229" spans="2:7" s="226" customFormat="1" ht="40.5" customHeight="1" thickBot="1">
      <c r="B229" s="186" t="s">
        <v>409</v>
      </c>
      <c r="C229" s="227" t="s">
        <v>274</v>
      </c>
      <c r="D229" s="187" t="s">
        <v>452</v>
      </c>
      <c r="E229" s="187" t="s">
        <v>452</v>
      </c>
      <c r="F229" s="188" t="s">
        <v>283</v>
      </c>
      <c r="G229" s="189">
        <v>35.200000000000003</v>
      </c>
    </row>
    <row r="230" spans="2:7" s="226" customFormat="1" ht="40.5" customHeight="1" thickBot="1">
      <c r="B230" s="186" t="s">
        <v>410</v>
      </c>
      <c r="C230" s="227" t="s">
        <v>274</v>
      </c>
      <c r="D230" s="187" t="s">
        <v>453</v>
      </c>
      <c r="E230" s="187" t="s">
        <v>453</v>
      </c>
      <c r="F230" s="188" t="s">
        <v>419</v>
      </c>
      <c r="G230" s="189">
        <v>200</v>
      </c>
    </row>
    <row r="231" spans="2:7" s="226" customFormat="1" ht="40.5" customHeight="1" thickBot="1">
      <c r="B231" s="186" t="s">
        <v>411</v>
      </c>
      <c r="C231" s="227" t="s">
        <v>274</v>
      </c>
      <c r="D231" s="187" t="s">
        <v>454</v>
      </c>
      <c r="E231" s="187" t="s">
        <v>454</v>
      </c>
      <c r="F231" s="188" t="s">
        <v>419</v>
      </c>
      <c r="G231" s="189">
        <v>53.18</v>
      </c>
    </row>
    <row r="232" spans="2:7" s="226" customFormat="1" ht="40.5" customHeight="1" thickBot="1">
      <c r="B232" s="186" t="s">
        <v>412</v>
      </c>
      <c r="C232" s="227" t="s">
        <v>274</v>
      </c>
      <c r="D232" s="187" t="s">
        <v>455</v>
      </c>
      <c r="E232" s="187" t="s">
        <v>455</v>
      </c>
      <c r="F232" s="188" t="s">
        <v>283</v>
      </c>
      <c r="G232" s="189">
        <v>102.1</v>
      </c>
    </row>
    <row r="233" spans="2:7" s="226" customFormat="1" ht="40.5" customHeight="1" thickBot="1">
      <c r="B233" s="186" t="s">
        <v>413</v>
      </c>
      <c r="C233" s="227" t="s">
        <v>274</v>
      </c>
      <c r="D233" s="187" t="s">
        <v>456</v>
      </c>
      <c r="E233" s="187" t="s">
        <v>456</v>
      </c>
      <c r="F233" s="188" t="s">
        <v>283</v>
      </c>
      <c r="G233" s="189">
        <v>611.66999999999996</v>
      </c>
    </row>
    <row r="234" spans="2:7" s="226" customFormat="1" ht="40.5" customHeight="1" thickBot="1">
      <c r="B234" s="186" t="s">
        <v>414</v>
      </c>
      <c r="C234" s="227" t="s">
        <v>274</v>
      </c>
      <c r="D234" s="187" t="s">
        <v>457</v>
      </c>
      <c r="E234" s="187" t="s">
        <v>457</v>
      </c>
      <c r="F234" s="188" t="s">
        <v>283</v>
      </c>
      <c r="G234" s="189">
        <v>6.57</v>
      </c>
    </row>
    <row r="235" spans="2:7" s="226" customFormat="1" ht="40.5" customHeight="1" thickBot="1">
      <c r="B235" s="186" t="s">
        <v>415</v>
      </c>
      <c r="C235" s="227" t="s">
        <v>274</v>
      </c>
      <c r="D235" s="187" t="s">
        <v>458</v>
      </c>
      <c r="E235" s="187" t="s">
        <v>458</v>
      </c>
      <c r="F235" s="188" t="s">
        <v>419</v>
      </c>
      <c r="G235" s="189">
        <v>30</v>
      </c>
    </row>
    <row r="236" spans="2:7" ht="40.5" customHeight="1"/>
    <row r="237" spans="2:7" ht="40.5" customHeight="1"/>
    <row r="238" spans="2:7" ht="40.5" customHeight="1"/>
    <row r="239" spans="2:7" ht="40.5" customHeight="1"/>
    <row r="240" spans="2:7" ht="40.5" customHeight="1"/>
    <row r="241" spans="2:6" ht="40.5" customHeight="1"/>
    <row r="242" spans="2:6" ht="40.5" customHeight="1"/>
    <row r="243" spans="2:6" ht="40.5" customHeight="1"/>
    <row r="244" spans="2:6" ht="40.5" customHeight="1"/>
    <row r="245" spans="2:6" ht="40.5" customHeight="1"/>
    <row r="246" spans="2:6" ht="40.5" customHeight="1">
      <c r="B246" s="222"/>
      <c r="C246" s="222"/>
      <c r="E246" s="222"/>
      <c r="F246" s="222"/>
    </row>
    <row r="247" spans="2:6" ht="40.5" customHeight="1">
      <c r="B247" s="222"/>
      <c r="C247" s="222"/>
      <c r="E247" s="222"/>
      <c r="F247" s="222"/>
    </row>
    <row r="248" spans="2:6" ht="40.5" customHeight="1">
      <c r="B248" s="222"/>
      <c r="C248" s="222"/>
      <c r="E248" s="222"/>
      <c r="F248" s="222"/>
    </row>
    <row r="249" spans="2:6" ht="40.5" customHeight="1">
      <c r="B249" s="222"/>
      <c r="C249" s="222"/>
      <c r="E249" s="222"/>
      <c r="F249" s="222"/>
    </row>
    <row r="250" spans="2:6" ht="40.5" customHeight="1">
      <c r="B250" s="222"/>
      <c r="C250" s="222"/>
      <c r="E250" s="222"/>
      <c r="F250" s="222"/>
    </row>
    <row r="251" spans="2:6" ht="40.5" customHeight="1">
      <c r="B251" s="222"/>
      <c r="C251" s="222"/>
      <c r="E251" s="222"/>
      <c r="F251" s="222"/>
    </row>
    <row r="252" spans="2:6" ht="40.5" customHeight="1">
      <c r="B252" s="222"/>
      <c r="C252" s="222"/>
      <c r="E252" s="222"/>
      <c r="F252" s="222"/>
    </row>
    <row r="253" spans="2:6" ht="40.5" customHeight="1">
      <c r="B253" s="222"/>
      <c r="C253" s="222"/>
      <c r="E253" s="222"/>
      <c r="F253" s="222"/>
    </row>
    <row r="254" spans="2:6" ht="40.5" customHeight="1">
      <c r="B254" s="222"/>
      <c r="C254" s="222"/>
      <c r="E254" s="222"/>
      <c r="F254" s="222"/>
    </row>
    <row r="255" spans="2:6" ht="40.5" customHeight="1">
      <c r="B255" s="222"/>
      <c r="C255" s="222"/>
      <c r="E255" s="222"/>
      <c r="F255" s="222"/>
    </row>
    <row r="256" spans="2:6" ht="40.5" customHeight="1">
      <c r="B256" s="222"/>
      <c r="C256" s="222"/>
      <c r="E256" s="222"/>
      <c r="F256" s="222"/>
    </row>
    <row r="257" spans="2:6" ht="40.5" customHeight="1">
      <c r="B257" s="222"/>
      <c r="C257" s="222"/>
      <c r="E257" s="222"/>
      <c r="F257" s="222"/>
    </row>
    <row r="258" spans="2:6" ht="40.5" customHeight="1">
      <c r="B258" s="222"/>
      <c r="C258" s="222"/>
      <c r="E258" s="222"/>
      <c r="F258" s="222"/>
    </row>
    <row r="259" spans="2:6" ht="40.5" customHeight="1">
      <c r="B259" s="222"/>
      <c r="C259" s="222"/>
      <c r="E259" s="222"/>
      <c r="F259" s="222"/>
    </row>
    <row r="260" spans="2:6" ht="40.5" customHeight="1">
      <c r="B260" s="222"/>
      <c r="C260" s="222"/>
      <c r="E260" s="222"/>
      <c r="F260" s="222"/>
    </row>
    <row r="261" spans="2:6" ht="40.5" customHeight="1">
      <c r="B261" s="222"/>
      <c r="C261" s="222"/>
      <c r="E261" s="222"/>
      <c r="F261" s="222"/>
    </row>
    <row r="262" spans="2:6" ht="40.5" customHeight="1">
      <c r="B262" s="222"/>
      <c r="C262" s="222"/>
      <c r="E262" s="222"/>
      <c r="F262" s="222"/>
    </row>
    <row r="263" spans="2:6" ht="40.5" customHeight="1">
      <c r="B263" s="222"/>
      <c r="C263" s="222"/>
      <c r="E263" s="222"/>
      <c r="F263" s="222"/>
    </row>
    <row r="264" spans="2:6" ht="40.5" customHeight="1">
      <c r="B264" s="222"/>
      <c r="C264" s="222"/>
      <c r="E264" s="222"/>
      <c r="F264" s="222"/>
    </row>
    <row r="265" spans="2:6" ht="40.5" customHeight="1">
      <c r="B265" s="222"/>
      <c r="C265" s="222"/>
      <c r="E265" s="222"/>
      <c r="F265" s="222"/>
    </row>
    <row r="266" spans="2:6" ht="40.5" customHeight="1">
      <c r="B266" s="222"/>
      <c r="C266" s="222"/>
      <c r="E266" s="222"/>
      <c r="F266" s="222"/>
    </row>
    <row r="267" spans="2:6" ht="40.5" customHeight="1">
      <c r="B267" s="222"/>
      <c r="C267" s="222"/>
      <c r="E267" s="222"/>
      <c r="F267" s="222"/>
    </row>
    <row r="268" spans="2:6" ht="40.5" customHeight="1">
      <c r="B268" s="222"/>
      <c r="C268" s="222"/>
      <c r="E268" s="222"/>
      <c r="F268" s="222"/>
    </row>
    <row r="269" spans="2:6" ht="40.5" customHeight="1">
      <c r="B269" s="222"/>
      <c r="C269" s="222"/>
      <c r="E269" s="222"/>
      <c r="F269" s="222"/>
    </row>
    <row r="270" spans="2:6" ht="40.5" customHeight="1">
      <c r="B270" s="222"/>
      <c r="C270" s="222"/>
      <c r="E270" s="222"/>
      <c r="F270" s="222"/>
    </row>
    <row r="271" spans="2:6" ht="40.5" customHeight="1">
      <c r="B271" s="222"/>
      <c r="C271" s="222"/>
      <c r="E271" s="222"/>
      <c r="F271" s="222"/>
    </row>
    <row r="272" spans="2:6" ht="40.5" customHeight="1">
      <c r="B272" s="222"/>
      <c r="C272" s="222"/>
      <c r="E272" s="222"/>
      <c r="F272" s="222"/>
    </row>
    <row r="273" spans="2:6" ht="40.5" customHeight="1">
      <c r="B273" s="222"/>
      <c r="C273" s="222"/>
      <c r="E273" s="222"/>
      <c r="F273" s="222"/>
    </row>
    <row r="274" spans="2:6" ht="40.5" customHeight="1">
      <c r="B274" s="222"/>
      <c r="C274" s="222"/>
      <c r="E274" s="222"/>
      <c r="F274" s="222"/>
    </row>
    <row r="275" spans="2:6" ht="40.5" customHeight="1">
      <c r="B275" s="222"/>
      <c r="C275" s="222"/>
      <c r="E275" s="222"/>
      <c r="F275" s="222"/>
    </row>
    <row r="276" spans="2:6" ht="40.5" customHeight="1">
      <c r="B276" s="222"/>
      <c r="C276" s="222"/>
      <c r="E276" s="222"/>
      <c r="F276" s="222"/>
    </row>
    <row r="277" spans="2:6" ht="40.5" customHeight="1">
      <c r="B277" s="222"/>
      <c r="C277" s="222"/>
      <c r="E277" s="222"/>
      <c r="F277" s="222"/>
    </row>
    <row r="278" spans="2:6" ht="40.5" customHeight="1">
      <c r="B278" s="222"/>
      <c r="C278" s="222"/>
      <c r="E278" s="222"/>
      <c r="F278" s="222"/>
    </row>
    <row r="279" spans="2:6" ht="40.5" customHeight="1">
      <c r="B279" s="222"/>
      <c r="C279" s="222"/>
      <c r="E279" s="222"/>
      <c r="F279" s="222"/>
    </row>
    <row r="280" spans="2:6" ht="40.5" customHeight="1">
      <c r="B280" s="222"/>
      <c r="C280" s="222"/>
      <c r="E280" s="222"/>
      <c r="F280" s="222"/>
    </row>
    <row r="281" spans="2:6" ht="40.5" customHeight="1">
      <c r="B281" s="222"/>
      <c r="C281" s="222"/>
      <c r="E281" s="222"/>
      <c r="F281" s="222"/>
    </row>
    <row r="282" spans="2:6" ht="40.5" customHeight="1">
      <c r="B282" s="222"/>
      <c r="C282" s="222"/>
      <c r="E282" s="222"/>
      <c r="F282" s="222"/>
    </row>
    <row r="283" spans="2:6" ht="40.5" customHeight="1">
      <c r="B283" s="222"/>
      <c r="C283" s="222"/>
      <c r="E283" s="222"/>
      <c r="F283" s="222"/>
    </row>
    <row r="284" spans="2:6" ht="40.5" customHeight="1">
      <c r="B284" s="222"/>
      <c r="C284" s="222"/>
      <c r="E284" s="222"/>
      <c r="F284" s="222"/>
    </row>
    <row r="285" spans="2:6" ht="40.5" customHeight="1">
      <c r="B285" s="222"/>
      <c r="C285" s="222"/>
      <c r="E285" s="222"/>
      <c r="F285" s="222"/>
    </row>
    <row r="286" spans="2:6" ht="40.5" customHeight="1">
      <c r="B286" s="222"/>
      <c r="C286" s="222"/>
      <c r="E286" s="222"/>
      <c r="F286" s="222"/>
    </row>
    <row r="287" spans="2:6" ht="40.5" customHeight="1">
      <c r="B287" s="222"/>
      <c r="C287" s="222"/>
      <c r="E287" s="222"/>
      <c r="F287" s="222"/>
    </row>
    <row r="288" spans="2:6" ht="40.5" customHeight="1">
      <c r="B288" s="222"/>
      <c r="C288" s="222"/>
      <c r="E288" s="222"/>
      <c r="F288" s="222"/>
    </row>
    <row r="289" spans="2:6" ht="40.5" customHeight="1">
      <c r="B289" s="222"/>
      <c r="C289" s="222"/>
      <c r="E289" s="222"/>
      <c r="F289" s="222"/>
    </row>
    <row r="290" spans="2:6" ht="40.5" customHeight="1">
      <c r="B290" s="222"/>
      <c r="C290" s="222"/>
      <c r="E290" s="222"/>
      <c r="F290" s="222"/>
    </row>
    <row r="291" spans="2:6" ht="40.5" customHeight="1">
      <c r="B291" s="222"/>
      <c r="C291" s="222"/>
      <c r="E291" s="222"/>
      <c r="F291" s="222"/>
    </row>
    <row r="292" spans="2:6" ht="40.5" customHeight="1">
      <c r="B292" s="222"/>
      <c r="C292" s="222"/>
      <c r="E292" s="222"/>
      <c r="F292" s="222"/>
    </row>
    <row r="293" spans="2:6" ht="40.5" customHeight="1">
      <c r="B293" s="222"/>
      <c r="C293" s="222"/>
      <c r="E293" s="222"/>
      <c r="F293" s="222"/>
    </row>
    <row r="294" spans="2:6" ht="40.5" customHeight="1">
      <c r="B294" s="222"/>
      <c r="C294" s="222"/>
      <c r="E294" s="222"/>
      <c r="F294" s="222"/>
    </row>
    <row r="295" spans="2:6" ht="40.5" customHeight="1">
      <c r="B295" s="222"/>
      <c r="C295" s="222"/>
      <c r="E295" s="222"/>
      <c r="F295" s="222"/>
    </row>
    <row r="296" spans="2:6" ht="40.5" customHeight="1">
      <c r="B296" s="222"/>
      <c r="C296" s="222"/>
      <c r="E296" s="222"/>
      <c r="F296" s="222"/>
    </row>
    <row r="297" spans="2:6" ht="40.5" customHeight="1">
      <c r="B297" s="222"/>
      <c r="C297" s="222"/>
      <c r="E297" s="222"/>
      <c r="F297" s="222"/>
    </row>
    <row r="298" spans="2:6" ht="40.5" customHeight="1">
      <c r="B298" s="222"/>
      <c r="C298" s="222"/>
      <c r="E298" s="222"/>
      <c r="F298" s="222"/>
    </row>
    <row r="299" spans="2:6" ht="40.5" customHeight="1">
      <c r="B299" s="222"/>
      <c r="C299" s="222"/>
      <c r="E299" s="222"/>
      <c r="F299" s="222"/>
    </row>
    <row r="300" spans="2:6" ht="40.5" customHeight="1">
      <c r="B300" s="222"/>
      <c r="C300" s="222"/>
      <c r="E300" s="222"/>
      <c r="F300" s="222"/>
    </row>
    <row r="301" spans="2:6" ht="40.5" customHeight="1">
      <c r="B301" s="222"/>
      <c r="C301" s="222"/>
      <c r="E301" s="222"/>
      <c r="F301" s="222"/>
    </row>
    <row r="302" spans="2:6" ht="40.5" customHeight="1">
      <c r="B302" s="222"/>
      <c r="C302" s="222"/>
      <c r="E302" s="222"/>
      <c r="F302" s="222"/>
    </row>
    <row r="303" spans="2:6" ht="40.5" customHeight="1">
      <c r="B303" s="222"/>
      <c r="C303" s="222"/>
      <c r="E303" s="222"/>
      <c r="F303" s="222"/>
    </row>
    <row r="304" spans="2:6" ht="40.5" customHeight="1">
      <c r="B304" s="222"/>
      <c r="C304" s="222"/>
      <c r="E304" s="222"/>
      <c r="F304" s="222"/>
    </row>
    <row r="305" spans="2:6" ht="40.5" customHeight="1">
      <c r="B305" s="222"/>
      <c r="C305" s="222"/>
      <c r="E305" s="222"/>
      <c r="F305" s="222"/>
    </row>
    <row r="306" spans="2:6" ht="40.5" customHeight="1">
      <c r="B306" s="222"/>
      <c r="C306" s="222"/>
      <c r="E306" s="222"/>
      <c r="F306" s="222"/>
    </row>
    <row r="307" spans="2:6" ht="40.5" customHeight="1">
      <c r="B307" s="222"/>
      <c r="C307" s="222"/>
      <c r="E307" s="222"/>
      <c r="F307" s="222"/>
    </row>
    <row r="308" spans="2:6" ht="40.5" customHeight="1">
      <c r="B308" s="222"/>
      <c r="C308" s="222"/>
      <c r="E308" s="222"/>
      <c r="F308" s="222"/>
    </row>
    <row r="309" spans="2:6" ht="40.5" customHeight="1">
      <c r="B309" s="222"/>
      <c r="C309" s="222"/>
      <c r="E309" s="222"/>
      <c r="F309" s="222"/>
    </row>
    <row r="310" spans="2:6" ht="40.5" customHeight="1">
      <c r="B310" s="222"/>
      <c r="C310" s="222"/>
      <c r="E310" s="222"/>
      <c r="F310" s="222"/>
    </row>
    <row r="311" spans="2:6" ht="40.5" customHeight="1">
      <c r="B311" s="222"/>
      <c r="C311" s="222"/>
      <c r="E311" s="222"/>
      <c r="F311" s="222"/>
    </row>
    <row r="312" spans="2:6" ht="40.5" customHeight="1">
      <c r="B312" s="222"/>
      <c r="C312" s="222"/>
      <c r="E312" s="222"/>
      <c r="F312" s="222"/>
    </row>
    <row r="313" spans="2:6" ht="40.5" customHeight="1">
      <c r="B313" s="222"/>
      <c r="C313" s="222"/>
      <c r="E313" s="222"/>
      <c r="F313" s="222"/>
    </row>
    <row r="314" spans="2:6" ht="40.5" customHeight="1">
      <c r="B314" s="222"/>
      <c r="C314" s="222"/>
      <c r="E314" s="222"/>
      <c r="F314" s="222"/>
    </row>
    <row r="315" spans="2:6" ht="40.5" customHeight="1">
      <c r="B315" s="222"/>
      <c r="C315" s="222"/>
      <c r="E315" s="222"/>
      <c r="F315" s="222"/>
    </row>
    <row r="316" spans="2:6" ht="40.5" customHeight="1">
      <c r="B316" s="222"/>
      <c r="C316" s="222"/>
      <c r="E316" s="222"/>
      <c r="F316" s="222"/>
    </row>
    <row r="317" spans="2:6" ht="40.5" customHeight="1">
      <c r="B317" s="222"/>
      <c r="C317" s="222"/>
      <c r="E317" s="222"/>
      <c r="F317" s="222"/>
    </row>
    <row r="318" spans="2:6" ht="40.5" customHeight="1">
      <c r="B318" s="222"/>
      <c r="C318" s="222"/>
      <c r="E318" s="222"/>
      <c r="F318" s="222"/>
    </row>
    <row r="319" spans="2:6" ht="40.5" customHeight="1">
      <c r="B319" s="222"/>
      <c r="C319" s="222"/>
      <c r="E319" s="222"/>
      <c r="F319" s="222"/>
    </row>
    <row r="320" spans="2:6" ht="40.5" customHeight="1">
      <c r="B320" s="222"/>
      <c r="C320" s="222"/>
      <c r="E320" s="222"/>
      <c r="F320" s="222"/>
    </row>
    <row r="321" spans="2:6" ht="40.5" customHeight="1">
      <c r="B321" s="222"/>
      <c r="C321" s="222"/>
      <c r="E321" s="222"/>
      <c r="F321" s="222"/>
    </row>
    <row r="322" spans="2:6" ht="40.5" customHeight="1">
      <c r="B322" s="222"/>
      <c r="C322" s="222"/>
      <c r="E322" s="222"/>
      <c r="F322" s="222"/>
    </row>
    <row r="323" spans="2:6" ht="40.5" customHeight="1">
      <c r="B323" s="222"/>
      <c r="C323" s="222"/>
      <c r="E323" s="222"/>
      <c r="F323" s="222"/>
    </row>
    <row r="324" spans="2:6" ht="40.5" customHeight="1">
      <c r="B324" s="222"/>
      <c r="C324" s="222"/>
      <c r="E324" s="222"/>
      <c r="F324" s="222"/>
    </row>
    <row r="325" spans="2:6" ht="40.5" customHeight="1">
      <c r="B325" s="222"/>
      <c r="C325" s="222"/>
      <c r="E325" s="222"/>
      <c r="F325" s="222"/>
    </row>
    <row r="326" spans="2:6" ht="40.5" customHeight="1">
      <c r="B326" s="222"/>
      <c r="C326" s="222"/>
      <c r="E326" s="222"/>
      <c r="F326" s="222"/>
    </row>
    <row r="327" spans="2:6" ht="40.5" customHeight="1">
      <c r="B327" s="222"/>
      <c r="C327" s="222"/>
      <c r="E327" s="222"/>
      <c r="F327" s="222"/>
    </row>
    <row r="328" spans="2:6" ht="40.5" customHeight="1">
      <c r="B328" s="222"/>
      <c r="C328" s="222"/>
      <c r="E328" s="222"/>
      <c r="F328" s="222"/>
    </row>
    <row r="329" spans="2:6" ht="40.5" customHeight="1">
      <c r="B329" s="222"/>
      <c r="C329" s="222"/>
      <c r="E329" s="222"/>
      <c r="F329" s="222"/>
    </row>
    <row r="330" spans="2:6" ht="40.5" customHeight="1">
      <c r="B330" s="222"/>
      <c r="C330" s="222"/>
      <c r="E330" s="222"/>
      <c r="F330" s="222"/>
    </row>
    <row r="331" spans="2:6" ht="40.5" customHeight="1">
      <c r="B331" s="222"/>
      <c r="C331" s="222"/>
      <c r="E331" s="222"/>
      <c r="F331" s="222"/>
    </row>
    <row r="332" spans="2:6" ht="40.5" customHeight="1">
      <c r="B332" s="222"/>
      <c r="C332" s="222"/>
      <c r="E332" s="222"/>
      <c r="F332" s="222"/>
    </row>
    <row r="333" spans="2:6" ht="40.5" customHeight="1">
      <c r="B333" s="222"/>
      <c r="C333" s="222"/>
      <c r="E333" s="222"/>
      <c r="F333" s="222"/>
    </row>
    <row r="334" spans="2:6" ht="40.5" customHeight="1">
      <c r="B334" s="222"/>
      <c r="C334" s="222"/>
      <c r="E334" s="222"/>
      <c r="F334" s="222"/>
    </row>
    <row r="335" spans="2:6" ht="40.5" customHeight="1">
      <c r="B335" s="222"/>
      <c r="C335" s="222"/>
      <c r="E335" s="222"/>
      <c r="F335" s="222"/>
    </row>
    <row r="336" spans="2:6" ht="40.5" customHeight="1">
      <c r="B336" s="222"/>
      <c r="C336" s="222"/>
      <c r="E336" s="222"/>
      <c r="F336" s="222"/>
    </row>
    <row r="337" spans="2:6" ht="40.5" customHeight="1">
      <c r="B337" s="222"/>
      <c r="C337" s="222"/>
      <c r="E337" s="222"/>
      <c r="F337" s="222"/>
    </row>
    <row r="338" spans="2:6" ht="40.5" customHeight="1">
      <c r="B338" s="222"/>
      <c r="C338" s="222"/>
      <c r="E338" s="222"/>
      <c r="F338" s="222"/>
    </row>
    <row r="339" spans="2:6" ht="40.5" customHeight="1">
      <c r="B339" s="222"/>
      <c r="C339" s="222"/>
      <c r="E339" s="222"/>
      <c r="F339" s="222"/>
    </row>
    <row r="340" spans="2:6" ht="40.5" customHeight="1">
      <c r="B340" s="222"/>
      <c r="C340" s="222"/>
      <c r="E340" s="222"/>
      <c r="F340" s="222"/>
    </row>
    <row r="341" spans="2:6" ht="40.5" customHeight="1">
      <c r="B341" s="222"/>
      <c r="C341" s="222"/>
      <c r="E341" s="222"/>
      <c r="F341" s="222"/>
    </row>
    <row r="342" spans="2:6" ht="40.5" customHeight="1">
      <c r="B342" s="222"/>
      <c r="C342" s="222"/>
      <c r="E342" s="222"/>
      <c r="F342" s="222"/>
    </row>
    <row r="343" spans="2:6" ht="40.5" customHeight="1">
      <c r="B343" s="222"/>
      <c r="C343" s="222"/>
      <c r="E343" s="222"/>
      <c r="F343" s="222"/>
    </row>
    <row r="344" spans="2:6" ht="40.5" customHeight="1">
      <c r="B344" s="222"/>
      <c r="C344" s="222"/>
      <c r="E344" s="222"/>
      <c r="F344" s="222"/>
    </row>
    <row r="345" spans="2:6" ht="40.5" customHeight="1">
      <c r="B345" s="222"/>
      <c r="C345" s="222"/>
      <c r="E345" s="222"/>
      <c r="F345" s="222"/>
    </row>
    <row r="346" spans="2:6" ht="40.5" customHeight="1">
      <c r="B346" s="222"/>
      <c r="C346" s="222"/>
      <c r="E346" s="222"/>
      <c r="F346" s="222"/>
    </row>
    <row r="347" spans="2:6" ht="40.5" customHeight="1">
      <c r="B347" s="222"/>
      <c r="C347" s="222"/>
      <c r="E347" s="222"/>
      <c r="F347" s="222"/>
    </row>
    <row r="348" spans="2:6" ht="40.5" customHeight="1">
      <c r="B348" s="222"/>
      <c r="C348" s="222"/>
      <c r="E348" s="222"/>
      <c r="F348" s="222"/>
    </row>
    <row r="349" spans="2:6" ht="40.5" customHeight="1">
      <c r="B349" s="222"/>
      <c r="C349" s="222"/>
      <c r="E349" s="222"/>
      <c r="F349" s="222"/>
    </row>
    <row r="350" spans="2:6" ht="40.5" customHeight="1">
      <c r="B350" s="222"/>
      <c r="C350" s="222"/>
      <c r="E350" s="222"/>
      <c r="F350" s="222"/>
    </row>
    <row r="351" spans="2:6" ht="40.5" customHeight="1">
      <c r="B351" s="222"/>
      <c r="C351" s="222"/>
      <c r="E351" s="222"/>
      <c r="F351" s="222"/>
    </row>
    <row r="352" spans="2:6" ht="40.5" customHeight="1">
      <c r="B352" s="222"/>
      <c r="C352" s="222"/>
      <c r="E352" s="222"/>
      <c r="F352" s="222"/>
    </row>
    <row r="353" spans="2:6" ht="40.5" customHeight="1">
      <c r="B353" s="222"/>
      <c r="C353" s="222"/>
      <c r="E353" s="222"/>
      <c r="F353" s="222"/>
    </row>
    <row r="354" spans="2:6" ht="97.5" customHeight="1">
      <c r="B354" s="222"/>
      <c r="C354" s="222"/>
      <c r="E354" s="222"/>
      <c r="F354" s="222"/>
    </row>
    <row r="355" spans="2:6" ht="97.5" customHeight="1">
      <c r="B355" s="222"/>
      <c r="C355" s="222"/>
      <c r="E355" s="222"/>
      <c r="F355" s="222"/>
    </row>
    <row r="356" spans="2:6" ht="97.5" customHeight="1">
      <c r="B356" s="222"/>
      <c r="C356" s="222"/>
      <c r="E356" s="222"/>
      <c r="F356" s="222"/>
    </row>
    <row r="357" spans="2:6" ht="97.5" customHeight="1">
      <c r="B357" s="222"/>
      <c r="C357" s="222"/>
      <c r="E357" s="222"/>
      <c r="F357" s="222"/>
    </row>
    <row r="358" spans="2:6" ht="132" customHeight="1">
      <c r="B358" s="222"/>
      <c r="C358" s="222"/>
      <c r="E358" s="222"/>
      <c r="F358" s="222"/>
    </row>
    <row r="359" spans="2:6" ht="97.5" customHeight="1">
      <c r="B359" s="222"/>
      <c r="C359" s="222"/>
      <c r="E359" s="222"/>
      <c r="F359" s="222"/>
    </row>
    <row r="360" spans="2:6" ht="97.5" customHeight="1">
      <c r="B360" s="222"/>
      <c r="C360" s="222"/>
      <c r="E360" s="222"/>
      <c r="F360" s="222"/>
    </row>
    <row r="361" spans="2:6" ht="124.5" customHeight="1">
      <c r="B361" s="222"/>
      <c r="C361" s="222"/>
      <c r="E361" s="222"/>
      <c r="F361" s="222"/>
    </row>
    <row r="362" spans="2:6" ht="97.5" customHeight="1">
      <c r="B362" s="222"/>
      <c r="C362" s="222"/>
      <c r="E362" s="222"/>
      <c r="F362" s="222"/>
    </row>
    <row r="363" spans="2:6" ht="97.5" customHeight="1">
      <c r="B363" s="222"/>
      <c r="C363" s="222"/>
      <c r="E363" s="222"/>
      <c r="F363" s="222"/>
    </row>
    <row r="364" spans="2:6" ht="97.5" customHeight="1">
      <c r="B364" s="222"/>
      <c r="C364" s="222"/>
      <c r="E364" s="222"/>
      <c r="F364" s="222"/>
    </row>
    <row r="365" spans="2:6">
      <c r="B365" s="222"/>
      <c r="C365" s="222"/>
      <c r="E365" s="222"/>
      <c r="F365" s="222"/>
    </row>
    <row r="366" spans="2:6">
      <c r="B366" s="222"/>
      <c r="C366" s="222"/>
      <c r="E366" s="222"/>
      <c r="F366" s="222"/>
    </row>
    <row r="367" spans="2:6">
      <c r="B367" s="222"/>
      <c r="C367" s="222"/>
      <c r="E367" s="222"/>
      <c r="F367" s="222"/>
    </row>
    <row r="368" spans="2:6">
      <c r="B368" s="222"/>
      <c r="C368" s="222"/>
      <c r="E368" s="222"/>
      <c r="F368" s="222"/>
    </row>
    <row r="369" spans="2:6">
      <c r="B369" s="222"/>
      <c r="C369" s="222"/>
      <c r="E369" s="222"/>
      <c r="F369" s="222"/>
    </row>
    <row r="370" spans="2:6">
      <c r="B370" s="222"/>
      <c r="C370" s="222"/>
      <c r="E370" s="222"/>
      <c r="F370" s="222"/>
    </row>
    <row r="371" spans="2:6">
      <c r="B371" s="222"/>
      <c r="C371" s="222"/>
      <c r="E371" s="222"/>
      <c r="F371" s="222"/>
    </row>
    <row r="372" spans="2:6">
      <c r="B372" s="222"/>
      <c r="C372" s="222"/>
      <c r="E372" s="222"/>
      <c r="F372" s="222"/>
    </row>
    <row r="373" spans="2:6">
      <c r="B373" s="222"/>
      <c r="C373" s="222"/>
      <c r="E373" s="222"/>
      <c r="F373" s="222"/>
    </row>
    <row r="374" spans="2:6">
      <c r="B374" s="222"/>
      <c r="C374" s="222"/>
      <c r="E374" s="222"/>
      <c r="F374" s="222"/>
    </row>
    <row r="375" spans="2:6">
      <c r="B375" s="222"/>
      <c r="C375" s="222"/>
      <c r="E375" s="222"/>
      <c r="F375" s="222"/>
    </row>
    <row r="376" spans="2:6">
      <c r="B376" s="222"/>
      <c r="C376" s="222"/>
      <c r="E376" s="222"/>
      <c r="F376" s="222"/>
    </row>
    <row r="377" spans="2:6">
      <c r="B377" s="222"/>
      <c r="C377" s="222"/>
      <c r="E377" s="222"/>
      <c r="F377" s="222"/>
    </row>
    <row r="378" spans="2:6">
      <c r="B378" s="222"/>
      <c r="C378" s="222"/>
      <c r="E378" s="222"/>
      <c r="F378" s="222"/>
    </row>
    <row r="379" spans="2:6">
      <c r="B379" s="222"/>
      <c r="C379" s="222"/>
      <c r="E379" s="222"/>
      <c r="F379" s="222"/>
    </row>
    <row r="380" spans="2:6">
      <c r="B380" s="222"/>
      <c r="C380" s="222"/>
      <c r="E380" s="222"/>
      <c r="F380" s="222"/>
    </row>
    <row r="381" spans="2:6">
      <c r="B381" s="222"/>
      <c r="C381" s="222"/>
      <c r="E381" s="222"/>
      <c r="F381" s="222"/>
    </row>
    <row r="382" spans="2:6">
      <c r="B382" s="222"/>
      <c r="C382" s="222"/>
      <c r="E382" s="222"/>
      <c r="F382" s="222"/>
    </row>
    <row r="383" spans="2:6">
      <c r="B383" s="222"/>
      <c r="C383" s="222"/>
      <c r="E383" s="222"/>
      <c r="F383" s="222"/>
    </row>
    <row r="384" spans="2:6">
      <c r="B384" s="222"/>
      <c r="C384" s="222"/>
      <c r="E384" s="222"/>
      <c r="F384" s="222"/>
    </row>
    <row r="385" spans="2:6">
      <c r="B385" s="222"/>
      <c r="C385" s="222"/>
      <c r="E385" s="222"/>
      <c r="F385" s="222"/>
    </row>
    <row r="386" spans="2:6">
      <c r="B386" s="222"/>
      <c r="C386" s="222"/>
      <c r="E386" s="222"/>
      <c r="F386" s="222"/>
    </row>
    <row r="387" spans="2:6">
      <c r="B387" s="222"/>
      <c r="C387" s="222"/>
      <c r="E387" s="222"/>
      <c r="F387" s="222"/>
    </row>
    <row r="388" spans="2:6">
      <c r="B388" s="222"/>
      <c r="C388" s="222"/>
      <c r="E388" s="222"/>
      <c r="F388" s="222"/>
    </row>
    <row r="389" spans="2:6">
      <c r="B389" s="222"/>
      <c r="C389" s="222"/>
      <c r="E389" s="222"/>
      <c r="F389" s="222"/>
    </row>
    <row r="390" spans="2:6">
      <c r="B390" s="222"/>
      <c r="C390" s="222"/>
      <c r="E390" s="222"/>
      <c r="F390" s="222"/>
    </row>
    <row r="391" spans="2:6">
      <c r="B391" s="222"/>
      <c r="C391" s="222"/>
      <c r="E391" s="222"/>
      <c r="F391" s="222"/>
    </row>
    <row r="392" spans="2:6">
      <c r="B392" s="222"/>
      <c r="C392" s="222"/>
      <c r="E392" s="222"/>
      <c r="F392" s="222"/>
    </row>
    <row r="393" spans="2:6">
      <c r="B393" s="222"/>
      <c r="C393" s="222"/>
      <c r="E393" s="222"/>
      <c r="F393" s="222"/>
    </row>
    <row r="394" spans="2:6">
      <c r="B394" s="222"/>
      <c r="C394" s="222"/>
      <c r="E394" s="222"/>
      <c r="F394" s="222"/>
    </row>
    <row r="395" spans="2:6">
      <c r="B395" s="222"/>
      <c r="C395" s="222"/>
      <c r="E395" s="222"/>
      <c r="F395" s="222"/>
    </row>
    <row r="396" spans="2:6">
      <c r="B396" s="222"/>
      <c r="C396" s="222"/>
      <c r="E396" s="222"/>
      <c r="F396" s="222"/>
    </row>
    <row r="397" spans="2:6">
      <c r="B397" s="222"/>
      <c r="C397" s="222"/>
      <c r="E397" s="222"/>
      <c r="F397" s="222"/>
    </row>
    <row r="398" spans="2:6">
      <c r="B398" s="222"/>
      <c r="C398" s="222"/>
      <c r="E398" s="222"/>
      <c r="F398" s="222"/>
    </row>
    <row r="399" spans="2:6">
      <c r="B399" s="222"/>
      <c r="C399" s="222"/>
      <c r="E399" s="222"/>
      <c r="F399" s="222"/>
    </row>
    <row r="400" spans="2:6">
      <c r="B400" s="222"/>
      <c r="C400" s="222"/>
      <c r="E400" s="222"/>
      <c r="F400" s="222"/>
    </row>
    <row r="401" spans="2:6">
      <c r="B401" s="222"/>
      <c r="C401" s="222"/>
      <c r="E401" s="222"/>
      <c r="F401" s="222"/>
    </row>
    <row r="402" spans="2:6">
      <c r="B402" s="222"/>
      <c r="C402" s="222"/>
      <c r="E402" s="222"/>
      <c r="F402" s="222"/>
    </row>
    <row r="403" spans="2:6">
      <c r="B403" s="222"/>
      <c r="C403" s="222"/>
      <c r="E403" s="222"/>
      <c r="F403" s="222"/>
    </row>
    <row r="404" spans="2:6">
      <c r="B404" s="222"/>
      <c r="C404" s="222"/>
      <c r="E404" s="222"/>
      <c r="F404" s="222"/>
    </row>
    <row r="406" spans="2:6">
      <c r="B406" s="222"/>
      <c r="C406" s="222"/>
      <c r="E406" s="222"/>
      <c r="F406" s="222"/>
    </row>
    <row r="407" spans="2:6">
      <c r="B407" s="222"/>
      <c r="C407" s="222"/>
      <c r="E407" s="222"/>
      <c r="F407" s="222"/>
    </row>
    <row r="408" spans="2:6">
      <c r="B408" s="222"/>
      <c r="C408" s="222"/>
      <c r="E408" s="222"/>
      <c r="F408" s="222"/>
    </row>
    <row r="409" spans="2:6">
      <c r="B409" s="222"/>
      <c r="C409" s="222"/>
      <c r="E409" s="222"/>
      <c r="F409" s="222"/>
    </row>
    <row r="410" spans="2:6">
      <c r="B410" s="222"/>
      <c r="C410" s="222"/>
      <c r="E410" s="222"/>
      <c r="F410" s="222"/>
    </row>
    <row r="411" spans="2:6">
      <c r="B411" s="222"/>
      <c r="C411" s="222"/>
      <c r="E411" s="222"/>
      <c r="F411" s="222"/>
    </row>
    <row r="412" spans="2:6">
      <c r="B412" s="222"/>
      <c r="C412" s="222"/>
      <c r="E412" s="222"/>
      <c r="F412" s="222"/>
    </row>
    <row r="413" spans="2:6">
      <c r="B413" s="222"/>
      <c r="C413" s="222"/>
      <c r="E413" s="222"/>
      <c r="F413" s="222"/>
    </row>
    <row r="414" spans="2:6">
      <c r="B414" s="222"/>
      <c r="C414" s="222"/>
      <c r="E414" s="222"/>
      <c r="F414" s="222"/>
    </row>
    <row r="415" spans="2:6">
      <c r="B415" s="222"/>
      <c r="C415" s="222"/>
      <c r="E415" s="222"/>
      <c r="F415" s="222"/>
    </row>
    <row r="416" spans="2:6">
      <c r="B416" s="222"/>
      <c r="C416" s="222"/>
      <c r="E416" s="222"/>
      <c r="F416" s="222"/>
    </row>
    <row r="417" spans="2:6">
      <c r="B417" s="222"/>
      <c r="C417" s="222"/>
      <c r="E417" s="222"/>
      <c r="F417" s="222"/>
    </row>
    <row r="418" spans="2:6">
      <c r="B418" s="222"/>
      <c r="C418" s="222"/>
      <c r="E418" s="222"/>
      <c r="F418" s="222"/>
    </row>
    <row r="419" spans="2:6">
      <c r="B419" s="222"/>
      <c r="C419" s="222"/>
      <c r="E419" s="222"/>
      <c r="F419" s="222"/>
    </row>
    <row r="420" spans="2:6">
      <c r="B420" s="222"/>
      <c r="C420" s="222"/>
      <c r="E420" s="222"/>
      <c r="F420" s="222"/>
    </row>
    <row r="421" spans="2:6">
      <c r="B421" s="222"/>
      <c r="C421" s="222"/>
      <c r="E421" s="222"/>
      <c r="F421" s="222"/>
    </row>
  </sheetData>
  <sheetProtection algorithmName="SHA-512" hashValue="e1m69cnkpp583yLKmHwD9srCxAYqw8h1zk9hcDAntHhvomh6dcbr9GHe9R1JRs2nEX+VlAwZIczjjsj3T/GhqA==" saltValue="DTiNldgScfA3/mu7h+LMtQ=="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6"/>
  <dimension ref="B1:F88"/>
  <sheetViews>
    <sheetView workbookViewId="0">
      <selection activeCell="D11" sqref="D11"/>
    </sheetView>
  </sheetViews>
  <sheetFormatPr defaultRowHeight="15"/>
  <cols>
    <col min="3" max="3" width="34.140625" customWidth="1"/>
    <col min="4" max="5" width="11.140625" customWidth="1"/>
    <col min="6" max="6" width="14.140625" customWidth="1"/>
  </cols>
  <sheetData>
    <row r="1" spans="2:6" ht="15.75" thickBot="1"/>
    <row r="2" spans="2:6" ht="16.5" thickBot="1">
      <c r="B2" s="582" t="s">
        <v>80</v>
      </c>
      <c r="C2" s="583"/>
      <c r="D2" s="268"/>
      <c r="E2" s="269" t="s">
        <v>602</v>
      </c>
      <c r="F2" s="270">
        <f>F39</f>
        <v>0</v>
      </c>
    </row>
    <row r="3" spans="2:6" ht="17.25" thickTop="1" thickBot="1">
      <c r="B3" s="271"/>
      <c r="C3" s="272"/>
      <c r="D3" s="273"/>
      <c r="E3" s="274" t="s">
        <v>603</v>
      </c>
      <c r="F3" s="275">
        <f>F88</f>
        <v>0</v>
      </c>
    </row>
    <row r="4" spans="2:6" ht="18">
      <c r="B4" s="271"/>
      <c r="C4" s="276">
        <f>'Production Report'!E24</f>
        <v>0</v>
      </c>
      <c r="D4" s="272"/>
      <c r="E4" s="272"/>
      <c r="F4" s="277"/>
    </row>
    <row r="5" spans="2:6" ht="18">
      <c r="B5" s="278"/>
      <c r="C5" s="276">
        <f>'Production Report'!E25</f>
        <v>0</v>
      </c>
      <c r="D5" s="279"/>
      <c r="E5" s="279"/>
      <c r="F5" s="280"/>
    </row>
    <row r="6" spans="2:6" ht="15.75">
      <c r="B6" s="281"/>
      <c r="C6" s="282"/>
      <c r="D6" s="282"/>
      <c r="E6" s="282"/>
      <c r="F6" s="277"/>
    </row>
    <row r="7" spans="2:6">
      <c r="B7" s="283" t="s">
        <v>76</v>
      </c>
      <c r="C7" s="284"/>
      <c r="D7" s="284" t="s">
        <v>77</v>
      </c>
      <c r="E7" s="284" t="s">
        <v>78</v>
      </c>
      <c r="F7" s="285" t="s">
        <v>79</v>
      </c>
    </row>
    <row r="8" spans="2:6" ht="15.75">
      <c r="B8" s="286"/>
      <c r="C8" s="287"/>
      <c r="D8" s="288"/>
      <c r="E8" s="282"/>
      <c r="F8" s="289"/>
    </row>
    <row r="9" spans="2:6" ht="15.75">
      <c r="B9" s="290"/>
      <c r="C9" s="291" t="s">
        <v>953</v>
      </c>
      <c r="D9" s="292"/>
      <c r="E9" s="293"/>
      <c r="F9" s="294">
        <f>F39</f>
        <v>0</v>
      </c>
    </row>
    <row r="10" spans="2:6" ht="15.75">
      <c r="B10" s="286"/>
      <c r="C10" s="295"/>
      <c r="D10" s="288"/>
      <c r="E10" s="282"/>
      <c r="F10" s="289">
        <f>D10*E10</f>
        <v>0</v>
      </c>
    </row>
    <row r="11" spans="2:6" ht="15.75">
      <c r="B11" s="286"/>
      <c r="C11" s="295"/>
      <c r="D11" s="288"/>
      <c r="E11" s="282"/>
      <c r="F11" s="289">
        <f t="shared" ref="F11:F37" si="0">D11*E11</f>
        <v>0</v>
      </c>
    </row>
    <row r="12" spans="2:6" ht="26.25">
      <c r="B12" s="286" t="s">
        <v>604</v>
      </c>
      <c r="C12" s="295" t="s">
        <v>605</v>
      </c>
      <c r="D12" s="288">
        <v>1.64</v>
      </c>
      <c r="E12" s="282"/>
      <c r="F12" s="289">
        <f t="shared" si="0"/>
        <v>0</v>
      </c>
    </row>
    <row r="13" spans="2:6" ht="26.25">
      <c r="B13" s="286" t="s">
        <v>606</v>
      </c>
      <c r="C13" s="295" t="s">
        <v>607</v>
      </c>
      <c r="D13" s="288">
        <v>388.74</v>
      </c>
      <c r="E13" s="282"/>
      <c r="F13" s="289">
        <f t="shared" si="0"/>
        <v>0</v>
      </c>
    </row>
    <row r="14" spans="2:6" ht="15.75">
      <c r="B14" s="286"/>
      <c r="C14" s="295"/>
      <c r="D14" s="288"/>
      <c r="E14" s="282"/>
      <c r="F14" s="289">
        <f t="shared" si="0"/>
        <v>0</v>
      </c>
    </row>
    <row r="15" spans="2:6" ht="15.75">
      <c r="B15" s="286" t="s">
        <v>608</v>
      </c>
      <c r="C15" s="287" t="s">
        <v>609</v>
      </c>
      <c r="D15" s="288">
        <v>272.95</v>
      </c>
      <c r="E15" s="282"/>
      <c r="F15" s="289">
        <f t="shared" si="0"/>
        <v>0</v>
      </c>
    </row>
    <row r="16" spans="2:6" ht="15.75">
      <c r="B16" s="286" t="s">
        <v>610</v>
      </c>
      <c r="C16" s="287" t="s">
        <v>611</v>
      </c>
      <c r="D16" s="288">
        <v>566.5</v>
      </c>
      <c r="E16" s="282"/>
      <c r="F16" s="289">
        <f t="shared" si="0"/>
        <v>0</v>
      </c>
    </row>
    <row r="17" spans="2:6" ht="15.75">
      <c r="B17" s="286" t="s">
        <v>612</v>
      </c>
      <c r="C17" s="287" t="s">
        <v>613</v>
      </c>
      <c r="D17" s="288">
        <v>334.75</v>
      </c>
      <c r="E17" s="282"/>
      <c r="F17" s="289">
        <f t="shared" si="0"/>
        <v>0</v>
      </c>
    </row>
    <row r="18" spans="2:6" ht="15.75">
      <c r="B18" s="286" t="s">
        <v>614</v>
      </c>
      <c r="C18" s="287" t="s">
        <v>615</v>
      </c>
      <c r="D18" s="288">
        <v>384.31</v>
      </c>
      <c r="E18" s="282"/>
      <c r="F18" s="289">
        <f t="shared" si="0"/>
        <v>0</v>
      </c>
    </row>
    <row r="19" spans="2:6" ht="26.25">
      <c r="B19" s="286" t="s">
        <v>616</v>
      </c>
      <c r="C19" s="295" t="s">
        <v>617</v>
      </c>
      <c r="D19" s="288">
        <v>3087.22</v>
      </c>
      <c r="E19" s="296"/>
      <c r="F19" s="289">
        <f t="shared" si="0"/>
        <v>0</v>
      </c>
    </row>
    <row r="20" spans="2:6" ht="15.75">
      <c r="B20" s="286" t="s">
        <v>618</v>
      </c>
      <c r="C20" s="287" t="s">
        <v>619</v>
      </c>
      <c r="D20" s="288">
        <v>1467.75</v>
      </c>
      <c r="E20" s="282"/>
      <c r="F20" s="289">
        <f t="shared" si="0"/>
        <v>0</v>
      </c>
    </row>
    <row r="21" spans="2:6" ht="15.75">
      <c r="B21" s="286" t="s">
        <v>620</v>
      </c>
      <c r="C21" s="287" t="s">
        <v>621</v>
      </c>
      <c r="D21" s="288">
        <v>257.5</v>
      </c>
      <c r="E21" s="282"/>
      <c r="F21" s="289">
        <f t="shared" si="0"/>
        <v>0</v>
      </c>
    </row>
    <row r="22" spans="2:6" ht="15.75">
      <c r="B22" s="286" t="s">
        <v>622</v>
      </c>
      <c r="C22" s="287" t="s">
        <v>623</v>
      </c>
      <c r="D22" s="288">
        <v>206</v>
      </c>
      <c r="E22" s="282"/>
      <c r="F22" s="289">
        <f t="shared" si="0"/>
        <v>0</v>
      </c>
    </row>
    <row r="23" spans="2:6" ht="15.75">
      <c r="B23" s="286" t="s">
        <v>624</v>
      </c>
      <c r="C23" s="287" t="s">
        <v>625</v>
      </c>
      <c r="D23" s="288">
        <v>241.7</v>
      </c>
      <c r="E23" s="282"/>
      <c r="F23" s="289">
        <f t="shared" si="0"/>
        <v>0</v>
      </c>
    </row>
    <row r="24" spans="2:6" ht="15.75">
      <c r="B24" s="286" t="s">
        <v>626</v>
      </c>
      <c r="C24" s="287" t="s">
        <v>627</v>
      </c>
      <c r="D24" s="288">
        <v>31.97</v>
      </c>
      <c r="E24" s="282"/>
      <c r="F24" s="289">
        <f t="shared" si="0"/>
        <v>0</v>
      </c>
    </row>
    <row r="25" spans="2:6" ht="15.75">
      <c r="B25" s="286" t="s">
        <v>628</v>
      </c>
      <c r="C25" s="287" t="s">
        <v>629</v>
      </c>
      <c r="D25" s="288">
        <v>47.47</v>
      </c>
      <c r="E25" s="282"/>
      <c r="F25" s="289">
        <f t="shared" si="0"/>
        <v>0</v>
      </c>
    </row>
    <row r="26" spans="2:6" ht="15.75">
      <c r="B26" s="286" t="s">
        <v>630</v>
      </c>
      <c r="C26" s="287" t="s">
        <v>631</v>
      </c>
      <c r="D26" s="288">
        <v>3275.4</v>
      </c>
      <c r="E26" s="282"/>
      <c r="F26" s="289">
        <f t="shared" si="0"/>
        <v>0</v>
      </c>
    </row>
    <row r="27" spans="2:6" ht="15.75">
      <c r="B27" s="286" t="s">
        <v>632</v>
      </c>
      <c r="C27" s="287" t="s">
        <v>633</v>
      </c>
      <c r="D27" s="288">
        <v>30.03</v>
      </c>
      <c r="E27" s="282"/>
      <c r="F27" s="289">
        <f t="shared" si="0"/>
        <v>0</v>
      </c>
    </row>
    <row r="28" spans="2:6" ht="15.75">
      <c r="B28" s="286" t="s">
        <v>634</v>
      </c>
      <c r="C28" s="287" t="s">
        <v>635</v>
      </c>
      <c r="D28" s="288">
        <v>20.6</v>
      </c>
      <c r="E28" s="282"/>
      <c r="F28" s="289">
        <f t="shared" si="0"/>
        <v>0</v>
      </c>
    </row>
    <row r="29" spans="2:6" ht="15.75">
      <c r="B29" s="297" t="s">
        <v>636</v>
      </c>
      <c r="C29" s="191" t="s">
        <v>445</v>
      </c>
      <c r="D29" s="298">
        <v>32.65</v>
      </c>
      <c r="E29" s="279"/>
      <c r="F29" s="289">
        <f t="shared" si="0"/>
        <v>0</v>
      </c>
    </row>
    <row r="30" spans="2:6" ht="15.75">
      <c r="B30" s="297" t="s">
        <v>637</v>
      </c>
      <c r="C30" s="191" t="s">
        <v>638</v>
      </c>
      <c r="D30" s="298">
        <v>17.489999999999998</v>
      </c>
      <c r="E30" s="279"/>
      <c r="F30" s="289">
        <f t="shared" si="0"/>
        <v>0</v>
      </c>
    </row>
    <row r="31" spans="2:6" ht="15.75">
      <c r="B31" s="297" t="s">
        <v>639</v>
      </c>
      <c r="C31" s="191" t="s">
        <v>449</v>
      </c>
      <c r="D31" s="298">
        <v>1.33</v>
      </c>
      <c r="E31" s="279"/>
      <c r="F31" s="289">
        <f t="shared" si="0"/>
        <v>0</v>
      </c>
    </row>
    <row r="32" spans="2:6" ht="15.75">
      <c r="B32" s="297"/>
      <c r="C32" s="191"/>
      <c r="D32" s="298"/>
      <c r="E32" s="279"/>
      <c r="F32" s="289">
        <f t="shared" si="0"/>
        <v>0</v>
      </c>
    </row>
    <row r="33" spans="2:6" ht="15.75">
      <c r="B33" s="297" t="s">
        <v>640</v>
      </c>
      <c r="C33" s="191" t="s">
        <v>641</v>
      </c>
      <c r="D33" s="298">
        <v>1</v>
      </c>
      <c r="E33" s="279"/>
      <c r="F33" s="289">
        <f t="shared" si="0"/>
        <v>0</v>
      </c>
    </row>
    <row r="34" spans="2:6" ht="15.75">
      <c r="B34" s="297"/>
      <c r="C34" s="191"/>
      <c r="D34" s="298"/>
      <c r="E34" s="279"/>
      <c r="F34" s="289">
        <f t="shared" si="0"/>
        <v>0</v>
      </c>
    </row>
    <row r="35" spans="2:6" ht="15.75">
      <c r="B35" s="297"/>
      <c r="C35" s="191"/>
      <c r="D35" s="298"/>
      <c r="E35" s="279"/>
      <c r="F35" s="289">
        <f t="shared" si="0"/>
        <v>0</v>
      </c>
    </row>
    <row r="36" spans="2:6" ht="15.75">
      <c r="B36" s="297"/>
      <c r="C36" s="191"/>
      <c r="D36" s="298"/>
      <c r="E36" s="279"/>
      <c r="F36" s="289">
        <f t="shared" si="0"/>
        <v>0</v>
      </c>
    </row>
    <row r="37" spans="2:6" ht="15.75">
      <c r="B37" s="297"/>
      <c r="C37" s="191"/>
      <c r="D37" s="298"/>
      <c r="E37" s="279"/>
      <c r="F37" s="289">
        <f t="shared" si="0"/>
        <v>0</v>
      </c>
    </row>
    <row r="38" spans="2:6">
      <c r="B38" s="297"/>
      <c r="C38" s="191"/>
      <c r="D38" s="298"/>
      <c r="E38" s="279"/>
      <c r="F38" s="299"/>
    </row>
    <row r="39" spans="2:6">
      <c r="B39" s="297"/>
      <c r="C39" s="191"/>
      <c r="D39" s="298"/>
      <c r="E39" s="279" t="s">
        <v>642</v>
      </c>
      <c r="F39" s="299">
        <f>SUM(F10:F38)</f>
        <v>0</v>
      </c>
    </row>
    <row r="40" spans="2:6">
      <c r="B40" s="297"/>
      <c r="C40" s="300" t="s">
        <v>643</v>
      </c>
      <c r="D40" s="298"/>
      <c r="E40" s="38"/>
      <c r="F40" s="299"/>
    </row>
    <row r="41" spans="2:6">
      <c r="B41" s="297"/>
      <c r="C41" s="191"/>
      <c r="D41" s="298"/>
      <c r="E41" s="279"/>
      <c r="F41" s="299"/>
    </row>
    <row r="42" spans="2:6">
      <c r="B42" s="297" t="s">
        <v>644</v>
      </c>
      <c r="C42" s="191" t="s">
        <v>645</v>
      </c>
      <c r="D42" s="298">
        <v>60.05</v>
      </c>
      <c r="E42" s="279"/>
      <c r="F42" s="299">
        <f>D42*E42</f>
        <v>0</v>
      </c>
    </row>
    <row r="43" spans="2:6">
      <c r="B43" s="297" t="s">
        <v>646</v>
      </c>
      <c r="C43" s="191" t="s">
        <v>647</v>
      </c>
      <c r="D43" s="298">
        <v>27.69</v>
      </c>
      <c r="E43" s="279"/>
      <c r="F43" s="299">
        <f t="shared" ref="F43:F85" si="1">D43*E43</f>
        <v>0</v>
      </c>
    </row>
    <row r="44" spans="2:6">
      <c r="B44" s="297" t="s">
        <v>648</v>
      </c>
      <c r="C44" s="191" t="s">
        <v>649</v>
      </c>
      <c r="D44" s="298">
        <v>21.75</v>
      </c>
      <c r="E44" s="279"/>
      <c r="F44" s="299">
        <f t="shared" si="1"/>
        <v>0</v>
      </c>
    </row>
    <row r="45" spans="2:6">
      <c r="B45" s="297" t="s">
        <v>640</v>
      </c>
      <c r="C45" s="191" t="s">
        <v>650</v>
      </c>
      <c r="D45" s="298">
        <v>78</v>
      </c>
      <c r="E45" s="279"/>
      <c r="F45" s="299">
        <f t="shared" si="1"/>
        <v>0</v>
      </c>
    </row>
    <row r="46" spans="2:6">
      <c r="B46" s="297" t="s">
        <v>651</v>
      </c>
      <c r="C46" s="191" t="s">
        <v>652</v>
      </c>
      <c r="D46" s="298">
        <v>0.33</v>
      </c>
      <c r="E46" s="279"/>
      <c r="F46" s="299">
        <f t="shared" si="1"/>
        <v>0</v>
      </c>
    </row>
    <row r="47" spans="2:6">
      <c r="B47" s="297" t="s">
        <v>653</v>
      </c>
      <c r="C47" s="191" t="s">
        <v>654</v>
      </c>
      <c r="D47" s="298">
        <v>272.95</v>
      </c>
      <c r="E47" s="279"/>
      <c r="F47" s="299">
        <f t="shared" si="1"/>
        <v>0</v>
      </c>
    </row>
    <row r="48" spans="2:6">
      <c r="B48" s="297" t="s">
        <v>655</v>
      </c>
      <c r="C48" s="191" t="s">
        <v>656</v>
      </c>
      <c r="D48" s="298">
        <v>790</v>
      </c>
      <c r="E48" s="279"/>
      <c r="F48" s="299">
        <f t="shared" si="1"/>
        <v>0</v>
      </c>
    </row>
    <row r="49" spans="2:6">
      <c r="B49" s="297" t="s">
        <v>657</v>
      </c>
      <c r="C49" s="191" t="s">
        <v>658</v>
      </c>
      <c r="D49" s="298">
        <v>395</v>
      </c>
      <c r="E49" s="279"/>
      <c r="F49" s="299">
        <f t="shared" si="1"/>
        <v>0</v>
      </c>
    </row>
    <row r="50" spans="2:6">
      <c r="B50" s="297" t="s">
        <v>630</v>
      </c>
      <c r="C50" s="191" t="s">
        <v>659</v>
      </c>
      <c r="D50" s="298">
        <v>3275.4</v>
      </c>
      <c r="E50" s="279"/>
      <c r="F50" s="299">
        <f t="shared" si="1"/>
        <v>0</v>
      </c>
    </row>
    <row r="51" spans="2:6">
      <c r="B51" s="297" t="s">
        <v>660</v>
      </c>
      <c r="C51" s="191" t="s">
        <v>661</v>
      </c>
      <c r="D51" s="298">
        <v>30.63</v>
      </c>
      <c r="E51" s="279"/>
      <c r="F51" s="299">
        <f t="shared" si="1"/>
        <v>0</v>
      </c>
    </row>
    <row r="52" spans="2:6">
      <c r="B52" s="297" t="s">
        <v>662</v>
      </c>
      <c r="C52" s="191" t="s">
        <v>663</v>
      </c>
      <c r="D52" s="298">
        <v>20.6</v>
      </c>
      <c r="E52" s="279"/>
      <c r="F52" s="299">
        <f t="shared" si="1"/>
        <v>0</v>
      </c>
    </row>
    <row r="53" spans="2:6">
      <c r="B53" s="297" t="s">
        <v>664</v>
      </c>
      <c r="C53" s="191" t="s">
        <v>665</v>
      </c>
      <c r="D53" s="298">
        <v>6.34</v>
      </c>
      <c r="E53" s="279"/>
      <c r="F53" s="299">
        <f t="shared" si="1"/>
        <v>0</v>
      </c>
    </row>
    <row r="54" spans="2:6">
      <c r="B54" s="297" t="s">
        <v>666</v>
      </c>
      <c r="C54" s="191" t="s">
        <v>667</v>
      </c>
      <c r="D54" s="298">
        <v>95.93</v>
      </c>
      <c r="E54" s="279"/>
      <c r="F54" s="299">
        <f t="shared" si="1"/>
        <v>0</v>
      </c>
    </row>
    <row r="55" spans="2:6">
      <c r="B55" s="297" t="s">
        <v>668</v>
      </c>
      <c r="C55" s="191" t="s">
        <v>669</v>
      </c>
      <c r="D55" s="298">
        <v>28.38</v>
      </c>
      <c r="E55" s="279"/>
      <c r="F55" s="299">
        <f t="shared" si="1"/>
        <v>0</v>
      </c>
    </row>
    <row r="56" spans="2:6">
      <c r="B56" s="297" t="s">
        <v>670</v>
      </c>
      <c r="C56" s="191" t="s">
        <v>671</v>
      </c>
      <c r="D56" s="298">
        <v>18.829999999999998</v>
      </c>
      <c r="E56" s="279"/>
      <c r="F56" s="299">
        <f t="shared" si="1"/>
        <v>0</v>
      </c>
    </row>
    <row r="57" spans="2:6">
      <c r="B57" s="297" t="s">
        <v>672</v>
      </c>
      <c r="C57" s="191" t="s">
        <v>673</v>
      </c>
      <c r="D57" s="298">
        <v>94.42</v>
      </c>
      <c r="E57" s="279"/>
      <c r="F57" s="299">
        <f t="shared" si="1"/>
        <v>0</v>
      </c>
    </row>
    <row r="58" spans="2:6">
      <c r="B58" s="297" t="s">
        <v>674</v>
      </c>
      <c r="C58" s="191" t="s">
        <v>675</v>
      </c>
      <c r="D58" s="298">
        <v>30</v>
      </c>
      <c r="E58" s="279"/>
      <c r="F58" s="299">
        <f t="shared" si="1"/>
        <v>0</v>
      </c>
    </row>
    <row r="59" spans="2:6">
      <c r="B59" s="297" t="s">
        <v>676</v>
      </c>
      <c r="C59" s="191" t="s">
        <v>677</v>
      </c>
      <c r="D59" s="298">
        <v>333.76</v>
      </c>
      <c r="E59" s="279"/>
      <c r="F59" s="299">
        <f t="shared" si="1"/>
        <v>0</v>
      </c>
    </row>
    <row r="60" spans="2:6">
      <c r="B60" s="297" t="s">
        <v>678</v>
      </c>
      <c r="C60" s="191" t="s">
        <v>679</v>
      </c>
      <c r="D60" s="298">
        <v>7205.88</v>
      </c>
      <c r="E60" s="279"/>
      <c r="F60" s="299">
        <f t="shared" si="1"/>
        <v>0</v>
      </c>
    </row>
    <row r="61" spans="2:6">
      <c r="B61" s="297" t="s">
        <v>680</v>
      </c>
      <c r="C61" s="191" t="s">
        <v>681</v>
      </c>
      <c r="D61" s="298">
        <v>96.5</v>
      </c>
      <c r="E61" s="279"/>
      <c r="F61" s="299">
        <f t="shared" si="1"/>
        <v>0</v>
      </c>
    </row>
    <row r="62" spans="2:6">
      <c r="B62" s="297" t="s">
        <v>682</v>
      </c>
      <c r="C62" s="191" t="s">
        <v>683</v>
      </c>
      <c r="D62" s="298">
        <v>31.3</v>
      </c>
      <c r="E62" s="279"/>
      <c r="F62" s="299">
        <f t="shared" si="1"/>
        <v>0</v>
      </c>
    </row>
    <row r="63" spans="2:6">
      <c r="B63" s="297" t="s">
        <v>684</v>
      </c>
      <c r="C63" s="191" t="s">
        <v>685</v>
      </c>
      <c r="D63" s="298">
        <v>47.47</v>
      </c>
      <c r="E63" s="279"/>
      <c r="F63" s="299">
        <f t="shared" si="1"/>
        <v>0</v>
      </c>
    </row>
    <row r="64" spans="2:6">
      <c r="B64" s="297" t="s">
        <v>686</v>
      </c>
      <c r="C64" s="191" t="s">
        <v>687</v>
      </c>
      <c r="D64" s="298">
        <v>3.82</v>
      </c>
      <c r="E64" s="279"/>
      <c r="F64" s="299">
        <f t="shared" si="1"/>
        <v>0</v>
      </c>
    </row>
    <row r="65" spans="2:6">
      <c r="B65" s="297" t="s">
        <v>688</v>
      </c>
      <c r="C65" s="191" t="s">
        <v>689</v>
      </c>
      <c r="D65" s="298">
        <v>31.83</v>
      </c>
      <c r="E65" s="279"/>
      <c r="F65" s="299">
        <f t="shared" si="1"/>
        <v>0</v>
      </c>
    </row>
    <row r="66" spans="2:6">
      <c r="B66" s="297" t="s">
        <v>690</v>
      </c>
      <c r="C66" s="191" t="s">
        <v>691</v>
      </c>
      <c r="D66" s="298">
        <v>10.61</v>
      </c>
      <c r="E66" s="279"/>
      <c r="F66" s="299">
        <f t="shared" si="1"/>
        <v>0</v>
      </c>
    </row>
    <row r="67" spans="2:6">
      <c r="B67" s="297" t="s">
        <v>692</v>
      </c>
      <c r="C67" s="191" t="s">
        <v>693</v>
      </c>
      <c r="D67" s="298">
        <v>8.2200000000000006</v>
      </c>
      <c r="E67" s="279"/>
      <c r="F67" s="299">
        <f t="shared" si="1"/>
        <v>0</v>
      </c>
    </row>
    <row r="68" spans="2:6">
      <c r="B68" s="297" t="s">
        <v>694</v>
      </c>
      <c r="C68" s="191" t="s">
        <v>695</v>
      </c>
      <c r="D68" s="298">
        <v>51.87</v>
      </c>
      <c r="E68" s="279"/>
      <c r="F68" s="299">
        <f t="shared" si="1"/>
        <v>0</v>
      </c>
    </row>
    <row r="69" spans="2:6">
      <c r="B69" s="297" t="s">
        <v>696</v>
      </c>
      <c r="C69" s="191" t="s">
        <v>697</v>
      </c>
      <c r="D69" s="298">
        <v>18.46</v>
      </c>
      <c r="E69" s="279"/>
      <c r="F69" s="299">
        <f t="shared" si="1"/>
        <v>0</v>
      </c>
    </row>
    <row r="70" spans="2:6">
      <c r="B70" s="297" t="s">
        <v>698</v>
      </c>
      <c r="C70" s="191" t="s">
        <v>699</v>
      </c>
      <c r="D70" s="298">
        <v>37.67</v>
      </c>
      <c r="E70" s="279"/>
      <c r="F70" s="299">
        <f t="shared" si="1"/>
        <v>0</v>
      </c>
    </row>
    <row r="71" spans="2:6">
      <c r="B71" s="297" t="s">
        <v>700</v>
      </c>
      <c r="C71" s="191" t="s">
        <v>701</v>
      </c>
      <c r="D71" s="298">
        <v>59.45</v>
      </c>
      <c r="E71" s="279"/>
      <c r="F71" s="299">
        <f t="shared" si="1"/>
        <v>0</v>
      </c>
    </row>
    <row r="72" spans="2:6">
      <c r="B72" s="297" t="s">
        <v>702</v>
      </c>
      <c r="C72" s="191" t="s">
        <v>703</v>
      </c>
      <c r="D72" s="298">
        <v>736.97</v>
      </c>
      <c r="E72" s="279"/>
      <c r="F72" s="299">
        <f t="shared" si="1"/>
        <v>0</v>
      </c>
    </row>
    <row r="73" spans="2:6">
      <c r="B73" s="297" t="s">
        <v>704</v>
      </c>
      <c r="C73" s="191" t="s">
        <v>705</v>
      </c>
      <c r="D73" s="298">
        <v>18.829999999999998</v>
      </c>
      <c r="E73" s="279"/>
      <c r="F73" s="299">
        <f t="shared" si="1"/>
        <v>0</v>
      </c>
    </row>
    <row r="74" spans="2:6">
      <c r="B74" s="297" t="s">
        <v>706</v>
      </c>
      <c r="C74" s="191" t="s">
        <v>707</v>
      </c>
      <c r="D74" s="298">
        <v>2.89</v>
      </c>
      <c r="E74" s="279"/>
      <c r="F74" s="299">
        <f t="shared" si="1"/>
        <v>0</v>
      </c>
    </row>
    <row r="75" spans="2:6">
      <c r="B75" s="297" t="s">
        <v>708</v>
      </c>
      <c r="C75" s="191" t="s">
        <v>709</v>
      </c>
      <c r="D75" s="298">
        <v>300</v>
      </c>
      <c r="E75" s="279"/>
      <c r="F75" s="299">
        <f t="shared" si="1"/>
        <v>0</v>
      </c>
    </row>
    <row r="76" spans="2:6">
      <c r="B76" s="297"/>
      <c r="C76" s="191"/>
      <c r="D76" s="298"/>
      <c r="E76" s="279"/>
      <c r="F76" s="299">
        <f t="shared" si="1"/>
        <v>0</v>
      </c>
    </row>
    <row r="77" spans="2:6">
      <c r="B77" s="297"/>
      <c r="C77" s="191"/>
      <c r="D77" s="298"/>
      <c r="E77" s="279"/>
      <c r="F77" s="299">
        <f t="shared" si="1"/>
        <v>0</v>
      </c>
    </row>
    <row r="78" spans="2:6">
      <c r="B78" s="297"/>
      <c r="C78" s="191"/>
      <c r="D78" s="298"/>
      <c r="E78" s="279"/>
      <c r="F78" s="299">
        <f t="shared" si="1"/>
        <v>0</v>
      </c>
    </row>
    <row r="79" spans="2:6">
      <c r="B79" s="297"/>
      <c r="C79" s="191"/>
      <c r="D79" s="298"/>
      <c r="E79" s="279"/>
      <c r="F79" s="299">
        <f t="shared" si="1"/>
        <v>0</v>
      </c>
    </row>
    <row r="80" spans="2:6">
      <c r="B80" s="297"/>
      <c r="C80" s="191"/>
      <c r="D80" s="298"/>
      <c r="E80" s="279"/>
      <c r="F80" s="299">
        <f t="shared" si="1"/>
        <v>0</v>
      </c>
    </row>
    <row r="81" spans="2:6">
      <c r="B81" s="297"/>
      <c r="C81" s="191"/>
      <c r="D81" s="298"/>
      <c r="E81" s="279"/>
      <c r="F81" s="299">
        <f t="shared" si="1"/>
        <v>0</v>
      </c>
    </row>
    <row r="82" spans="2:6">
      <c r="B82" s="297"/>
      <c r="C82" s="191"/>
      <c r="D82" s="298"/>
      <c r="E82" s="279"/>
      <c r="F82" s="299">
        <f t="shared" si="1"/>
        <v>0</v>
      </c>
    </row>
    <row r="83" spans="2:6">
      <c r="B83" s="297"/>
      <c r="C83" s="191"/>
      <c r="D83" s="298"/>
      <c r="E83" s="279"/>
      <c r="F83" s="299">
        <f t="shared" si="1"/>
        <v>0</v>
      </c>
    </row>
    <row r="84" spans="2:6">
      <c r="B84" s="297"/>
      <c r="C84" s="191"/>
      <c r="D84" s="298"/>
      <c r="E84" s="279"/>
      <c r="F84" s="299">
        <f t="shared" si="1"/>
        <v>0</v>
      </c>
    </row>
    <row r="85" spans="2:6">
      <c r="B85" s="297"/>
      <c r="C85" s="191"/>
      <c r="D85" s="298"/>
      <c r="E85" s="279"/>
      <c r="F85" s="299">
        <f t="shared" si="1"/>
        <v>0</v>
      </c>
    </row>
    <row r="86" spans="2:6">
      <c r="B86" s="297"/>
      <c r="C86" s="191"/>
      <c r="D86" s="298"/>
      <c r="E86" s="279"/>
      <c r="F86" s="299"/>
    </row>
    <row r="87" spans="2:6">
      <c r="B87" s="297"/>
      <c r="C87" s="279"/>
      <c r="D87" s="279"/>
      <c r="E87" s="279"/>
      <c r="F87" s="299">
        <f>SUM(F42:F85)</f>
        <v>0</v>
      </c>
    </row>
    <row r="88" spans="2:6" ht="15.75" thickBot="1">
      <c r="B88" s="301"/>
      <c r="C88" s="302"/>
      <c r="D88" s="302"/>
      <c r="E88" s="303" t="s">
        <v>710</v>
      </c>
      <c r="F88" s="304">
        <f>F87</f>
        <v>0</v>
      </c>
    </row>
  </sheetData>
  <mergeCells count="1">
    <mergeCell ref="B2:C2"/>
  </mergeCells>
  <pageMargins left="0.7" right="0.7" top="0.75" bottom="0.75" header="0.3" footer="0.3"/>
  <pageSetup scale="90" orientation="portrait" r:id="rId1"/>
</worksheet>
</file>

<file path=xl/worksheets/sheet5.xml><?xml version="1.0" encoding="utf-8"?>
<worksheet xmlns="http://schemas.openxmlformats.org/spreadsheetml/2006/main" xmlns:r="http://schemas.openxmlformats.org/officeDocument/2006/relationships">
  <sheetPr codeName="Sheet4"/>
  <dimension ref="B1:F190"/>
  <sheetViews>
    <sheetView topLeftCell="A46" workbookViewId="0">
      <selection activeCell="D71" sqref="D71"/>
    </sheetView>
  </sheetViews>
  <sheetFormatPr defaultRowHeight="15"/>
  <cols>
    <col min="3" max="3" width="38.140625" customWidth="1"/>
    <col min="4" max="4" width="11.140625" customWidth="1"/>
    <col min="6" max="6" width="14.140625" customWidth="1"/>
  </cols>
  <sheetData>
    <row r="1" spans="2:6" ht="15.75" thickBot="1"/>
    <row r="2" spans="2:6" ht="15.75" thickBot="1">
      <c r="B2" s="584" t="s">
        <v>476</v>
      </c>
      <c r="C2" s="585"/>
      <c r="D2" s="305"/>
      <c r="E2" s="306" t="s">
        <v>642</v>
      </c>
      <c r="F2" s="307">
        <f>F124</f>
        <v>0</v>
      </c>
    </row>
    <row r="3" spans="2:6" ht="16.5" thickTop="1" thickBot="1">
      <c r="B3" s="308"/>
      <c r="C3" s="309"/>
      <c r="D3" s="310"/>
      <c r="E3" s="311" t="s">
        <v>603</v>
      </c>
      <c r="F3" s="312">
        <f>F190</f>
        <v>0</v>
      </c>
    </row>
    <row r="4" spans="2:6">
      <c r="B4" s="308"/>
      <c r="C4" s="313">
        <f>'Non Rate Card Labor '!C4</f>
        <v>0</v>
      </c>
      <c r="D4" s="309"/>
      <c r="E4" s="309"/>
      <c r="F4" s="314"/>
    </row>
    <row r="5" spans="2:6">
      <c r="B5" s="315"/>
      <c r="C5" s="313">
        <f>'Non Rate Card Labor '!C5</f>
        <v>0</v>
      </c>
      <c r="D5" s="279"/>
      <c r="E5" s="279"/>
      <c r="F5" s="280"/>
    </row>
    <row r="6" spans="2:6">
      <c r="B6" s="316"/>
      <c r="C6" s="317"/>
      <c r="D6" s="317"/>
      <c r="E6" s="317"/>
      <c r="F6" s="318"/>
    </row>
    <row r="7" spans="2:6">
      <c r="B7" s="319" t="s">
        <v>76</v>
      </c>
      <c r="C7" s="320"/>
      <c r="D7" s="320" t="s">
        <v>77</v>
      </c>
      <c r="E7" s="320" t="s">
        <v>78</v>
      </c>
      <c r="F7" s="321" t="s">
        <v>79</v>
      </c>
    </row>
    <row r="8" spans="2:6">
      <c r="B8" s="322"/>
      <c r="C8" s="300" t="s">
        <v>711</v>
      </c>
      <c r="D8" s="323"/>
      <c r="E8" s="323"/>
      <c r="F8" s="324"/>
    </row>
    <row r="9" spans="2:6">
      <c r="B9" s="316">
        <v>900</v>
      </c>
      <c r="C9" s="191" t="s">
        <v>712</v>
      </c>
      <c r="D9" s="325">
        <v>2.5499999999999998</v>
      </c>
      <c r="E9" s="317"/>
      <c r="F9" s="326">
        <f>D9*E9</f>
        <v>0</v>
      </c>
    </row>
    <row r="10" spans="2:6">
      <c r="B10" s="316">
        <v>901</v>
      </c>
      <c r="C10" s="191" t="s">
        <v>713</v>
      </c>
      <c r="D10" s="325">
        <v>5.25</v>
      </c>
      <c r="E10" s="317"/>
      <c r="F10" s="326">
        <f t="shared" ref="F10:F74" si="0">D10*E10</f>
        <v>0</v>
      </c>
    </row>
    <row r="11" spans="2:6">
      <c r="B11" s="316">
        <v>871</v>
      </c>
      <c r="C11" s="191" t="s">
        <v>714</v>
      </c>
      <c r="D11" s="325">
        <v>96.15</v>
      </c>
      <c r="E11" s="317"/>
      <c r="F11" s="326">
        <f t="shared" si="0"/>
        <v>0</v>
      </c>
    </row>
    <row r="12" spans="2:6">
      <c r="B12" s="316">
        <v>870</v>
      </c>
      <c r="C12" s="191" t="s">
        <v>715</v>
      </c>
      <c r="D12" s="325">
        <v>117.59</v>
      </c>
      <c r="E12" s="317"/>
      <c r="F12" s="326">
        <f t="shared" si="0"/>
        <v>0</v>
      </c>
    </row>
    <row r="13" spans="2:6">
      <c r="B13" s="316">
        <v>733</v>
      </c>
      <c r="C13" s="191" t="s">
        <v>716</v>
      </c>
      <c r="D13" s="325">
        <v>0.41</v>
      </c>
      <c r="E13" s="317"/>
      <c r="F13" s="326">
        <f t="shared" si="0"/>
        <v>0</v>
      </c>
    </row>
    <row r="14" spans="2:6">
      <c r="B14" s="316">
        <v>872</v>
      </c>
      <c r="C14" s="191" t="s">
        <v>717</v>
      </c>
      <c r="D14" s="325">
        <v>65.510000000000005</v>
      </c>
      <c r="E14" s="317"/>
      <c r="F14" s="326">
        <f t="shared" si="0"/>
        <v>0</v>
      </c>
    </row>
    <row r="15" spans="2:6">
      <c r="B15" s="316">
        <v>729</v>
      </c>
      <c r="C15" s="191" t="s">
        <v>718</v>
      </c>
      <c r="D15" s="325">
        <v>0.11</v>
      </c>
      <c r="E15" s="317"/>
      <c r="F15" s="326">
        <f t="shared" si="0"/>
        <v>0</v>
      </c>
    </row>
    <row r="16" spans="2:6">
      <c r="B16" s="316">
        <v>6679</v>
      </c>
      <c r="C16" s="191" t="s">
        <v>719</v>
      </c>
      <c r="D16" s="325">
        <v>10.86</v>
      </c>
      <c r="E16" s="317"/>
      <c r="F16" s="326">
        <f t="shared" si="0"/>
        <v>0</v>
      </c>
    </row>
    <row r="17" spans="2:6">
      <c r="B17" s="316">
        <v>2180</v>
      </c>
      <c r="C17" s="191" t="s">
        <v>720</v>
      </c>
      <c r="D17" s="325">
        <v>2.2000000000000002</v>
      </c>
      <c r="E17" s="317"/>
      <c r="F17" s="326">
        <f t="shared" si="0"/>
        <v>0</v>
      </c>
    </row>
    <row r="18" spans="2:6">
      <c r="B18" s="316">
        <v>2082</v>
      </c>
      <c r="C18" s="191" t="s">
        <v>721</v>
      </c>
      <c r="D18" s="325">
        <v>0.06</v>
      </c>
      <c r="E18" s="317"/>
      <c r="F18" s="326">
        <f t="shared" si="0"/>
        <v>0</v>
      </c>
    </row>
    <row r="19" spans="2:6">
      <c r="B19" s="316">
        <v>2183</v>
      </c>
      <c r="C19" s="191" t="s">
        <v>722</v>
      </c>
      <c r="D19" s="325">
        <v>0.31</v>
      </c>
      <c r="E19" s="317"/>
      <c r="F19" s="326">
        <f t="shared" si="0"/>
        <v>0</v>
      </c>
    </row>
    <row r="20" spans="2:6">
      <c r="B20" s="316">
        <v>717</v>
      </c>
      <c r="C20" s="191" t="s">
        <v>723</v>
      </c>
      <c r="D20" s="325">
        <v>0.75</v>
      </c>
      <c r="E20" s="317"/>
      <c r="F20" s="326">
        <f t="shared" si="0"/>
        <v>0</v>
      </c>
    </row>
    <row r="21" spans="2:6">
      <c r="B21" s="316">
        <v>804</v>
      </c>
      <c r="C21" s="191" t="s">
        <v>724</v>
      </c>
      <c r="D21" s="325">
        <v>1.5</v>
      </c>
      <c r="E21" s="317"/>
      <c r="F21" s="326">
        <f t="shared" si="0"/>
        <v>0</v>
      </c>
    </row>
    <row r="22" spans="2:6">
      <c r="B22" s="316">
        <v>805</v>
      </c>
      <c r="C22" s="191" t="s">
        <v>725</v>
      </c>
      <c r="D22" s="325">
        <v>0.88</v>
      </c>
      <c r="E22" s="317"/>
      <c r="F22" s="326">
        <f t="shared" si="0"/>
        <v>0</v>
      </c>
    </row>
    <row r="23" spans="2:6">
      <c r="B23" s="316">
        <v>806</v>
      </c>
      <c r="C23" s="191" t="s">
        <v>726</v>
      </c>
      <c r="D23" s="325">
        <v>1.26</v>
      </c>
      <c r="E23" s="317"/>
      <c r="F23" s="326">
        <f t="shared" si="0"/>
        <v>0</v>
      </c>
    </row>
    <row r="24" spans="2:6">
      <c r="B24" s="316">
        <v>807</v>
      </c>
      <c r="C24" s="191" t="s">
        <v>727</v>
      </c>
      <c r="D24" s="325">
        <v>1.26</v>
      </c>
      <c r="E24" s="317"/>
      <c r="F24" s="326">
        <f t="shared" si="0"/>
        <v>0</v>
      </c>
    </row>
    <row r="25" spans="2:6">
      <c r="B25" s="316">
        <v>745</v>
      </c>
      <c r="C25" s="191" t="s">
        <v>728</v>
      </c>
      <c r="D25" s="325">
        <v>0.11</v>
      </c>
      <c r="E25" s="317"/>
      <c r="F25" s="326">
        <f t="shared" si="0"/>
        <v>0</v>
      </c>
    </row>
    <row r="26" spans="2:6">
      <c r="B26" s="316">
        <v>202</v>
      </c>
      <c r="C26" s="191" t="s">
        <v>729</v>
      </c>
      <c r="D26" s="325">
        <v>4.2</v>
      </c>
      <c r="E26" s="317"/>
      <c r="F26" s="326">
        <f t="shared" si="0"/>
        <v>0</v>
      </c>
    </row>
    <row r="27" spans="2:6">
      <c r="B27" s="316">
        <v>2181</v>
      </c>
      <c r="C27" s="191" t="s">
        <v>730</v>
      </c>
      <c r="D27" s="325">
        <v>0.87</v>
      </c>
      <c r="E27" s="317"/>
      <c r="F27" s="326">
        <f t="shared" si="0"/>
        <v>0</v>
      </c>
    </row>
    <row r="28" spans="2:6">
      <c r="B28" s="316">
        <v>719</v>
      </c>
      <c r="C28" s="191" t="s">
        <v>731</v>
      </c>
      <c r="D28" s="325">
        <v>0.61</v>
      </c>
      <c r="E28" s="317"/>
      <c r="F28" s="326">
        <f t="shared" si="0"/>
        <v>0</v>
      </c>
    </row>
    <row r="29" spans="2:6">
      <c r="B29" s="316" t="s">
        <v>732</v>
      </c>
      <c r="C29" s="191" t="s">
        <v>733</v>
      </c>
      <c r="D29" s="325">
        <v>0.46</v>
      </c>
      <c r="E29" s="317"/>
      <c r="F29" s="326">
        <f t="shared" si="0"/>
        <v>0</v>
      </c>
    </row>
    <row r="30" spans="2:6">
      <c r="B30" s="316"/>
      <c r="C30" s="191"/>
      <c r="D30" s="325"/>
      <c r="E30" s="317"/>
      <c r="F30" s="326"/>
    </row>
    <row r="31" spans="2:6">
      <c r="B31" s="316">
        <v>566</v>
      </c>
      <c r="C31" s="191" t="s">
        <v>734</v>
      </c>
      <c r="D31" s="325">
        <v>3.7</v>
      </c>
      <c r="E31" s="317"/>
      <c r="F31" s="326">
        <f t="shared" si="0"/>
        <v>0</v>
      </c>
    </row>
    <row r="32" spans="2:6">
      <c r="B32" s="316">
        <v>851</v>
      </c>
      <c r="C32" s="191" t="s">
        <v>735</v>
      </c>
      <c r="D32" s="325">
        <v>1.39</v>
      </c>
      <c r="E32" s="317"/>
      <c r="F32" s="326">
        <f t="shared" si="0"/>
        <v>0</v>
      </c>
    </row>
    <row r="33" spans="2:6">
      <c r="B33" s="316">
        <v>852</v>
      </c>
      <c r="C33" s="191" t="s">
        <v>736</v>
      </c>
      <c r="D33" s="325">
        <v>0.39</v>
      </c>
      <c r="E33" s="317"/>
      <c r="F33" s="326">
        <f t="shared" si="0"/>
        <v>0</v>
      </c>
    </row>
    <row r="34" spans="2:6">
      <c r="B34" s="316">
        <v>854</v>
      </c>
      <c r="C34" s="191" t="s">
        <v>737</v>
      </c>
      <c r="D34" s="325">
        <v>0.76</v>
      </c>
      <c r="E34" s="317"/>
      <c r="F34" s="326">
        <f t="shared" si="0"/>
        <v>0</v>
      </c>
    </row>
    <row r="35" spans="2:6">
      <c r="B35" s="316">
        <v>552</v>
      </c>
      <c r="C35" s="191" t="s">
        <v>738</v>
      </c>
      <c r="D35" s="325">
        <v>4.4400000000000004</v>
      </c>
      <c r="E35" s="317"/>
      <c r="F35" s="326">
        <f t="shared" si="0"/>
        <v>0</v>
      </c>
    </row>
    <row r="36" spans="2:6">
      <c r="B36" s="316">
        <v>810</v>
      </c>
      <c r="C36" s="191" t="s">
        <v>739</v>
      </c>
      <c r="D36" s="325">
        <v>1.06</v>
      </c>
      <c r="E36" s="317"/>
      <c r="F36" s="326">
        <f t="shared" si="0"/>
        <v>0</v>
      </c>
    </row>
    <row r="37" spans="2:6">
      <c r="B37" s="316">
        <v>812</v>
      </c>
      <c r="C37" s="191" t="s">
        <v>740</v>
      </c>
      <c r="D37" s="325">
        <v>0.54</v>
      </c>
      <c r="E37" s="317"/>
      <c r="F37" s="326">
        <f t="shared" si="0"/>
        <v>0</v>
      </c>
    </row>
    <row r="38" spans="2:6">
      <c r="B38" s="316">
        <v>813</v>
      </c>
      <c r="C38" s="191" t="s">
        <v>741</v>
      </c>
      <c r="D38" s="325">
        <v>0.54</v>
      </c>
      <c r="E38" s="317"/>
      <c r="F38" s="326">
        <f t="shared" si="0"/>
        <v>0</v>
      </c>
    </row>
    <row r="39" spans="2:6">
      <c r="B39" s="316">
        <v>1012820</v>
      </c>
      <c r="C39" s="191" t="s">
        <v>742</v>
      </c>
      <c r="D39" s="325">
        <v>3.24</v>
      </c>
      <c r="E39" s="317"/>
      <c r="F39" s="326">
        <f t="shared" si="0"/>
        <v>0</v>
      </c>
    </row>
    <row r="40" spans="2:6">
      <c r="B40" s="316">
        <v>2120</v>
      </c>
      <c r="C40" s="191" t="s">
        <v>743</v>
      </c>
      <c r="D40" s="325">
        <v>3.51</v>
      </c>
      <c r="E40" s="317"/>
      <c r="F40" s="326">
        <f t="shared" si="0"/>
        <v>0</v>
      </c>
    </row>
    <row r="41" spans="2:6">
      <c r="B41" s="316">
        <v>502</v>
      </c>
      <c r="C41" s="191" t="s">
        <v>744</v>
      </c>
      <c r="D41" s="325">
        <v>0.08</v>
      </c>
      <c r="E41" s="317"/>
      <c r="F41" s="326">
        <f t="shared" si="0"/>
        <v>0</v>
      </c>
    </row>
    <row r="42" spans="2:6">
      <c r="B42" s="316">
        <v>513</v>
      </c>
      <c r="C42" s="191" t="s">
        <v>745</v>
      </c>
      <c r="D42" s="325">
        <v>3.15</v>
      </c>
      <c r="E42" s="317"/>
      <c r="F42" s="326">
        <f t="shared" si="0"/>
        <v>0</v>
      </c>
    </row>
    <row r="43" spans="2:6">
      <c r="B43" s="316">
        <v>4716</v>
      </c>
      <c r="C43" s="191" t="s">
        <v>746</v>
      </c>
      <c r="D43" s="325">
        <v>1.52</v>
      </c>
      <c r="E43" s="317"/>
      <c r="F43" s="326">
        <f t="shared" si="0"/>
        <v>0</v>
      </c>
    </row>
    <row r="44" spans="2:6">
      <c r="B44" s="316">
        <v>623</v>
      </c>
      <c r="C44" s="191" t="s">
        <v>747</v>
      </c>
      <c r="D44" s="325">
        <v>2.4900000000000002</v>
      </c>
      <c r="E44" s="317"/>
      <c r="F44" s="326">
        <f t="shared" si="0"/>
        <v>0</v>
      </c>
    </row>
    <row r="45" spans="2:6">
      <c r="B45" s="316">
        <v>736</v>
      </c>
      <c r="C45" s="191" t="s">
        <v>748</v>
      </c>
      <c r="D45" s="325">
        <v>0.17</v>
      </c>
      <c r="E45" s="317"/>
      <c r="F45" s="326">
        <f t="shared" si="0"/>
        <v>0</v>
      </c>
    </row>
    <row r="46" spans="2:6">
      <c r="B46" s="316">
        <v>822</v>
      </c>
      <c r="C46" s="191" t="s">
        <v>749</v>
      </c>
      <c r="D46" s="325">
        <v>1.96</v>
      </c>
      <c r="E46" s="317"/>
      <c r="F46" s="326">
        <f t="shared" si="0"/>
        <v>0</v>
      </c>
    </row>
    <row r="47" spans="2:6">
      <c r="B47" s="316">
        <v>823</v>
      </c>
      <c r="C47" s="191" t="s">
        <v>750</v>
      </c>
      <c r="D47" s="325">
        <v>3.25</v>
      </c>
      <c r="E47" s="317"/>
      <c r="F47" s="326">
        <f t="shared" si="0"/>
        <v>0</v>
      </c>
    </row>
    <row r="48" spans="2:6">
      <c r="B48" s="316">
        <v>826</v>
      </c>
      <c r="C48" s="191" t="s">
        <v>751</v>
      </c>
      <c r="D48" s="325">
        <v>1.47</v>
      </c>
      <c r="E48" s="317"/>
      <c r="F48" s="326">
        <f t="shared" si="0"/>
        <v>0</v>
      </c>
    </row>
    <row r="49" spans="2:6">
      <c r="B49" s="316">
        <v>826.1</v>
      </c>
      <c r="C49" s="191" t="s">
        <v>752</v>
      </c>
      <c r="D49" s="325">
        <v>0.54</v>
      </c>
      <c r="E49" s="317"/>
      <c r="F49" s="326">
        <f t="shared" si="0"/>
        <v>0</v>
      </c>
    </row>
    <row r="50" spans="2:6">
      <c r="B50" s="316">
        <v>826.2</v>
      </c>
      <c r="C50" s="191" t="s">
        <v>753</v>
      </c>
      <c r="D50" s="325">
        <v>0.54</v>
      </c>
      <c r="E50" s="317"/>
      <c r="F50" s="326">
        <f t="shared" si="0"/>
        <v>0</v>
      </c>
    </row>
    <row r="51" spans="2:6">
      <c r="B51" s="316">
        <v>11</v>
      </c>
      <c r="C51" s="191" t="s">
        <v>754</v>
      </c>
      <c r="D51" s="325">
        <v>9.86</v>
      </c>
      <c r="E51" s="317"/>
      <c r="F51" s="326">
        <f t="shared" si="0"/>
        <v>0</v>
      </c>
    </row>
    <row r="52" spans="2:6">
      <c r="B52" s="316">
        <v>12</v>
      </c>
      <c r="C52" s="191" t="s">
        <v>755</v>
      </c>
      <c r="D52" s="325">
        <v>9.9600000000000009</v>
      </c>
      <c r="E52" s="317"/>
      <c r="F52" s="326">
        <f t="shared" si="0"/>
        <v>0</v>
      </c>
    </row>
    <row r="53" spans="2:6">
      <c r="B53" s="316">
        <v>13</v>
      </c>
      <c r="C53" s="191" t="s">
        <v>954</v>
      </c>
      <c r="D53" s="325">
        <v>4.75</v>
      </c>
      <c r="E53" s="317"/>
      <c r="F53" s="326">
        <f t="shared" si="0"/>
        <v>0</v>
      </c>
    </row>
    <row r="54" spans="2:6">
      <c r="B54" s="316">
        <v>15</v>
      </c>
      <c r="C54" s="191" t="s">
        <v>757</v>
      </c>
      <c r="D54" s="325">
        <v>32</v>
      </c>
      <c r="E54" s="317"/>
      <c r="F54" s="326">
        <f t="shared" si="0"/>
        <v>0</v>
      </c>
    </row>
    <row r="55" spans="2:6">
      <c r="B55" s="316">
        <v>17</v>
      </c>
      <c r="C55" s="191" t="s">
        <v>1143</v>
      </c>
      <c r="D55" s="325">
        <v>13.1</v>
      </c>
      <c r="E55" s="317"/>
      <c r="F55" s="326">
        <f t="shared" si="0"/>
        <v>0</v>
      </c>
    </row>
    <row r="56" spans="2:6">
      <c r="B56" s="316">
        <v>48</v>
      </c>
      <c r="C56" s="191" t="s">
        <v>758</v>
      </c>
      <c r="D56" s="325">
        <v>7.0000000000000007E-2</v>
      </c>
      <c r="E56" s="317"/>
      <c r="F56" s="326">
        <f t="shared" si="0"/>
        <v>0</v>
      </c>
    </row>
    <row r="57" spans="2:6">
      <c r="B57" s="316">
        <v>55</v>
      </c>
      <c r="C57" s="191" t="s">
        <v>759</v>
      </c>
      <c r="D57" s="325">
        <v>3.5</v>
      </c>
      <c r="E57" s="317"/>
      <c r="F57" s="326">
        <f t="shared" si="0"/>
        <v>0</v>
      </c>
    </row>
    <row r="58" spans="2:6">
      <c r="B58" s="316">
        <v>97</v>
      </c>
      <c r="C58" s="191" t="s">
        <v>760</v>
      </c>
      <c r="D58" s="325">
        <v>13.94</v>
      </c>
      <c r="E58" s="317"/>
      <c r="F58" s="326">
        <f t="shared" si="0"/>
        <v>0</v>
      </c>
    </row>
    <row r="59" spans="2:6">
      <c r="B59" s="316">
        <v>53</v>
      </c>
      <c r="C59" s="191" t="s">
        <v>761</v>
      </c>
      <c r="D59" s="325">
        <v>15</v>
      </c>
      <c r="E59" s="317"/>
      <c r="F59" s="326">
        <f t="shared" si="0"/>
        <v>0</v>
      </c>
    </row>
    <row r="60" spans="2:6">
      <c r="B60" s="316">
        <v>92</v>
      </c>
      <c r="C60" s="191" t="s">
        <v>762</v>
      </c>
      <c r="D60" s="325">
        <v>59.16</v>
      </c>
      <c r="E60" s="317"/>
      <c r="F60" s="326">
        <f t="shared" si="0"/>
        <v>0</v>
      </c>
    </row>
    <row r="61" spans="2:6">
      <c r="B61" s="316">
        <v>93</v>
      </c>
      <c r="C61" s="191" t="s">
        <v>763</v>
      </c>
      <c r="D61" s="325">
        <v>3.75</v>
      </c>
      <c r="E61" s="317"/>
      <c r="F61" s="326">
        <f t="shared" si="0"/>
        <v>0</v>
      </c>
    </row>
    <row r="62" spans="2:6">
      <c r="B62" s="316">
        <v>98</v>
      </c>
      <c r="C62" s="191" t="s">
        <v>764</v>
      </c>
      <c r="D62" s="325">
        <v>2.75</v>
      </c>
      <c r="E62" s="317"/>
      <c r="F62" s="326">
        <f t="shared" si="0"/>
        <v>0</v>
      </c>
    </row>
    <row r="63" spans="2:6">
      <c r="B63" s="316">
        <v>87</v>
      </c>
      <c r="C63" s="191" t="s">
        <v>765</v>
      </c>
      <c r="D63" s="325">
        <v>25</v>
      </c>
      <c r="E63" s="317"/>
      <c r="F63" s="326">
        <f t="shared" si="0"/>
        <v>0</v>
      </c>
    </row>
    <row r="64" spans="2:6">
      <c r="B64" s="316">
        <v>91</v>
      </c>
      <c r="C64" s="191" t="s">
        <v>1139</v>
      </c>
      <c r="D64" s="325">
        <v>8.25</v>
      </c>
      <c r="E64" s="317"/>
      <c r="F64" s="326">
        <f t="shared" si="0"/>
        <v>0</v>
      </c>
    </row>
    <row r="65" spans="2:6">
      <c r="B65" s="316">
        <v>92</v>
      </c>
      <c r="C65" s="191" t="s">
        <v>1144</v>
      </c>
      <c r="D65" s="325">
        <v>41</v>
      </c>
      <c r="E65" s="317"/>
      <c r="F65" s="326">
        <f t="shared" si="0"/>
        <v>0</v>
      </c>
    </row>
    <row r="66" spans="2:6">
      <c r="B66" s="316">
        <v>93</v>
      </c>
      <c r="C66" s="191" t="s">
        <v>766</v>
      </c>
      <c r="D66" s="325">
        <v>15.1</v>
      </c>
      <c r="E66" s="317"/>
      <c r="F66" s="326">
        <f t="shared" si="0"/>
        <v>0</v>
      </c>
    </row>
    <row r="67" spans="2:6">
      <c r="B67" s="316">
        <v>94</v>
      </c>
      <c r="C67" s="191" t="s">
        <v>767</v>
      </c>
      <c r="D67" s="325">
        <v>6.1</v>
      </c>
      <c r="E67" s="317"/>
      <c r="F67" s="326">
        <f t="shared" si="0"/>
        <v>0</v>
      </c>
    </row>
    <row r="68" spans="2:6">
      <c r="B68" s="316">
        <v>99</v>
      </c>
      <c r="C68" s="191" t="s">
        <v>768</v>
      </c>
      <c r="D68" s="325">
        <v>3.61</v>
      </c>
      <c r="E68" s="317"/>
      <c r="F68" s="326">
        <f t="shared" si="0"/>
        <v>0</v>
      </c>
    </row>
    <row r="69" spans="2:6">
      <c r="B69" s="316">
        <v>1000</v>
      </c>
      <c r="C69" s="191" t="s">
        <v>769</v>
      </c>
      <c r="D69" s="325">
        <v>3.75</v>
      </c>
      <c r="E69" s="317"/>
      <c r="F69" s="326">
        <f t="shared" si="0"/>
        <v>0</v>
      </c>
    </row>
    <row r="70" spans="2:6">
      <c r="B70" s="316">
        <v>1001</v>
      </c>
      <c r="C70" s="191" t="s">
        <v>770</v>
      </c>
      <c r="D70" s="325">
        <v>3.75</v>
      </c>
      <c r="E70" s="317"/>
      <c r="F70" s="326">
        <f t="shared" si="0"/>
        <v>0</v>
      </c>
    </row>
    <row r="71" spans="2:6">
      <c r="B71" s="316">
        <v>1002</v>
      </c>
      <c r="C71" s="191" t="s">
        <v>771</v>
      </c>
      <c r="D71" s="325">
        <v>3.75</v>
      </c>
      <c r="E71" s="317"/>
      <c r="F71" s="326">
        <f t="shared" si="0"/>
        <v>0</v>
      </c>
    </row>
    <row r="72" spans="2:6">
      <c r="B72" s="316">
        <v>1003</v>
      </c>
      <c r="C72" s="191" t="s">
        <v>772</v>
      </c>
      <c r="D72" s="317">
        <v>7.2</v>
      </c>
      <c r="E72" s="317"/>
      <c r="F72" s="326">
        <f t="shared" si="0"/>
        <v>0</v>
      </c>
    </row>
    <row r="73" spans="2:6">
      <c r="B73" s="316">
        <v>1004</v>
      </c>
      <c r="C73" s="191" t="s">
        <v>773</v>
      </c>
      <c r="D73" s="325">
        <v>7.1</v>
      </c>
      <c r="E73" s="317"/>
      <c r="F73" s="326">
        <f t="shared" si="0"/>
        <v>0</v>
      </c>
    </row>
    <row r="74" spans="2:6">
      <c r="B74" s="316">
        <v>200</v>
      </c>
      <c r="C74" s="191" t="s">
        <v>774</v>
      </c>
      <c r="D74" s="325">
        <v>21.1</v>
      </c>
      <c r="E74" s="317"/>
      <c r="F74" s="326">
        <f t="shared" si="0"/>
        <v>0</v>
      </c>
    </row>
    <row r="75" spans="2:6">
      <c r="B75" s="316">
        <v>4100</v>
      </c>
      <c r="C75" s="191" t="s">
        <v>775</v>
      </c>
      <c r="D75" s="325">
        <v>6.2</v>
      </c>
      <c r="E75" s="317"/>
      <c r="F75" s="326">
        <f t="shared" ref="F75:F122" si="1">D75*E75</f>
        <v>0</v>
      </c>
    </row>
    <row r="76" spans="2:6">
      <c r="B76" s="316">
        <v>4101</v>
      </c>
      <c r="C76" s="191" t="s">
        <v>776</v>
      </c>
      <c r="D76" s="325">
        <v>7.26</v>
      </c>
      <c r="E76" s="317"/>
      <c r="F76" s="326">
        <f t="shared" si="1"/>
        <v>0</v>
      </c>
    </row>
    <row r="77" spans="2:6">
      <c r="B77" s="316">
        <v>4102</v>
      </c>
      <c r="C77" s="191" t="s">
        <v>777</v>
      </c>
      <c r="D77" s="325">
        <v>3.89</v>
      </c>
      <c r="E77" s="317"/>
      <c r="F77" s="326">
        <f t="shared" si="1"/>
        <v>0</v>
      </c>
    </row>
    <row r="78" spans="2:6">
      <c r="B78" s="316">
        <v>4103</v>
      </c>
      <c r="C78" s="191" t="s">
        <v>778</v>
      </c>
      <c r="D78" s="325">
        <v>5.25</v>
      </c>
      <c r="E78" s="317"/>
      <c r="F78" s="326">
        <f t="shared" si="1"/>
        <v>0</v>
      </c>
    </row>
    <row r="79" spans="2:6">
      <c r="B79" s="316">
        <v>6100</v>
      </c>
      <c r="C79" s="191" t="s">
        <v>779</v>
      </c>
      <c r="D79" s="325">
        <v>1.3</v>
      </c>
      <c r="E79" s="317"/>
      <c r="F79" s="326">
        <f t="shared" si="1"/>
        <v>0</v>
      </c>
    </row>
    <row r="80" spans="2:6">
      <c r="B80" s="316">
        <v>6101</v>
      </c>
      <c r="C80" s="191" t="s">
        <v>780</v>
      </c>
      <c r="D80" s="325">
        <v>1.86</v>
      </c>
      <c r="E80" s="317"/>
      <c r="F80" s="326">
        <f t="shared" si="1"/>
        <v>0</v>
      </c>
    </row>
    <row r="81" spans="2:6">
      <c r="B81" s="316">
        <v>6102</v>
      </c>
      <c r="C81" s="191" t="s">
        <v>781</v>
      </c>
      <c r="D81" s="325">
        <v>1.86</v>
      </c>
      <c r="E81" s="317"/>
      <c r="F81" s="326">
        <f t="shared" si="1"/>
        <v>0</v>
      </c>
    </row>
    <row r="82" spans="2:6">
      <c r="B82" s="316">
        <v>6103</v>
      </c>
      <c r="C82" s="191" t="s">
        <v>782</v>
      </c>
      <c r="D82" s="325">
        <v>1.86</v>
      </c>
      <c r="E82" s="317"/>
      <c r="F82" s="326">
        <f t="shared" si="1"/>
        <v>0</v>
      </c>
    </row>
    <row r="83" spans="2:6">
      <c r="B83" s="316">
        <v>6104</v>
      </c>
      <c r="C83" s="191" t="s">
        <v>783</v>
      </c>
      <c r="D83" s="325">
        <v>1.86</v>
      </c>
      <c r="E83" s="317"/>
      <c r="F83" s="326">
        <f t="shared" si="1"/>
        <v>0</v>
      </c>
    </row>
    <row r="84" spans="2:6">
      <c r="B84" s="316">
        <v>8101</v>
      </c>
      <c r="C84" s="191" t="s">
        <v>784</v>
      </c>
      <c r="D84" s="325">
        <v>14.72</v>
      </c>
      <c r="E84" s="317"/>
      <c r="F84" s="326">
        <f t="shared" si="1"/>
        <v>0</v>
      </c>
    </row>
    <row r="85" spans="2:6">
      <c r="B85" s="316">
        <v>8102</v>
      </c>
      <c r="C85" s="191" t="s">
        <v>785</v>
      </c>
      <c r="D85" s="325">
        <v>4.0999999999999996</v>
      </c>
      <c r="E85" s="317"/>
      <c r="F85" s="326">
        <f t="shared" si="1"/>
        <v>0</v>
      </c>
    </row>
    <row r="86" spans="2:6">
      <c r="B86" s="316">
        <v>8103</v>
      </c>
      <c r="C86" s="191" t="s">
        <v>786</v>
      </c>
      <c r="D86" s="325">
        <v>69.349999999999994</v>
      </c>
      <c r="E86" s="317"/>
      <c r="F86" s="326">
        <f t="shared" si="1"/>
        <v>0</v>
      </c>
    </row>
    <row r="87" spans="2:6">
      <c r="B87" s="316">
        <v>82</v>
      </c>
      <c r="C87" s="191" t="s">
        <v>787</v>
      </c>
      <c r="D87" s="325">
        <v>75</v>
      </c>
      <c r="E87" s="317"/>
      <c r="F87" s="326">
        <f t="shared" si="1"/>
        <v>0</v>
      </c>
    </row>
    <row r="88" spans="2:6">
      <c r="B88" s="316">
        <v>48</v>
      </c>
      <c r="C88" s="191" t="s">
        <v>788</v>
      </c>
      <c r="D88" s="325">
        <v>7.0000000000000007E-2</v>
      </c>
      <c r="E88" s="317"/>
      <c r="F88" s="326">
        <f t="shared" si="1"/>
        <v>0</v>
      </c>
    </row>
    <row r="89" spans="2:6">
      <c r="B89" s="327" t="s">
        <v>789</v>
      </c>
      <c r="C89" s="191" t="s">
        <v>1142</v>
      </c>
      <c r="D89" s="325">
        <v>38.93</v>
      </c>
      <c r="E89" s="317"/>
      <c r="F89" s="326">
        <f t="shared" si="1"/>
        <v>0</v>
      </c>
    </row>
    <row r="90" spans="2:6">
      <c r="B90" s="327" t="s">
        <v>790</v>
      </c>
      <c r="C90" s="191" t="s">
        <v>791</v>
      </c>
      <c r="D90" s="325">
        <v>6.59</v>
      </c>
      <c r="E90" s="317"/>
      <c r="F90" s="326">
        <f t="shared" si="1"/>
        <v>0</v>
      </c>
    </row>
    <row r="91" spans="2:6">
      <c r="B91" s="327" t="s">
        <v>646</v>
      </c>
      <c r="C91" s="191" t="s">
        <v>792</v>
      </c>
      <c r="D91" s="325">
        <v>25.17</v>
      </c>
      <c r="E91" s="317"/>
      <c r="F91" s="326">
        <f t="shared" si="1"/>
        <v>0</v>
      </c>
    </row>
    <row r="92" spans="2:6">
      <c r="B92" s="327" t="s">
        <v>793</v>
      </c>
      <c r="C92" s="191" t="s">
        <v>794</v>
      </c>
      <c r="D92" s="325">
        <v>41.4</v>
      </c>
      <c r="E92" s="317"/>
      <c r="F92" s="326">
        <f t="shared" si="1"/>
        <v>0</v>
      </c>
    </row>
    <row r="93" spans="2:6">
      <c r="B93" s="327" t="s">
        <v>795</v>
      </c>
      <c r="C93" s="191" t="s">
        <v>796</v>
      </c>
      <c r="D93" s="325">
        <v>31.46</v>
      </c>
      <c r="E93" s="317"/>
      <c r="F93" s="326">
        <f t="shared" si="1"/>
        <v>0</v>
      </c>
    </row>
    <row r="94" spans="2:6">
      <c r="B94" s="327" t="s">
        <v>797</v>
      </c>
      <c r="C94" s="191" t="s">
        <v>798</v>
      </c>
      <c r="D94" s="325">
        <v>25.17</v>
      </c>
      <c r="E94" s="317"/>
      <c r="F94" s="326">
        <f t="shared" si="1"/>
        <v>0</v>
      </c>
    </row>
    <row r="95" spans="2:6">
      <c r="B95" s="327" t="s">
        <v>799</v>
      </c>
      <c r="C95" s="191" t="s">
        <v>800</v>
      </c>
      <c r="D95" s="325">
        <v>8.24</v>
      </c>
      <c r="E95" s="317"/>
      <c r="F95" s="326">
        <f t="shared" si="1"/>
        <v>0</v>
      </c>
    </row>
    <row r="96" spans="2:6">
      <c r="B96" s="327" t="s">
        <v>801</v>
      </c>
      <c r="C96" s="191" t="s">
        <v>802</v>
      </c>
      <c r="D96" s="325">
        <v>307.82</v>
      </c>
      <c r="E96" s="317"/>
      <c r="F96" s="326">
        <f t="shared" si="1"/>
        <v>0</v>
      </c>
    </row>
    <row r="97" spans="2:6">
      <c r="B97" s="327" t="s">
        <v>803</v>
      </c>
      <c r="C97" s="191" t="s">
        <v>804</v>
      </c>
      <c r="D97" s="325">
        <v>27.67</v>
      </c>
      <c r="E97" s="317"/>
      <c r="F97" s="326">
        <f t="shared" si="1"/>
        <v>0</v>
      </c>
    </row>
    <row r="98" spans="2:6">
      <c r="B98" s="327" t="s">
        <v>805</v>
      </c>
      <c r="C98" s="191" t="s">
        <v>806</v>
      </c>
      <c r="D98" s="325">
        <v>4.7</v>
      </c>
      <c r="E98" s="317"/>
      <c r="F98" s="326">
        <f t="shared" si="1"/>
        <v>0</v>
      </c>
    </row>
    <row r="99" spans="2:6">
      <c r="B99" s="327" t="s">
        <v>807</v>
      </c>
      <c r="C99" s="191" t="s">
        <v>808</v>
      </c>
      <c r="D99" s="325">
        <v>1.55</v>
      </c>
      <c r="E99" s="317"/>
      <c r="F99" s="326">
        <f t="shared" si="1"/>
        <v>0</v>
      </c>
    </row>
    <row r="100" spans="2:6">
      <c r="B100" s="327" t="s">
        <v>809</v>
      </c>
      <c r="C100" s="191" t="s">
        <v>810</v>
      </c>
      <c r="D100" s="325">
        <v>2.04</v>
      </c>
      <c r="E100" s="317"/>
      <c r="F100" s="326">
        <f t="shared" si="1"/>
        <v>0</v>
      </c>
    </row>
    <row r="101" spans="2:6">
      <c r="B101" s="327" t="s">
        <v>811</v>
      </c>
      <c r="C101" s="191" t="s">
        <v>812</v>
      </c>
      <c r="D101" s="325">
        <v>1.6</v>
      </c>
      <c r="E101" s="317"/>
      <c r="F101" s="326">
        <f t="shared" si="1"/>
        <v>0</v>
      </c>
    </row>
    <row r="102" spans="2:6">
      <c r="B102" s="316">
        <v>52</v>
      </c>
      <c r="C102" s="191" t="s">
        <v>813</v>
      </c>
      <c r="D102" s="325">
        <v>3.69</v>
      </c>
      <c r="E102" s="317"/>
      <c r="F102" s="326">
        <f t="shared" si="1"/>
        <v>0</v>
      </c>
    </row>
    <row r="103" spans="2:6">
      <c r="B103" s="286" t="s">
        <v>814</v>
      </c>
      <c r="C103" s="191" t="s">
        <v>815</v>
      </c>
      <c r="D103" s="328">
        <v>1.95</v>
      </c>
      <c r="E103" s="317"/>
      <c r="F103" s="326">
        <f t="shared" si="1"/>
        <v>0</v>
      </c>
    </row>
    <row r="104" spans="2:6">
      <c r="B104" s="316">
        <v>65</v>
      </c>
      <c r="C104" s="191" t="s">
        <v>816</v>
      </c>
      <c r="D104" s="325">
        <v>166.94</v>
      </c>
      <c r="E104" s="317"/>
      <c r="F104" s="326">
        <f t="shared" si="1"/>
        <v>0</v>
      </c>
    </row>
    <row r="105" spans="2:6">
      <c r="B105" s="316">
        <v>70</v>
      </c>
      <c r="C105" s="191" t="s">
        <v>817</v>
      </c>
      <c r="D105" s="325">
        <v>650</v>
      </c>
      <c r="E105" s="317"/>
      <c r="F105" s="326">
        <f t="shared" si="1"/>
        <v>0</v>
      </c>
    </row>
    <row r="106" spans="2:6">
      <c r="B106" s="316">
        <v>71</v>
      </c>
      <c r="C106" s="191" t="s">
        <v>818</v>
      </c>
      <c r="D106" s="325">
        <v>405.5</v>
      </c>
      <c r="E106" s="317"/>
      <c r="F106" s="326">
        <f t="shared" si="1"/>
        <v>0</v>
      </c>
    </row>
    <row r="107" spans="2:6">
      <c r="B107" s="316" t="s">
        <v>819</v>
      </c>
      <c r="C107" s="191" t="s">
        <v>820</v>
      </c>
      <c r="D107" s="325">
        <v>42.5</v>
      </c>
      <c r="E107" s="317"/>
      <c r="F107" s="326">
        <f t="shared" si="1"/>
        <v>0</v>
      </c>
    </row>
    <row r="108" spans="2:6">
      <c r="B108" s="316" t="s">
        <v>821</v>
      </c>
      <c r="C108" s="191" t="s">
        <v>822</v>
      </c>
      <c r="D108" s="325">
        <v>3.75</v>
      </c>
      <c r="E108" s="317"/>
      <c r="F108" s="326">
        <f t="shared" si="1"/>
        <v>0</v>
      </c>
    </row>
    <row r="109" spans="2:6">
      <c r="B109" s="316">
        <v>80</v>
      </c>
      <c r="C109" s="191" t="s">
        <v>823</v>
      </c>
      <c r="D109" s="325">
        <v>22.5</v>
      </c>
      <c r="E109" s="317"/>
      <c r="F109" s="326">
        <f t="shared" si="1"/>
        <v>0</v>
      </c>
    </row>
    <row r="110" spans="2:6">
      <c r="B110" s="316">
        <v>1</v>
      </c>
      <c r="C110" s="191" t="s">
        <v>824</v>
      </c>
      <c r="D110" s="325">
        <v>375</v>
      </c>
      <c r="E110" s="317"/>
      <c r="F110" s="326">
        <f t="shared" si="1"/>
        <v>0</v>
      </c>
    </row>
    <row r="111" spans="2:6">
      <c r="B111" s="316" t="s">
        <v>825</v>
      </c>
      <c r="C111" s="191" t="s">
        <v>826</v>
      </c>
      <c r="D111" s="325">
        <v>210</v>
      </c>
      <c r="E111" s="317"/>
      <c r="F111" s="326">
        <f t="shared" si="1"/>
        <v>0</v>
      </c>
    </row>
    <row r="112" spans="2:6">
      <c r="B112" s="316">
        <v>3</v>
      </c>
      <c r="C112" s="191" t="s">
        <v>827</v>
      </c>
      <c r="D112" s="325">
        <v>100</v>
      </c>
      <c r="E112" s="317"/>
      <c r="F112" s="326">
        <f t="shared" si="1"/>
        <v>0</v>
      </c>
    </row>
    <row r="113" spans="2:6">
      <c r="B113" s="316">
        <v>8</v>
      </c>
      <c r="C113" s="191" t="s">
        <v>828</v>
      </c>
      <c r="D113" s="325">
        <v>38.5</v>
      </c>
      <c r="E113" s="317"/>
      <c r="F113" s="326">
        <f t="shared" si="1"/>
        <v>0</v>
      </c>
    </row>
    <row r="114" spans="2:6">
      <c r="B114" s="316">
        <v>99</v>
      </c>
      <c r="C114" s="191" t="s">
        <v>829</v>
      </c>
      <c r="D114" s="325">
        <v>650</v>
      </c>
      <c r="E114" s="317"/>
      <c r="F114" s="326">
        <f t="shared" si="1"/>
        <v>0</v>
      </c>
    </row>
    <row r="115" spans="2:6">
      <c r="B115" s="316">
        <v>11</v>
      </c>
      <c r="C115" s="191" t="s">
        <v>830</v>
      </c>
      <c r="D115" s="325">
        <v>1.79</v>
      </c>
      <c r="E115" s="317"/>
      <c r="F115" s="326">
        <f t="shared" si="1"/>
        <v>0</v>
      </c>
    </row>
    <row r="116" spans="2:6">
      <c r="B116" s="316">
        <v>12</v>
      </c>
      <c r="C116" s="191" t="s">
        <v>831</v>
      </c>
      <c r="D116" s="325">
        <v>950</v>
      </c>
      <c r="E116" s="317"/>
      <c r="F116" s="326">
        <f t="shared" si="1"/>
        <v>0</v>
      </c>
    </row>
    <row r="117" spans="2:6">
      <c r="B117" s="316">
        <v>10</v>
      </c>
      <c r="C117" s="191" t="s">
        <v>832</v>
      </c>
      <c r="D117" s="325">
        <v>55</v>
      </c>
      <c r="E117" s="317"/>
      <c r="F117" s="326">
        <f t="shared" si="1"/>
        <v>0</v>
      </c>
    </row>
    <row r="118" spans="2:6">
      <c r="B118" s="316">
        <v>113</v>
      </c>
      <c r="C118" s="191" t="s">
        <v>756</v>
      </c>
      <c r="D118" s="325">
        <v>4.75</v>
      </c>
      <c r="E118" s="317"/>
      <c r="F118" s="326">
        <f t="shared" si="1"/>
        <v>0</v>
      </c>
    </row>
    <row r="119" spans="2:6">
      <c r="B119" s="286" t="s">
        <v>833</v>
      </c>
      <c r="C119" s="191" t="s">
        <v>834</v>
      </c>
      <c r="D119" s="328">
        <v>32</v>
      </c>
      <c r="E119" s="191"/>
      <c r="F119" s="326">
        <f t="shared" si="1"/>
        <v>0</v>
      </c>
    </row>
    <row r="120" spans="2:6">
      <c r="B120" s="286" t="s">
        <v>835</v>
      </c>
      <c r="C120" s="191" t="s">
        <v>836</v>
      </c>
      <c r="D120" s="328">
        <v>1.1000000000000001</v>
      </c>
      <c r="E120" s="191"/>
      <c r="F120" s="326">
        <f t="shared" si="1"/>
        <v>0</v>
      </c>
    </row>
    <row r="121" spans="2:6">
      <c r="B121" s="286" t="s">
        <v>837</v>
      </c>
      <c r="C121" s="191" t="s">
        <v>838</v>
      </c>
      <c r="D121" s="328">
        <v>112.26</v>
      </c>
      <c r="E121" s="191"/>
      <c r="F121" s="326">
        <f t="shared" si="1"/>
        <v>0</v>
      </c>
    </row>
    <row r="122" spans="2:6">
      <c r="B122" s="286"/>
      <c r="C122" s="191"/>
      <c r="D122" s="328"/>
      <c r="E122" s="191"/>
      <c r="F122" s="326">
        <f t="shared" si="1"/>
        <v>0</v>
      </c>
    </row>
    <row r="123" spans="2:6" ht="15.75" thickBot="1">
      <c r="B123" s="286"/>
      <c r="C123" s="191"/>
      <c r="D123" s="328"/>
      <c r="E123" s="191"/>
      <c r="F123" s="329"/>
    </row>
    <row r="124" spans="2:6" ht="15.75" thickBot="1">
      <c r="B124" s="286"/>
      <c r="C124" s="191"/>
      <c r="D124" s="330" t="s">
        <v>642</v>
      </c>
      <c r="E124" s="331"/>
      <c r="F124" s="332">
        <f>SUM(F9:F122)</f>
        <v>0</v>
      </c>
    </row>
    <row r="125" spans="2:6">
      <c r="B125" s="286"/>
      <c r="C125" s="300" t="s">
        <v>839</v>
      </c>
      <c r="D125" s="328"/>
      <c r="E125" s="191"/>
      <c r="F125" s="329"/>
    </row>
    <row r="126" spans="2:6">
      <c r="B126" s="286"/>
      <c r="C126" s="191"/>
      <c r="D126" s="328"/>
      <c r="E126" s="191"/>
      <c r="F126" s="329"/>
    </row>
    <row r="127" spans="2:6">
      <c r="B127" s="286" t="s">
        <v>840</v>
      </c>
      <c r="C127" s="191" t="s">
        <v>841</v>
      </c>
      <c r="D127" s="328">
        <v>5</v>
      </c>
      <c r="E127" s="191"/>
      <c r="F127" s="329">
        <f>D127*E127</f>
        <v>0</v>
      </c>
    </row>
    <row r="128" spans="2:6">
      <c r="B128" s="286" t="s">
        <v>842</v>
      </c>
      <c r="C128" s="191" t="s">
        <v>843</v>
      </c>
      <c r="D128" s="328">
        <v>166.94</v>
      </c>
      <c r="E128" s="191"/>
      <c r="F128" s="329">
        <f t="shared" ref="F128:F189" si="2">D128*E128</f>
        <v>0</v>
      </c>
    </row>
    <row r="129" spans="2:6">
      <c r="B129" s="286" t="s">
        <v>844</v>
      </c>
      <c r="C129" s="191" t="s">
        <v>845</v>
      </c>
      <c r="D129" s="328">
        <v>2367.86</v>
      </c>
      <c r="E129" s="191"/>
      <c r="F129" s="329">
        <f t="shared" si="2"/>
        <v>0</v>
      </c>
    </row>
    <row r="130" spans="2:6">
      <c r="B130" s="286" t="s">
        <v>846</v>
      </c>
      <c r="C130" s="191" t="s">
        <v>847</v>
      </c>
      <c r="D130" s="328">
        <v>2.17</v>
      </c>
      <c r="E130" s="191"/>
      <c r="F130" s="329">
        <f t="shared" si="2"/>
        <v>0</v>
      </c>
    </row>
    <row r="131" spans="2:6">
      <c r="B131" s="286" t="s">
        <v>732</v>
      </c>
      <c r="C131" s="191" t="s">
        <v>848</v>
      </c>
      <c r="D131" s="328">
        <v>0.46</v>
      </c>
      <c r="E131" s="191"/>
      <c r="F131" s="329">
        <f t="shared" si="2"/>
        <v>0</v>
      </c>
    </row>
    <row r="132" spans="2:6">
      <c r="B132" s="286" t="s">
        <v>849</v>
      </c>
      <c r="C132" s="191" t="s">
        <v>850</v>
      </c>
      <c r="D132" s="328">
        <v>0.41</v>
      </c>
      <c r="E132" s="191"/>
      <c r="F132" s="329">
        <f t="shared" si="2"/>
        <v>0</v>
      </c>
    </row>
    <row r="133" spans="2:6">
      <c r="B133" s="286" t="s">
        <v>851</v>
      </c>
      <c r="C133" s="191" t="s">
        <v>852</v>
      </c>
      <c r="D133" s="328">
        <v>8.68</v>
      </c>
      <c r="E133" s="191"/>
      <c r="F133" s="329">
        <f t="shared" si="2"/>
        <v>0</v>
      </c>
    </row>
    <row r="134" spans="2:6">
      <c r="B134" s="286" t="s">
        <v>853</v>
      </c>
      <c r="C134" s="191" t="s">
        <v>854</v>
      </c>
      <c r="D134" s="328">
        <v>14.32</v>
      </c>
      <c r="E134" s="191"/>
      <c r="F134" s="329">
        <f t="shared" si="2"/>
        <v>0</v>
      </c>
    </row>
    <row r="135" spans="2:6">
      <c r="B135" s="286" t="s">
        <v>855</v>
      </c>
      <c r="C135" s="191" t="s">
        <v>856</v>
      </c>
      <c r="D135" s="328">
        <v>4.0999999999999996</v>
      </c>
      <c r="E135" s="191"/>
      <c r="F135" s="329">
        <f t="shared" si="2"/>
        <v>0</v>
      </c>
    </row>
    <row r="136" spans="2:6">
      <c r="B136" s="286" t="s">
        <v>857</v>
      </c>
      <c r="C136" s="191" t="s">
        <v>858</v>
      </c>
      <c r="D136" s="328">
        <v>765.07</v>
      </c>
      <c r="E136" s="191"/>
      <c r="F136" s="329">
        <f t="shared" si="2"/>
        <v>0</v>
      </c>
    </row>
    <row r="137" spans="2:6">
      <c r="B137" s="286" t="s">
        <v>859</v>
      </c>
      <c r="C137" s="191" t="s">
        <v>860</v>
      </c>
      <c r="D137" s="328">
        <v>2.98</v>
      </c>
      <c r="E137" s="191"/>
      <c r="F137" s="329">
        <f t="shared" si="2"/>
        <v>0</v>
      </c>
    </row>
    <row r="138" spans="2:6">
      <c r="B138" s="286" t="s">
        <v>861</v>
      </c>
      <c r="C138" s="191" t="s">
        <v>862</v>
      </c>
      <c r="D138" s="328">
        <v>5.19</v>
      </c>
      <c r="E138" s="191"/>
      <c r="F138" s="329">
        <f t="shared" si="2"/>
        <v>0</v>
      </c>
    </row>
    <row r="139" spans="2:6">
      <c r="B139" s="286" t="s">
        <v>863</v>
      </c>
      <c r="C139" s="191" t="s">
        <v>864</v>
      </c>
      <c r="D139" s="328">
        <v>28.75</v>
      </c>
      <c r="E139" s="191"/>
      <c r="F139" s="329">
        <f t="shared" si="2"/>
        <v>0</v>
      </c>
    </row>
    <row r="140" spans="2:6">
      <c r="B140" s="286" t="s">
        <v>865</v>
      </c>
      <c r="C140" s="191" t="s">
        <v>866</v>
      </c>
      <c r="D140" s="328">
        <v>39.15</v>
      </c>
      <c r="E140" s="191"/>
      <c r="F140" s="329">
        <f t="shared" si="2"/>
        <v>0</v>
      </c>
    </row>
    <row r="141" spans="2:6">
      <c r="B141" s="286" t="s">
        <v>867</v>
      </c>
      <c r="C141" s="191" t="s">
        <v>868</v>
      </c>
      <c r="D141" s="328">
        <v>3.55</v>
      </c>
      <c r="E141" s="191"/>
      <c r="F141" s="329">
        <f t="shared" si="2"/>
        <v>0</v>
      </c>
    </row>
    <row r="142" spans="2:6">
      <c r="B142" s="286" t="s">
        <v>869</v>
      </c>
      <c r="C142" s="191" t="s">
        <v>870</v>
      </c>
      <c r="D142" s="328">
        <v>5.25</v>
      </c>
      <c r="E142" s="191"/>
      <c r="F142" s="329">
        <f t="shared" si="2"/>
        <v>0</v>
      </c>
    </row>
    <row r="143" spans="2:6">
      <c r="B143" s="286" t="s">
        <v>871</v>
      </c>
      <c r="C143" s="191" t="s">
        <v>872</v>
      </c>
      <c r="D143" s="328">
        <v>24.75</v>
      </c>
      <c r="E143" s="191"/>
      <c r="F143" s="329">
        <f t="shared" si="2"/>
        <v>0</v>
      </c>
    </row>
    <row r="144" spans="2:6">
      <c r="B144" s="286" t="s">
        <v>873</v>
      </c>
      <c r="C144" s="191" t="s">
        <v>874</v>
      </c>
      <c r="D144" s="328">
        <v>90</v>
      </c>
      <c r="E144" s="191"/>
      <c r="F144" s="329">
        <f t="shared" si="2"/>
        <v>0</v>
      </c>
    </row>
    <row r="145" spans="2:6">
      <c r="B145" s="286" t="s">
        <v>875</v>
      </c>
      <c r="C145" s="191" t="s">
        <v>876</v>
      </c>
      <c r="D145" s="328">
        <v>13.75</v>
      </c>
      <c r="E145" s="191"/>
      <c r="F145" s="329">
        <f t="shared" si="2"/>
        <v>0</v>
      </c>
    </row>
    <row r="146" spans="2:6">
      <c r="B146" s="286" t="s">
        <v>877</v>
      </c>
      <c r="C146" s="191" t="s">
        <v>878</v>
      </c>
      <c r="D146" s="328">
        <v>150</v>
      </c>
      <c r="E146" s="191"/>
      <c r="F146" s="329">
        <f t="shared" si="2"/>
        <v>0</v>
      </c>
    </row>
    <row r="147" spans="2:6">
      <c r="B147" s="286" t="s">
        <v>879</v>
      </c>
      <c r="C147" s="191" t="s">
        <v>880</v>
      </c>
      <c r="D147" s="328">
        <v>175</v>
      </c>
      <c r="E147" s="191"/>
      <c r="F147" s="329">
        <f t="shared" si="2"/>
        <v>0</v>
      </c>
    </row>
    <row r="148" spans="2:6">
      <c r="B148" s="286" t="s">
        <v>881</v>
      </c>
      <c r="C148" s="191" t="s">
        <v>882</v>
      </c>
      <c r="D148" s="328">
        <v>28.5</v>
      </c>
      <c r="E148" s="191"/>
      <c r="F148" s="329">
        <f t="shared" si="2"/>
        <v>0</v>
      </c>
    </row>
    <row r="149" spans="2:6">
      <c r="B149" s="286" t="s">
        <v>883</v>
      </c>
      <c r="C149" s="191" t="s">
        <v>884</v>
      </c>
      <c r="D149" s="328">
        <v>44.75</v>
      </c>
      <c r="E149" s="191"/>
      <c r="F149" s="329">
        <f t="shared" si="2"/>
        <v>0</v>
      </c>
    </row>
    <row r="150" spans="2:6">
      <c r="B150" s="286" t="s">
        <v>885</v>
      </c>
      <c r="C150" s="191" t="s">
        <v>886</v>
      </c>
      <c r="D150" s="328">
        <v>43</v>
      </c>
      <c r="E150" s="191"/>
      <c r="F150" s="329">
        <f t="shared" si="2"/>
        <v>0</v>
      </c>
    </row>
    <row r="151" spans="2:6">
      <c r="B151" s="286"/>
      <c r="C151" s="191"/>
      <c r="D151" s="328"/>
      <c r="E151" s="191"/>
      <c r="F151" s="329">
        <f t="shared" si="2"/>
        <v>0</v>
      </c>
    </row>
    <row r="152" spans="2:6">
      <c r="B152" s="286" t="s">
        <v>887</v>
      </c>
      <c r="C152" s="191" t="s">
        <v>888</v>
      </c>
      <c r="D152" s="328">
        <v>32</v>
      </c>
      <c r="E152" s="191"/>
      <c r="F152" s="329">
        <f t="shared" si="2"/>
        <v>0</v>
      </c>
    </row>
    <row r="153" spans="2:6">
      <c r="B153" s="286" t="s">
        <v>889</v>
      </c>
      <c r="C153" s="191" t="s">
        <v>890</v>
      </c>
      <c r="D153" s="328">
        <v>89</v>
      </c>
      <c r="E153" s="191"/>
      <c r="F153" s="329">
        <f t="shared" si="2"/>
        <v>0</v>
      </c>
    </row>
    <row r="154" spans="2:6">
      <c r="B154" s="286" t="s">
        <v>891</v>
      </c>
      <c r="C154" s="191" t="s">
        <v>892</v>
      </c>
      <c r="D154" s="328">
        <v>24.5</v>
      </c>
      <c r="E154" s="191"/>
      <c r="F154" s="329">
        <f t="shared" si="2"/>
        <v>0</v>
      </c>
    </row>
    <row r="155" spans="2:6">
      <c r="B155" s="286" t="s">
        <v>893</v>
      </c>
      <c r="C155" s="191" t="s">
        <v>894</v>
      </c>
      <c r="D155" s="328">
        <v>0.28000000000000003</v>
      </c>
      <c r="E155" s="191"/>
      <c r="F155" s="329">
        <f t="shared" si="2"/>
        <v>0</v>
      </c>
    </row>
    <row r="156" spans="2:6">
      <c r="B156" s="286" t="s">
        <v>895</v>
      </c>
      <c r="C156" s="191" t="s">
        <v>896</v>
      </c>
      <c r="D156" s="328">
        <v>6.5</v>
      </c>
      <c r="E156" s="191"/>
      <c r="F156" s="329">
        <f t="shared" si="2"/>
        <v>0</v>
      </c>
    </row>
    <row r="157" spans="2:6">
      <c r="B157" s="286" t="s">
        <v>897</v>
      </c>
      <c r="C157" s="191" t="s">
        <v>898</v>
      </c>
      <c r="D157" s="328">
        <v>5.4</v>
      </c>
      <c r="E157" s="191"/>
      <c r="F157" s="329">
        <f t="shared" si="2"/>
        <v>0</v>
      </c>
    </row>
    <row r="158" spans="2:6">
      <c r="B158" s="286" t="s">
        <v>899</v>
      </c>
      <c r="C158" s="191" t="s">
        <v>900</v>
      </c>
      <c r="D158" s="328">
        <v>0.4</v>
      </c>
      <c r="E158" s="191"/>
      <c r="F158" s="329">
        <f t="shared" si="2"/>
        <v>0</v>
      </c>
    </row>
    <row r="159" spans="2:6">
      <c r="B159" s="286" t="s">
        <v>901</v>
      </c>
      <c r="C159" s="191" t="s">
        <v>902</v>
      </c>
      <c r="D159" s="328">
        <v>48.75</v>
      </c>
      <c r="E159" s="191"/>
      <c r="F159" s="329">
        <f t="shared" si="2"/>
        <v>0</v>
      </c>
    </row>
    <row r="160" spans="2:6">
      <c r="B160" s="286" t="s">
        <v>903</v>
      </c>
      <c r="C160" s="191" t="s">
        <v>904</v>
      </c>
      <c r="D160" s="328">
        <v>8.9499999999999993</v>
      </c>
      <c r="E160" s="191"/>
      <c r="F160" s="329">
        <f t="shared" si="2"/>
        <v>0</v>
      </c>
    </row>
    <row r="161" spans="2:6">
      <c r="B161" s="286" t="s">
        <v>905</v>
      </c>
      <c r="C161" s="191" t="s">
        <v>906</v>
      </c>
      <c r="D161" s="328">
        <v>96</v>
      </c>
      <c r="E161" s="191"/>
      <c r="F161" s="329">
        <f t="shared" si="2"/>
        <v>0</v>
      </c>
    </row>
    <row r="162" spans="2:6">
      <c r="B162" s="286" t="s">
        <v>907</v>
      </c>
      <c r="C162" s="191" t="s">
        <v>908</v>
      </c>
      <c r="D162" s="328">
        <v>12.13</v>
      </c>
      <c r="E162" s="191"/>
      <c r="F162" s="329">
        <f t="shared" si="2"/>
        <v>0</v>
      </c>
    </row>
    <row r="163" spans="2:6">
      <c r="B163" s="286" t="s">
        <v>909</v>
      </c>
      <c r="C163" s="191" t="s">
        <v>910</v>
      </c>
      <c r="D163" s="328">
        <v>7.0000000000000007E-2</v>
      </c>
      <c r="E163" s="191"/>
      <c r="F163" s="329">
        <f t="shared" si="2"/>
        <v>0</v>
      </c>
    </row>
    <row r="164" spans="2:6">
      <c r="B164" s="286" t="s">
        <v>911</v>
      </c>
      <c r="C164" s="191" t="s">
        <v>912</v>
      </c>
      <c r="D164" s="328">
        <v>2.5499999999999998</v>
      </c>
      <c r="E164" s="191"/>
      <c r="F164" s="329">
        <f t="shared" si="2"/>
        <v>0</v>
      </c>
    </row>
    <row r="165" spans="2:6">
      <c r="B165" s="286" t="s">
        <v>913</v>
      </c>
      <c r="C165" s="191" t="s">
        <v>914</v>
      </c>
      <c r="D165" s="328">
        <v>45</v>
      </c>
      <c r="E165" s="191"/>
      <c r="F165" s="329">
        <f t="shared" si="2"/>
        <v>0</v>
      </c>
    </row>
    <row r="166" spans="2:6">
      <c r="B166" s="286" t="s">
        <v>814</v>
      </c>
      <c r="C166" s="191" t="s">
        <v>915</v>
      </c>
      <c r="D166" s="328">
        <v>2.0499999999999998</v>
      </c>
      <c r="E166" s="191"/>
      <c r="F166" s="329">
        <f t="shared" si="2"/>
        <v>0</v>
      </c>
    </row>
    <row r="167" spans="2:6">
      <c r="B167" s="286" t="s">
        <v>916</v>
      </c>
      <c r="C167" s="191" t="s">
        <v>917</v>
      </c>
      <c r="D167" s="328">
        <v>4</v>
      </c>
      <c r="E167" s="191"/>
      <c r="F167" s="329">
        <f t="shared" si="2"/>
        <v>0</v>
      </c>
    </row>
    <row r="168" spans="2:6">
      <c r="B168" s="286" t="s">
        <v>918</v>
      </c>
      <c r="C168" s="191" t="s">
        <v>919</v>
      </c>
      <c r="D168" s="328">
        <v>9.39</v>
      </c>
      <c r="E168" s="191"/>
      <c r="F168" s="329">
        <f t="shared" si="2"/>
        <v>0</v>
      </c>
    </row>
    <row r="169" spans="2:6">
      <c r="B169" s="286" t="s">
        <v>920</v>
      </c>
      <c r="C169" s="191" t="s">
        <v>921</v>
      </c>
      <c r="D169" s="328">
        <v>26.5</v>
      </c>
      <c r="E169" s="191"/>
      <c r="F169" s="329">
        <f t="shared" si="2"/>
        <v>0</v>
      </c>
    </row>
    <row r="170" spans="2:6">
      <c r="B170" s="286" t="s">
        <v>922</v>
      </c>
      <c r="C170" s="191" t="s">
        <v>923</v>
      </c>
      <c r="D170" s="328">
        <v>39.15</v>
      </c>
      <c r="E170" s="191"/>
      <c r="F170" s="329">
        <f t="shared" si="2"/>
        <v>0</v>
      </c>
    </row>
    <row r="171" spans="2:6">
      <c r="B171" s="286" t="s">
        <v>924</v>
      </c>
      <c r="C171" s="191" t="s">
        <v>925</v>
      </c>
      <c r="D171" s="328">
        <v>14.75</v>
      </c>
      <c r="E171" s="191"/>
      <c r="F171" s="329">
        <f t="shared" si="2"/>
        <v>0</v>
      </c>
    </row>
    <row r="172" spans="2:6">
      <c r="B172" s="286" t="s">
        <v>926</v>
      </c>
      <c r="C172" s="191" t="s">
        <v>927</v>
      </c>
      <c r="D172" s="328">
        <v>90</v>
      </c>
      <c r="E172" s="191"/>
      <c r="F172" s="329">
        <f t="shared" si="2"/>
        <v>0</v>
      </c>
    </row>
    <row r="173" spans="2:6">
      <c r="B173" s="286" t="s">
        <v>928</v>
      </c>
      <c r="C173" s="191" t="s">
        <v>929</v>
      </c>
      <c r="D173" s="328">
        <v>3088.78</v>
      </c>
      <c r="E173" s="191"/>
      <c r="F173" s="329">
        <f t="shared" si="2"/>
        <v>0</v>
      </c>
    </row>
    <row r="174" spans="2:6">
      <c r="B174" s="286" t="s">
        <v>930</v>
      </c>
      <c r="C174" s="191" t="s">
        <v>816</v>
      </c>
      <c r="D174" s="328">
        <v>166.94</v>
      </c>
      <c r="E174" s="191"/>
      <c r="F174" s="329">
        <f t="shared" si="2"/>
        <v>0</v>
      </c>
    </row>
    <row r="175" spans="2:6">
      <c r="B175" s="286" t="s">
        <v>708</v>
      </c>
      <c r="C175" s="191" t="s">
        <v>931</v>
      </c>
      <c r="D175" s="328">
        <v>884.07</v>
      </c>
      <c r="E175" s="191"/>
      <c r="F175" s="329">
        <f t="shared" si="2"/>
        <v>0</v>
      </c>
    </row>
    <row r="176" spans="2:6">
      <c r="B176" s="286" t="s">
        <v>932</v>
      </c>
      <c r="C176" s="191" t="s">
        <v>933</v>
      </c>
      <c r="D176" s="328">
        <v>60</v>
      </c>
      <c r="E176" s="191"/>
      <c r="F176" s="329">
        <f t="shared" si="2"/>
        <v>0</v>
      </c>
    </row>
    <row r="177" spans="2:6">
      <c r="B177" s="286" t="s">
        <v>934</v>
      </c>
      <c r="C177" s="191" t="s">
        <v>935</v>
      </c>
      <c r="D177" s="333">
        <v>3.2000000000000001E-2</v>
      </c>
      <c r="E177" s="191"/>
      <c r="F177" s="329">
        <f t="shared" si="2"/>
        <v>0</v>
      </c>
    </row>
    <row r="178" spans="2:6">
      <c r="B178" s="286" t="s">
        <v>936</v>
      </c>
      <c r="C178" s="191" t="s">
        <v>937</v>
      </c>
      <c r="D178" s="328">
        <v>4.67</v>
      </c>
      <c r="E178" s="191"/>
      <c r="F178" s="329">
        <f t="shared" si="2"/>
        <v>0</v>
      </c>
    </row>
    <row r="179" spans="2:6">
      <c r="B179" s="286" t="s">
        <v>938</v>
      </c>
      <c r="C179" s="191" t="s">
        <v>939</v>
      </c>
      <c r="D179" s="328">
        <v>1.55</v>
      </c>
      <c r="E179" s="191"/>
      <c r="F179" s="329">
        <f t="shared" si="2"/>
        <v>0</v>
      </c>
    </row>
    <row r="180" spans="2:6">
      <c r="B180" s="286" t="s">
        <v>940</v>
      </c>
      <c r="C180" s="191" t="s">
        <v>941</v>
      </c>
      <c r="D180" s="328">
        <v>35</v>
      </c>
      <c r="E180" s="191"/>
      <c r="F180" s="329">
        <f t="shared" si="2"/>
        <v>0</v>
      </c>
    </row>
    <row r="181" spans="2:6">
      <c r="B181" s="286" t="s">
        <v>942</v>
      </c>
      <c r="C181" s="191" t="s">
        <v>943</v>
      </c>
      <c r="D181" s="328">
        <v>38</v>
      </c>
      <c r="E181" s="191"/>
      <c r="F181" s="329">
        <f t="shared" si="2"/>
        <v>0</v>
      </c>
    </row>
    <row r="182" spans="2:6">
      <c r="B182" s="286" t="s">
        <v>944</v>
      </c>
      <c r="C182" s="191" t="s">
        <v>945</v>
      </c>
      <c r="D182" s="328">
        <v>40</v>
      </c>
      <c r="E182" s="191"/>
      <c r="F182" s="329">
        <f t="shared" si="2"/>
        <v>0</v>
      </c>
    </row>
    <row r="183" spans="2:6">
      <c r="B183" s="286" t="s">
        <v>946</v>
      </c>
      <c r="C183" s="191" t="s">
        <v>947</v>
      </c>
      <c r="D183" s="328">
        <v>4.0999999999999996</v>
      </c>
      <c r="E183" s="191"/>
      <c r="F183" s="329">
        <f t="shared" si="2"/>
        <v>0</v>
      </c>
    </row>
    <row r="184" spans="2:6">
      <c r="B184" s="286" t="s">
        <v>948</v>
      </c>
      <c r="C184" s="191" t="s">
        <v>949</v>
      </c>
      <c r="D184" s="328">
        <v>12.5</v>
      </c>
      <c r="E184" s="191"/>
      <c r="F184" s="329">
        <f t="shared" si="2"/>
        <v>0</v>
      </c>
    </row>
    <row r="185" spans="2:6">
      <c r="B185" s="286" t="s">
        <v>950</v>
      </c>
      <c r="C185" s="191" t="s">
        <v>777</v>
      </c>
      <c r="D185" s="328">
        <v>6.5</v>
      </c>
      <c r="E185" s="191"/>
      <c r="F185" s="329">
        <f t="shared" si="2"/>
        <v>0</v>
      </c>
    </row>
    <row r="186" spans="2:6">
      <c r="B186" s="286"/>
      <c r="C186" s="191"/>
      <c r="D186" s="328"/>
      <c r="E186" s="191"/>
      <c r="F186" s="329">
        <f t="shared" si="2"/>
        <v>0</v>
      </c>
    </row>
    <row r="187" spans="2:6">
      <c r="B187" s="286"/>
      <c r="C187" s="191"/>
      <c r="D187" s="328"/>
      <c r="E187" s="191"/>
      <c r="F187" s="329">
        <f t="shared" si="2"/>
        <v>0</v>
      </c>
    </row>
    <row r="188" spans="2:6">
      <c r="B188" s="286"/>
      <c r="C188" s="191"/>
      <c r="D188" s="328"/>
      <c r="E188" s="191"/>
      <c r="F188" s="329">
        <f t="shared" si="2"/>
        <v>0</v>
      </c>
    </row>
    <row r="189" spans="2:6" ht="15.75" thickBot="1">
      <c r="B189" s="286"/>
      <c r="C189" s="191"/>
      <c r="D189" s="328"/>
      <c r="E189" s="191"/>
      <c r="F189" s="329">
        <f t="shared" si="2"/>
        <v>0</v>
      </c>
    </row>
    <row r="190" spans="2:6" ht="15.75" thickBot="1">
      <c r="B190" s="334"/>
      <c r="C190" s="335"/>
      <c r="D190" s="336"/>
      <c r="E190" s="337" t="s">
        <v>603</v>
      </c>
      <c r="F190" s="338">
        <f>SUM(F127:F189)</f>
        <v>0</v>
      </c>
    </row>
  </sheetData>
  <mergeCells count="1">
    <mergeCell ref="B2:C2"/>
  </mergeCells>
  <pageMargins left="0.7" right="0.7" top="0.75" bottom="0.75" header="0.3" footer="0.3"/>
  <pageSetup scale="90" orientation="portrait" r:id="rId1"/>
</worksheet>
</file>

<file path=xl/worksheets/sheet6.xml><?xml version="1.0" encoding="utf-8"?>
<worksheet xmlns="http://schemas.openxmlformats.org/spreadsheetml/2006/main" xmlns:r="http://schemas.openxmlformats.org/officeDocument/2006/relationships">
  <sheetPr>
    <pageSetUpPr fitToPage="1"/>
  </sheetPr>
  <dimension ref="A1:M47"/>
  <sheetViews>
    <sheetView workbookViewId="0">
      <selection activeCell="E7" sqref="E7"/>
    </sheetView>
  </sheetViews>
  <sheetFormatPr defaultRowHeight="15"/>
  <cols>
    <col min="1" max="1" width="9.7109375" customWidth="1"/>
    <col min="2" max="2" width="34.7109375" customWidth="1"/>
    <col min="3" max="4" width="9.7109375" customWidth="1"/>
    <col min="5" max="5" width="33.7109375" customWidth="1"/>
    <col min="6" max="6" width="9.7109375" customWidth="1"/>
    <col min="7" max="12" width="9.140625" hidden="1" customWidth="1"/>
    <col min="13" max="13" width="9.140625" style="427" hidden="1" customWidth="1"/>
    <col min="14" max="14" width="0" hidden="1" customWidth="1"/>
  </cols>
  <sheetData>
    <row r="1" spans="1:13" ht="20.25">
      <c r="A1" s="370" t="s">
        <v>955</v>
      </c>
      <c r="B1" s="371"/>
      <c r="C1" s="371"/>
      <c r="D1" s="372"/>
      <c r="E1" s="373" t="s">
        <v>956</v>
      </c>
      <c r="F1" s="374"/>
    </row>
    <row r="2" spans="1:13" ht="15.75">
      <c r="A2" s="433"/>
      <c r="B2" s="434"/>
      <c r="C2" s="434"/>
      <c r="D2" s="434"/>
      <c r="E2" s="434"/>
      <c r="F2" s="435"/>
    </row>
    <row r="3" spans="1:13" ht="18">
      <c r="A3" s="586" t="s">
        <v>1138</v>
      </c>
      <c r="B3" s="587"/>
      <c r="C3" s="587"/>
      <c r="D3" s="587"/>
      <c r="E3" s="587"/>
      <c r="F3" s="588"/>
    </row>
    <row r="4" spans="1:13" ht="15.75">
      <c r="A4" s="347"/>
      <c r="B4" s="346"/>
      <c r="C4" s="346"/>
      <c r="D4" s="346"/>
      <c r="E4" s="346"/>
      <c r="F4" s="348"/>
    </row>
    <row r="5" spans="1:13" ht="30.75">
      <c r="A5" s="439" t="s">
        <v>1135</v>
      </c>
      <c r="B5" s="440" t="s">
        <v>1145</v>
      </c>
      <c r="C5" s="375"/>
      <c r="D5" s="436" t="s">
        <v>1132</v>
      </c>
      <c r="E5" s="437" t="s">
        <v>1147</v>
      </c>
      <c r="F5" s="341"/>
    </row>
    <row r="6" spans="1:13" ht="15.75">
      <c r="A6" s="347"/>
      <c r="B6" s="346"/>
      <c r="C6" s="346"/>
      <c r="D6" s="436" t="s">
        <v>1133</v>
      </c>
      <c r="E6" s="438" t="s">
        <v>573</v>
      </c>
      <c r="F6" s="348"/>
    </row>
    <row r="7" spans="1:13" ht="16.5">
      <c r="A7" s="347" t="s">
        <v>1136</v>
      </c>
      <c r="B7" s="434" t="s">
        <v>1146</v>
      </c>
      <c r="C7" s="342"/>
      <c r="D7" s="436" t="s">
        <v>1134</v>
      </c>
      <c r="E7" s="592">
        <v>42977</v>
      </c>
      <c r="F7" s="376"/>
    </row>
    <row r="8" spans="1:13" ht="16.5" thickBot="1">
      <c r="A8" s="347"/>
      <c r="B8" s="346"/>
      <c r="C8" s="377"/>
      <c r="D8" s="346"/>
      <c r="E8" s="346"/>
      <c r="F8" s="348"/>
    </row>
    <row r="9" spans="1:13" ht="18" thickTop="1" thickBot="1">
      <c r="A9" s="353" t="s">
        <v>76</v>
      </c>
      <c r="B9" s="378" t="s">
        <v>957</v>
      </c>
      <c r="C9" s="379" t="s">
        <v>78</v>
      </c>
      <c r="D9" s="380" t="s">
        <v>958</v>
      </c>
      <c r="E9" s="378" t="s">
        <v>957</v>
      </c>
      <c r="F9" s="381" t="s">
        <v>78</v>
      </c>
    </row>
    <row r="10" spans="1:13" ht="15.75" thickTop="1">
      <c r="A10" s="353" t="s">
        <v>959</v>
      </c>
      <c r="B10" s="352" t="s">
        <v>960</v>
      </c>
      <c r="C10" s="451"/>
      <c r="D10" s="421" t="s">
        <v>604</v>
      </c>
      <c r="E10" s="425" t="s">
        <v>975</v>
      </c>
      <c r="F10" s="452"/>
      <c r="H10" s="353" t="s">
        <v>959</v>
      </c>
      <c r="I10" s="426">
        <f>C10*'Southern Manhattan Rate Card'!G198</f>
        <v>0</v>
      </c>
      <c r="L10" s="421" t="s">
        <v>604</v>
      </c>
      <c r="M10" s="427">
        <f>F10*'Non Rate Card Labor '!D12</f>
        <v>0</v>
      </c>
    </row>
    <row r="11" spans="1:13" ht="24.75">
      <c r="A11" s="356" t="s">
        <v>961</v>
      </c>
      <c r="B11" s="357" t="s">
        <v>962</v>
      </c>
      <c r="C11" s="352"/>
      <c r="D11" s="355" t="s">
        <v>1008</v>
      </c>
      <c r="E11" s="384" t="s">
        <v>1009</v>
      </c>
      <c r="F11" s="354"/>
      <c r="H11" s="356" t="s">
        <v>961</v>
      </c>
      <c r="I11" s="426">
        <f>C11*'Southern Manhattan Rate Card'!G201</f>
        <v>0</v>
      </c>
      <c r="L11" s="355" t="s">
        <v>1008</v>
      </c>
      <c r="M11" s="427">
        <f>F11*'Southern Manhattan Rate Card'!G182</f>
        <v>0</v>
      </c>
    </row>
    <row r="12" spans="1:13">
      <c r="A12" s="356" t="s">
        <v>963</v>
      </c>
      <c r="B12" s="349" t="s">
        <v>964</v>
      </c>
      <c r="C12" s="351"/>
      <c r="D12" s="355" t="s">
        <v>977</v>
      </c>
      <c r="E12" s="385" t="s">
        <v>978</v>
      </c>
      <c r="F12" s="354"/>
      <c r="H12" s="356" t="s">
        <v>963</v>
      </c>
      <c r="I12" s="426">
        <f>C12*'Southern Manhattan Rate Card'!G202</f>
        <v>0</v>
      </c>
      <c r="L12" s="355" t="s">
        <v>977</v>
      </c>
      <c r="M12" s="427">
        <f>F12*'Southern Manhattan Rate Card'!G199</f>
        <v>0</v>
      </c>
    </row>
    <row r="13" spans="1:13">
      <c r="A13" s="356" t="s">
        <v>967</v>
      </c>
      <c r="B13" s="349" t="s">
        <v>430</v>
      </c>
      <c r="C13" s="351"/>
      <c r="D13" s="355" t="s">
        <v>1003</v>
      </c>
      <c r="E13" s="351" t="s">
        <v>1004</v>
      </c>
      <c r="F13" s="366"/>
      <c r="H13" s="356" t="s">
        <v>967</v>
      </c>
      <c r="I13" s="426">
        <f>C13*'Southern Manhattan Rate Card'!G203</f>
        <v>0</v>
      </c>
      <c r="L13" s="355" t="s">
        <v>1003</v>
      </c>
      <c r="M13" s="427">
        <f>F13*'Southern Manhattan Rate Card'!G205</f>
        <v>0</v>
      </c>
    </row>
    <row r="14" spans="1:13">
      <c r="A14" s="367" t="s">
        <v>970</v>
      </c>
      <c r="B14" s="368" t="s">
        <v>1116</v>
      </c>
      <c r="C14" s="351"/>
      <c r="D14" s="355" t="s">
        <v>980</v>
      </c>
      <c r="E14" s="351" t="s">
        <v>981</v>
      </c>
      <c r="F14" s="354"/>
      <c r="H14" s="367" t="s">
        <v>970</v>
      </c>
      <c r="I14" s="426">
        <f>C14*'Southern Manhattan Rate Card'!G204</f>
        <v>0</v>
      </c>
      <c r="L14" s="355" t="s">
        <v>980</v>
      </c>
      <c r="M14" s="427">
        <f>F14*'Southern Manhattan Rate Card'!G207</f>
        <v>0</v>
      </c>
    </row>
    <row r="15" spans="1:13">
      <c r="A15" s="358" t="s">
        <v>309</v>
      </c>
      <c r="B15" s="359" t="s">
        <v>1034</v>
      </c>
      <c r="C15" s="351"/>
      <c r="D15" s="355" t="s">
        <v>984</v>
      </c>
      <c r="E15" s="351" t="s">
        <v>985</v>
      </c>
      <c r="F15" s="354"/>
      <c r="H15" s="358" t="s">
        <v>309</v>
      </c>
      <c r="I15" s="426">
        <f>C15*'Southern Manhattan Rate Card'!G137</f>
        <v>0</v>
      </c>
      <c r="L15" s="355" t="s">
        <v>984</v>
      </c>
      <c r="M15" s="427">
        <f>F15*'Southern Manhattan Rate Card'!G208</f>
        <v>0</v>
      </c>
    </row>
    <row r="16" spans="1:13">
      <c r="A16" s="353" t="s">
        <v>310</v>
      </c>
      <c r="B16" s="350" t="s">
        <v>1035</v>
      </c>
      <c r="C16" s="351"/>
      <c r="D16" s="360" t="s">
        <v>988</v>
      </c>
      <c r="E16" s="361" t="s">
        <v>989</v>
      </c>
      <c r="F16" s="354"/>
      <c r="H16" s="353" t="s">
        <v>310</v>
      </c>
      <c r="I16" s="426">
        <f>C16*'Southern Manhattan Rate Card'!G138</f>
        <v>0</v>
      </c>
      <c r="L16" s="360" t="s">
        <v>988</v>
      </c>
      <c r="M16" s="427">
        <f>F16*'Southern Manhattan Rate Card'!G209</f>
        <v>0</v>
      </c>
    </row>
    <row r="17" spans="1:13">
      <c r="A17" s="364" t="s">
        <v>1029</v>
      </c>
      <c r="B17" s="365" t="s">
        <v>1030</v>
      </c>
      <c r="C17" s="351"/>
      <c r="D17" s="355" t="s">
        <v>992</v>
      </c>
      <c r="E17" s="351" t="s">
        <v>1125</v>
      </c>
      <c r="F17" s="354"/>
      <c r="H17" s="364" t="s">
        <v>1029</v>
      </c>
      <c r="I17" s="426">
        <f>C17*'Southern Manhattan Rate Card'!G215</f>
        <v>0</v>
      </c>
      <c r="L17" s="355" t="s">
        <v>992</v>
      </c>
      <c r="M17" s="427">
        <f>F17*'Southern Manhattan Rate Card'!G210</f>
        <v>0</v>
      </c>
    </row>
    <row r="18" spans="1:13">
      <c r="A18" s="367" t="s">
        <v>971</v>
      </c>
      <c r="B18" s="368" t="s">
        <v>972</v>
      </c>
      <c r="C18" s="351"/>
      <c r="D18" s="422" t="s">
        <v>995</v>
      </c>
      <c r="E18" s="349" t="s">
        <v>996</v>
      </c>
      <c r="F18" s="354"/>
      <c r="H18" s="367" t="s">
        <v>971</v>
      </c>
      <c r="I18" s="426">
        <f>C18*'Southern Manhattan Rate Card'!G231</f>
        <v>0</v>
      </c>
      <c r="L18" s="422" t="s">
        <v>995</v>
      </c>
      <c r="M18" s="427">
        <f>F18*'Southern Manhattan Rate Card'!G211</f>
        <v>0</v>
      </c>
    </row>
    <row r="19" spans="1:13">
      <c r="A19" s="353" t="s">
        <v>1121</v>
      </c>
      <c r="B19" s="350" t="s">
        <v>1120</v>
      </c>
      <c r="C19" s="351"/>
      <c r="D19" s="355" t="s">
        <v>999</v>
      </c>
      <c r="E19" s="351" t="s">
        <v>1000</v>
      </c>
      <c r="F19" s="354"/>
      <c r="H19" s="353" t="s">
        <v>1121</v>
      </c>
      <c r="I19" s="426">
        <f>C19*'Southern Manhattan Rate Card'!G142</f>
        <v>0</v>
      </c>
      <c r="L19" s="355" t="s">
        <v>999</v>
      </c>
      <c r="M19" s="427">
        <f>F19*'Southern Manhattan Rate Card'!G212</f>
        <v>0</v>
      </c>
    </row>
    <row r="20" spans="1:13">
      <c r="A20" s="353" t="s">
        <v>973</v>
      </c>
      <c r="B20" s="350" t="s">
        <v>558</v>
      </c>
      <c r="C20" s="351"/>
      <c r="D20" s="355" t="s">
        <v>1010</v>
      </c>
      <c r="E20" s="351" t="s">
        <v>1011</v>
      </c>
      <c r="F20" s="354"/>
      <c r="H20" s="353" t="s">
        <v>973</v>
      </c>
      <c r="I20" s="426">
        <f>C20*'Southern Manhattan Rate Card'!G112</f>
        <v>0</v>
      </c>
      <c r="L20" s="355" t="s">
        <v>1010</v>
      </c>
      <c r="M20" s="427">
        <f>F20*'Southern Manhattan Rate Card'!G234</f>
        <v>0</v>
      </c>
    </row>
    <row r="21" spans="1:13">
      <c r="A21" s="353" t="s">
        <v>974</v>
      </c>
      <c r="B21" s="350" t="s">
        <v>557</v>
      </c>
      <c r="C21" s="351"/>
      <c r="D21" s="355" t="s">
        <v>1131</v>
      </c>
      <c r="E21" s="351" t="s">
        <v>1126</v>
      </c>
      <c r="F21" s="354"/>
      <c r="H21" s="353" t="s">
        <v>974</v>
      </c>
      <c r="I21" s="426">
        <f>C21*'Southern Manhattan Rate Card'!G113</f>
        <v>0</v>
      </c>
      <c r="L21" s="355" t="s">
        <v>1131</v>
      </c>
      <c r="M21" s="427">
        <f>F21*'Southern Manhattan Rate Card'!G235</f>
        <v>0</v>
      </c>
    </row>
    <row r="22" spans="1:13">
      <c r="A22" s="353" t="s">
        <v>976</v>
      </c>
      <c r="B22" s="350" t="s">
        <v>556</v>
      </c>
      <c r="C22" s="351"/>
      <c r="D22" s="355" t="s">
        <v>968</v>
      </c>
      <c r="E22" s="351" t="s">
        <v>969</v>
      </c>
      <c r="F22" s="354"/>
      <c r="H22" s="353" t="s">
        <v>976</v>
      </c>
      <c r="I22" s="426">
        <f>C22*'Southern Manhattan Rate Card'!G114</f>
        <v>0</v>
      </c>
      <c r="L22" s="355" t="s">
        <v>968</v>
      </c>
      <c r="M22" s="427">
        <f>F22*'Southern Manhattan Rate Card'!G139</f>
        <v>0</v>
      </c>
    </row>
    <row r="23" spans="1:13">
      <c r="A23" s="353" t="s">
        <v>979</v>
      </c>
      <c r="B23" s="350" t="s">
        <v>555</v>
      </c>
      <c r="C23" s="351"/>
      <c r="D23" s="355" t="s">
        <v>965</v>
      </c>
      <c r="E23" s="351" t="s">
        <v>966</v>
      </c>
      <c r="F23" s="354"/>
      <c r="H23" s="353" t="s">
        <v>979</v>
      </c>
      <c r="I23" s="426">
        <f>C23*'Southern Manhattan Rate Card'!G115</f>
        <v>0</v>
      </c>
      <c r="L23" s="355" t="s">
        <v>965</v>
      </c>
      <c r="M23" s="427">
        <f>F23*'Southern Manhattan Rate Card'!G141</f>
        <v>0</v>
      </c>
    </row>
    <row r="24" spans="1:13">
      <c r="A24" s="358" t="s">
        <v>982</v>
      </c>
      <c r="B24" s="359" t="s">
        <v>983</v>
      </c>
      <c r="C24" s="351"/>
      <c r="D24" s="355" t="s">
        <v>1014</v>
      </c>
      <c r="E24" s="351" t="s">
        <v>467</v>
      </c>
      <c r="F24" s="354"/>
      <c r="H24" s="358" t="s">
        <v>982</v>
      </c>
      <c r="I24" s="426">
        <f>C24*'Southern Manhattan Rate Card'!G116</f>
        <v>0</v>
      </c>
      <c r="L24" s="355" t="s">
        <v>1014</v>
      </c>
      <c r="M24" s="427">
        <f>F24*'Southern Manhattan Rate Card'!G160</f>
        <v>0</v>
      </c>
    </row>
    <row r="25" spans="1:13">
      <c r="A25" s="358" t="s">
        <v>986</v>
      </c>
      <c r="B25" s="359" t="s">
        <v>987</v>
      </c>
      <c r="C25" s="351"/>
      <c r="D25" s="355" t="s">
        <v>1016</v>
      </c>
      <c r="E25" s="351" t="s">
        <v>468</v>
      </c>
      <c r="F25" s="354"/>
      <c r="H25" s="358" t="s">
        <v>986</v>
      </c>
      <c r="I25" s="426">
        <f>C25*'Southern Manhattan Rate Card'!G117</f>
        <v>0</v>
      </c>
      <c r="L25" s="355" t="s">
        <v>1016</v>
      </c>
      <c r="M25" s="427">
        <f>F25*'Southern Manhattan Rate Card'!G161</f>
        <v>0</v>
      </c>
    </row>
    <row r="26" spans="1:13">
      <c r="A26" s="358" t="s">
        <v>990</v>
      </c>
      <c r="B26" s="359" t="s">
        <v>991</v>
      </c>
      <c r="C26" s="351"/>
      <c r="D26" s="360" t="s">
        <v>1017</v>
      </c>
      <c r="E26" s="361" t="s">
        <v>1018</v>
      </c>
      <c r="F26" s="354"/>
      <c r="H26" s="358" t="s">
        <v>990</v>
      </c>
      <c r="I26" s="426">
        <f>C26*'Southern Manhattan Rate Card'!G118</f>
        <v>0</v>
      </c>
      <c r="L26" s="360" t="s">
        <v>1017</v>
      </c>
      <c r="M26" s="427">
        <f>F26*'Southern Manhattan Rate Card'!G162</f>
        <v>0</v>
      </c>
    </row>
    <row r="27" spans="1:13">
      <c r="A27" s="358" t="s">
        <v>1122</v>
      </c>
      <c r="B27" s="359" t="s">
        <v>994</v>
      </c>
      <c r="C27" s="351"/>
      <c r="D27" s="355" t="s">
        <v>1019</v>
      </c>
      <c r="E27" s="351" t="s">
        <v>1020</v>
      </c>
      <c r="F27" s="354"/>
      <c r="H27" s="358" t="s">
        <v>1122</v>
      </c>
      <c r="I27" s="426">
        <f>C27*'Southern Manhattan Rate Card'!G119</f>
        <v>0</v>
      </c>
      <c r="L27" s="355" t="s">
        <v>1019</v>
      </c>
      <c r="M27" s="427">
        <f>F27*'Southern Manhattan Rate Card'!G163</f>
        <v>0</v>
      </c>
    </row>
    <row r="28" spans="1:13">
      <c r="A28" s="358" t="s">
        <v>993</v>
      </c>
      <c r="B28" s="359" t="s">
        <v>998</v>
      </c>
      <c r="C28" s="351"/>
      <c r="D28" s="355" t="s">
        <v>1021</v>
      </c>
      <c r="E28" s="351" t="s">
        <v>1022</v>
      </c>
      <c r="F28" s="354"/>
      <c r="H28" s="358" t="s">
        <v>993</v>
      </c>
      <c r="I28" s="426">
        <f>C28*'Southern Manhattan Rate Card'!G120</f>
        <v>0</v>
      </c>
      <c r="L28" s="355" t="s">
        <v>1021</v>
      </c>
      <c r="M28" s="427">
        <f>F28*'Southern Manhattan Rate Card'!G164</f>
        <v>0</v>
      </c>
    </row>
    <row r="29" spans="1:13">
      <c r="A29" s="358" t="s">
        <v>997</v>
      </c>
      <c r="B29" s="359" t="s">
        <v>1002</v>
      </c>
      <c r="C29" s="351"/>
      <c r="D29" s="355" t="s">
        <v>1023</v>
      </c>
      <c r="E29" s="351" t="s">
        <v>1024</v>
      </c>
      <c r="F29" s="354"/>
      <c r="H29" s="358" t="s">
        <v>997</v>
      </c>
      <c r="I29" s="426">
        <f>C29*'Southern Manhattan Rate Card'!G121</f>
        <v>0</v>
      </c>
      <c r="L29" s="355" t="s">
        <v>1023</v>
      </c>
      <c r="M29" s="427">
        <f>F29*'Southern Manhattan Rate Card'!G165</f>
        <v>0</v>
      </c>
    </row>
    <row r="30" spans="1:13">
      <c r="A30" s="353" t="s">
        <v>1001</v>
      </c>
      <c r="B30" s="350" t="s">
        <v>1005</v>
      </c>
      <c r="C30" s="351"/>
      <c r="D30" s="355" t="s">
        <v>1025</v>
      </c>
      <c r="E30" s="351" t="s">
        <v>1026</v>
      </c>
      <c r="F30" s="354"/>
      <c r="H30" s="353" t="s">
        <v>1001</v>
      </c>
      <c r="I30" s="426">
        <f>C30*'Southern Manhattan Rate Card'!G122</f>
        <v>0</v>
      </c>
      <c r="L30" s="355" t="s">
        <v>1025</v>
      </c>
      <c r="M30" s="427">
        <f>F30*'Southern Manhattan Rate Card'!G166</f>
        <v>0</v>
      </c>
    </row>
    <row r="31" spans="1:13">
      <c r="A31" s="353" t="s">
        <v>1123</v>
      </c>
      <c r="B31" s="350" t="s">
        <v>1124</v>
      </c>
      <c r="C31" s="351"/>
      <c r="D31" s="355" t="s">
        <v>1027</v>
      </c>
      <c r="E31" s="351" t="s">
        <v>1028</v>
      </c>
      <c r="F31" s="354"/>
      <c r="H31" s="353" t="s">
        <v>1123</v>
      </c>
      <c r="I31" s="426">
        <f>C31*'Southern Manhattan Rate Card'!G213</f>
        <v>0</v>
      </c>
      <c r="L31" s="355" t="s">
        <v>1027</v>
      </c>
      <c r="M31" s="427">
        <f>F31*'Southern Manhattan Rate Card'!G167</f>
        <v>0</v>
      </c>
    </row>
    <row r="32" spans="1:13">
      <c r="A32" s="353"/>
      <c r="B32" s="350"/>
      <c r="C32" s="351"/>
      <c r="D32" s="362" t="s">
        <v>1031</v>
      </c>
      <c r="E32" s="363" t="s">
        <v>469</v>
      </c>
      <c r="F32" s="354"/>
      <c r="H32" s="353"/>
      <c r="L32" s="362" t="s">
        <v>1031</v>
      </c>
      <c r="M32" s="427">
        <f>F32*'Southern Manhattan Rate Card'!G168</f>
        <v>0</v>
      </c>
    </row>
    <row r="33" spans="1:13">
      <c r="A33" s="353" t="s">
        <v>1117</v>
      </c>
      <c r="B33" s="350" t="s">
        <v>1012</v>
      </c>
      <c r="C33" s="351"/>
      <c r="D33" s="355" t="s">
        <v>1129</v>
      </c>
      <c r="E33" s="351" t="s">
        <v>470</v>
      </c>
      <c r="F33" s="354"/>
      <c r="H33" s="353" t="s">
        <v>1117</v>
      </c>
      <c r="I33" s="426">
        <f>C33*'Southern Manhattan Rate Card'!G124</f>
        <v>0</v>
      </c>
      <c r="L33" s="355" t="s">
        <v>1129</v>
      </c>
      <c r="M33" s="427">
        <f>F33*'Southern Manhattan Rate Card'!G169</f>
        <v>0</v>
      </c>
    </row>
    <row r="34" spans="1:13">
      <c r="A34" s="353" t="s">
        <v>1118</v>
      </c>
      <c r="B34" s="350" t="s">
        <v>1013</v>
      </c>
      <c r="C34" s="351"/>
      <c r="D34" s="355" t="s">
        <v>1130</v>
      </c>
      <c r="E34" s="351" t="s">
        <v>471</v>
      </c>
      <c r="F34" s="354"/>
      <c r="H34" s="353" t="s">
        <v>1118</v>
      </c>
      <c r="I34" s="426">
        <f>C34*'Southern Manhattan Rate Card'!G125</f>
        <v>0</v>
      </c>
      <c r="L34" s="355" t="s">
        <v>1130</v>
      </c>
      <c r="M34" s="427">
        <f>F34*'Southern Manhattan Rate Card'!G170</f>
        <v>0</v>
      </c>
    </row>
    <row r="35" spans="1:13">
      <c r="A35" s="353" t="s">
        <v>1119</v>
      </c>
      <c r="B35" s="350" t="s">
        <v>1015</v>
      </c>
      <c r="C35" s="351"/>
      <c r="D35" s="355"/>
      <c r="E35" s="351"/>
      <c r="F35" s="354"/>
      <c r="H35" s="353" t="s">
        <v>1119</v>
      </c>
      <c r="I35" s="426">
        <f>C35*'Southern Manhattan Rate Card'!G126</f>
        <v>0</v>
      </c>
      <c r="L35" s="355"/>
    </row>
    <row r="36" spans="1:13">
      <c r="A36" s="353"/>
      <c r="B36" s="350"/>
      <c r="C36" s="351"/>
      <c r="D36" s="355" t="s">
        <v>1006</v>
      </c>
      <c r="E36" s="351" t="s">
        <v>1007</v>
      </c>
      <c r="F36" s="366"/>
      <c r="H36" s="353"/>
      <c r="L36" s="355" t="s">
        <v>1006</v>
      </c>
      <c r="M36" s="427">
        <f>F36*'Southern Manhattan Rate Card'!G181</f>
        <v>0</v>
      </c>
    </row>
    <row r="37" spans="1:13">
      <c r="A37" s="353"/>
      <c r="B37" s="350"/>
      <c r="C37" s="351"/>
      <c r="D37" s="420"/>
      <c r="E37" s="424"/>
      <c r="F37" s="354"/>
      <c r="H37" s="353"/>
      <c r="L37" s="423" t="s">
        <v>624</v>
      </c>
      <c r="M37" s="427">
        <f>F42*'Non Rate Card Labor '!D23</f>
        <v>0</v>
      </c>
    </row>
    <row r="38" spans="1:13">
      <c r="A38" s="353"/>
      <c r="B38" s="350"/>
      <c r="C38" s="351"/>
      <c r="D38" s="355"/>
      <c r="E38" s="351"/>
      <c r="F38" s="343"/>
      <c r="H38" s="353"/>
      <c r="L38" s="355" t="s">
        <v>626</v>
      </c>
      <c r="M38" s="427">
        <f>F43*'Non Rate Card Labor '!D24</f>
        <v>0</v>
      </c>
    </row>
    <row r="39" spans="1:13">
      <c r="A39" s="353"/>
      <c r="B39" s="350"/>
      <c r="C39" s="351"/>
      <c r="D39" s="355"/>
      <c r="E39" s="351"/>
      <c r="F39" s="343"/>
      <c r="H39" s="353"/>
    </row>
    <row r="40" spans="1:13">
      <c r="A40" s="353"/>
      <c r="B40" s="350"/>
      <c r="C40" s="351"/>
      <c r="D40" s="355"/>
      <c r="E40" s="351"/>
      <c r="F40" s="343"/>
      <c r="H40" s="353"/>
    </row>
    <row r="41" spans="1:13">
      <c r="A41" s="353"/>
      <c r="B41" s="350"/>
      <c r="C41" s="351"/>
      <c r="D41" s="355"/>
      <c r="E41" s="351"/>
      <c r="F41" s="343"/>
      <c r="H41" s="353"/>
    </row>
    <row r="42" spans="1:13">
      <c r="A42" s="364"/>
      <c r="B42" s="365"/>
      <c r="C42" s="351"/>
      <c r="D42" s="423" t="s">
        <v>624</v>
      </c>
      <c r="E42" s="351" t="s">
        <v>1127</v>
      </c>
      <c r="F42" s="369"/>
      <c r="H42" s="364"/>
    </row>
    <row r="43" spans="1:13">
      <c r="A43" s="367" t="s">
        <v>1032</v>
      </c>
      <c r="B43" s="368" t="s">
        <v>1033</v>
      </c>
      <c r="C43" s="351"/>
      <c r="D43" s="355" t="s">
        <v>626</v>
      </c>
      <c r="E43" s="351" t="s">
        <v>1128</v>
      </c>
      <c r="F43" s="343"/>
      <c r="H43" s="367" t="s">
        <v>1032</v>
      </c>
      <c r="I43" s="426">
        <f>C43*'Southern Manhattan Rate Card'!G220</f>
        <v>0</v>
      </c>
    </row>
    <row r="44" spans="1:13">
      <c r="A44" s="358"/>
      <c r="B44" s="359"/>
      <c r="C44" s="351"/>
      <c r="D44" s="355"/>
      <c r="E44" s="351"/>
      <c r="F44" s="343"/>
      <c r="H44" s="358"/>
    </row>
    <row r="45" spans="1:13" ht="15.75" thickBot="1">
      <c r="A45" s="353"/>
      <c r="B45" s="350"/>
      <c r="C45" s="351"/>
      <c r="D45" s="355"/>
      <c r="E45" s="351"/>
      <c r="F45" s="343"/>
    </row>
    <row r="46" spans="1:13" ht="18">
      <c r="A46" s="382"/>
      <c r="B46" s="441" t="s">
        <v>1137</v>
      </c>
      <c r="C46" s="383"/>
      <c r="D46" s="382"/>
      <c r="E46" s="374"/>
      <c r="F46" s="340"/>
    </row>
    <row r="47" spans="1:13" ht="16.5" thickBot="1">
      <c r="A47" s="344"/>
      <c r="B47" s="453">
        <f>I47+M47+'Material Sheet'!M48+'Material Sheet'!J48</f>
        <v>0</v>
      </c>
      <c r="C47" s="339"/>
      <c r="D47" s="344"/>
      <c r="E47" s="345"/>
      <c r="F47" s="345"/>
      <c r="I47" s="426">
        <f>SUM(I10:I46)</f>
        <v>0</v>
      </c>
      <c r="M47" s="427">
        <f>SUM(M10:M46)</f>
        <v>0</v>
      </c>
    </row>
  </sheetData>
  <sortState ref="D10:E36">
    <sortCondition ref="D10:D36"/>
  </sortState>
  <mergeCells count="1">
    <mergeCell ref="A3:F3"/>
  </mergeCells>
  <pageMargins left="0" right="0" top="0.75" bottom="0.75" header="0.3" footer="0.3"/>
  <pageSetup scale="93" orientation="portrait" r:id="rId1"/>
</worksheet>
</file>

<file path=xl/worksheets/sheet7.xml><?xml version="1.0" encoding="utf-8"?>
<worksheet xmlns="http://schemas.openxmlformats.org/spreadsheetml/2006/main" xmlns:r="http://schemas.openxmlformats.org/officeDocument/2006/relationships">
  <sheetPr>
    <pageSetUpPr fitToPage="1"/>
  </sheetPr>
  <dimension ref="A1:M48"/>
  <sheetViews>
    <sheetView tabSelected="1" workbookViewId="0">
      <selection activeCell="E7" sqref="E7"/>
    </sheetView>
  </sheetViews>
  <sheetFormatPr defaultRowHeight="15"/>
  <cols>
    <col min="1" max="1" width="9.7109375" customWidth="1"/>
    <col min="2" max="2" width="34.7109375" customWidth="1"/>
    <col min="3" max="4" width="10.7109375" customWidth="1"/>
    <col min="5" max="5" width="34.7109375" customWidth="1"/>
    <col min="6" max="6" width="9.7109375" customWidth="1"/>
    <col min="7" max="9" width="0" hidden="1" customWidth="1"/>
    <col min="10" max="10" width="0" style="427" hidden="1" customWidth="1"/>
    <col min="11" max="12" width="0" hidden="1" customWidth="1"/>
    <col min="13" max="13" width="0" style="427" hidden="1" customWidth="1"/>
  </cols>
  <sheetData>
    <row r="1" spans="1:13" ht="20.25">
      <c r="A1" s="406" t="s">
        <v>955</v>
      </c>
      <c r="B1" s="407"/>
      <c r="C1" s="407"/>
      <c r="D1" s="408"/>
      <c r="E1" s="409" t="s">
        <v>1036</v>
      </c>
      <c r="F1" s="410"/>
    </row>
    <row r="2" spans="1:13" ht="15.75">
      <c r="A2" s="442"/>
      <c r="B2" s="443"/>
      <c r="C2" s="443"/>
      <c r="D2" s="443"/>
      <c r="E2" s="443"/>
      <c r="F2" s="444"/>
    </row>
    <row r="3" spans="1:13" ht="18">
      <c r="A3" s="589" t="s">
        <v>1138</v>
      </c>
      <c r="B3" s="590"/>
      <c r="C3" s="590"/>
      <c r="D3" s="590"/>
      <c r="E3" s="590"/>
      <c r="F3" s="591"/>
    </row>
    <row r="4" spans="1:13" ht="15.75">
      <c r="A4" s="394"/>
      <c r="B4" s="393"/>
      <c r="C4" s="393"/>
      <c r="D4" s="393"/>
      <c r="E4" s="393"/>
      <c r="F4" s="395"/>
    </row>
    <row r="5" spans="1:13" ht="30.75">
      <c r="A5" s="445" t="str">
        <f>'Labor Daily'!A5</f>
        <v>Charter WO #</v>
      </c>
      <c r="B5" s="446" t="s">
        <v>1148</v>
      </c>
      <c r="C5" s="411"/>
      <c r="D5" s="449" t="str">
        <f>'Labor Daily'!D5</f>
        <v>Hylan #</v>
      </c>
      <c r="E5" s="447" t="s">
        <v>1147</v>
      </c>
      <c r="F5" s="412"/>
    </row>
    <row r="6" spans="1:13" ht="15.75">
      <c r="A6" s="394"/>
      <c r="B6" s="393"/>
      <c r="C6" s="393"/>
      <c r="D6" s="449" t="str">
        <f>'Labor Daily'!D6</f>
        <v>Area</v>
      </c>
      <c r="E6" s="448" t="s">
        <v>573</v>
      </c>
      <c r="F6" s="395"/>
    </row>
    <row r="7" spans="1:13" ht="16.5">
      <c r="A7" s="394" t="str">
        <f>'Labor Daily'!A7</f>
        <v xml:space="preserve">Location </v>
      </c>
      <c r="B7" s="446" t="s">
        <v>1146</v>
      </c>
      <c r="C7" s="411"/>
      <c r="D7" s="450" t="str">
        <f>'Labor Daily'!D7</f>
        <v>Date</v>
      </c>
      <c r="E7" s="593">
        <v>42977</v>
      </c>
      <c r="F7" s="412"/>
    </row>
    <row r="8" spans="1:13" ht="16.5" thickBot="1">
      <c r="A8" s="394"/>
      <c r="B8" s="393"/>
      <c r="C8" s="393"/>
      <c r="D8" s="393"/>
      <c r="E8" s="393"/>
      <c r="F8" s="395"/>
    </row>
    <row r="9" spans="1:13" ht="18" thickTop="1" thickBot="1">
      <c r="A9" s="417" t="s">
        <v>958</v>
      </c>
      <c r="B9" s="413" t="s">
        <v>1037</v>
      </c>
      <c r="C9" s="418" t="s">
        <v>78</v>
      </c>
      <c r="D9" s="419" t="s">
        <v>958</v>
      </c>
      <c r="E9" s="413" t="s">
        <v>1037</v>
      </c>
      <c r="F9" s="414" t="s">
        <v>1038</v>
      </c>
    </row>
    <row r="10" spans="1:13" ht="15.75" thickTop="1">
      <c r="A10" s="390"/>
      <c r="B10" s="391"/>
      <c r="C10" s="391"/>
      <c r="D10" s="386"/>
      <c r="E10" s="391"/>
      <c r="F10" s="392"/>
    </row>
    <row r="11" spans="1:13">
      <c r="A11" s="404" t="s">
        <v>1039</v>
      </c>
      <c r="B11" s="399" t="s">
        <v>712</v>
      </c>
      <c r="C11" s="400"/>
      <c r="D11" s="401" t="s">
        <v>1040</v>
      </c>
      <c r="E11" s="401" t="s">
        <v>744</v>
      </c>
      <c r="F11" s="402"/>
      <c r="I11" s="404" t="s">
        <v>1039</v>
      </c>
      <c r="J11" s="427">
        <f>C11*'Non Rate Card Material'!D9</f>
        <v>0</v>
      </c>
      <c r="L11" s="401" t="s">
        <v>1040</v>
      </c>
      <c r="M11" s="427">
        <f>F11*'Non Rate Card Material'!D102</f>
        <v>0</v>
      </c>
    </row>
    <row r="12" spans="1:13">
      <c r="A12" s="404" t="s">
        <v>1041</v>
      </c>
      <c r="B12" s="399" t="s">
        <v>1042</v>
      </c>
      <c r="C12" s="400"/>
      <c r="D12" s="401" t="s">
        <v>1043</v>
      </c>
      <c r="E12" s="401" t="s">
        <v>1044</v>
      </c>
      <c r="F12" s="402"/>
      <c r="I12" s="404" t="s">
        <v>1041</v>
      </c>
      <c r="J12" s="427">
        <f>C12*'Non Rate Card Material'!D10</f>
        <v>0</v>
      </c>
      <c r="L12" s="401" t="s">
        <v>1043</v>
      </c>
      <c r="M12" s="427">
        <f>F12*'Non Rate Card Material'!D42</f>
        <v>0</v>
      </c>
    </row>
    <row r="13" spans="1:13">
      <c r="A13" s="404" t="s">
        <v>1045</v>
      </c>
      <c r="B13" s="399" t="s">
        <v>1046</v>
      </c>
      <c r="C13" s="400"/>
      <c r="D13" s="401"/>
      <c r="E13" s="401"/>
      <c r="F13" s="402"/>
      <c r="I13" s="404" t="s">
        <v>1045</v>
      </c>
      <c r="J13" s="427">
        <f>C13*'Non Rate Card Material'!D11</f>
        <v>0</v>
      </c>
      <c r="L13" s="401"/>
    </row>
    <row r="14" spans="1:13">
      <c r="A14" s="404" t="s">
        <v>1047</v>
      </c>
      <c r="B14" s="399" t="s">
        <v>715</v>
      </c>
      <c r="C14" s="400"/>
      <c r="D14" s="401" t="s">
        <v>1048</v>
      </c>
      <c r="E14" s="401" t="s">
        <v>747</v>
      </c>
      <c r="F14" s="402"/>
      <c r="I14" s="404" t="s">
        <v>1047</v>
      </c>
      <c r="J14" s="427">
        <f>C14*'Non Rate Card Material'!D12</f>
        <v>0</v>
      </c>
      <c r="L14" s="401" t="s">
        <v>1048</v>
      </c>
      <c r="M14" s="427">
        <f>F14*'Non Rate Card Material'!D44</f>
        <v>0</v>
      </c>
    </row>
    <row r="15" spans="1:13">
      <c r="A15" s="404" t="s">
        <v>1049</v>
      </c>
      <c r="B15" s="399" t="s">
        <v>716</v>
      </c>
      <c r="C15" s="400"/>
      <c r="D15" s="401" t="s">
        <v>1050</v>
      </c>
      <c r="E15" s="401" t="s">
        <v>748</v>
      </c>
      <c r="F15" s="402"/>
      <c r="I15" s="404" t="s">
        <v>1049</v>
      </c>
      <c r="J15" s="427">
        <f>C15*'Non Rate Card Material'!D13</f>
        <v>0</v>
      </c>
      <c r="L15" s="401" t="s">
        <v>1050</v>
      </c>
      <c r="M15" s="427">
        <f>F15*'Non Rate Card Material'!D45</f>
        <v>0</v>
      </c>
    </row>
    <row r="16" spans="1:13">
      <c r="A16" s="404" t="s">
        <v>1051</v>
      </c>
      <c r="B16" s="399" t="s">
        <v>1052</v>
      </c>
      <c r="C16" s="400"/>
      <c r="D16" s="405" t="s">
        <v>1053</v>
      </c>
      <c r="E16" s="405" t="s">
        <v>1054</v>
      </c>
      <c r="F16" s="402"/>
      <c r="I16" s="404" t="s">
        <v>1051</v>
      </c>
      <c r="J16" s="427">
        <f>C16*'Non Rate Card Material'!D14</f>
        <v>0</v>
      </c>
      <c r="L16" s="405" t="s">
        <v>1053</v>
      </c>
      <c r="M16" s="427">
        <f>F16*'Non Rate Card Material'!D46</f>
        <v>0</v>
      </c>
    </row>
    <row r="17" spans="1:13">
      <c r="A17" s="404" t="s">
        <v>1055</v>
      </c>
      <c r="B17" s="399" t="s">
        <v>1056</v>
      </c>
      <c r="C17" s="400"/>
      <c r="D17" s="405" t="s">
        <v>1057</v>
      </c>
      <c r="E17" s="405" t="s">
        <v>1058</v>
      </c>
      <c r="F17" s="403"/>
      <c r="I17" s="404" t="s">
        <v>1055</v>
      </c>
      <c r="J17" s="427">
        <f>C17*'Non Rate Card Material'!D15</f>
        <v>0</v>
      </c>
      <c r="L17" s="405" t="s">
        <v>1057</v>
      </c>
      <c r="M17" s="427">
        <f>F17*'Non Rate Card Material'!D47</f>
        <v>0</v>
      </c>
    </row>
    <row r="18" spans="1:13">
      <c r="A18" s="404" t="s">
        <v>1059</v>
      </c>
      <c r="B18" s="399" t="s">
        <v>719</v>
      </c>
      <c r="C18" s="400"/>
      <c r="D18" s="401"/>
      <c r="E18" s="401"/>
      <c r="F18" s="402"/>
      <c r="I18" s="404" t="s">
        <v>1059</v>
      </c>
      <c r="J18" s="427">
        <f>C18*'Non Rate Card Material'!D16</f>
        <v>0</v>
      </c>
      <c r="L18" s="401"/>
    </row>
    <row r="19" spans="1:13">
      <c r="A19" s="404" t="s">
        <v>1060</v>
      </c>
      <c r="B19" s="399" t="s">
        <v>720</v>
      </c>
      <c r="C19" s="400"/>
      <c r="D19" s="401" t="s">
        <v>1061</v>
      </c>
      <c r="E19" s="401" t="s">
        <v>1062</v>
      </c>
      <c r="F19" s="402"/>
      <c r="I19" s="404" t="s">
        <v>1060</v>
      </c>
      <c r="J19" s="427">
        <f>C19*'Non Rate Card Material'!D17</f>
        <v>0</v>
      </c>
      <c r="L19" s="401" t="s">
        <v>1061</v>
      </c>
      <c r="M19" s="427">
        <f>F19*'Non Rate Card Material'!D48</f>
        <v>0</v>
      </c>
    </row>
    <row r="20" spans="1:13">
      <c r="A20" s="404" t="s">
        <v>1063</v>
      </c>
      <c r="B20" s="399" t="s">
        <v>721</v>
      </c>
      <c r="C20" s="400"/>
      <c r="D20" s="401" t="s">
        <v>1064</v>
      </c>
      <c r="E20" s="401" t="s">
        <v>752</v>
      </c>
      <c r="F20" s="402"/>
      <c r="I20" s="404" t="s">
        <v>1063</v>
      </c>
      <c r="J20" s="427">
        <f>C20*'Non Rate Card Material'!D18</f>
        <v>0</v>
      </c>
      <c r="L20" s="401" t="s">
        <v>1064</v>
      </c>
      <c r="M20" s="427">
        <f>F20*'Non Rate Card Material'!D49</f>
        <v>0</v>
      </c>
    </row>
    <row r="21" spans="1:13">
      <c r="A21" s="404" t="s">
        <v>1065</v>
      </c>
      <c r="B21" s="399" t="s">
        <v>722</v>
      </c>
      <c r="C21" s="400"/>
      <c r="D21" s="401" t="s">
        <v>1066</v>
      </c>
      <c r="E21" s="401" t="s">
        <v>1067</v>
      </c>
      <c r="F21" s="403"/>
      <c r="I21" s="404" t="s">
        <v>1065</v>
      </c>
      <c r="J21" s="427">
        <f>C21*'Non Rate Card Material'!D19</f>
        <v>0</v>
      </c>
      <c r="L21" s="401" t="s">
        <v>1066</v>
      </c>
      <c r="M21" s="427">
        <f>F21*'Non Rate Card Material'!D50</f>
        <v>0</v>
      </c>
    </row>
    <row r="22" spans="1:13">
      <c r="A22" s="404" t="s">
        <v>1068</v>
      </c>
      <c r="B22" s="399" t="s">
        <v>1069</v>
      </c>
      <c r="C22" s="400"/>
      <c r="D22" s="401" t="s">
        <v>1070</v>
      </c>
      <c r="E22" s="401" t="s">
        <v>1071</v>
      </c>
      <c r="F22" s="402"/>
      <c r="I22" s="404" t="s">
        <v>1068</v>
      </c>
      <c r="J22" s="427">
        <f>C22*'Non Rate Card Material'!D20</f>
        <v>0</v>
      </c>
      <c r="L22" s="401" t="s">
        <v>1070</v>
      </c>
      <c r="M22" s="427">
        <f>F22*'Non Rate Card Material'!D102</f>
        <v>0</v>
      </c>
    </row>
    <row r="23" spans="1:13">
      <c r="A23" s="404" t="s">
        <v>1072</v>
      </c>
      <c r="B23" s="399" t="s">
        <v>724</v>
      </c>
      <c r="C23" s="400"/>
      <c r="D23" s="401" t="s">
        <v>1073</v>
      </c>
      <c r="E23" s="401" t="s">
        <v>1074</v>
      </c>
      <c r="F23" s="403"/>
      <c r="I23" s="404" t="s">
        <v>1072</v>
      </c>
      <c r="J23" s="427">
        <f>C23*'Non Rate Card Material'!D21</f>
        <v>0</v>
      </c>
      <c r="L23" s="401" t="s">
        <v>1073</v>
      </c>
      <c r="M23" s="427">
        <f>F23*'Non Rate Card Material'!D59</f>
        <v>0</v>
      </c>
    </row>
    <row r="24" spans="1:13">
      <c r="A24" s="404" t="s">
        <v>1075</v>
      </c>
      <c r="B24" s="399" t="s">
        <v>1076</v>
      </c>
      <c r="C24" s="400"/>
      <c r="D24" s="401" t="s">
        <v>1077</v>
      </c>
      <c r="E24" s="401" t="s">
        <v>1078</v>
      </c>
      <c r="F24" s="402"/>
      <c r="I24" s="404" t="s">
        <v>1075</v>
      </c>
      <c r="J24" s="427">
        <f>C24*'Non Rate Card Material'!D22</f>
        <v>0</v>
      </c>
      <c r="L24" s="401" t="s">
        <v>1077</v>
      </c>
      <c r="M24" s="427">
        <f>F24*'Non Rate Card Material'!D51</f>
        <v>0</v>
      </c>
    </row>
    <row r="25" spans="1:13">
      <c r="A25" s="404" t="s">
        <v>1079</v>
      </c>
      <c r="B25" s="399" t="s">
        <v>726</v>
      </c>
      <c r="C25" s="400"/>
      <c r="D25" s="401" t="s">
        <v>1080</v>
      </c>
      <c r="E25" s="401" t="s">
        <v>1081</v>
      </c>
      <c r="F25" s="402"/>
      <c r="I25" s="404" t="s">
        <v>1079</v>
      </c>
      <c r="J25" s="427">
        <f>C25*'Non Rate Card Material'!D23</f>
        <v>0</v>
      </c>
      <c r="L25" s="401" t="s">
        <v>1080</v>
      </c>
      <c r="M25" s="427">
        <f>F25*'Non Rate Card Material'!D52</f>
        <v>0</v>
      </c>
    </row>
    <row r="26" spans="1:13">
      <c r="A26" s="404" t="s">
        <v>1082</v>
      </c>
      <c r="B26" s="399" t="s">
        <v>1083</v>
      </c>
      <c r="C26" s="400"/>
      <c r="D26" s="401" t="s">
        <v>859</v>
      </c>
      <c r="E26" s="401" t="s">
        <v>756</v>
      </c>
      <c r="F26" s="402"/>
      <c r="I26" s="404" t="s">
        <v>1082</v>
      </c>
      <c r="J26" s="427">
        <f>C26*'Non Rate Card Material'!D24</f>
        <v>0</v>
      </c>
      <c r="L26" s="401" t="s">
        <v>859</v>
      </c>
      <c r="M26" s="427">
        <f>F26*'Non Rate Card Material'!D53</f>
        <v>0</v>
      </c>
    </row>
    <row r="27" spans="1:13">
      <c r="A27" s="404" t="s">
        <v>1084</v>
      </c>
      <c r="B27" s="399" t="s">
        <v>1085</v>
      </c>
      <c r="C27" s="400"/>
      <c r="D27" s="401" t="s">
        <v>861</v>
      </c>
      <c r="E27" s="401" t="s">
        <v>1086</v>
      </c>
      <c r="F27" s="402"/>
      <c r="I27" s="404" t="s">
        <v>1084</v>
      </c>
      <c r="J27" s="427">
        <f>C27*'Non Rate Card Material'!D25</f>
        <v>0</v>
      </c>
      <c r="L27" s="401" t="s">
        <v>861</v>
      </c>
      <c r="M27" s="427">
        <f>F27*'Non Rate Card Material'!D54</f>
        <v>0</v>
      </c>
    </row>
    <row r="28" spans="1:13">
      <c r="A28" s="404" t="s">
        <v>1087</v>
      </c>
      <c r="B28" s="399" t="s">
        <v>729</v>
      </c>
      <c r="C28" s="400"/>
      <c r="D28" s="401" t="s">
        <v>863</v>
      </c>
      <c r="E28" s="401" t="s">
        <v>1088</v>
      </c>
      <c r="F28" s="402"/>
      <c r="I28" s="404" t="s">
        <v>1087</v>
      </c>
      <c r="J28" s="427">
        <f>C28*'Non Rate Card Material'!D26</f>
        <v>0</v>
      </c>
      <c r="L28" s="401" t="s">
        <v>863</v>
      </c>
      <c r="M28" s="427">
        <f>F28*'Non Rate Card Material'!D55</f>
        <v>0</v>
      </c>
    </row>
    <row r="29" spans="1:13">
      <c r="A29" s="404" t="s">
        <v>1089</v>
      </c>
      <c r="B29" s="399" t="s">
        <v>730</v>
      </c>
      <c r="C29" s="400"/>
      <c r="D29" s="401"/>
      <c r="E29" s="401"/>
      <c r="F29" s="402"/>
      <c r="I29" s="404" t="s">
        <v>1089</v>
      </c>
      <c r="J29" s="427">
        <f>C29*'Non Rate Card Material'!D27</f>
        <v>0</v>
      </c>
      <c r="L29" s="401" t="s">
        <v>789</v>
      </c>
      <c r="M29" s="427">
        <f>F29*'Non Rate Card Material'!D56</f>
        <v>0</v>
      </c>
    </row>
    <row r="30" spans="1:13">
      <c r="A30" s="404" t="s">
        <v>1090</v>
      </c>
      <c r="B30" s="399" t="s">
        <v>731</v>
      </c>
      <c r="C30" s="400"/>
      <c r="D30" s="401" t="s">
        <v>1091</v>
      </c>
      <c r="E30" s="401" t="s">
        <v>1143</v>
      </c>
      <c r="F30" s="402"/>
      <c r="I30" s="404" t="s">
        <v>1090</v>
      </c>
      <c r="J30" s="427">
        <f>C30*'Non Rate Card Material'!D28</f>
        <v>0</v>
      </c>
      <c r="L30" s="401" t="s">
        <v>1091</v>
      </c>
      <c r="M30" s="427">
        <f>F30*'Non Rate Card Material'!D55</f>
        <v>0</v>
      </c>
    </row>
    <row r="31" spans="1:13">
      <c r="A31" s="404" t="s">
        <v>732</v>
      </c>
      <c r="B31" s="399" t="s">
        <v>733</v>
      </c>
      <c r="C31" s="400"/>
      <c r="D31" s="401"/>
      <c r="E31" s="401"/>
      <c r="F31" s="402"/>
      <c r="I31" s="404" t="s">
        <v>732</v>
      </c>
      <c r="J31" s="427">
        <f>C31*'Non Rate Card Material'!D29</f>
        <v>0</v>
      </c>
      <c r="L31" s="401">
        <v>0</v>
      </c>
    </row>
    <row r="32" spans="1:13">
      <c r="A32" s="404" t="s">
        <v>1092</v>
      </c>
      <c r="B32" s="399" t="s">
        <v>734</v>
      </c>
      <c r="C32" s="400"/>
      <c r="D32" s="405" t="s">
        <v>1093</v>
      </c>
      <c r="E32" s="405" t="s">
        <v>1094</v>
      </c>
      <c r="F32" s="402"/>
      <c r="I32" s="404" t="s">
        <v>1092</v>
      </c>
      <c r="J32" s="427">
        <f>C32*'Non Rate Card Material'!D30</f>
        <v>0</v>
      </c>
      <c r="L32" s="405" t="s">
        <v>1093</v>
      </c>
    </row>
    <row r="33" spans="1:13">
      <c r="A33" s="404" t="s">
        <v>1095</v>
      </c>
      <c r="B33" s="399" t="s">
        <v>1096</v>
      </c>
      <c r="C33" s="400"/>
      <c r="D33" s="405" t="s">
        <v>1097</v>
      </c>
      <c r="E33" s="405" t="s">
        <v>1098</v>
      </c>
      <c r="F33" s="402"/>
      <c r="I33" s="404" t="s">
        <v>1095</v>
      </c>
      <c r="J33" s="427">
        <f>C33*'Non Rate Card Material'!D31</f>
        <v>0</v>
      </c>
      <c r="L33" s="405" t="s">
        <v>1097</v>
      </c>
    </row>
    <row r="34" spans="1:13">
      <c r="A34" s="404" t="s">
        <v>1099</v>
      </c>
      <c r="B34" s="399" t="s">
        <v>736</v>
      </c>
      <c r="C34" s="400"/>
      <c r="D34" s="401" t="s">
        <v>909</v>
      </c>
      <c r="E34" s="401" t="s">
        <v>758</v>
      </c>
      <c r="F34" s="402"/>
      <c r="I34" s="404" t="s">
        <v>1099</v>
      </c>
      <c r="J34" s="427">
        <f>C34*'Non Rate Card Material'!D32</f>
        <v>0</v>
      </c>
      <c r="L34" s="401" t="s">
        <v>909</v>
      </c>
      <c r="M34" s="427">
        <f>F34*'Non Rate Card Material'!D163</f>
        <v>0</v>
      </c>
    </row>
    <row r="35" spans="1:13">
      <c r="A35" s="404" t="s">
        <v>1100</v>
      </c>
      <c r="B35" s="399" t="s">
        <v>1101</v>
      </c>
      <c r="C35" s="400"/>
      <c r="D35" s="401"/>
      <c r="E35" s="401"/>
      <c r="F35" s="402"/>
      <c r="I35" s="404" t="s">
        <v>1100</v>
      </c>
      <c r="J35" s="427">
        <f>C35*'Non Rate Card Material'!D33</f>
        <v>0</v>
      </c>
      <c r="L35" s="401"/>
    </row>
    <row r="36" spans="1:13">
      <c r="A36" s="404" t="s">
        <v>1102</v>
      </c>
      <c r="B36" s="399" t="s">
        <v>738</v>
      </c>
      <c r="C36" s="400"/>
      <c r="D36" s="401" t="s">
        <v>950</v>
      </c>
      <c r="E36" s="401" t="s">
        <v>760</v>
      </c>
      <c r="F36" s="402"/>
      <c r="I36" s="404" t="s">
        <v>1102</v>
      </c>
      <c r="J36" s="427">
        <f>C36*'Non Rate Card Material'!D34</f>
        <v>0</v>
      </c>
      <c r="L36" s="401" t="s">
        <v>950</v>
      </c>
      <c r="M36" s="427">
        <f>F36*'Non Rate Card Material'!D58</f>
        <v>0</v>
      </c>
    </row>
    <row r="37" spans="1:13">
      <c r="A37" s="404" t="s">
        <v>1103</v>
      </c>
      <c r="B37" s="399" t="s">
        <v>739</v>
      </c>
      <c r="C37" s="400"/>
      <c r="D37" s="401" t="s">
        <v>1104</v>
      </c>
      <c r="E37" s="401" t="s">
        <v>1105</v>
      </c>
      <c r="F37" s="402"/>
      <c r="I37" s="404" t="s">
        <v>1103</v>
      </c>
      <c r="J37" s="427">
        <f>C37*'Non Rate Card Material'!D35</f>
        <v>0</v>
      </c>
      <c r="L37" s="401" t="s">
        <v>1104</v>
      </c>
      <c r="M37" s="427">
        <f>F37*'Non Rate Card Material'!D64</f>
        <v>0</v>
      </c>
    </row>
    <row r="38" spans="1:13">
      <c r="A38" s="404" t="s">
        <v>1106</v>
      </c>
      <c r="B38" s="399" t="s">
        <v>1107</v>
      </c>
      <c r="C38" s="400"/>
      <c r="D38" s="401" t="s">
        <v>1108</v>
      </c>
      <c r="E38" s="401" t="s">
        <v>1109</v>
      </c>
      <c r="F38" s="402"/>
      <c r="I38" s="404" t="s">
        <v>1106</v>
      </c>
      <c r="J38" s="427">
        <f>C38*'Non Rate Card Material'!D36</f>
        <v>0</v>
      </c>
      <c r="L38" s="401" t="s">
        <v>1108</v>
      </c>
      <c r="M38" s="427">
        <f>F38*'Non Rate Card Material'!D65</f>
        <v>0</v>
      </c>
    </row>
    <row r="39" spans="1:13">
      <c r="A39" s="404" t="s">
        <v>1110</v>
      </c>
      <c r="B39" s="399" t="s">
        <v>1111</v>
      </c>
      <c r="C39" s="400"/>
      <c r="D39" s="401" t="s">
        <v>1112</v>
      </c>
      <c r="E39" s="401" t="s">
        <v>1140</v>
      </c>
      <c r="F39" s="402"/>
      <c r="I39" s="404" t="s">
        <v>1110</v>
      </c>
      <c r="J39" s="427">
        <f>C39*'Non Rate Card Material'!D37</f>
        <v>0</v>
      </c>
      <c r="L39" s="401" t="s">
        <v>1112</v>
      </c>
      <c r="M39" s="427">
        <f>F39*'Non Rate Card Material'!D61</f>
        <v>0</v>
      </c>
    </row>
    <row r="40" spans="1:13">
      <c r="A40" s="404" t="s">
        <v>1113</v>
      </c>
      <c r="B40" s="399" t="s">
        <v>742</v>
      </c>
      <c r="C40" s="400"/>
      <c r="D40" s="401"/>
      <c r="E40" s="401"/>
      <c r="F40" s="402"/>
      <c r="I40" s="404" t="s">
        <v>1113</v>
      </c>
      <c r="J40" s="427">
        <f>C40*'Non Rate Card Material'!D38</f>
        <v>0</v>
      </c>
      <c r="L40" s="401"/>
    </row>
    <row r="41" spans="1:13">
      <c r="A41" s="404" t="s">
        <v>1141</v>
      </c>
      <c r="B41" s="191" t="s">
        <v>785</v>
      </c>
      <c r="C41" s="400"/>
      <c r="D41" s="401"/>
      <c r="E41" s="401"/>
      <c r="F41" s="402"/>
      <c r="I41" s="404" t="s">
        <v>1141</v>
      </c>
      <c r="J41" s="427">
        <f>C41*'Non Rate Card Material'!D85</f>
        <v>0</v>
      </c>
      <c r="L41" s="401"/>
    </row>
    <row r="42" spans="1:13">
      <c r="A42" s="404" t="s">
        <v>1114</v>
      </c>
      <c r="B42" s="399" t="s">
        <v>743</v>
      </c>
      <c r="C42" s="400"/>
      <c r="D42" s="401"/>
      <c r="E42" s="401"/>
      <c r="F42" s="402"/>
      <c r="I42" s="404" t="s">
        <v>1114</v>
      </c>
      <c r="J42" s="427">
        <f>C42*'Non Rate Card Material'!D40</f>
        <v>0</v>
      </c>
      <c r="L42" s="401"/>
    </row>
    <row r="43" spans="1:13">
      <c r="A43" s="404" t="s">
        <v>1040</v>
      </c>
      <c r="B43" s="399" t="s">
        <v>744</v>
      </c>
      <c r="C43" s="400"/>
      <c r="D43" s="401"/>
      <c r="E43" s="401"/>
      <c r="F43" s="402"/>
      <c r="I43" s="404" t="s">
        <v>1040</v>
      </c>
      <c r="J43" s="427">
        <f>C43*'Non Rate Card Material'!D41</f>
        <v>0</v>
      </c>
      <c r="L43" s="401"/>
    </row>
    <row r="44" spans="1:13">
      <c r="A44" s="404" t="s">
        <v>1043</v>
      </c>
      <c r="B44" s="399" t="s">
        <v>1044</v>
      </c>
      <c r="C44" s="400"/>
      <c r="D44" s="401"/>
      <c r="E44" s="401"/>
      <c r="F44" s="402"/>
      <c r="I44" s="404" t="s">
        <v>1043</v>
      </c>
      <c r="J44" s="427">
        <f>C44*'Non Rate Card Material'!D42</f>
        <v>0</v>
      </c>
      <c r="L44" s="401"/>
    </row>
    <row r="45" spans="1:13">
      <c r="A45" s="404" t="s">
        <v>1115</v>
      </c>
      <c r="B45" s="399" t="s">
        <v>746</v>
      </c>
      <c r="C45" s="400"/>
      <c r="D45" s="401"/>
      <c r="E45" s="401"/>
      <c r="F45" s="402"/>
      <c r="I45" s="404" t="s">
        <v>1115</v>
      </c>
      <c r="J45" s="427">
        <f>C45*'Non Rate Card Material'!D43</f>
        <v>0</v>
      </c>
      <c r="L45" s="401"/>
    </row>
    <row r="46" spans="1:13" ht="16.5" thickBot="1">
      <c r="A46" s="387"/>
      <c r="B46" s="388"/>
      <c r="C46" s="388"/>
      <c r="D46" s="388"/>
      <c r="E46" s="388"/>
      <c r="F46" s="389"/>
      <c r="J46" s="427">
        <f>C46*'Non Rate Card Material'!D44</f>
        <v>0</v>
      </c>
    </row>
    <row r="47" spans="1:13" ht="18">
      <c r="A47" s="415"/>
      <c r="B47" s="410"/>
      <c r="C47" s="416"/>
      <c r="D47" s="415"/>
      <c r="E47" s="410"/>
      <c r="F47" s="395"/>
      <c r="J47" s="427">
        <f>C47*'Non Rate Card Material'!D45</f>
        <v>0</v>
      </c>
    </row>
    <row r="48" spans="1:13" ht="16.5" thickBot="1">
      <c r="A48" s="396"/>
      <c r="B48" s="398"/>
      <c r="C48" s="397"/>
      <c r="D48" s="396"/>
      <c r="E48" s="398"/>
      <c r="F48" s="398"/>
      <c r="J48" s="427">
        <f>SUM(J11:J47)</f>
        <v>0</v>
      </c>
      <c r="M48" s="427">
        <f>SUM(M11:M47)</f>
        <v>0</v>
      </c>
    </row>
  </sheetData>
  <mergeCells count="1">
    <mergeCell ref="A3:F3"/>
  </mergeCells>
  <printOptions horizontalCentered="1" verticalCentered="1"/>
  <pageMargins left="0" right="0" top="0.75" bottom="0.75" header="0.3" footer="0.3"/>
  <pageSetup scale="9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Production Report</vt:lpstr>
      <vt:lpstr>Invoice</vt:lpstr>
      <vt:lpstr>Southern Manhattan Rate Card</vt:lpstr>
      <vt:lpstr>Non Rate Card Labor </vt:lpstr>
      <vt:lpstr>Non Rate Card Material</vt:lpstr>
      <vt:lpstr>Labor Daily</vt:lpstr>
      <vt:lpstr>Material Sheet</vt:lpstr>
      <vt:lpstr>accounttype</vt:lpstr>
      <vt:lpstr>Invoice!Print_Area</vt:lpstr>
      <vt:lpstr>'Labor Daily'!Print_Area</vt:lpstr>
      <vt:lpstr>'Material Sheet'!Print_Area</vt:lpstr>
      <vt:lpstr>'Production Report'!Print_Area</vt:lpstr>
      <vt:lpstr>ProjectType</vt:lpstr>
      <vt:lpstr>SMRate</vt:lpstr>
    </vt:vector>
  </TitlesOfParts>
  <Company>Accenture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 Matthews</dc:creator>
  <cp:lastModifiedBy>Alex Liggins</cp:lastModifiedBy>
  <cp:lastPrinted>2017-04-24T18:39:43Z</cp:lastPrinted>
  <dcterms:created xsi:type="dcterms:W3CDTF">2011-10-10T18:10:26Z</dcterms:created>
  <dcterms:modified xsi:type="dcterms:W3CDTF">2017-08-31T10:27:13Z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