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l\"/>
    </mc:Choice>
  </mc:AlternateContent>
  <xr:revisionPtr revIDLastSave="0" documentId="13_ncr:1_{244928FB-FAB1-40ED-A0DD-29FFA96F3D7D}" xr6:coauthVersionLast="47" xr6:coauthVersionMax="47" xr10:uidLastSave="{00000000-0000-0000-0000-000000000000}"/>
  <bookViews>
    <workbookView xWindow="-120" yWindow="-120" windowWidth="20730" windowHeight="11160" activeTab="1" xr2:uid="{ED254C09-01DA-44AB-9A52-D9726B206F17}"/>
  </bookViews>
  <sheets>
    <sheet name="Template" sheetId="4" r:id="rId1"/>
    <sheet name="Line 456 config" sheetId="1" r:id="rId2"/>
    <sheet name="Retrofit summary" sheetId="6" r:id="rId3"/>
  </sheets>
  <externalReferences>
    <externalReference r:id="rId4"/>
  </externalReferences>
  <definedNames>
    <definedName name="_xlnm._FilterDatabase" localSheetId="1" hidden="1">'Line 456 config'!$A$5:$O$24</definedName>
    <definedName name="Names">'[1]list OF DATABASE'!$BG$3:$BG$16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6" l="1"/>
  <c r="I8" i="6"/>
  <c r="I9" i="6"/>
  <c r="I6" i="6"/>
  <c r="I5" i="6"/>
  <c r="G18" i="6"/>
  <c r="P18" i="6"/>
  <c r="F18" i="6" s="1"/>
  <c r="M18" i="6"/>
  <c r="D18" i="6" s="1"/>
  <c r="G17" i="6"/>
  <c r="E17" i="6"/>
  <c r="M17" i="6"/>
  <c r="D17" i="6" s="1"/>
  <c r="S16" i="6"/>
  <c r="H16" i="6" s="1"/>
  <c r="P16" i="6"/>
  <c r="F16" i="6" s="1"/>
  <c r="C16" i="6"/>
  <c r="G15" i="6"/>
  <c r="P15" i="6"/>
  <c r="F15" i="6" s="1"/>
  <c r="C15" i="6"/>
  <c r="S14" i="6"/>
  <c r="H14" i="6" s="1"/>
  <c r="P14" i="6"/>
  <c r="F14" i="6" s="1"/>
  <c r="M14" i="6"/>
  <c r="D14" i="6" s="1"/>
  <c r="S13" i="6"/>
  <c r="H13" i="6" s="1"/>
  <c r="E13" i="6"/>
  <c r="M13" i="6"/>
  <c r="D13" i="6" s="1"/>
  <c r="S12" i="6"/>
  <c r="H12" i="6" s="1"/>
  <c r="E12" i="6"/>
  <c r="C12" i="6"/>
  <c r="H19" i="6"/>
  <c r="S11" i="6"/>
  <c r="H11" i="6" s="1"/>
  <c r="G10" i="6"/>
  <c r="G7" i="6"/>
  <c r="S4" i="6"/>
  <c r="H4" i="6" s="1"/>
  <c r="S3" i="6"/>
  <c r="H3" i="6" s="1"/>
  <c r="S2" i="6"/>
  <c r="H2" i="6" s="1"/>
  <c r="F19" i="6"/>
  <c r="E11" i="6"/>
  <c r="E10" i="6"/>
  <c r="P7" i="6"/>
  <c r="F7" i="6" s="1"/>
  <c r="P4" i="6"/>
  <c r="F4" i="6" s="1"/>
  <c r="E3" i="6"/>
  <c r="E2" i="6"/>
  <c r="C19" i="6"/>
  <c r="M11" i="6"/>
  <c r="D11" i="6" s="1"/>
  <c r="C10" i="6"/>
  <c r="C7" i="6"/>
  <c r="M4" i="6"/>
  <c r="D4" i="6" s="1"/>
  <c r="C3" i="6"/>
  <c r="D2" i="6"/>
  <c r="S5" i="6"/>
  <c r="H5" i="6" s="1"/>
  <c r="S8" i="6"/>
  <c r="H8" i="6" s="1"/>
  <c r="S9" i="6"/>
  <c r="H9" i="6" s="1"/>
  <c r="E9" i="6"/>
  <c r="C8" i="6"/>
  <c r="C9" i="6"/>
  <c r="M5" i="6"/>
  <c r="D5" i="6" s="1"/>
  <c r="P5" i="6"/>
  <c r="F5" i="6" s="1"/>
  <c r="M6" i="6"/>
  <c r="D6" i="6" s="1"/>
  <c r="P6" i="6"/>
  <c r="F6" i="6" s="1"/>
  <c r="S6" i="6"/>
  <c r="H6" i="6" s="1"/>
  <c r="P8" i="6"/>
  <c r="F8" i="6" s="1"/>
  <c r="C5" i="6"/>
  <c r="E5" i="6"/>
  <c r="C6" i="6"/>
  <c r="E6" i="6"/>
  <c r="G6" i="6"/>
  <c r="E8" i="6"/>
  <c r="G8" i="6"/>
  <c r="G9" i="6"/>
  <c r="E19" i="6"/>
  <c r="I15" i="6" l="1"/>
  <c r="I14" i="6"/>
  <c r="I13" i="6"/>
  <c r="I12" i="6"/>
  <c r="I11" i="6"/>
  <c r="I18" i="6"/>
  <c r="I10" i="6"/>
  <c r="I17" i="6"/>
  <c r="I16" i="6"/>
  <c r="I7" i="6"/>
  <c r="I2" i="6"/>
  <c r="I3" i="6"/>
  <c r="I4" i="6"/>
  <c r="C18" i="6"/>
  <c r="E16" i="6"/>
  <c r="M15" i="6"/>
  <c r="D15" i="6" s="1"/>
  <c r="E14" i="6"/>
  <c r="S15" i="6"/>
  <c r="H15" i="6" s="1"/>
  <c r="S7" i="6"/>
  <c r="H7" i="6" s="1"/>
  <c r="E15" i="6"/>
  <c r="P12" i="6"/>
  <c r="F12" i="6" s="1"/>
  <c r="C14" i="6"/>
  <c r="G11" i="6"/>
  <c r="P11" i="6"/>
  <c r="F11" i="6" s="1"/>
  <c r="C11" i="6"/>
  <c r="M10" i="6"/>
  <c r="D10" i="6" s="1"/>
  <c r="E7" i="6"/>
  <c r="M7" i="6"/>
  <c r="D7" i="6" s="1"/>
  <c r="G4" i="6"/>
  <c r="E4" i="6"/>
  <c r="G19" i="6"/>
  <c r="S17" i="6"/>
  <c r="H17" i="6" s="1"/>
  <c r="G12" i="6"/>
  <c r="G13" i="6"/>
  <c r="G5" i="6"/>
  <c r="G16" i="6"/>
  <c r="E18" i="6"/>
  <c r="P10" i="6"/>
  <c r="F10" i="6" s="1"/>
  <c r="C17" i="6"/>
  <c r="C4" i="6"/>
  <c r="C13" i="6"/>
  <c r="M9" i="6"/>
  <c r="D9" i="6" s="1"/>
  <c r="D19" i="6"/>
  <c r="G2" i="6"/>
  <c r="P2" i="6"/>
  <c r="F2" i="6" s="1"/>
  <c r="M3" i="6"/>
  <c r="D3" i="6" s="1"/>
  <c r="P3" i="6"/>
  <c r="F3" i="6" s="1"/>
  <c r="G3" i="6"/>
  <c r="G14" i="6"/>
  <c r="S18" i="6"/>
  <c r="H18" i="6" s="1"/>
  <c r="P17" i="6"/>
  <c r="F17" i="6" s="1"/>
  <c r="M16" i="6"/>
  <c r="D16" i="6" s="1"/>
  <c r="P13" i="6"/>
  <c r="F13" i="6" s="1"/>
  <c r="M12" i="6"/>
  <c r="D12" i="6" s="1"/>
  <c r="S10" i="6"/>
  <c r="H10" i="6" s="1"/>
  <c r="P9" i="6"/>
  <c r="F9" i="6" s="1"/>
  <c r="M8" i="6"/>
  <c r="D8" i="6" s="1"/>
  <c r="C2" i="6"/>
</calcChain>
</file>

<file path=xl/sharedStrings.xml><?xml version="1.0" encoding="utf-8"?>
<sst xmlns="http://schemas.openxmlformats.org/spreadsheetml/2006/main" count="264" uniqueCount="94">
  <si>
    <t>SOFTWARE CONFIGURATION</t>
  </si>
  <si>
    <t>STR220</t>
  </si>
  <si>
    <t>V0103</t>
  </si>
  <si>
    <t>TS</t>
  </si>
  <si>
    <t>CONFIG STATUS</t>
  </si>
  <si>
    <t>TCMS</t>
  </si>
  <si>
    <t>PAPIS</t>
  </si>
  <si>
    <t>OBCN</t>
  </si>
  <si>
    <t>EVR</t>
  </si>
  <si>
    <t>CVS</t>
  </si>
  <si>
    <t>TRACTION</t>
  </si>
  <si>
    <t>BRAKE</t>
  </si>
  <si>
    <t>DOOR</t>
  </si>
  <si>
    <t>HVAC</t>
  </si>
  <si>
    <t>UPDATE</t>
  </si>
  <si>
    <t>OK, latest revision installed</t>
  </si>
  <si>
    <t>UPDATE, latest revision not installed, can go to mainline without restriction</t>
  </si>
  <si>
    <t>RETRICT, latest revision not installed, might impact certain functionalities</t>
  </si>
  <si>
    <t>NOK, latest revision not installed, is not allowed to go to mainline</t>
  </si>
  <si>
    <t>TEST, revision under test, train is not allowed to go to mainline</t>
  </si>
  <si>
    <t>ATC</t>
  </si>
  <si>
    <t>DCS MM Antenna</t>
  </si>
  <si>
    <t>LINE 456 TRAINS CONFIGURATION STATUS</t>
  </si>
  <si>
    <t>Smoke detector SW</t>
  </si>
  <si>
    <t>OBM MM</t>
  </si>
  <si>
    <t>OBM SIG</t>
  </si>
  <si>
    <t>INSTRUCTION</t>
  </si>
  <si>
    <t>SU0002</t>
  </si>
  <si>
    <t>SU0003</t>
  </si>
  <si>
    <t>V1.01</t>
  </si>
  <si>
    <t>V1.32</t>
  </si>
  <si>
    <t>RETR0001</t>
  </si>
  <si>
    <t>RETR0003</t>
  </si>
  <si>
    <t>RETR0002</t>
  </si>
  <si>
    <t>RETR0007</t>
  </si>
  <si>
    <t>RETR0011</t>
  </si>
  <si>
    <t>RETR0012</t>
  </si>
  <si>
    <t>RETR0013</t>
  </si>
  <si>
    <t>RETR0014</t>
  </si>
  <si>
    <t>RETR0015</t>
  </si>
  <si>
    <t>RETR0016</t>
  </si>
  <si>
    <t>RETR0018</t>
  </si>
  <si>
    <t>RETR0019</t>
  </si>
  <si>
    <t>RETR0017</t>
  </si>
  <si>
    <t>BATTERY</t>
  </si>
  <si>
    <t>CVS AGATE</t>
  </si>
  <si>
    <t>TRACTION AGATE</t>
  </si>
  <si>
    <t>RETR0005</t>
  </si>
  <si>
    <t>TRACTION POWER MODULE</t>
  </si>
  <si>
    <t>RETR0006</t>
  </si>
  <si>
    <t>NVR</t>
  </si>
  <si>
    <t>RESCUE COUPLING</t>
  </si>
  <si>
    <t>RETR0008</t>
  </si>
  <si>
    <t>CHR-421</t>
  </si>
  <si>
    <t>RETR0010</t>
  </si>
  <si>
    <t>DOOR MODIF.</t>
  </si>
  <si>
    <t>Battery tray connector</t>
  </si>
  <si>
    <t>HVAC roof plate exchange</t>
  </si>
  <si>
    <t>LMRG pressure switch</t>
  </si>
  <si>
    <t>WSP A-MATRIC</t>
  </si>
  <si>
    <t>PAU board exchange</t>
  </si>
  <si>
    <t>Neutral self exchange</t>
  </si>
  <si>
    <t>Gearbox rework for ring</t>
  </si>
  <si>
    <t>RETROFIT REF</t>
  </si>
  <si>
    <t>RETROFIT DESCRIPTION</t>
  </si>
  <si>
    <t>L4 STATUS</t>
  </si>
  <si>
    <t>L5 STATUS</t>
  </si>
  <si>
    <t>L6 STATUS</t>
  </si>
  <si>
    <t>L4 count</t>
  </si>
  <si>
    <t>L4 total</t>
  </si>
  <si>
    <t>L4 % completed</t>
  </si>
  <si>
    <t>L5 count</t>
  </si>
  <si>
    <t>L5 total</t>
  </si>
  <si>
    <t>L5 % completed</t>
  </si>
  <si>
    <t>L6 count</t>
  </si>
  <si>
    <t>L6 total</t>
  </si>
  <si>
    <t>L6 % completed</t>
  </si>
  <si>
    <t>REVISION  L5</t>
  </si>
  <si>
    <t>3.7.0.0</t>
  </si>
  <si>
    <t>TOTAL</t>
  </si>
  <si>
    <t>OK for mainline</t>
  </si>
  <si>
    <t>V2.2.3</t>
  </si>
  <si>
    <t>V1.1.5</t>
  </si>
  <si>
    <t>SU0007</t>
  </si>
  <si>
    <t>SU0008</t>
  </si>
  <si>
    <t>SU0011</t>
  </si>
  <si>
    <t>4M - Retrofit of Parking Brakes
 (High flow pressure reducer)</t>
  </si>
  <si>
    <t>5.7.3</t>
  </si>
  <si>
    <t>STR
5.7.3</t>
  </si>
  <si>
    <t>SU014</t>
  </si>
  <si>
    <t>3.4.2</t>
  </si>
  <si>
    <t>SU0017</t>
  </si>
  <si>
    <t>3.7.0.3.1</t>
  </si>
  <si>
    <t>SU0016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</si>
</sst>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9" fontId="5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4" xfId="0" applyFont="1" applyFill="1" applyBorder="1" applyAlignment="1">
      <alignment horizontal="center" vertical="center" wrapText="1" readingOrder="1"/>
    </xf>
    <xf numFmtId="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6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 readingOrder="1"/>
    </xf>
  </cellXfs>
  <cellStyles count="4">
    <cellStyle name="Normal" xfId="0" builtinId="0"/>
    <cellStyle name="Normal 4" xfId="1" xr:uid="{CE9075E8-9D37-4CB2-AEEC-9FD9981D17CB}"/>
    <cellStyle name="Normal 5" xfId="2" xr:uid="{B5EC7B2E-4B51-4259-8146-C42D57A7E06C}"/>
    <cellStyle name="Percent" xfId="3" builtinId="5"/>
  </cellStyles>
  <dxfs count="13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FF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SDC107184X011.NEXT.LOC\Data\RS_RIYADH\25.%20Warranty\00_Train%20follow%20up\Troubleshooting%20Reports\Troubleshooting%20Reports\Troubleshooting_Repor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eport"/>
      <sheetName val="Guide User"/>
      <sheetName val="Process"/>
      <sheetName val="list OF DATABAS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3716-C486-474D-B868-6FA73EE308CE}">
  <dimension ref="B2:C6"/>
  <sheetViews>
    <sheetView zoomScaleNormal="100" workbookViewId="0">
      <selection activeCell="C9" sqref="C9"/>
    </sheetView>
  </sheetViews>
  <sheetFormatPr defaultRowHeight="15" x14ac:dyDescent="0.25"/>
  <cols>
    <col min="3" max="3" width="69.5703125" customWidth="1"/>
  </cols>
  <sheetData>
    <row r="2" spans="2:3" x14ac:dyDescent="0.25">
      <c r="B2" s="9"/>
      <c r="C2" s="10" t="s">
        <v>15</v>
      </c>
    </row>
    <row r="3" spans="2:3" x14ac:dyDescent="0.25">
      <c r="B3" s="11"/>
      <c r="C3" s="10" t="s">
        <v>16</v>
      </c>
    </row>
    <row r="4" spans="2:3" x14ac:dyDescent="0.25">
      <c r="B4" s="12"/>
      <c r="C4" s="10" t="s">
        <v>17</v>
      </c>
    </row>
    <row r="5" spans="2:3" x14ac:dyDescent="0.25">
      <c r="B5" s="13"/>
      <c r="C5" s="10" t="s">
        <v>18</v>
      </c>
    </row>
    <row r="6" spans="2:3" x14ac:dyDescent="0.25">
      <c r="B6" s="14"/>
      <c r="C6" s="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7811-196D-4962-A11D-4A0FF38344C2}">
  <dimension ref="A1:O24"/>
  <sheetViews>
    <sheetView tabSelected="1" zoomScale="55" zoomScaleNormal="55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C20" sqref="C20"/>
    </sheetView>
  </sheetViews>
  <sheetFormatPr defaultColWidth="8.7109375" defaultRowHeight="15" x14ac:dyDescent="0.25"/>
  <cols>
    <col min="1" max="1" width="8.5703125" style="1" bestFit="1" customWidth="1"/>
    <col min="2" max="2" width="30.42578125" style="1" customWidth="1"/>
    <col min="3" max="3" width="14.5703125" style="1" customWidth="1"/>
    <col min="4" max="4" width="14.140625" style="1" customWidth="1"/>
    <col min="5" max="5" width="12.42578125" style="1" customWidth="1"/>
    <col min="6" max="6" width="13.85546875" style="1" customWidth="1"/>
    <col min="7" max="7" width="12" style="1" customWidth="1"/>
    <col min="8" max="8" width="16" style="1" customWidth="1"/>
    <col min="9" max="9" width="12.7109375" style="1" customWidth="1"/>
    <col min="10" max="10" width="12.140625" style="1" customWidth="1"/>
    <col min="11" max="11" width="12" style="1" customWidth="1"/>
    <col min="12" max="12" width="14" style="1" customWidth="1"/>
    <col min="13" max="13" width="22.7109375" style="1" customWidth="1"/>
    <col min="14" max="15" width="19" style="1" customWidth="1"/>
    <col min="16" max="16384" width="8.7109375" style="1"/>
  </cols>
  <sheetData>
    <row r="1" spans="1:15" ht="26.25" x14ac:dyDescent="0.25">
      <c r="A1" s="7"/>
      <c r="B1" s="33" t="s">
        <v>22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s="4" customFormat="1" ht="21" x14ac:dyDescent="0.25">
      <c r="A2" s="5"/>
      <c r="C2" s="34" t="s">
        <v>0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s="4" customFormat="1" ht="43.15" customHeight="1" x14ac:dyDescent="0.25">
      <c r="B3" s="15" t="s">
        <v>77</v>
      </c>
      <c r="C3" s="8" t="s">
        <v>90</v>
      </c>
      <c r="D3" s="8" t="s">
        <v>88</v>
      </c>
      <c r="E3" s="8">
        <v>400</v>
      </c>
      <c r="F3" s="8" t="s">
        <v>1</v>
      </c>
      <c r="G3" s="8" t="s">
        <v>81</v>
      </c>
      <c r="H3" s="8" t="s">
        <v>82</v>
      </c>
      <c r="I3" s="8" t="s">
        <v>29</v>
      </c>
      <c r="J3" s="8" t="s">
        <v>2</v>
      </c>
      <c r="K3" s="8" t="s">
        <v>30</v>
      </c>
      <c r="L3" s="8"/>
      <c r="M3" s="8" t="s">
        <v>92</v>
      </c>
      <c r="N3" s="8" t="s">
        <v>78</v>
      </c>
      <c r="O3" s="8" t="s">
        <v>78</v>
      </c>
    </row>
    <row r="4" spans="1:15" s="4" customFormat="1" ht="27.75" customHeight="1" x14ac:dyDescent="0.25">
      <c r="B4" s="15" t="s">
        <v>26</v>
      </c>
      <c r="C4" s="8" t="s">
        <v>91</v>
      </c>
      <c r="D4" s="8" t="s">
        <v>89</v>
      </c>
      <c r="E4" s="8"/>
      <c r="F4" s="8"/>
      <c r="G4" s="8" t="s">
        <v>84</v>
      </c>
      <c r="H4" s="8" t="s">
        <v>83</v>
      </c>
      <c r="I4" s="8" t="s">
        <v>27</v>
      </c>
      <c r="J4" s="8"/>
      <c r="K4" s="8" t="s">
        <v>28</v>
      </c>
      <c r="L4" s="8"/>
      <c r="M4" s="8" t="s">
        <v>93</v>
      </c>
      <c r="N4" s="8" t="s">
        <v>85</v>
      </c>
      <c r="O4" s="8" t="s">
        <v>85</v>
      </c>
    </row>
    <row r="5" spans="1:15" ht="56.25" x14ac:dyDescent="0.25">
      <c r="A5" s="6" t="s">
        <v>3</v>
      </c>
      <c r="B5" s="1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23</v>
      </c>
      <c r="M5" s="6" t="s">
        <v>20</v>
      </c>
      <c r="N5" s="6" t="s">
        <v>24</v>
      </c>
      <c r="O5" s="6" t="s">
        <v>25</v>
      </c>
    </row>
    <row r="6" spans="1:15" x14ac:dyDescent="0.25">
      <c r="A6" s="2">
        <v>501</v>
      </c>
      <c r="B6" s="31" t="s">
        <v>80</v>
      </c>
      <c r="C6" s="20" t="s">
        <v>90</v>
      </c>
      <c r="D6" s="20" t="s">
        <v>87</v>
      </c>
      <c r="E6" s="20">
        <v>400</v>
      </c>
      <c r="F6" s="20">
        <v>220</v>
      </c>
      <c r="G6" s="20" t="s">
        <v>81</v>
      </c>
      <c r="H6" s="20" t="s">
        <v>82</v>
      </c>
      <c r="I6" s="20">
        <v>1.01</v>
      </c>
      <c r="J6" s="20">
        <v>103</v>
      </c>
      <c r="K6" s="20">
        <v>1.32</v>
      </c>
      <c r="L6" s="3" t="s">
        <v>14</v>
      </c>
      <c r="M6" s="20" t="s">
        <v>92</v>
      </c>
      <c r="N6" s="20" t="s">
        <v>78</v>
      </c>
      <c r="O6" s="20" t="s">
        <v>78</v>
      </c>
    </row>
    <row r="7" spans="1:15" x14ac:dyDescent="0.25">
      <c r="A7" s="2">
        <v>502</v>
      </c>
      <c r="B7" s="31" t="s">
        <v>80</v>
      </c>
      <c r="C7" s="20" t="s">
        <v>90</v>
      </c>
      <c r="D7" s="20" t="s">
        <v>87</v>
      </c>
      <c r="E7" s="20">
        <v>400</v>
      </c>
      <c r="F7" s="20">
        <v>220</v>
      </c>
      <c r="G7" s="20" t="s">
        <v>81</v>
      </c>
      <c r="H7" s="20" t="s">
        <v>82</v>
      </c>
      <c r="I7" s="20">
        <v>1.01</v>
      </c>
      <c r="J7" s="20">
        <v>103</v>
      </c>
      <c r="K7" s="20">
        <v>1.32</v>
      </c>
      <c r="L7" s="3" t="s">
        <v>14</v>
      </c>
      <c r="M7" s="20" t="s">
        <v>92</v>
      </c>
      <c r="N7" s="20" t="s">
        <v>78</v>
      </c>
      <c r="O7" s="20" t="s">
        <v>78</v>
      </c>
    </row>
    <row r="8" spans="1:15" x14ac:dyDescent="0.25">
      <c r="A8" s="2">
        <v>503</v>
      </c>
      <c r="B8" s="31" t="s">
        <v>80</v>
      </c>
      <c r="C8" s="20" t="s">
        <v>90</v>
      </c>
      <c r="D8" s="20" t="s">
        <v>87</v>
      </c>
      <c r="E8" s="20">
        <v>400</v>
      </c>
      <c r="F8" s="20">
        <v>220</v>
      </c>
      <c r="G8" s="20" t="s">
        <v>81</v>
      </c>
      <c r="H8" s="20" t="s">
        <v>82</v>
      </c>
      <c r="I8" s="20">
        <v>1.01</v>
      </c>
      <c r="J8" s="20">
        <v>103</v>
      </c>
      <c r="K8" s="20">
        <v>1.32</v>
      </c>
      <c r="L8" s="3" t="s">
        <v>14</v>
      </c>
      <c r="M8" s="20" t="s">
        <v>92</v>
      </c>
      <c r="N8" s="20" t="s">
        <v>78</v>
      </c>
      <c r="O8" s="20" t="s">
        <v>78</v>
      </c>
    </row>
    <row r="9" spans="1:15" x14ac:dyDescent="0.25">
      <c r="A9" s="2">
        <v>504</v>
      </c>
      <c r="B9" s="31" t="s">
        <v>80</v>
      </c>
      <c r="C9" s="20" t="s">
        <v>90</v>
      </c>
      <c r="D9" s="20" t="s">
        <v>87</v>
      </c>
      <c r="E9" s="20">
        <v>400</v>
      </c>
      <c r="F9" s="20">
        <v>220</v>
      </c>
      <c r="G9" s="20" t="s">
        <v>81</v>
      </c>
      <c r="H9" s="20" t="s">
        <v>82</v>
      </c>
      <c r="I9" s="20">
        <v>1.01</v>
      </c>
      <c r="J9" s="20">
        <v>103</v>
      </c>
      <c r="K9" s="20">
        <v>1.32</v>
      </c>
      <c r="L9" s="3" t="s">
        <v>14</v>
      </c>
      <c r="M9" s="20" t="s">
        <v>92</v>
      </c>
      <c r="N9" s="20" t="s">
        <v>78</v>
      </c>
      <c r="O9" s="20" t="s">
        <v>78</v>
      </c>
    </row>
    <row r="10" spans="1:15" x14ac:dyDescent="0.25">
      <c r="A10" s="2">
        <v>505</v>
      </c>
      <c r="B10" s="31" t="s">
        <v>80</v>
      </c>
      <c r="C10" s="20" t="s">
        <v>90</v>
      </c>
      <c r="D10" s="20" t="s">
        <v>87</v>
      </c>
      <c r="E10" s="20">
        <v>400</v>
      </c>
      <c r="F10" s="20">
        <v>220</v>
      </c>
      <c r="G10" s="20" t="s">
        <v>81</v>
      </c>
      <c r="H10" s="20" t="s">
        <v>82</v>
      </c>
      <c r="I10" s="20">
        <v>1.01</v>
      </c>
      <c r="J10" s="20">
        <v>103</v>
      </c>
      <c r="K10" s="20">
        <v>1.32</v>
      </c>
      <c r="L10" s="3" t="s">
        <v>14</v>
      </c>
      <c r="M10" s="20" t="s">
        <v>92</v>
      </c>
      <c r="N10" s="20" t="s">
        <v>78</v>
      </c>
      <c r="O10" s="20" t="s">
        <v>78</v>
      </c>
    </row>
    <row r="11" spans="1:15" x14ac:dyDescent="0.25">
      <c r="A11" s="2">
        <v>506</v>
      </c>
      <c r="B11" s="31" t="s">
        <v>80</v>
      </c>
      <c r="C11" s="20" t="s">
        <v>90</v>
      </c>
      <c r="D11" s="20" t="s">
        <v>87</v>
      </c>
      <c r="E11" s="20">
        <v>400</v>
      </c>
      <c r="F11" s="20">
        <v>220</v>
      </c>
      <c r="G11" s="20" t="s">
        <v>81</v>
      </c>
      <c r="H11" s="20" t="s">
        <v>82</v>
      </c>
      <c r="I11" s="20">
        <v>1.01</v>
      </c>
      <c r="J11" s="20">
        <v>103</v>
      </c>
      <c r="K11" s="20">
        <v>1.32</v>
      </c>
      <c r="L11" s="3" t="s">
        <v>14</v>
      </c>
      <c r="M11" s="20" t="s">
        <v>92</v>
      </c>
      <c r="N11" s="20" t="s">
        <v>78</v>
      </c>
      <c r="O11" s="20" t="s">
        <v>78</v>
      </c>
    </row>
    <row r="12" spans="1:15" x14ac:dyDescent="0.25">
      <c r="A12" s="2">
        <v>507</v>
      </c>
      <c r="B12" s="31" t="s">
        <v>80</v>
      </c>
      <c r="C12" s="20" t="s">
        <v>90</v>
      </c>
      <c r="D12" s="20" t="s">
        <v>87</v>
      </c>
      <c r="E12" s="20">
        <v>400</v>
      </c>
      <c r="F12" s="20">
        <v>220</v>
      </c>
      <c r="G12" s="20" t="s">
        <v>81</v>
      </c>
      <c r="H12" s="20" t="s">
        <v>82</v>
      </c>
      <c r="I12" s="20">
        <v>1.01</v>
      </c>
      <c r="J12" s="20">
        <v>103</v>
      </c>
      <c r="K12" s="20">
        <v>1.32</v>
      </c>
      <c r="L12" s="3" t="s">
        <v>14</v>
      </c>
      <c r="M12" s="20" t="s">
        <v>92</v>
      </c>
      <c r="N12" s="20" t="s">
        <v>78</v>
      </c>
      <c r="O12" s="20" t="s">
        <v>78</v>
      </c>
    </row>
    <row r="13" spans="1:15" x14ac:dyDescent="0.25">
      <c r="A13" s="2">
        <v>508</v>
      </c>
      <c r="B13" s="31" t="s">
        <v>80</v>
      </c>
      <c r="C13" s="20" t="s">
        <v>90</v>
      </c>
      <c r="D13" s="20" t="s">
        <v>87</v>
      </c>
      <c r="E13" s="20">
        <v>400</v>
      </c>
      <c r="F13" s="20">
        <v>220</v>
      </c>
      <c r="G13" s="20" t="s">
        <v>81</v>
      </c>
      <c r="H13" s="20" t="s">
        <v>82</v>
      </c>
      <c r="I13" s="20">
        <v>1.01</v>
      </c>
      <c r="J13" s="20">
        <v>103</v>
      </c>
      <c r="K13" s="20">
        <v>1.32</v>
      </c>
      <c r="L13" s="3" t="s">
        <v>14</v>
      </c>
      <c r="M13" s="20" t="s">
        <v>92</v>
      </c>
      <c r="N13" s="20" t="s">
        <v>78</v>
      </c>
      <c r="O13" s="20" t="s">
        <v>78</v>
      </c>
    </row>
    <row r="14" spans="1:15" x14ac:dyDescent="0.25">
      <c r="A14" s="2">
        <v>509</v>
      </c>
      <c r="B14" s="31" t="s">
        <v>80</v>
      </c>
      <c r="C14" s="20" t="s">
        <v>90</v>
      </c>
      <c r="D14" s="20" t="s">
        <v>87</v>
      </c>
      <c r="E14" s="20">
        <v>400</v>
      </c>
      <c r="F14" s="20">
        <v>220</v>
      </c>
      <c r="G14" s="20" t="s">
        <v>81</v>
      </c>
      <c r="H14" s="20" t="s">
        <v>82</v>
      </c>
      <c r="I14" s="20">
        <v>1.01</v>
      </c>
      <c r="J14" s="20">
        <v>103</v>
      </c>
      <c r="K14" s="20">
        <v>1.32</v>
      </c>
      <c r="L14" s="3" t="s">
        <v>14</v>
      </c>
      <c r="M14" s="20" t="s">
        <v>92</v>
      </c>
      <c r="N14" s="20" t="s">
        <v>78</v>
      </c>
      <c r="O14" s="20" t="s">
        <v>78</v>
      </c>
    </row>
    <row r="15" spans="1:15" x14ac:dyDescent="0.25">
      <c r="A15" s="2">
        <v>510</v>
      </c>
      <c r="B15" s="31" t="s">
        <v>80</v>
      </c>
      <c r="C15" s="20" t="s">
        <v>90</v>
      </c>
      <c r="D15" s="20" t="s">
        <v>87</v>
      </c>
      <c r="E15" s="20">
        <v>400</v>
      </c>
      <c r="F15" s="20">
        <v>220</v>
      </c>
      <c r="G15" s="20" t="s">
        <v>81</v>
      </c>
      <c r="H15" s="20" t="s">
        <v>82</v>
      </c>
      <c r="I15" s="20">
        <v>1.01</v>
      </c>
      <c r="J15" s="20">
        <v>103</v>
      </c>
      <c r="K15" s="20">
        <v>1.32</v>
      </c>
      <c r="L15" s="3" t="s">
        <v>14</v>
      </c>
      <c r="M15" s="20" t="s">
        <v>92</v>
      </c>
      <c r="N15" s="20" t="s">
        <v>78</v>
      </c>
      <c r="O15" s="20" t="s">
        <v>78</v>
      </c>
    </row>
    <row r="16" spans="1:15" x14ac:dyDescent="0.25">
      <c r="A16" s="2">
        <v>511</v>
      </c>
      <c r="B16" s="31" t="s">
        <v>80</v>
      </c>
      <c r="C16" s="20" t="s">
        <v>90</v>
      </c>
      <c r="D16" s="20" t="s">
        <v>87</v>
      </c>
      <c r="E16" s="20">
        <v>400</v>
      </c>
      <c r="F16" s="20">
        <v>220</v>
      </c>
      <c r="G16" s="20" t="s">
        <v>81</v>
      </c>
      <c r="H16" s="20" t="s">
        <v>82</v>
      </c>
      <c r="I16" s="20">
        <v>1.01</v>
      </c>
      <c r="J16" s="20">
        <v>103</v>
      </c>
      <c r="K16" s="20">
        <v>1.32</v>
      </c>
      <c r="L16" s="3" t="s">
        <v>14</v>
      </c>
      <c r="M16" s="20" t="s">
        <v>92</v>
      </c>
      <c r="N16" s="20" t="s">
        <v>78</v>
      </c>
      <c r="O16" s="20" t="s">
        <v>78</v>
      </c>
    </row>
    <row r="17" spans="1:15" x14ac:dyDescent="0.25">
      <c r="A17" s="2">
        <v>512</v>
      </c>
      <c r="B17" s="31" t="s">
        <v>80</v>
      </c>
      <c r="C17" s="20" t="s">
        <v>90</v>
      </c>
      <c r="D17" s="20" t="s">
        <v>87</v>
      </c>
      <c r="E17" s="20">
        <v>400</v>
      </c>
      <c r="F17" s="20">
        <v>220</v>
      </c>
      <c r="G17" s="20" t="s">
        <v>81</v>
      </c>
      <c r="H17" s="20" t="s">
        <v>82</v>
      </c>
      <c r="I17" s="20">
        <v>1.01</v>
      </c>
      <c r="J17" s="20">
        <v>103</v>
      </c>
      <c r="K17" s="20">
        <v>1.32</v>
      </c>
      <c r="L17" s="3" t="s">
        <v>14</v>
      </c>
      <c r="M17" s="20" t="s">
        <v>92</v>
      </c>
      <c r="N17" s="20" t="s">
        <v>78</v>
      </c>
      <c r="O17" s="20" t="s">
        <v>78</v>
      </c>
    </row>
    <row r="18" spans="1:15" x14ac:dyDescent="0.25">
      <c r="A18" s="2">
        <v>513</v>
      </c>
      <c r="B18" s="31" t="s">
        <v>80</v>
      </c>
      <c r="C18" s="20" t="s">
        <v>90</v>
      </c>
      <c r="D18" s="20" t="s">
        <v>87</v>
      </c>
      <c r="E18" s="20">
        <v>400</v>
      </c>
      <c r="F18" s="20">
        <v>220</v>
      </c>
      <c r="G18" s="20" t="s">
        <v>81</v>
      </c>
      <c r="H18" s="20" t="s">
        <v>82</v>
      </c>
      <c r="I18" s="20">
        <v>1.01</v>
      </c>
      <c r="J18" s="20">
        <v>103</v>
      </c>
      <c r="K18" s="20">
        <v>1.32</v>
      </c>
      <c r="L18" s="3" t="s">
        <v>14</v>
      </c>
      <c r="M18" s="20" t="s">
        <v>92</v>
      </c>
      <c r="N18" s="20" t="s">
        <v>78</v>
      </c>
      <c r="O18" s="20" t="s">
        <v>78</v>
      </c>
    </row>
    <row r="19" spans="1:15" x14ac:dyDescent="0.25">
      <c r="A19" s="2">
        <v>514</v>
      </c>
      <c r="B19" s="31" t="s">
        <v>80</v>
      </c>
      <c r="C19" s="20" t="s">
        <v>90</v>
      </c>
      <c r="D19" s="20" t="s">
        <v>87</v>
      </c>
      <c r="E19" s="20">
        <v>400</v>
      </c>
      <c r="F19" s="20">
        <v>220</v>
      </c>
      <c r="G19" s="20" t="s">
        <v>81</v>
      </c>
      <c r="H19" s="20" t="s">
        <v>82</v>
      </c>
      <c r="I19" s="20">
        <v>1.01</v>
      </c>
      <c r="J19" s="20">
        <v>103</v>
      </c>
      <c r="K19" s="20">
        <v>1.32</v>
      </c>
      <c r="L19" s="3" t="s">
        <v>14</v>
      </c>
      <c r="M19" s="20" t="s">
        <v>92</v>
      </c>
      <c r="N19" s="20" t="s">
        <v>78</v>
      </c>
      <c r="O19" s="20" t="s">
        <v>78</v>
      </c>
    </row>
    <row r="20" spans="1:15" x14ac:dyDescent="0.25">
      <c r="A20" s="2">
        <v>515</v>
      </c>
      <c r="B20" s="31" t="s">
        <v>80</v>
      </c>
      <c r="C20" s="20" t="s">
        <v>90</v>
      </c>
      <c r="D20" s="20" t="s">
        <v>87</v>
      </c>
      <c r="E20" s="20">
        <v>400</v>
      </c>
      <c r="F20" s="20">
        <v>220</v>
      </c>
      <c r="G20" s="20" t="s">
        <v>81</v>
      </c>
      <c r="H20" s="20" t="s">
        <v>82</v>
      </c>
      <c r="I20" s="20">
        <v>1.01</v>
      </c>
      <c r="J20" s="20">
        <v>103</v>
      </c>
      <c r="K20" s="20">
        <v>1.32</v>
      </c>
      <c r="L20" s="3" t="s">
        <v>14</v>
      </c>
      <c r="M20" s="20" t="s">
        <v>92</v>
      </c>
      <c r="N20" s="20" t="s">
        <v>78</v>
      </c>
      <c r="O20" s="20" t="s">
        <v>78</v>
      </c>
    </row>
    <row r="21" spans="1:15" x14ac:dyDescent="0.25">
      <c r="A21" s="2">
        <v>516</v>
      </c>
      <c r="B21" s="31" t="s">
        <v>80</v>
      </c>
      <c r="C21" s="20" t="s">
        <v>90</v>
      </c>
      <c r="D21" s="20" t="s">
        <v>87</v>
      </c>
      <c r="E21" s="20">
        <v>400</v>
      </c>
      <c r="F21" s="20">
        <v>220</v>
      </c>
      <c r="G21" s="20" t="s">
        <v>81</v>
      </c>
      <c r="H21" s="20" t="s">
        <v>82</v>
      </c>
      <c r="I21" s="20">
        <v>1.01</v>
      </c>
      <c r="J21" s="20">
        <v>103</v>
      </c>
      <c r="K21" s="20">
        <v>1.32</v>
      </c>
      <c r="L21" s="3" t="s">
        <v>14</v>
      </c>
      <c r="M21" s="20" t="s">
        <v>92</v>
      </c>
      <c r="N21" s="20" t="s">
        <v>78</v>
      </c>
      <c r="O21" s="20" t="s">
        <v>78</v>
      </c>
    </row>
    <row r="22" spans="1:15" x14ac:dyDescent="0.25">
      <c r="A22" s="2">
        <v>517</v>
      </c>
      <c r="B22" s="31" t="s">
        <v>80</v>
      </c>
      <c r="C22" s="20" t="s">
        <v>90</v>
      </c>
      <c r="D22" s="20" t="s">
        <v>87</v>
      </c>
      <c r="E22" s="20">
        <v>400</v>
      </c>
      <c r="F22" s="20">
        <v>220</v>
      </c>
      <c r="G22" s="20" t="s">
        <v>81</v>
      </c>
      <c r="H22" s="20" t="s">
        <v>82</v>
      </c>
      <c r="I22" s="20">
        <v>1.01</v>
      </c>
      <c r="J22" s="20">
        <v>103</v>
      </c>
      <c r="K22" s="20">
        <v>1.32</v>
      </c>
      <c r="L22" s="3" t="s">
        <v>14</v>
      </c>
      <c r="M22" s="20" t="s">
        <v>92</v>
      </c>
      <c r="N22" s="20" t="s">
        <v>78</v>
      </c>
      <c r="O22" s="20" t="s">
        <v>78</v>
      </c>
    </row>
    <row r="23" spans="1:15" x14ac:dyDescent="0.25">
      <c r="A23" s="2">
        <v>518</v>
      </c>
      <c r="B23" s="31" t="s">
        <v>80</v>
      </c>
      <c r="C23" s="20" t="s">
        <v>90</v>
      </c>
      <c r="D23" s="20" t="s">
        <v>87</v>
      </c>
      <c r="E23" s="20">
        <v>400</v>
      </c>
      <c r="F23" s="20">
        <v>220</v>
      </c>
      <c r="G23" s="20" t="s">
        <v>81</v>
      </c>
      <c r="H23" s="20" t="s">
        <v>82</v>
      </c>
      <c r="I23" s="20">
        <v>1.01</v>
      </c>
      <c r="J23" s="20">
        <v>103</v>
      </c>
      <c r="K23" s="20">
        <v>1.32</v>
      </c>
      <c r="L23" s="3" t="s">
        <v>14</v>
      </c>
      <c r="M23" s="20" t="s">
        <v>92</v>
      </c>
      <c r="N23" s="20" t="s">
        <v>78</v>
      </c>
      <c r="O23" s="20" t="s">
        <v>78</v>
      </c>
    </row>
    <row r="24" spans="1:15" x14ac:dyDescent="0.25">
      <c r="A24" s="2">
        <v>519</v>
      </c>
      <c r="B24" s="31" t="s">
        <v>80</v>
      </c>
      <c r="C24" s="20" t="s">
        <v>90</v>
      </c>
      <c r="D24" s="20" t="s">
        <v>87</v>
      </c>
      <c r="E24" s="20">
        <v>400</v>
      </c>
      <c r="F24" s="20">
        <v>220</v>
      </c>
      <c r="G24" s="20" t="s">
        <v>81</v>
      </c>
      <c r="H24" s="20" t="s">
        <v>82</v>
      </c>
      <c r="I24" s="20">
        <v>1.01</v>
      </c>
      <c r="J24" s="20">
        <v>103</v>
      </c>
      <c r="K24" s="20">
        <v>1.32</v>
      </c>
      <c r="L24" s="3" t="s">
        <v>14</v>
      </c>
      <c r="M24" s="20" t="s">
        <v>92</v>
      </c>
      <c r="N24" s="20" t="s">
        <v>78</v>
      </c>
      <c r="O24" s="20" t="s">
        <v>78</v>
      </c>
    </row>
  </sheetData>
  <autoFilter ref="A5:O24" xr:uid="{3181B34F-C0EF-48FE-95B3-8D3E87B7023E}"/>
  <mergeCells count="2">
    <mergeCell ref="B1:O1"/>
    <mergeCell ref="C2:O2"/>
  </mergeCells>
  <phoneticPr fontId="7" type="noConversion"/>
  <conditionalFormatting sqref="I22:J24 I6:K6 J7:K17 J18:J21 I7:I21 K18:K24 L6:L24 C6:C24">
    <cfRule type="cellIs" dxfId="134" priority="991" operator="equal">
      <formula>"UPDATE"</formula>
    </cfRule>
    <cfRule type="cellIs" dxfId="133" priority="992" operator="equal">
      <formula>"TEST"</formula>
    </cfRule>
    <cfRule type="cellIs" dxfId="132" priority="993" operator="equal">
      <formula>"OK"</formula>
    </cfRule>
    <cfRule type="cellIs" dxfId="131" priority="994" operator="equal">
      <formula>"RESTRICT"</formula>
    </cfRule>
    <cfRule type="cellIs" dxfId="130" priority="995" operator="equal">
      <formula>"NOK"</formula>
    </cfRule>
  </conditionalFormatting>
  <conditionalFormatting sqref="G19:G23">
    <cfRule type="cellIs" dxfId="129" priority="806" operator="equal">
      <formula>"UPDATE"</formula>
    </cfRule>
    <cfRule type="cellIs" dxfId="128" priority="807" operator="equal">
      <formula>"TEST"</formula>
    </cfRule>
    <cfRule type="cellIs" dxfId="127" priority="808" operator="equal">
      <formula>"OK"</formula>
    </cfRule>
    <cfRule type="cellIs" dxfId="126" priority="809" operator="equal">
      <formula>"RESTRICT"</formula>
    </cfRule>
    <cfRule type="cellIs" dxfId="125" priority="810" operator="equal">
      <formula>"NOK"</formula>
    </cfRule>
  </conditionalFormatting>
  <conditionalFormatting sqref="G19:G23">
    <cfRule type="cellIs" dxfId="124" priority="801" operator="equal">
      <formula>"UPDATE"</formula>
    </cfRule>
    <cfRule type="cellIs" dxfId="123" priority="802" operator="equal">
      <formula>"TEST"</formula>
    </cfRule>
    <cfRule type="cellIs" dxfId="122" priority="803" operator="equal">
      <formula>"OK"</formula>
    </cfRule>
    <cfRule type="cellIs" dxfId="121" priority="804" operator="equal">
      <formula>"RESTRICT"</formula>
    </cfRule>
    <cfRule type="cellIs" dxfId="120" priority="805" operator="equal">
      <formula>"NOK"</formula>
    </cfRule>
  </conditionalFormatting>
  <conditionalFormatting sqref="D15:D16">
    <cfRule type="cellIs" dxfId="119" priority="786" operator="equal">
      <formula>"UPDATE"</formula>
    </cfRule>
    <cfRule type="cellIs" dxfId="118" priority="787" operator="equal">
      <formula>"TEST"</formula>
    </cfRule>
    <cfRule type="cellIs" dxfId="117" priority="788" operator="equal">
      <formula>"OK"</formula>
    </cfRule>
    <cfRule type="cellIs" dxfId="116" priority="789" operator="equal">
      <formula>"RESTRICT"</formula>
    </cfRule>
    <cfRule type="cellIs" dxfId="115" priority="790" operator="equal">
      <formula>"NOK"</formula>
    </cfRule>
  </conditionalFormatting>
  <conditionalFormatting sqref="D19:D21">
    <cfRule type="cellIs" dxfId="114" priority="776" operator="equal">
      <formula>"UPDATE"</formula>
    </cfRule>
    <cfRule type="cellIs" dxfId="113" priority="777" operator="equal">
      <formula>"TEST"</formula>
    </cfRule>
    <cfRule type="cellIs" dxfId="112" priority="778" operator="equal">
      <formula>"OK"</formula>
    </cfRule>
    <cfRule type="cellIs" dxfId="111" priority="779" operator="equal">
      <formula>"RESTRICT"</formula>
    </cfRule>
    <cfRule type="cellIs" dxfId="110" priority="780" operator="equal">
      <formula>"NOK"</formula>
    </cfRule>
  </conditionalFormatting>
  <conditionalFormatting sqref="H19:H23">
    <cfRule type="cellIs" dxfId="109" priority="666" operator="equal">
      <formula>"UPDATE"</formula>
    </cfRule>
    <cfRule type="cellIs" dxfId="108" priority="667" operator="equal">
      <formula>"TEST"</formula>
    </cfRule>
    <cfRule type="cellIs" dxfId="107" priority="668" operator="equal">
      <formula>"OK"</formula>
    </cfRule>
    <cfRule type="cellIs" dxfId="106" priority="669" operator="equal">
      <formula>"RESTRICT"</formula>
    </cfRule>
    <cfRule type="cellIs" dxfId="105" priority="670" operator="equal">
      <formula>"NOK"</formula>
    </cfRule>
  </conditionalFormatting>
  <conditionalFormatting sqref="H19:H23">
    <cfRule type="cellIs" dxfId="104" priority="661" operator="equal">
      <formula>"UPDATE"</formula>
    </cfRule>
    <cfRule type="cellIs" dxfId="103" priority="662" operator="equal">
      <formula>"TEST"</formula>
    </cfRule>
    <cfRule type="cellIs" dxfId="102" priority="663" operator="equal">
      <formula>"OK"</formula>
    </cfRule>
    <cfRule type="cellIs" dxfId="101" priority="664" operator="equal">
      <formula>"RESTRICT"</formula>
    </cfRule>
    <cfRule type="cellIs" dxfId="100" priority="665" operator="equal">
      <formula>"NOK"</formula>
    </cfRule>
  </conditionalFormatting>
  <conditionalFormatting sqref="G6:G12">
    <cfRule type="cellIs" dxfId="99" priority="381" operator="equal">
      <formula>"UPDATE"</formula>
    </cfRule>
    <cfRule type="cellIs" dxfId="98" priority="382" operator="equal">
      <formula>"TEST"</formula>
    </cfRule>
    <cfRule type="cellIs" dxfId="97" priority="383" operator="equal">
      <formula>"OK"</formula>
    </cfRule>
    <cfRule type="cellIs" dxfId="96" priority="384" operator="equal">
      <formula>"RESTRICT"</formula>
    </cfRule>
    <cfRule type="cellIs" dxfId="95" priority="385" operator="equal">
      <formula>"NOK"</formula>
    </cfRule>
  </conditionalFormatting>
  <conditionalFormatting sqref="G6:G12">
    <cfRule type="cellIs" dxfId="94" priority="376" operator="equal">
      <formula>"UPDATE"</formula>
    </cfRule>
    <cfRule type="cellIs" dxfId="93" priority="377" operator="equal">
      <formula>"TEST"</formula>
    </cfRule>
    <cfRule type="cellIs" dxfId="92" priority="378" operator="equal">
      <formula>"OK"</formula>
    </cfRule>
    <cfRule type="cellIs" dxfId="91" priority="379" operator="equal">
      <formula>"RESTRICT"</formula>
    </cfRule>
    <cfRule type="cellIs" dxfId="90" priority="380" operator="equal">
      <formula>"NOK"</formula>
    </cfRule>
  </conditionalFormatting>
  <conditionalFormatting sqref="H6:H12">
    <cfRule type="cellIs" dxfId="89" priority="371" operator="equal">
      <formula>"UPDATE"</formula>
    </cfRule>
    <cfRule type="cellIs" dxfId="88" priority="372" operator="equal">
      <formula>"TEST"</formula>
    </cfRule>
    <cfRule type="cellIs" dxfId="87" priority="373" operator="equal">
      <formula>"OK"</formula>
    </cfRule>
    <cfRule type="cellIs" dxfId="86" priority="374" operator="equal">
      <formula>"RESTRICT"</formula>
    </cfRule>
    <cfRule type="cellIs" dxfId="85" priority="375" operator="equal">
      <formula>"NOK"</formula>
    </cfRule>
  </conditionalFormatting>
  <conditionalFormatting sqref="H6:H12">
    <cfRule type="cellIs" dxfId="84" priority="366" operator="equal">
      <formula>"UPDATE"</formula>
    </cfRule>
    <cfRule type="cellIs" dxfId="83" priority="367" operator="equal">
      <formula>"TEST"</formula>
    </cfRule>
    <cfRule type="cellIs" dxfId="82" priority="368" operator="equal">
      <formula>"OK"</formula>
    </cfRule>
    <cfRule type="cellIs" dxfId="81" priority="369" operator="equal">
      <formula>"RESTRICT"</formula>
    </cfRule>
    <cfRule type="cellIs" dxfId="80" priority="370" operator="equal">
      <formula>"NOK"</formula>
    </cfRule>
  </conditionalFormatting>
  <conditionalFormatting sqref="G24">
    <cfRule type="cellIs" dxfId="79" priority="216" operator="equal">
      <formula>"UPDATE"</formula>
    </cfRule>
    <cfRule type="cellIs" dxfId="78" priority="217" operator="equal">
      <formula>"TEST"</formula>
    </cfRule>
    <cfRule type="cellIs" dxfId="77" priority="218" operator="equal">
      <formula>"OK"</formula>
    </cfRule>
    <cfRule type="cellIs" dxfId="76" priority="219" operator="equal">
      <formula>"RESTRICT"</formula>
    </cfRule>
    <cfRule type="cellIs" dxfId="75" priority="220" operator="equal">
      <formula>"NOK"</formula>
    </cfRule>
  </conditionalFormatting>
  <conditionalFormatting sqref="G24">
    <cfRule type="cellIs" dxfId="74" priority="211" operator="equal">
      <formula>"UPDATE"</formula>
    </cfRule>
    <cfRule type="cellIs" dxfId="73" priority="212" operator="equal">
      <formula>"TEST"</formula>
    </cfRule>
    <cfRule type="cellIs" dxfId="72" priority="213" operator="equal">
      <formula>"OK"</formula>
    </cfRule>
    <cfRule type="cellIs" dxfId="71" priority="214" operator="equal">
      <formula>"RESTRICT"</formula>
    </cfRule>
    <cfRule type="cellIs" dxfId="70" priority="215" operator="equal">
      <formula>"NOK"</formula>
    </cfRule>
  </conditionalFormatting>
  <conditionalFormatting sqref="H24">
    <cfRule type="cellIs" dxfId="69" priority="206" operator="equal">
      <formula>"UPDATE"</formula>
    </cfRule>
    <cfRule type="cellIs" dxfId="68" priority="207" operator="equal">
      <formula>"TEST"</formula>
    </cfRule>
    <cfRule type="cellIs" dxfId="67" priority="208" operator="equal">
      <formula>"OK"</formula>
    </cfRule>
    <cfRule type="cellIs" dxfId="66" priority="209" operator="equal">
      <formula>"RESTRICT"</formula>
    </cfRule>
    <cfRule type="cellIs" dxfId="65" priority="210" operator="equal">
      <formula>"NOK"</formula>
    </cfRule>
  </conditionalFormatting>
  <conditionalFormatting sqref="H24">
    <cfRule type="cellIs" dxfId="64" priority="201" operator="equal">
      <formula>"UPDATE"</formula>
    </cfRule>
    <cfRule type="cellIs" dxfId="63" priority="202" operator="equal">
      <formula>"TEST"</formula>
    </cfRule>
    <cfRule type="cellIs" dxfId="62" priority="203" operator="equal">
      <formula>"OK"</formula>
    </cfRule>
    <cfRule type="cellIs" dxfId="61" priority="204" operator="equal">
      <formula>"RESTRICT"</formula>
    </cfRule>
    <cfRule type="cellIs" dxfId="60" priority="205" operator="equal">
      <formula>"NOK"</formula>
    </cfRule>
  </conditionalFormatting>
  <conditionalFormatting sqref="G17:G18">
    <cfRule type="cellIs" dxfId="59" priority="111" operator="equal">
      <formula>"UPDATE"</formula>
    </cfRule>
    <cfRule type="cellIs" dxfId="58" priority="112" operator="equal">
      <formula>"TEST"</formula>
    </cfRule>
    <cfRule type="cellIs" dxfId="57" priority="113" operator="equal">
      <formula>"OK"</formula>
    </cfRule>
    <cfRule type="cellIs" dxfId="56" priority="114" operator="equal">
      <formula>"RESTRICT"</formula>
    </cfRule>
    <cfRule type="cellIs" dxfId="55" priority="115" operator="equal">
      <formula>"NOK"</formula>
    </cfRule>
  </conditionalFormatting>
  <conditionalFormatting sqref="G17:G18">
    <cfRule type="cellIs" dxfId="54" priority="106" operator="equal">
      <formula>"UPDATE"</formula>
    </cfRule>
    <cfRule type="cellIs" dxfId="53" priority="107" operator="equal">
      <formula>"TEST"</formula>
    </cfRule>
    <cfRule type="cellIs" dxfId="52" priority="108" operator="equal">
      <formula>"OK"</formula>
    </cfRule>
    <cfRule type="cellIs" dxfId="51" priority="109" operator="equal">
      <formula>"RESTRICT"</formula>
    </cfRule>
    <cfRule type="cellIs" dxfId="50" priority="110" operator="equal">
      <formula>"NOK"</formula>
    </cfRule>
  </conditionalFormatting>
  <conditionalFormatting sqref="H17:H18">
    <cfRule type="cellIs" dxfId="49" priority="101" operator="equal">
      <formula>"UPDATE"</formula>
    </cfRule>
    <cfRule type="cellIs" dxfId="48" priority="102" operator="equal">
      <formula>"TEST"</formula>
    </cfRule>
    <cfRule type="cellIs" dxfId="47" priority="103" operator="equal">
      <formula>"OK"</formula>
    </cfRule>
    <cfRule type="cellIs" dxfId="46" priority="104" operator="equal">
      <formula>"RESTRICT"</formula>
    </cfRule>
    <cfRule type="cellIs" dxfId="45" priority="105" operator="equal">
      <formula>"NOK"</formula>
    </cfRule>
  </conditionalFormatting>
  <conditionalFormatting sqref="H17:H18">
    <cfRule type="cellIs" dxfId="44" priority="96" operator="equal">
      <formula>"UPDATE"</formula>
    </cfRule>
    <cfRule type="cellIs" dxfId="43" priority="97" operator="equal">
      <formula>"TEST"</formula>
    </cfRule>
    <cfRule type="cellIs" dxfId="42" priority="98" operator="equal">
      <formula>"OK"</formula>
    </cfRule>
    <cfRule type="cellIs" dxfId="41" priority="99" operator="equal">
      <formula>"RESTRICT"</formula>
    </cfRule>
    <cfRule type="cellIs" dxfId="40" priority="100" operator="equal">
      <formula>"NOK"</formula>
    </cfRule>
  </conditionalFormatting>
  <conditionalFormatting sqref="G13:G15">
    <cfRule type="cellIs" dxfId="39" priority="81" operator="equal">
      <formula>"UPDATE"</formula>
    </cfRule>
    <cfRule type="cellIs" dxfId="38" priority="82" operator="equal">
      <formula>"TEST"</formula>
    </cfRule>
    <cfRule type="cellIs" dxfId="37" priority="83" operator="equal">
      <formula>"OK"</formula>
    </cfRule>
    <cfRule type="cellIs" dxfId="36" priority="84" operator="equal">
      <formula>"RESTRICT"</formula>
    </cfRule>
    <cfRule type="cellIs" dxfId="35" priority="85" operator="equal">
      <formula>"NOK"</formula>
    </cfRule>
  </conditionalFormatting>
  <conditionalFormatting sqref="G13:G15">
    <cfRule type="cellIs" dxfId="34" priority="76" operator="equal">
      <formula>"UPDATE"</formula>
    </cfRule>
    <cfRule type="cellIs" dxfId="33" priority="77" operator="equal">
      <formula>"TEST"</formula>
    </cfRule>
    <cfRule type="cellIs" dxfId="32" priority="78" operator="equal">
      <formula>"OK"</formula>
    </cfRule>
    <cfRule type="cellIs" dxfId="31" priority="79" operator="equal">
      <formula>"RESTRICT"</formula>
    </cfRule>
    <cfRule type="cellIs" dxfId="30" priority="80" operator="equal">
      <formula>"NOK"</formula>
    </cfRule>
  </conditionalFormatting>
  <conditionalFormatting sqref="H13:H15">
    <cfRule type="cellIs" dxfId="29" priority="71" operator="equal">
      <formula>"UPDATE"</formula>
    </cfRule>
    <cfRule type="cellIs" dxfId="28" priority="72" operator="equal">
      <formula>"TEST"</formula>
    </cfRule>
    <cfRule type="cellIs" dxfId="27" priority="73" operator="equal">
      <formula>"OK"</formula>
    </cfRule>
    <cfRule type="cellIs" dxfId="26" priority="74" operator="equal">
      <formula>"RESTRICT"</formula>
    </cfRule>
    <cfRule type="cellIs" dxfId="25" priority="75" operator="equal">
      <formula>"NOK"</formula>
    </cfRule>
  </conditionalFormatting>
  <conditionalFormatting sqref="H13:H15">
    <cfRule type="cellIs" dxfId="24" priority="66" operator="equal">
      <formula>"UPDATE"</formula>
    </cfRule>
    <cfRule type="cellIs" dxfId="23" priority="67" operator="equal">
      <formula>"TEST"</formula>
    </cfRule>
    <cfRule type="cellIs" dxfId="22" priority="68" operator="equal">
      <formula>"OK"</formula>
    </cfRule>
    <cfRule type="cellIs" dxfId="21" priority="69" operator="equal">
      <formula>"RESTRICT"</formula>
    </cfRule>
    <cfRule type="cellIs" dxfId="20" priority="70" operator="equal">
      <formula>"NOK"</formula>
    </cfRule>
  </conditionalFormatting>
  <conditionalFormatting sqref="G16">
    <cfRule type="cellIs" dxfId="19" priority="61" operator="equal">
      <formula>"UPDATE"</formula>
    </cfRule>
    <cfRule type="cellIs" dxfId="18" priority="62" operator="equal">
      <formula>"TEST"</formula>
    </cfRule>
    <cfRule type="cellIs" dxfId="17" priority="63" operator="equal">
      <formula>"OK"</formula>
    </cfRule>
    <cfRule type="cellIs" dxfId="16" priority="64" operator="equal">
      <formula>"RESTRICT"</formula>
    </cfRule>
    <cfRule type="cellIs" dxfId="15" priority="65" operator="equal">
      <formula>"NOK"</formula>
    </cfRule>
  </conditionalFormatting>
  <conditionalFormatting sqref="G16">
    <cfRule type="cellIs" dxfId="14" priority="56" operator="equal">
      <formula>"UPDATE"</formula>
    </cfRule>
    <cfRule type="cellIs" dxfId="13" priority="57" operator="equal">
      <formula>"TEST"</formula>
    </cfRule>
    <cfRule type="cellIs" dxfId="12" priority="58" operator="equal">
      <formula>"OK"</formula>
    </cfRule>
    <cfRule type="cellIs" dxfId="11" priority="59" operator="equal">
      <formula>"RESTRICT"</formula>
    </cfRule>
    <cfRule type="cellIs" dxfId="10" priority="60" operator="equal">
      <formula>"NOK"</formula>
    </cfRule>
  </conditionalFormatting>
  <conditionalFormatting sqref="H16">
    <cfRule type="cellIs" dxfId="9" priority="51" operator="equal">
      <formula>"UPDATE"</formula>
    </cfRule>
    <cfRule type="cellIs" dxfId="8" priority="52" operator="equal">
      <formula>"TEST"</formula>
    </cfRule>
    <cfRule type="cellIs" dxfId="7" priority="53" operator="equal">
      <formula>"OK"</formula>
    </cfRule>
    <cfRule type="cellIs" dxfId="6" priority="54" operator="equal">
      <formula>"RESTRICT"</formula>
    </cfRule>
    <cfRule type="cellIs" dxfId="5" priority="55" operator="equal">
      <formula>"NOK"</formula>
    </cfRule>
  </conditionalFormatting>
  <conditionalFormatting sqref="H16">
    <cfRule type="cellIs" dxfId="4" priority="46" operator="equal">
      <formula>"UPDATE"</formula>
    </cfRule>
    <cfRule type="cellIs" dxfId="3" priority="47" operator="equal">
      <formula>"TEST"</formula>
    </cfRule>
    <cfRule type="cellIs" dxfId="2" priority="48" operator="equal">
      <formula>"OK"</formula>
    </cfRule>
    <cfRule type="cellIs" dxfId="1" priority="49" operator="equal">
      <formula>"RESTRICT"</formula>
    </cfRule>
    <cfRule type="cellIs" dxfId="0" priority="50" operator="equal">
      <formula>"NOK"</formula>
    </cfRule>
  </conditionalFormatting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986C-FB96-45C8-B6CD-9D4E316D0EEF}">
  <dimension ref="A1:S19"/>
  <sheetViews>
    <sheetView topLeftCell="B1" workbookViewId="0">
      <selection activeCell="B7" sqref="A7:XFD7"/>
    </sheetView>
  </sheetViews>
  <sheetFormatPr defaultRowHeight="15" x14ac:dyDescent="0.25"/>
  <cols>
    <col min="1" max="1" width="12.7109375" style="27" customWidth="1"/>
    <col min="2" max="2" width="30.28515625" style="30" customWidth="1"/>
    <col min="3" max="3" width="10.85546875" bestFit="1" customWidth="1"/>
    <col min="4" max="4" width="6.7109375" customWidth="1"/>
    <col min="5" max="5" width="10.7109375" customWidth="1"/>
    <col min="6" max="6" width="6.7109375" customWidth="1"/>
    <col min="7" max="7" width="10.7109375" customWidth="1"/>
    <col min="8" max="8" width="6.7109375" customWidth="1"/>
    <col min="9" max="9" width="9" customWidth="1"/>
    <col min="10" max="10" width="2.5703125" customWidth="1"/>
    <col min="11" max="11" width="8" customWidth="1"/>
    <col min="12" max="12" width="6.7109375" customWidth="1"/>
    <col min="13" max="13" width="13.85546875" customWidth="1"/>
    <col min="14" max="14" width="8.42578125" customWidth="1"/>
    <col min="15" max="15" width="6.7109375" customWidth="1"/>
    <col min="16" max="16" width="13.5703125" customWidth="1"/>
    <col min="17" max="17" width="8" customWidth="1"/>
    <col min="18" max="18" width="6.7109375" customWidth="1"/>
    <col min="19" max="19" width="14" customWidth="1"/>
  </cols>
  <sheetData>
    <row r="1" spans="1:19" ht="56.25" x14ac:dyDescent="0.25">
      <c r="A1" s="24" t="s">
        <v>63</v>
      </c>
      <c r="B1" s="16" t="s">
        <v>64</v>
      </c>
      <c r="C1" s="36" t="s">
        <v>65</v>
      </c>
      <c r="D1" s="36"/>
      <c r="E1" s="36" t="s">
        <v>66</v>
      </c>
      <c r="F1" s="36"/>
      <c r="G1" s="36" t="s">
        <v>67</v>
      </c>
      <c r="H1" s="36"/>
      <c r="I1" s="17" t="s">
        <v>79</v>
      </c>
      <c r="K1" s="18" t="s">
        <v>68</v>
      </c>
      <c r="L1" s="18" t="s">
        <v>69</v>
      </c>
      <c r="M1" s="18" t="s">
        <v>70</v>
      </c>
      <c r="N1" s="18" t="s">
        <v>71</v>
      </c>
      <c r="O1" s="18" t="s">
        <v>72</v>
      </c>
      <c r="P1" s="18" t="s">
        <v>73</v>
      </c>
      <c r="Q1" s="18" t="s">
        <v>74</v>
      </c>
      <c r="R1" s="18" t="s">
        <v>75</v>
      </c>
      <c r="S1" s="17" t="s">
        <v>76</v>
      </c>
    </row>
    <row r="2" spans="1:19" x14ac:dyDescent="0.25">
      <c r="A2" s="25" t="s">
        <v>31</v>
      </c>
      <c r="B2" s="28" t="s">
        <v>44</v>
      </c>
      <c r="C2" s="2" t="str">
        <f>CONCATENATE(K2," out of ",L2)</f>
        <v>24 out of 24</v>
      </c>
      <c r="D2" s="19">
        <f>M2</f>
        <v>1</v>
      </c>
      <c r="E2" s="2" t="str">
        <f>CONCATENATE(N2," out of ",O2)</f>
        <v>19 out of 19</v>
      </c>
      <c r="F2" s="19">
        <f>P2</f>
        <v>1</v>
      </c>
      <c r="G2" s="2" t="str">
        <f>CONCATENATE(Q2," out of ",R2)</f>
        <v>26 out of 26</v>
      </c>
      <c r="H2" s="19">
        <f>S2</f>
        <v>1</v>
      </c>
      <c r="I2" s="21">
        <f>(K2+N2+Q2)/(L2+O2+R2)</f>
        <v>1</v>
      </c>
      <c r="K2" s="22">
        <v>24</v>
      </c>
      <c r="L2" s="22">
        <v>24</v>
      </c>
      <c r="M2" s="23">
        <f>K2/L2</f>
        <v>1</v>
      </c>
      <c r="N2" s="22">
        <v>19</v>
      </c>
      <c r="O2" s="22">
        <v>19</v>
      </c>
      <c r="P2" s="23">
        <f>N2/O2</f>
        <v>1</v>
      </c>
      <c r="Q2" s="22">
        <v>26</v>
      </c>
      <c r="R2" s="22">
        <v>26</v>
      </c>
      <c r="S2" s="23">
        <f>Q2/R2</f>
        <v>1</v>
      </c>
    </row>
    <row r="3" spans="1:19" x14ac:dyDescent="0.25">
      <c r="A3" s="26" t="s">
        <v>33</v>
      </c>
      <c r="B3" s="29" t="s">
        <v>45</v>
      </c>
      <c r="C3" s="2" t="str">
        <f t="shared" ref="C3:C19" si="0">CONCATENATE(K3," out of ",L3)</f>
        <v>0 out of 24</v>
      </c>
      <c r="D3" s="19">
        <f t="shared" ref="D3:D19" si="1">M3</f>
        <v>0</v>
      </c>
      <c r="E3" s="2" t="str">
        <f t="shared" ref="E3:E19" si="2">CONCATENATE(N3," out of ",O3)</f>
        <v>0 out of 19</v>
      </c>
      <c r="F3" s="19">
        <f t="shared" ref="F3:F19" si="3">P3</f>
        <v>0</v>
      </c>
      <c r="G3" s="2" t="str">
        <f t="shared" ref="G3:G19" si="4">CONCATENATE(Q3," out of ",R3)</f>
        <v>0 out of 26</v>
      </c>
      <c r="H3" s="19">
        <f t="shared" ref="H3:H19" si="5">S3</f>
        <v>0</v>
      </c>
      <c r="I3" s="19">
        <f t="shared" ref="I3:I18" si="6">(K3+N3+Q3)/(L3+O3+R3)</f>
        <v>0</v>
      </c>
      <c r="K3" s="22">
        <v>0</v>
      </c>
      <c r="L3" s="22">
        <v>24</v>
      </c>
      <c r="M3" s="23">
        <f>K3/L3</f>
        <v>0</v>
      </c>
      <c r="N3" s="22">
        <v>0</v>
      </c>
      <c r="O3" s="22">
        <v>19</v>
      </c>
      <c r="P3" s="23">
        <f>N3/O3</f>
        <v>0</v>
      </c>
      <c r="Q3" s="22">
        <v>0</v>
      </c>
      <c r="R3" s="22">
        <v>26</v>
      </c>
      <c r="S3" s="23">
        <f>Q3/R3</f>
        <v>0</v>
      </c>
    </row>
    <row r="4" spans="1:19" x14ac:dyDescent="0.25">
      <c r="A4" s="26" t="s">
        <v>32</v>
      </c>
      <c r="B4" s="29" t="s">
        <v>46</v>
      </c>
      <c r="C4" s="2" t="str">
        <f t="shared" si="0"/>
        <v>0 out of 24</v>
      </c>
      <c r="D4" s="19">
        <f t="shared" si="1"/>
        <v>0</v>
      </c>
      <c r="E4" s="2" t="str">
        <f t="shared" si="2"/>
        <v>0 out of 19</v>
      </c>
      <c r="F4" s="19">
        <f t="shared" si="3"/>
        <v>0</v>
      </c>
      <c r="G4" s="2" t="str">
        <f t="shared" si="4"/>
        <v>0 out of 26</v>
      </c>
      <c r="H4" s="19">
        <f t="shared" si="5"/>
        <v>0</v>
      </c>
      <c r="I4" s="19">
        <f t="shared" si="6"/>
        <v>0</v>
      </c>
      <c r="K4" s="22">
        <v>0</v>
      </c>
      <c r="L4" s="22">
        <v>24</v>
      </c>
      <c r="M4" s="23">
        <f t="shared" ref="M4:M18" si="7">K4/L4</f>
        <v>0</v>
      </c>
      <c r="N4" s="22">
        <v>0</v>
      </c>
      <c r="O4" s="22">
        <v>19</v>
      </c>
      <c r="P4" s="23">
        <f t="shared" ref="P4:P18" si="8">N4/O4</f>
        <v>0</v>
      </c>
      <c r="Q4" s="22">
        <v>0</v>
      </c>
      <c r="R4" s="22">
        <v>26</v>
      </c>
      <c r="S4" s="23">
        <f t="shared" ref="S4:S18" si="9">Q4/R4</f>
        <v>0</v>
      </c>
    </row>
    <row r="5" spans="1:19" x14ac:dyDescent="0.25">
      <c r="A5" s="25" t="s">
        <v>47</v>
      </c>
      <c r="B5" s="28" t="s">
        <v>48</v>
      </c>
      <c r="C5" s="2" t="str">
        <f t="shared" si="0"/>
        <v>24 out of 24</v>
      </c>
      <c r="D5" s="19">
        <f t="shared" si="1"/>
        <v>1</v>
      </c>
      <c r="E5" s="2" t="str">
        <f t="shared" si="2"/>
        <v>19 out of 19</v>
      </c>
      <c r="F5" s="19">
        <f t="shared" si="3"/>
        <v>1</v>
      </c>
      <c r="G5" s="2" t="str">
        <f t="shared" si="4"/>
        <v>26 out of 26</v>
      </c>
      <c r="H5" s="19">
        <f t="shared" si="5"/>
        <v>1</v>
      </c>
      <c r="I5" s="21">
        <f t="shared" si="6"/>
        <v>1</v>
      </c>
      <c r="K5" s="22">
        <v>24</v>
      </c>
      <c r="L5" s="22">
        <v>24</v>
      </c>
      <c r="M5" s="23">
        <f t="shared" si="7"/>
        <v>1</v>
      </c>
      <c r="N5" s="22">
        <v>19</v>
      </c>
      <c r="O5" s="22">
        <v>19</v>
      </c>
      <c r="P5" s="23">
        <f t="shared" si="8"/>
        <v>1</v>
      </c>
      <c r="Q5" s="22">
        <v>26</v>
      </c>
      <c r="R5" s="22">
        <v>26</v>
      </c>
      <c r="S5" s="23">
        <f t="shared" si="9"/>
        <v>1</v>
      </c>
    </row>
    <row r="6" spans="1:19" x14ac:dyDescent="0.25">
      <c r="A6" s="25" t="s">
        <v>49</v>
      </c>
      <c r="B6" s="28" t="s">
        <v>50</v>
      </c>
      <c r="C6" s="2" t="str">
        <f t="shared" si="0"/>
        <v>24 out of 24</v>
      </c>
      <c r="D6" s="19">
        <f t="shared" si="1"/>
        <v>1</v>
      </c>
      <c r="E6" s="2" t="str">
        <f t="shared" si="2"/>
        <v>19 out of 19</v>
      </c>
      <c r="F6" s="19">
        <f t="shared" si="3"/>
        <v>1</v>
      </c>
      <c r="G6" s="2" t="str">
        <f t="shared" si="4"/>
        <v>26 out of 26</v>
      </c>
      <c r="H6" s="19">
        <f t="shared" si="5"/>
        <v>1</v>
      </c>
      <c r="I6" s="21">
        <f t="shared" si="6"/>
        <v>1</v>
      </c>
      <c r="K6" s="22">
        <v>24</v>
      </c>
      <c r="L6" s="22">
        <v>24</v>
      </c>
      <c r="M6" s="23">
        <f t="shared" si="7"/>
        <v>1</v>
      </c>
      <c r="N6" s="22">
        <v>19</v>
      </c>
      <c r="O6" s="22">
        <v>19</v>
      </c>
      <c r="P6" s="23">
        <f t="shared" si="8"/>
        <v>1</v>
      </c>
      <c r="Q6" s="22">
        <v>26</v>
      </c>
      <c r="R6" s="22">
        <v>26</v>
      </c>
      <c r="S6" s="23">
        <f t="shared" si="9"/>
        <v>1</v>
      </c>
    </row>
    <row r="7" spans="1:19" x14ac:dyDescent="0.25">
      <c r="A7" s="26" t="s">
        <v>34</v>
      </c>
      <c r="B7" s="29" t="s">
        <v>51</v>
      </c>
      <c r="C7" s="2" t="str">
        <f t="shared" si="0"/>
        <v>22 out of 24</v>
      </c>
      <c r="D7" s="19">
        <f t="shared" si="1"/>
        <v>0.91666666666666663</v>
      </c>
      <c r="E7" s="2" t="str">
        <f t="shared" si="2"/>
        <v>5 out of 19</v>
      </c>
      <c r="F7" s="19">
        <f t="shared" si="3"/>
        <v>0.26315789473684209</v>
      </c>
      <c r="G7" s="2" t="str">
        <f t="shared" si="4"/>
        <v>24 out of 26</v>
      </c>
      <c r="H7" s="19">
        <f t="shared" si="5"/>
        <v>0.92307692307692313</v>
      </c>
      <c r="I7" s="19">
        <f t="shared" si="6"/>
        <v>0.73913043478260865</v>
      </c>
      <c r="K7" s="22">
        <v>22</v>
      </c>
      <c r="L7" s="22">
        <v>24</v>
      </c>
      <c r="M7" s="23">
        <f t="shared" si="7"/>
        <v>0.91666666666666663</v>
      </c>
      <c r="N7" s="22">
        <v>5</v>
      </c>
      <c r="O7" s="22">
        <v>19</v>
      </c>
      <c r="P7" s="23">
        <f t="shared" si="8"/>
        <v>0.26315789473684209</v>
      </c>
      <c r="Q7" s="22">
        <v>24</v>
      </c>
      <c r="R7" s="22">
        <v>26</v>
      </c>
      <c r="S7" s="23">
        <f t="shared" si="9"/>
        <v>0.92307692307692313</v>
      </c>
    </row>
    <row r="8" spans="1:19" x14ac:dyDescent="0.25">
      <c r="A8" s="25" t="s">
        <v>52</v>
      </c>
      <c r="B8" s="28" t="s">
        <v>53</v>
      </c>
      <c r="C8" s="2" t="str">
        <f t="shared" si="0"/>
        <v>24 out of 24</v>
      </c>
      <c r="D8" s="19">
        <f t="shared" si="1"/>
        <v>1</v>
      </c>
      <c r="E8" s="2" t="str">
        <f t="shared" si="2"/>
        <v>19 out of 19</v>
      </c>
      <c r="F8" s="19">
        <f t="shared" si="3"/>
        <v>1</v>
      </c>
      <c r="G8" s="2" t="str">
        <f t="shared" si="4"/>
        <v>26 out of 26</v>
      </c>
      <c r="H8" s="19">
        <f t="shared" si="5"/>
        <v>1</v>
      </c>
      <c r="I8" s="21">
        <f t="shared" si="6"/>
        <v>1</v>
      </c>
      <c r="K8" s="22">
        <v>24</v>
      </c>
      <c r="L8" s="22">
        <v>24</v>
      </c>
      <c r="M8" s="23">
        <f t="shared" si="7"/>
        <v>1</v>
      </c>
      <c r="N8" s="22">
        <v>19</v>
      </c>
      <c r="O8" s="22">
        <v>19</v>
      </c>
      <c r="P8" s="23">
        <f t="shared" si="8"/>
        <v>1</v>
      </c>
      <c r="Q8" s="22">
        <v>26</v>
      </c>
      <c r="R8" s="22">
        <v>26</v>
      </c>
      <c r="S8" s="23">
        <f t="shared" si="9"/>
        <v>1</v>
      </c>
    </row>
    <row r="9" spans="1:19" x14ac:dyDescent="0.25">
      <c r="A9" s="25" t="s">
        <v>54</v>
      </c>
      <c r="B9" s="28" t="s">
        <v>55</v>
      </c>
      <c r="C9" s="2" t="str">
        <f t="shared" si="0"/>
        <v>24 out of 24</v>
      </c>
      <c r="D9" s="19">
        <f t="shared" si="1"/>
        <v>1</v>
      </c>
      <c r="E9" s="2" t="str">
        <f t="shared" si="2"/>
        <v>19 out of 19</v>
      </c>
      <c r="F9" s="19">
        <f t="shared" si="3"/>
        <v>1</v>
      </c>
      <c r="G9" s="2" t="str">
        <f t="shared" si="4"/>
        <v>26 out of 26</v>
      </c>
      <c r="H9" s="19">
        <f t="shared" si="5"/>
        <v>1</v>
      </c>
      <c r="I9" s="21">
        <f t="shared" si="6"/>
        <v>1</v>
      </c>
      <c r="K9" s="22">
        <v>24</v>
      </c>
      <c r="L9" s="22">
        <v>24</v>
      </c>
      <c r="M9" s="23">
        <f t="shared" si="7"/>
        <v>1</v>
      </c>
      <c r="N9" s="22">
        <v>19</v>
      </c>
      <c r="O9" s="22">
        <v>19</v>
      </c>
      <c r="P9" s="23">
        <f t="shared" si="8"/>
        <v>1</v>
      </c>
      <c r="Q9" s="22">
        <v>26</v>
      </c>
      <c r="R9" s="22">
        <v>26</v>
      </c>
      <c r="S9" s="23">
        <f t="shared" si="9"/>
        <v>1</v>
      </c>
    </row>
    <row r="10" spans="1:19" x14ac:dyDescent="0.25">
      <c r="A10" s="26" t="s">
        <v>35</v>
      </c>
      <c r="B10" s="29" t="s">
        <v>56</v>
      </c>
      <c r="C10" s="2" t="str">
        <f t="shared" si="0"/>
        <v>5 out of 24</v>
      </c>
      <c r="D10" s="19">
        <f t="shared" si="1"/>
        <v>0.20833333333333334</v>
      </c>
      <c r="E10" s="2" t="str">
        <f t="shared" si="2"/>
        <v>0 out of 19</v>
      </c>
      <c r="F10" s="19">
        <f t="shared" si="3"/>
        <v>0</v>
      </c>
      <c r="G10" s="2" t="str">
        <f t="shared" si="4"/>
        <v>12 out of 26</v>
      </c>
      <c r="H10" s="19">
        <f t="shared" si="5"/>
        <v>0.46153846153846156</v>
      </c>
      <c r="I10" s="19">
        <f t="shared" si="6"/>
        <v>0.24637681159420291</v>
      </c>
      <c r="K10" s="22">
        <v>5</v>
      </c>
      <c r="L10" s="22">
        <v>24</v>
      </c>
      <c r="M10" s="23">
        <f t="shared" si="7"/>
        <v>0.20833333333333334</v>
      </c>
      <c r="N10" s="22">
        <v>0</v>
      </c>
      <c r="O10" s="22">
        <v>19</v>
      </c>
      <c r="P10" s="23">
        <f t="shared" si="8"/>
        <v>0</v>
      </c>
      <c r="Q10" s="22">
        <v>12</v>
      </c>
      <c r="R10" s="22">
        <v>26</v>
      </c>
      <c r="S10" s="23">
        <f t="shared" si="9"/>
        <v>0.46153846153846156</v>
      </c>
    </row>
    <row r="11" spans="1:19" x14ac:dyDescent="0.25">
      <c r="A11" s="26" t="s">
        <v>36</v>
      </c>
      <c r="B11" s="29" t="s">
        <v>21</v>
      </c>
      <c r="C11" s="2" t="str">
        <f t="shared" si="0"/>
        <v>0 out of 24</v>
      </c>
      <c r="D11" s="19">
        <f t="shared" si="1"/>
        <v>0</v>
      </c>
      <c r="E11" s="2" t="str">
        <f t="shared" si="2"/>
        <v>0 out of 19</v>
      </c>
      <c r="F11" s="19">
        <f t="shared" si="3"/>
        <v>0</v>
      </c>
      <c r="G11" s="2" t="str">
        <f t="shared" si="4"/>
        <v>0 out of 26</v>
      </c>
      <c r="H11" s="19">
        <f t="shared" si="5"/>
        <v>0</v>
      </c>
      <c r="I11" s="19">
        <f t="shared" si="6"/>
        <v>0</v>
      </c>
      <c r="K11" s="22">
        <v>0</v>
      </c>
      <c r="L11" s="22">
        <v>24</v>
      </c>
      <c r="M11" s="23">
        <f t="shared" si="7"/>
        <v>0</v>
      </c>
      <c r="N11" s="22">
        <v>0</v>
      </c>
      <c r="O11" s="22">
        <v>19</v>
      </c>
      <c r="P11" s="23">
        <f t="shared" si="8"/>
        <v>0</v>
      </c>
      <c r="Q11" s="22">
        <v>0</v>
      </c>
      <c r="R11" s="22">
        <v>26</v>
      </c>
      <c r="S11" s="23">
        <f t="shared" si="9"/>
        <v>0</v>
      </c>
    </row>
    <row r="12" spans="1:19" x14ac:dyDescent="0.25">
      <c r="A12" s="26" t="s">
        <v>37</v>
      </c>
      <c r="B12" s="29" t="s">
        <v>57</v>
      </c>
      <c r="C12" s="2" t="str">
        <f t="shared" si="0"/>
        <v>0 out of 24</v>
      </c>
      <c r="D12" s="19">
        <f t="shared" si="1"/>
        <v>0</v>
      </c>
      <c r="E12" s="2" t="str">
        <f t="shared" si="2"/>
        <v>0 out of 19</v>
      </c>
      <c r="F12" s="19">
        <f t="shared" si="3"/>
        <v>0</v>
      </c>
      <c r="G12" s="2" t="str">
        <f t="shared" si="4"/>
        <v>0 out of 26</v>
      </c>
      <c r="H12" s="19">
        <f t="shared" si="5"/>
        <v>0</v>
      </c>
      <c r="I12" s="19">
        <f t="shared" si="6"/>
        <v>0</v>
      </c>
      <c r="K12" s="22">
        <v>0</v>
      </c>
      <c r="L12" s="22">
        <v>24</v>
      </c>
      <c r="M12" s="23">
        <f t="shared" si="7"/>
        <v>0</v>
      </c>
      <c r="N12" s="22">
        <v>0</v>
      </c>
      <c r="O12" s="22">
        <v>19</v>
      </c>
      <c r="P12" s="23">
        <f t="shared" si="8"/>
        <v>0</v>
      </c>
      <c r="Q12" s="22">
        <v>0</v>
      </c>
      <c r="R12" s="22">
        <v>26</v>
      </c>
      <c r="S12" s="23">
        <f t="shared" si="9"/>
        <v>0</v>
      </c>
    </row>
    <row r="13" spans="1:19" ht="30" x14ac:dyDescent="0.25">
      <c r="A13" s="26" t="s">
        <v>38</v>
      </c>
      <c r="B13" s="32" t="s">
        <v>86</v>
      </c>
      <c r="C13" s="2" t="str">
        <f t="shared" si="0"/>
        <v>24 out of 24</v>
      </c>
      <c r="D13" s="19">
        <f t="shared" si="1"/>
        <v>1</v>
      </c>
      <c r="E13" s="2" t="str">
        <f t="shared" si="2"/>
        <v>17 out of 19</v>
      </c>
      <c r="F13" s="19">
        <f t="shared" si="3"/>
        <v>0.89473684210526316</v>
      </c>
      <c r="G13" s="2" t="str">
        <f t="shared" si="4"/>
        <v>26 out of 26</v>
      </c>
      <c r="H13" s="19">
        <f t="shared" si="5"/>
        <v>1</v>
      </c>
      <c r="I13" s="19">
        <f t="shared" si="6"/>
        <v>0.97101449275362317</v>
      </c>
      <c r="K13" s="22">
        <v>24</v>
      </c>
      <c r="L13" s="22">
        <v>24</v>
      </c>
      <c r="M13" s="23">
        <f t="shared" si="7"/>
        <v>1</v>
      </c>
      <c r="N13" s="22">
        <v>17</v>
      </c>
      <c r="O13" s="22">
        <v>19</v>
      </c>
      <c r="P13" s="23">
        <f t="shared" si="8"/>
        <v>0.89473684210526316</v>
      </c>
      <c r="Q13" s="22">
        <v>26</v>
      </c>
      <c r="R13" s="22">
        <v>26</v>
      </c>
      <c r="S13" s="23">
        <f t="shared" si="9"/>
        <v>1</v>
      </c>
    </row>
    <row r="14" spans="1:19" x14ac:dyDescent="0.25">
      <c r="A14" s="26" t="s">
        <v>39</v>
      </c>
      <c r="B14" s="29" t="s">
        <v>58</v>
      </c>
      <c r="C14" s="2" t="str">
        <f t="shared" si="0"/>
        <v>0 out of 24</v>
      </c>
      <c r="D14" s="19">
        <f t="shared" si="1"/>
        <v>0</v>
      </c>
      <c r="E14" s="2" t="str">
        <f t="shared" si="2"/>
        <v>0 out of 19</v>
      </c>
      <c r="F14" s="19">
        <f t="shared" si="3"/>
        <v>0</v>
      </c>
      <c r="G14" s="2" t="str">
        <f t="shared" si="4"/>
        <v>0 out of 26</v>
      </c>
      <c r="H14" s="19">
        <f t="shared" si="5"/>
        <v>0</v>
      </c>
      <c r="I14" s="19">
        <f t="shared" si="6"/>
        <v>0</v>
      </c>
      <c r="K14" s="22">
        <v>0</v>
      </c>
      <c r="L14" s="22">
        <v>24</v>
      </c>
      <c r="M14" s="23">
        <f t="shared" si="7"/>
        <v>0</v>
      </c>
      <c r="N14" s="22">
        <v>0</v>
      </c>
      <c r="O14" s="22">
        <v>19</v>
      </c>
      <c r="P14" s="23">
        <f t="shared" si="8"/>
        <v>0</v>
      </c>
      <c r="Q14" s="22">
        <v>0</v>
      </c>
      <c r="R14" s="22">
        <v>26</v>
      </c>
      <c r="S14" s="23">
        <f t="shared" si="9"/>
        <v>0</v>
      </c>
    </row>
    <row r="15" spans="1:19" x14ac:dyDescent="0.25">
      <c r="A15" s="26" t="s">
        <v>40</v>
      </c>
      <c r="B15" s="29" t="s">
        <v>59</v>
      </c>
      <c r="C15" s="2" t="str">
        <f t="shared" si="0"/>
        <v>0 out of 24</v>
      </c>
      <c r="D15" s="19">
        <f t="shared" si="1"/>
        <v>0</v>
      </c>
      <c r="E15" s="2" t="str">
        <f t="shared" si="2"/>
        <v>0 out of 19</v>
      </c>
      <c r="F15" s="19">
        <f t="shared" si="3"/>
        <v>0</v>
      </c>
      <c r="G15" s="2" t="str">
        <f t="shared" si="4"/>
        <v>0 out of 26</v>
      </c>
      <c r="H15" s="19">
        <f t="shared" si="5"/>
        <v>0</v>
      </c>
      <c r="I15" s="19">
        <f t="shared" si="6"/>
        <v>0</v>
      </c>
      <c r="K15" s="22">
        <v>0</v>
      </c>
      <c r="L15" s="22">
        <v>24</v>
      </c>
      <c r="M15" s="23">
        <f t="shared" si="7"/>
        <v>0</v>
      </c>
      <c r="N15" s="22">
        <v>0</v>
      </c>
      <c r="O15" s="22">
        <v>19</v>
      </c>
      <c r="P15" s="23">
        <f t="shared" si="8"/>
        <v>0</v>
      </c>
      <c r="Q15" s="22">
        <v>0</v>
      </c>
      <c r="R15" s="22">
        <v>26</v>
      </c>
      <c r="S15" s="23">
        <f t="shared" si="9"/>
        <v>0</v>
      </c>
    </row>
    <row r="16" spans="1:19" x14ac:dyDescent="0.25">
      <c r="A16" s="26" t="s">
        <v>43</v>
      </c>
      <c r="B16" s="29" t="s">
        <v>60</v>
      </c>
      <c r="C16" s="2" t="str">
        <f t="shared" si="0"/>
        <v>0 out of 24</v>
      </c>
      <c r="D16" s="19">
        <f t="shared" si="1"/>
        <v>0</v>
      </c>
      <c r="E16" s="2" t="str">
        <f t="shared" si="2"/>
        <v>0 out of 19</v>
      </c>
      <c r="F16" s="19">
        <f t="shared" si="3"/>
        <v>0</v>
      </c>
      <c r="G16" s="2" t="str">
        <f t="shared" si="4"/>
        <v>0 out of 26</v>
      </c>
      <c r="H16" s="19">
        <f t="shared" si="5"/>
        <v>0</v>
      </c>
      <c r="I16" s="19">
        <f t="shared" si="6"/>
        <v>0</v>
      </c>
      <c r="K16" s="22">
        <v>0</v>
      </c>
      <c r="L16" s="22">
        <v>24</v>
      </c>
      <c r="M16" s="23">
        <f t="shared" si="7"/>
        <v>0</v>
      </c>
      <c r="N16" s="22">
        <v>0</v>
      </c>
      <c r="O16" s="22">
        <v>19</v>
      </c>
      <c r="P16" s="23">
        <f t="shared" si="8"/>
        <v>0</v>
      </c>
      <c r="Q16" s="22">
        <v>0</v>
      </c>
      <c r="R16" s="22">
        <v>26</v>
      </c>
      <c r="S16" s="23">
        <f t="shared" si="9"/>
        <v>0</v>
      </c>
    </row>
    <row r="17" spans="1:19" x14ac:dyDescent="0.25">
      <c r="A17" s="26" t="s">
        <v>41</v>
      </c>
      <c r="B17" s="29" t="s">
        <v>61</v>
      </c>
      <c r="C17" s="2" t="str">
        <f t="shared" si="0"/>
        <v>0 out of 24</v>
      </c>
      <c r="D17" s="19">
        <f t="shared" si="1"/>
        <v>0</v>
      </c>
      <c r="E17" s="2" t="str">
        <f t="shared" si="2"/>
        <v>0 out of 19</v>
      </c>
      <c r="F17" s="19">
        <f t="shared" si="3"/>
        <v>0</v>
      </c>
      <c r="G17" s="2" t="str">
        <f t="shared" si="4"/>
        <v>0 out of 26</v>
      </c>
      <c r="H17" s="19">
        <f t="shared" si="5"/>
        <v>0</v>
      </c>
      <c r="I17" s="19">
        <f t="shared" si="6"/>
        <v>0</v>
      </c>
      <c r="K17" s="22">
        <v>0</v>
      </c>
      <c r="L17" s="22">
        <v>24</v>
      </c>
      <c r="M17" s="23">
        <f t="shared" si="7"/>
        <v>0</v>
      </c>
      <c r="N17" s="22">
        <v>0</v>
      </c>
      <c r="O17" s="22">
        <v>19</v>
      </c>
      <c r="P17" s="23">
        <f t="shared" si="8"/>
        <v>0</v>
      </c>
      <c r="Q17" s="22">
        <v>0</v>
      </c>
      <c r="R17" s="22">
        <v>26</v>
      </c>
      <c r="S17" s="23">
        <f t="shared" si="9"/>
        <v>0</v>
      </c>
    </row>
    <row r="18" spans="1:19" x14ac:dyDescent="0.25">
      <c r="A18" s="26" t="s">
        <v>42</v>
      </c>
      <c r="B18" s="29" t="s">
        <v>62</v>
      </c>
      <c r="C18" s="2" t="str">
        <f t="shared" si="0"/>
        <v>0 out of 24</v>
      </c>
      <c r="D18" s="19">
        <f t="shared" si="1"/>
        <v>0</v>
      </c>
      <c r="E18" s="2" t="str">
        <f t="shared" si="2"/>
        <v>0 out of 19</v>
      </c>
      <c r="F18" s="19">
        <f t="shared" si="3"/>
        <v>0</v>
      </c>
      <c r="G18" s="2" t="str">
        <f t="shared" si="4"/>
        <v>0 out of 26</v>
      </c>
      <c r="H18" s="19">
        <f t="shared" si="5"/>
        <v>0</v>
      </c>
      <c r="I18" s="19">
        <f t="shared" si="6"/>
        <v>0</v>
      </c>
      <c r="K18" s="22">
        <v>0</v>
      </c>
      <c r="L18" s="22">
        <v>24</v>
      </c>
      <c r="M18" s="23">
        <f t="shared" si="7"/>
        <v>0</v>
      </c>
      <c r="N18" s="22">
        <v>0</v>
      </c>
      <c r="O18" s="22">
        <v>19</v>
      </c>
      <c r="P18" s="23">
        <f t="shared" si="8"/>
        <v>0</v>
      </c>
      <c r="Q18" s="22">
        <v>0</v>
      </c>
      <c r="R18" s="22">
        <v>26</v>
      </c>
      <c r="S18" s="23">
        <f t="shared" si="9"/>
        <v>0</v>
      </c>
    </row>
    <row r="19" spans="1:19" x14ac:dyDescent="0.25">
      <c r="A19" s="26"/>
      <c r="B19" s="29"/>
      <c r="C19" s="2" t="str">
        <f t="shared" si="0"/>
        <v xml:space="preserve"> out of </v>
      </c>
      <c r="D19" s="19">
        <f t="shared" si="1"/>
        <v>0</v>
      </c>
      <c r="E19" s="2" t="str">
        <f t="shared" si="2"/>
        <v xml:space="preserve"> out of </v>
      </c>
      <c r="F19" s="19">
        <f t="shared" si="3"/>
        <v>0</v>
      </c>
      <c r="G19" s="2" t="str">
        <f t="shared" si="4"/>
        <v xml:space="preserve"> out of </v>
      </c>
      <c r="H19" s="19">
        <f t="shared" si="5"/>
        <v>0</v>
      </c>
      <c r="I19" s="19"/>
      <c r="K19" s="22"/>
      <c r="L19" s="22"/>
      <c r="M19" s="23"/>
      <c r="N19" s="22"/>
      <c r="O19" s="22"/>
      <c r="P19" s="23"/>
      <c r="Q19" s="22"/>
      <c r="R19" s="22"/>
      <c r="S19" s="23"/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AD877671FAF4BA5C10B759784F8B3" ma:contentTypeVersion="14" ma:contentTypeDescription="Create a new document." ma:contentTypeScope="" ma:versionID="93b23a3bd58ba78dd3b8063fb2576913">
  <xsd:schema xmlns:xsd="http://www.w3.org/2001/XMLSchema" xmlns:xs="http://www.w3.org/2001/XMLSchema" xmlns:p="http://schemas.microsoft.com/office/2006/metadata/properties" xmlns:ns2="28f8b40e-83c4-44d9-b13e-524e21bef338" xmlns:ns3="9a55aae0-513b-407b-ad18-3a40093beb9b" targetNamespace="http://schemas.microsoft.com/office/2006/metadata/properties" ma:root="true" ma:fieldsID="ed0903855b750ad8a1998aec9b96f835" ns2:_="" ns3:_="">
    <xsd:import namespace="28f8b40e-83c4-44d9-b13e-524e21bef338"/>
    <xsd:import namespace="9a55aae0-513b-407b-ad18-3a40093be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8b40e-83c4-44d9-b13e-524e21bef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5aae0-513b-407b-ad18-3a40093beb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9EDDF-745D-4CC0-BCF0-17C54A71FE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D3505-F780-47B6-BAAA-0F3644524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8b40e-83c4-44d9-b13e-524e21bef338"/>
    <ds:schemaRef ds:uri="9a55aae0-513b-407b-ad18-3a40093be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5F2B1E-F88E-4AA4-B97C-A07B770B9843}">
  <ds:schemaRefs>
    <ds:schemaRef ds:uri="9a55aae0-513b-407b-ad18-3a40093beb9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8f8b40e-83c4-44d9-b13e-524e21bef33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Line 456 config</vt:lpstr>
      <vt:lpstr>Retrofit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UVIN Mattias-EXT</dc:creator>
  <cp:keywords/>
  <dc:description/>
  <cp:lastModifiedBy>CHIKTE Altaf</cp:lastModifiedBy>
  <cp:revision/>
  <cp:lastPrinted>2022-04-03T10:48:00Z</cp:lastPrinted>
  <dcterms:created xsi:type="dcterms:W3CDTF">2021-09-01T15:57:08Z</dcterms:created>
  <dcterms:modified xsi:type="dcterms:W3CDTF">2022-06-12T13:21:47Z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0x01010029EAD877671FAF4BA5C10B759784F8B3</vt:lpwstr>
  </property>
</Properties>
</file>