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DA342A9-840B-4189-AEBF-2D6ECAE437F8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Table 5" sheetId="1" r:id="rId1"/>
    <sheet name="Table 3" sheetId="2" r:id="rId2"/>
    <sheet name="Table 4" sheetId="3" r:id="rId3"/>
    <sheet name="CHC2" sheetId="4" r:id="rId4"/>
    <sheet name="CHC3" sheetId="5" r:id="rId5"/>
    <sheet name="DH" sheetId="6" r:id="rId6"/>
    <sheet name="ne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41" i="6" l="1"/>
  <c r="BB41" i="6" s="1"/>
  <c r="BA41" i="6"/>
  <c r="C42" i="6"/>
  <c r="AZ42" i="6" s="1"/>
  <c r="D42" i="6"/>
  <c r="E42" i="6"/>
  <c r="F42" i="6"/>
  <c r="G42" i="6"/>
  <c r="BA42" i="6" s="1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B42" i="6"/>
  <c r="AZ3" i="7"/>
  <c r="BA3" i="7"/>
  <c r="BB3" i="7" s="1"/>
  <c r="AZ4" i="7"/>
  <c r="BA4" i="7"/>
  <c r="AZ5" i="7"/>
  <c r="BA5" i="7"/>
  <c r="AZ6" i="7"/>
  <c r="BA6" i="7"/>
  <c r="AZ7" i="7"/>
  <c r="BA7" i="7"/>
  <c r="AZ8" i="7"/>
  <c r="BA8" i="7"/>
  <c r="AZ9" i="7"/>
  <c r="BA9" i="7"/>
  <c r="AZ10" i="7"/>
  <c r="BA10" i="7"/>
  <c r="AZ11" i="7"/>
  <c r="BA11" i="7"/>
  <c r="AZ12" i="7"/>
  <c r="BA12" i="7"/>
  <c r="AZ13" i="7"/>
  <c r="BA13" i="7"/>
  <c r="AZ14" i="7"/>
  <c r="BA14" i="7"/>
  <c r="AZ15" i="7"/>
  <c r="BA15" i="7"/>
  <c r="AZ16" i="7"/>
  <c r="BA16" i="7"/>
  <c r="AZ17" i="7"/>
  <c r="BA17" i="7"/>
  <c r="AZ18" i="7"/>
  <c r="BA18" i="7"/>
  <c r="AZ19" i="7"/>
  <c r="BA19" i="7"/>
  <c r="AZ20" i="7"/>
  <c r="BA20" i="7"/>
  <c r="AZ21" i="7"/>
  <c r="BA21" i="7"/>
  <c r="AZ22" i="7"/>
  <c r="BA22" i="7"/>
  <c r="AZ23" i="7"/>
  <c r="BA23" i="7"/>
  <c r="AZ24" i="7"/>
  <c r="BA24" i="7"/>
  <c r="AZ25" i="7"/>
  <c r="BA25" i="7"/>
  <c r="AZ26" i="7"/>
  <c r="BA26" i="7"/>
  <c r="AZ27" i="7"/>
  <c r="BA27" i="7"/>
  <c r="AZ28" i="7"/>
  <c r="BA28" i="7"/>
  <c r="AZ29" i="7"/>
  <c r="BA29" i="7"/>
  <c r="AZ30" i="7"/>
  <c r="BA30" i="7"/>
  <c r="AZ31" i="7"/>
  <c r="BA31" i="7"/>
  <c r="AZ32" i="7"/>
  <c r="BA32" i="7"/>
  <c r="AZ33" i="7"/>
  <c r="BA33" i="7"/>
  <c r="AZ34" i="7"/>
  <c r="BA34" i="7"/>
  <c r="AZ35" i="7"/>
  <c r="BA35" i="7"/>
  <c r="AZ36" i="7"/>
  <c r="BA36" i="7"/>
  <c r="AZ37" i="7"/>
  <c r="BA37" i="7"/>
  <c r="AZ38" i="7"/>
  <c r="BA38" i="7"/>
  <c r="BA2" i="7"/>
  <c r="AZ2" i="7"/>
  <c r="BB2" i="7" s="1"/>
  <c r="BB10" i="6"/>
  <c r="BB18" i="6"/>
  <c r="BC25" i="6" s="1"/>
  <c r="BB26" i="6"/>
  <c r="BB34" i="6"/>
  <c r="AZ3" i="6"/>
  <c r="BB3" i="6" s="1"/>
  <c r="BA3" i="6"/>
  <c r="AZ4" i="6"/>
  <c r="BB4" i="6" s="1"/>
  <c r="BA4" i="6"/>
  <c r="AZ5" i="6"/>
  <c r="BB5" i="6" s="1"/>
  <c r="BA5" i="6"/>
  <c r="AZ6" i="6"/>
  <c r="BA6" i="6"/>
  <c r="BB6" i="6" s="1"/>
  <c r="AZ7" i="6"/>
  <c r="BB7" i="6" s="1"/>
  <c r="BA7" i="6"/>
  <c r="AZ8" i="6"/>
  <c r="BB8" i="6" s="1"/>
  <c r="BA8" i="6"/>
  <c r="AZ9" i="6"/>
  <c r="BB9" i="6" s="1"/>
  <c r="BA9" i="6"/>
  <c r="AZ10" i="6"/>
  <c r="BA10" i="6"/>
  <c r="AZ11" i="6"/>
  <c r="BB11" i="6" s="1"/>
  <c r="BA11" i="6"/>
  <c r="AZ12" i="6"/>
  <c r="BB12" i="6" s="1"/>
  <c r="BA12" i="6"/>
  <c r="AZ13" i="6"/>
  <c r="BB13" i="6" s="1"/>
  <c r="BA13" i="6"/>
  <c r="AZ14" i="6"/>
  <c r="BA14" i="6"/>
  <c r="BB14" i="6" s="1"/>
  <c r="AZ15" i="6"/>
  <c r="BB15" i="6" s="1"/>
  <c r="BA15" i="6"/>
  <c r="AZ16" i="6"/>
  <c r="BB16" i="6" s="1"/>
  <c r="BA16" i="6"/>
  <c r="AZ17" i="6"/>
  <c r="BB17" i="6" s="1"/>
  <c r="BA17" i="6"/>
  <c r="AZ18" i="6"/>
  <c r="BA18" i="6"/>
  <c r="AZ19" i="6"/>
  <c r="BB19" i="6" s="1"/>
  <c r="BA19" i="6"/>
  <c r="AZ20" i="6"/>
  <c r="BB20" i="6" s="1"/>
  <c r="BA20" i="6"/>
  <c r="AZ21" i="6"/>
  <c r="BB21" i="6" s="1"/>
  <c r="BA21" i="6"/>
  <c r="AZ22" i="6"/>
  <c r="BA22" i="6"/>
  <c r="BB22" i="6" s="1"/>
  <c r="AZ23" i="6"/>
  <c r="BB23" i="6" s="1"/>
  <c r="BA23" i="6"/>
  <c r="AZ24" i="6"/>
  <c r="BB24" i="6" s="1"/>
  <c r="BA24" i="6"/>
  <c r="AZ25" i="6"/>
  <c r="BB25" i="6" s="1"/>
  <c r="BA25" i="6"/>
  <c r="AZ26" i="6"/>
  <c r="BA26" i="6"/>
  <c r="AZ27" i="6"/>
  <c r="BB27" i="6" s="1"/>
  <c r="BA27" i="6"/>
  <c r="AZ28" i="6"/>
  <c r="BB28" i="6" s="1"/>
  <c r="BA28" i="6"/>
  <c r="AZ29" i="6"/>
  <c r="BB29" i="6" s="1"/>
  <c r="BA29" i="6"/>
  <c r="AZ30" i="6"/>
  <c r="BB30" i="6" s="1"/>
  <c r="BA30" i="6"/>
  <c r="AZ31" i="6"/>
  <c r="BB31" i="6" s="1"/>
  <c r="BA31" i="6"/>
  <c r="AZ32" i="6"/>
  <c r="BB32" i="6" s="1"/>
  <c r="BA32" i="6"/>
  <c r="AZ33" i="6"/>
  <c r="BB33" i="6" s="1"/>
  <c r="BA33" i="6"/>
  <c r="AZ34" i="6"/>
  <c r="BA34" i="6"/>
  <c r="AZ35" i="6"/>
  <c r="BB35" i="6" s="1"/>
  <c r="BA35" i="6"/>
  <c r="AZ36" i="6"/>
  <c r="BB36" i="6" s="1"/>
  <c r="BA36" i="6"/>
  <c r="AZ37" i="6"/>
  <c r="BB37" i="6" s="1"/>
  <c r="BA37" i="6"/>
  <c r="AZ38" i="6"/>
  <c r="BB38" i="6" s="1"/>
  <c r="BA38" i="6"/>
  <c r="AZ39" i="6"/>
  <c r="BB39" i="6" s="1"/>
  <c r="BA39" i="6"/>
  <c r="AZ40" i="6"/>
  <c r="BB40" i="6" s="1"/>
  <c r="BA40" i="6"/>
  <c r="BA2" i="6"/>
  <c r="AZ2" i="6"/>
  <c r="BB2" i="6" s="1"/>
  <c r="BB8" i="1"/>
  <c r="BB9" i="1"/>
  <c r="BB10" i="1"/>
  <c r="BB11" i="1"/>
  <c r="BB4" i="1"/>
  <c r="BB3" i="1"/>
  <c r="BB2" i="1"/>
  <c r="BB6" i="1"/>
  <c r="BB7" i="1"/>
  <c r="BB5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BA2" i="1"/>
  <c r="AZ2" i="1"/>
  <c r="BC35" i="3"/>
  <c r="BC36" i="3"/>
  <c r="BC37" i="3"/>
  <c r="BC38" i="3"/>
  <c r="BC39" i="3"/>
  <c r="BC40" i="3"/>
  <c r="BC41" i="3"/>
  <c r="BC42" i="3"/>
  <c r="BC34" i="3"/>
  <c r="BB29" i="3"/>
  <c r="BC34" i="4"/>
  <c r="BC35" i="4"/>
  <c r="BC36" i="4"/>
  <c r="BC37" i="4"/>
  <c r="BC38" i="4"/>
  <c r="BC39" i="4"/>
  <c r="BC40" i="4"/>
  <c r="BC41" i="4"/>
  <c r="BC42" i="4"/>
  <c r="BC43" i="4"/>
  <c r="BC44" i="4"/>
  <c r="BC33" i="4"/>
  <c r="BB19" i="4"/>
  <c r="AZ61" i="5"/>
  <c r="BA61" i="5"/>
  <c r="AZ62" i="5"/>
  <c r="BA62" i="5"/>
  <c r="AZ60" i="5"/>
  <c r="BA60" i="5"/>
  <c r="BB60" i="5"/>
  <c r="BD48" i="5"/>
  <c r="BD43" i="5"/>
  <c r="BD44" i="5"/>
  <c r="BD45" i="5"/>
  <c r="BD46" i="5"/>
  <c r="BD47" i="5"/>
  <c r="BD38" i="5"/>
  <c r="BD39" i="5"/>
  <c r="BD40" i="5"/>
  <c r="BD41" i="5"/>
  <c r="BD42" i="5"/>
  <c r="BD37" i="5"/>
  <c r="BA59" i="5"/>
  <c r="AZ59" i="5"/>
  <c r="BA58" i="5"/>
  <c r="AZ58" i="5"/>
  <c r="BB58" i="5" s="1"/>
  <c r="BA57" i="5"/>
  <c r="AZ57" i="5"/>
  <c r="BA56" i="5"/>
  <c r="AZ56" i="5"/>
  <c r="BA55" i="5"/>
  <c r="AZ55" i="5"/>
  <c r="BB54" i="5"/>
  <c r="BA54" i="5"/>
  <c r="AZ54" i="5"/>
  <c r="BA53" i="5"/>
  <c r="AZ53" i="5"/>
  <c r="BB53" i="5" s="1"/>
  <c r="BA52" i="5"/>
  <c r="AZ52" i="5"/>
  <c r="BA51" i="5"/>
  <c r="AZ51" i="5"/>
  <c r="BB51" i="5" s="1"/>
  <c r="BB50" i="5"/>
  <c r="BA50" i="5"/>
  <c r="AZ50" i="5"/>
  <c r="BA49" i="5"/>
  <c r="AZ49" i="5"/>
  <c r="BB49" i="5" s="1"/>
  <c r="BA48" i="5"/>
  <c r="AZ48" i="5"/>
  <c r="BA47" i="5"/>
  <c r="AZ47" i="5"/>
  <c r="BB47" i="5" s="1"/>
  <c r="BA46" i="5"/>
  <c r="AZ46" i="5"/>
  <c r="BB46" i="5" s="1"/>
  <c r="BA45" i="5"/>
  <c r="AZ45" i="5"/>
  <c r="BA44" i="5"/>
  <c r="AZ44" i="5"/>
  <c r="BB44" i="5" s="1"/>
  <c r="BA43" i="5"/>
  <c r="BB43" i="5" s="1"/>
  <c r="AZ43" i="5"/>
  <c r="BA42" i="5"/>
  <c r="AZ42" i="5"/>
  <c r="BB42" i="5" s="1"/>
  <c r="BA41" i="5"/>
  <c r="AZ41" i="5"/>
  <c r="BA40" i="5"/>
  <c r="AZ40" i="5"/>
  <c r="BB40" i="5" s="1"/>
  <c r="BA39" i="5"/>
  <c r="AZ39" i="5"/>
  <c r="BB39" i="5" s="1"/>
  <c r="BB38" i="5"/>
  <c r="BA38" i="5"/>
  <c r="AZ38" i="5"/>
  <c r="BA37" i="5"/>
  <c r="AZ37" i="5"/>
  <c r="BB37" i="5" s="1"/>
  <c r="BA36" i="5"/>
  <c r="AZ36" i="5"/>
  <c r="BB36" i="5" s="1"/>
  <c r="BA35" i="5"/>
  <c r="BB35" i="5" s="1"/>
  <c r="AZ35" i="5"/>
  <c r="BA34" i="5"/>
  <c r="AZ34" i="5"/>
  <c r="BB34" i="5" s="1"/>
  <c r="BA33" i="5"/>
  <c r="AZ33" i="5"/>
  <c r="BB33" i="5" s="1"/>
  <c r="BA32" i="5"/>
  <c r="AZ32" i="5"/>
  <c r="BB32" i="5" s="1"/>
  <c r="BA31" i="5"/>
  <c r="AZ31" i="5"/>
  <c r="BB31" i="5" s="1"/>
  <c r="BB30" i="5"/>
  <c r="BA30" i="5"/>
  <c r="AZ30" i="5"/>
  <c r="BA29" i="5"/>
  <c r="AZ29" i="5"/>
  <c r="BB29" i="5" s="1"/>
  <c r="BA28" i="5"/>
  <c r="AZ28" i="5"/>
  <c r="BB28" i="5" s="1"/>
  <c r="BA27" i="5"/>
  <c r="BB27" i="5" s="1"/>
  <c r="AZ27" i="5"/>
  <c r="BA26" i="5"/>
  <c r="AZ26" i="5"/>
  <c r="BB26" i="5" s="1"/>
  <c r="BA25" i="5"/>
  <c r="AZ25" i="5"/>
  <c r="BB25" i="5" s="1"/>
  <c r="BA24" i="5"/>
  <c r="AZ24" i="5"/>
  <c r="BB24" i="5" s="1"/>
  <c r="BA23" i="5"/>
  <c r="AZ23" i="5"/>
  <c r="BB23" i="5" s="1"/>
  <c r="BB22" i="5"/>
  <c r="BA22" i="5"/>
  <c r="AZ22" i="5"/>
  <c r="BA21" i="5"/>
  <c r="AZ21" i="5"/>
  <c r="BB21" i="5" s="1"/>
  <c r="BA20" i="5"/>
  <c r="AZ20" i="5"/>
  <c r="BB20" i="5" s="1"/>
  <c r="BA19" i="5"/>
  <c r="BB19" i="5" s="1"/>
  <c r="AZ19" i="5"/>
  <c r="BA18" i="5"/>
  <c r="AZ18" i="5"/>
  <c r="BB18" i="5" s="1"/>
  <c r="BA17" i="5"/>
  <c r="AZ17" i="5"/>
  <c r="BB17" i="5" s="1"/>
  <c r="BA16" i="5"/>
  <c r="AZ16" i="5"/>
  <c r="BB16" i="5" s="1"/>
  <c r="BA15" i="5"/>
  <c r="AZ15" i="5"/>
  <c r="BB15" i="5" s="1"/>
  <c r="BB14" i="5"/>
  <c r="BA14" i="5"/>
  <c r="AZ14" i="5"/>
  <c r="BA13" i="5"/>
  <c r="AZ13" i="5"/>
  <c r="BB13" i="5" s="1"/>
  <c r="BA12" i="5"/>
  <c r="AZ12" i="5"/>
  <c r="BB12" i="5" s="1"/>
  <c r="BA11" i="5"/>
  <c r="BB11" i="5" s="1"/>
  <c r="AZ11" i="5"/>
  <c r="BA10" i="5"/>
  <c r="AZ10" i="5"/>
  <c r="BB10" i="5" s="1"/>
  <c r="BA9" i="5"/>
  <c r="AZ9" i="5"/>
  <c r="BB9" i="5" s="1"/>
  <c r="BA8" i="5"/>
  <c r="AZ8" i="5"/>
  <c r="BB8" i="5" s="1"/>
  <c r="BA7" i="5"/>
  <c r="AZ7" i="5"/>
  <c r="BB7" i="5" s="1"/>
  <c r="BB6" i="5"/>
  <c r="BA6" i="5"/>
  <c r="AZ6" i="5"/>
  <c r="BA5" i="5"/>
  <c r="AZ5" i="5"/>
  <c r="BB5" i="5" s="1"/>
  <c r="BA4" i="5"/>
  <c r="AZ4" i="5"/>
  <c r="BB4" i="5" s="1"/>
  <c r="BA3" i="5"/>
  <c r="BB3" i="5" s="1"/>
  <c r="AZ3" i="5"/>
  <c r="BA2" i="5"/>
  <c r="AZ2" i="5"/>
  <c r="BB59" i="4"/>
  <c r="BA59" i="4"/>
  <c r="AZ59" i="4"/>
  <c r="BB58" i="4"/>
  <c r="BA58" i="4"/>
  <c r="AZ58" i="4"/>
  <c r="BA57" i="4"/>
  <c r="AZ57" i="4"/>
  <c r="BB57" i="4" s="1"/>
  <c r="BA56" i="4"/>
  <c r="AZ56" i="4"/>
  <c r="BB56" i="4" s="1"/>
  <c r="BA55" i="4"/>
  <c r="AZ55" i="4"/>
  <c r="BB55" i="4" s="1"/>
  <c r="BA54" i="4"/>
  <c r="AZ54" i="4"/>
  <c r="BB54" i="4" s="1"/>
  <c r="BA53" i="4"/>
  <c r="AZ53" i="4"/>
  <c r="BB53" i="4" s="1"/>
  <c r="BB52" i="4"/>
  <c r="BA52" i="4"/>
  <c r="AZ52" i="4"/>
  <c r="BB51" i="4"/>
  <c r="BA51" i="4"/>
  <c r="AZ51" i="4"/>
  <c r="BA50" i="4"/>
  <c r="AZ50" i="4"/>
  <c r="BB50" i="4" s="1"/>
  <c r="BA49" i="4"/>
  <c r="AZ49" i="4"/>
  <c r="BB49" i="4" s="1"/>
  <c r="BB48" i="4"/>
  <c r="BA48" i="4"/>
  <c r="AZ48" i="4"/>
  <c r="BB47" i="4"/>
  <c r="BA47" i="4"/>
  <c r="AZ47" i="4"/>
  <c r="BA46" i="4"/>
  <c r="AZ46" i="4"/>
  <c r="BB46" i="4" s="1"/>
  <c r="BA45" i="4"/>
  <c r="AZ45" i="4"/>
  <c r="BB45" i="4" s="1"/>
  <c r="BB44" i="4"/>
  <c r="BA44" i="4"/>
  <c r="AZ44" i="4"/>
  <c r="BB43" i="4"/>
  <c r="BA43" i="4"/>
  <c r="AZ43" i="4"/>
  <c r="BA42" i="4"/>
  <c r="AZ42" i="4"/>
  <c r="BB42" i="4" s="1"/>
  <c r="BA41" i="4"/>
  <c r="AZ41" i="4"/>
  <c r="BB41" i="4" s="1"/>
  <c r="BB40" i="4"/>
  <c r="BA40" i="4"/>
  <c r="AZ40" i="4"/>
  <c r="BB39" i="4"/>
  <c r="BA39" i="4"/>
  <c r="AZ39" i="4"/>
  <c r="BA38" i="4"/>
  <c r="AZ38" i="4"/>
  <c r="BB38" i="4" s="1"/>
  <c r="BA37" i="4"/>
  <c r="AZ37" i="4"/>
  <c r="BB37" i="4" s="1"/>
  <c r="BB36" i="4"/>
  <c r="BA36" i="4"/>
  <c r="AZ36" i="4"/>
  <c r="BB35" i="4"/>
  <c r="BA35" i="4"/>
  <c r="AZ35" i="4"/>
  <c r="BA34" i="4"/>
  <c r="AZ34" i="4"/>
  <c r="BB34" i="4" s="1"/>
  <c r="BA33" i="4"/>
  <c r="AZ33" i="4"/>
  <c r="BB33" i="4" s="1"/>
  <c r="BB32" i="4"/>
  <c r="BA32" i="4"/>
  <c r="AZ32" i="4"/>
  <c r="BB31" i="4"/>
  <c r="BA31" i="4"/>
  <c r="AZ31" i="4"/>
  <c r="BA30" i="4"/>
  <c r="AZ30" i="4"/>
  <c r="BB30" i="4" s="1"/>
  <c r="BA29" i="4"/>
  <c r="AZ29" i="4"/>
  <c r="BB29" i="4" s="1"/>
  <c r="BB28" i="4"/>
  <c r="BA28" i="4"/>
  <c r="AZ28" i="4"/>
  <c r="BB27" i="4"/>
  <c r="BA27" i="4"/>
  <c r="AZ27" i="4"/>
  <c r="BA26" i="4"/>
  <c r="AZ26" i="4"/>
  <c r="BB26" i="4" s="1"/>
  <c r="BA25" i="4"/>
  <c r="AZ25" i="4"/>
  <c r="BB25" i="4" s="1"/>
  <c r="BA24" i="4"/>
  <c r="BB24" i="4" s="1"/>
  <c r="AZ24" i="4"/>
  <c r="BB23" i="4"/>
  <c r="BA23" i="4"/>
  <c r="AZ23" i="4"/>
  <c r="BA22" i="4"/>
  <c r="AZ22" i="4"/>
  <c r="BB22" i="4" s="1"/>
  <c r="BA21" i="4"/>
  <c r="AZ21" i="4"/>
  <c r="BB21" i="4" s="1"/>
  <c r="BA20" i="4"/>
  <c r="BB20" i="4" s="1"/>
  <c r="AZ20" i="4"/>
  <c r="BA19" i="4"/>
  <c r="AZ19" i="4"/>
  <c r="BA18" i="4"/>
  <c r="AZ18" i="4"/>
  <c r="BB18" i="4" s="1"/>
  <c r="BA17" i="4"/>
  <c r="AZ17" i="4"/>
  <c r="BB17" i="4" s="1"/>
  <c r="BA16" i="4"/>
  <c r="BB16" i="4" s="1"/>
  <c r="AZ16" i="4"/>
  <c r="BB15" i="4"/>
  <c r="BA15" i="4"/>
  <c r="AZ15" i="4"/>
  <c r="BA14" i="4"/>
  <c r="AZ14" i="4"/>
  <c r="BB14" i="4" s="1"/>
  <c r="BA13" i="4"/>
  <c r="AZ13" i="4"/>
  <c r="BB13" i="4" s="1"/>
  <c r="BA12" i="4"/>
  <c r="BB12" i="4" s="1"/>
  <c r="AZ12" i="4"/>
  <c r="BB11" i="4"/>
  <c r="BA11" i="4"/>
  <c r="AZ11" i="4"/>
  <c r="BA10" i="4"/>
  <c r="AZ10" i="4"/>
  <c r="BB10" i="4" s="1"/>
  <c r="BA9" i="4"/>
  <c r="AZ9" i="4"/>
  <c r="BB9" i="4" s="1"/>
  <c r="BA8" i="4"/>
  <c r="BB8" i="4" s="1"/>
  <c r="AZ8" i="4"/>
  <c r="BB7" i="4"/>
  <c r="BA7" i="4"/>
  <c r="AZ7" i="4"/>
  <c r="BA6" i="4"/>
  <c r="AZ6" i="4"/>
  <c r="BB6" i="4" s="1"/>
  <c r="BA5" i="4"/>
  <c r="AZ5" i="4"/>
  <c r="BB5" i="4" s="1"/>
  <c r="BA4" i="4"/>
  <c r="BB4" i="4" s="1"/>
  <c r="AZ4" i="4"/>
  <c r="BB3" i="4"/>
  <c r="BA3" i="4"/>
  <c r="AZ3" i="4"/>
  <c r="BA2" i="4"/>
  <c r="AZ2" i="4"/>
  <c r="BB2" i="4" s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2" i="3"/>
  <c r="BC24" i="6" l="1"/>
  <c r="BC23" i="6"/>
  <c r="BB42" i="6"/>
  <c r="BC28" i="6"/>
  <c r="BC27" i="6"/>
  <c r="BC26" i="6"/>
  <c r="BC5" i="7"/>
  <c r="BC3" i="7"/>
  <c r="BB5" i="7"/>
  <c r="BC4" i="7"/>
  <c r="BC2" i="7"/>
  <c r="BB4" i="7"/>
  <c r="BB41" i="5"/>
  <c r="BB48" i="5"/>
  <c r="BB55" i="5"/>
  <c r="BB57" i="5"/>
  <c r="BB2" i="5"/>
  <c r="BB45" i="5"/>
  <c r="BB52" i="5"/>
  <c r="BB59" i="5"/>
  <c r="BB56" i="5"/>
</calcChain>
</file>

<file path=xl/sharedStrings.xml><?xml version="1.0" encoding="utf-8"?>
<sst xmlns="http://schemas.openxmlformats.org/spreadsheetml/2006/main" count="928" uniqueCount="417">
  <si>
    <t>General ward nurse manual util</t>
  </si>
  <si>
    <t>ICU ox ward nurse manual util</t>
  </si>
  <si>
    <t>ICU ven ward nurse manual util</t>
  </si>
  <si>
    <t>General ward doc manual util</t>
  </si>
  <si>
    <t>ICU ox ward doc manual util</t>
  </si>
  <si>
    <t>ICU ven ward doc manual util</t>
  </si>
  <si>
    <t>General ward bed util</t>
  </si>
  <si>
    <t>ICU ox ward bed util</t>
  </si>
  <si>
    <t>ICU ven ward bed util</t>
  </si>
  <si>
    <t>Isolation ward Occupancy</t>
  </si>
  <si>
    <t>Gen ward bed wait time</t>
  </si>
  <si>
    <t>ICU oxward bed wait time</t>
  </si>
  <si>
    <t>ICU ven ward bed wait time</t>
  </si>
  <si>
    <t>Iso ward bed wait time</t>
  </si>
  <si>
    <t>Iso ward manual wait time</t>
  </si>
  <si>
    <t>Number of isolation cases</t>
  </si>
  <si>
    <t>Number of severe cases</t>
  </si>
  <si>
    <t>Number of type A cases</t>
  </si>
  <si>
    <t>Number of type B cases</t>
  </si>
  <si>
    <t>Number of type C cases</t>
  </si>
  <si>
    <t>Number of type D cases</t>
  </si>
  <si>
    <t>Number of type E cases</t>
  </si>
  <si>
    <t>Number of type F cases</t>
  </si>
  <si>
    <t>Deaths total in CC</t>
  </si>
  <si>
    <t>Manual Inpatient bed occ</t>
  </si>
  <si>
    <t>OPD patient count</t>
  </si>
  <si>
    <t>Childbirth cases</t>
  </si>
  <si>
    <t>Childbirth referred</t>
  </si>
  <si>
    <t>Delivery count</t>
  </si>
  <si>
    <t>Inpatient surgery count</t>
  </si>
  <si>
    <t>Inpatient e_count</t>
  </si>
  <si>
    <t>Total covid patients CHC</t>
  </si>
  <si>
    <t>Covid refered from PHC</t>
  </si>
  <si>
    <t>COVID severe count</t>
  </si>
  <si>
    <t>COVID moderate count</t>
  </si>
  <si>
    <t>Severe patients referred to DH</t>
  </si>
  <si>
    <t>Covid Patients referred from CHC for Institutional Quarantine in Covid Care Center</t>
  </si>
  <si>
    <t>Moderate patients refered to DH</t>
  </si>
  <si>
    <t>Moderate patients refered to CC</t>
  </si>
  <si>
    <t>Severe patients refered to CC</t>
  </si>
  <si>
    <t>Inpatient doc occupan</t>
  </si>
  <si>
    <t>Inpatient bed waiting time</t>
  </si>
  <si>
    <t>Manual IPD bed wait time</t>
  </si>
  <si>
    <t>IPD nurse manual util</t>
  </si>
  <si>
    <t>OPD medicine occupancy</t>
  </si>
  <si>
    <t>OPD medicine queue waiting time</t>
  </si>
  <si>
    <t>OPD medicine queue length</t>
  </si>
  <si>
    <t>Covid bed waiting time</t>
  </si>
  <si>
    <t>Covid bed length queue</t>
  </si>
  <si>
    <t>COVID bed max occupancy</t>
  </si>
  <si>
    <t>Manual Covid bed occ</t>
  </si>
  <si>
    <t>Lab occupancy</t>
  </si>
  <si>
    <t xml:space="preserve">Lab waiting time </t>
  </si>
  <si>
    <t>People in queue after OPD hours</t>
  </si>
  <si>
    <t>Distance from CHC to CC</t>
  </si>
  <si>
    <t>Distance from CHC to DH</t>
  </si>
  <si>
    <t>Max prop of A-type patients referred to CC on a day</t>
  </si>
  <si>
    <t>Max prop of B-type patients referred to CC on a day</t>
  </si>
  <si>
    <t>Max prop of C-type patients referred to CC on a day</t>
  </si>
  <si>
    <t>Max prop of D-type patients referred to CC on a day</t>
  </si>
  <si>
    <t>Max prop of E-type patients referred to CC on a day</t>
  </si>
  <si>
    <t>Max prop of F-type patients referred to CC on a day</t>
  </si>
  <si>
    <t>Max prop of A-type patients referred to DH on a day</t>
  </si>
  <si>
    <t>Max prop of B-type patients referred to DH on a day</t>
  </si>
  <si>
    <t>Max prop of C-type patients referred to DH on a day</t>
  </si>
  <si>
    <t>Max prop of D-type patients referred to DH on a day</t>
  </si>
  <si>
    <t>Max prop of E-type patients referred to DH on a day</t>
  </si>
  <si>
    <t>Max prop of F-type patients referred to DH on a day</t>
  </si>
  <si>
    <t>Avg  prop of A-type patients referred to CC on a day</t>
  </si>
  <si>
    <t>Avg prop of B-type patients referred to CC on a day</t>
  </si>
  <si>
    <t>Avg prop of C-type patients referred to CC on a day</t>
  </si>
  <si>
    <t>Avg prop of D-type patients referred to CC on a day</t>
  </si>
  <si>
    <t>Avg prop of E-type patients referred to CC on a day</t>
  </si>
  <si>
    <t>Avg prop of F-type patients referred to CC on a day</t>
  </si>
  <si>
    <t>Avg prop of A-type patients referred to DH on a day</t>
  </si>
  <si>
    <t>Avg prop of B-type patients referred to DH on a day</t>
  </si>
  <si>
    <t>Avg prop of C-type patients referred to DH on a day</t>
  </si>
  <si>
    <t>Avg prop of D-type patients referred to DH on a day</t>
  </si>
  <si>
    <t>Avg prop of E-type patients referred to DH on a day</t>
  </si>
  <si>
    <t>Avg prop of F-type patients referred to DH on a day</t>
  </si>
  <si>
    <t>Avg/day severe patients</t>
  </si>
  <si>
    <t xml:space="preserve">Avg/day moderate patients </t>
  </si>
  <si>
    <t>Manual Inpatiend bed occ</t>
  </si>
  <si>
    <t>Covid bed manual waiting time</t>
  </si>
  <si>
    <t>Moderate patients referred to CC</t>
  </si>
  <si>
    <t>Severe patients referred to CC</t>
  </si>
  <si>
    <t>Inpatient bed occ system</t>
  </si>
  <si>
    <t>Inpatient bed wait system</t>
  </si>
  <si>
    <t>Manual covid bed waiting time</t>
  </si>
  <si>
    <t>inpatient bed waiting time</t>
  </si>
  <si>
    <t>DH Gen Doc Occupancy</t>
  </si>
  <si>
    <t>DH Oxygen Doc Occupancy</t>
  </si>
  <si>
    <t>DH Ventilator Doc Occupancy</t>
  </si>
  <si>
    <t>DH Gen Nurse Occupancy</t>
  </si>
  <si>
    <t>DH Oxygen Nurse Occupancy</t>
  </si>
  <si>
    <t>DH Ventilator Nurse Occupancy</t>
  </si>
  <si>
    <t>DH General bed Occupancy</t>
  </si>
  <si>
    <t>DH ICU oxygen bed Occupancy</t>
  </si>
  <si>
    <t>DH ICU ventilator Occupancy</t>
  </si>
  <si>
    <t>DH General ward waiting Time</t>
  </si>
  <si>
    <t>DH ICU oxygen bed waiting Time</t>
  </si>
  <si>
    <t>DH waiting time manual</t>
  </si>
  <si>
    <t>DH Lab waiting Time</t>
  </si>
  <si>
    <t>DH death:</t>
  </si>
  <si>
    <t>Max type A referred to CC</t>
  </si>
  <si>
    <t>Max type B referred to CC</t>
  </si>
  <si>
    <t>Max type C referred to CC</t>
  </si>
  <si>
    <t>Max type D referred to CC</t>
  </si>
  <si>
    <t>Max type E referred to CC</t>
  </si>
  <si>
    <t>Max type F referred to CC</t>
  </si>
  <si>
    <t>Max type B referred to CC for ICU ox bed</t>
  </si>
  <si>
    <t>Max type C referred to CC for ICU ven bed</t>
  </si>
  <si>
    <t>Avg type A referred to CC</t>
  </si>
  <si>
    <t>Avg type B referred to CC</t>
  </si>
  <si>
    <t>Avg type C referred to CC</t>
  </si>
  <si>
    <t>Avg type D referred to CC</t>
  </si>
  <si>
    <t>Avg type E referred to CC</t>
  </si>
  <si>
    <t>Avg type F referred to CC</t>
  </si>
  <si>
    <t>Avg type B referred to CC for ICU ox bed</t>
  </si>
  <si>
    <t>Avg type C referred to CC for ICU ven bed</t>
  </si>
  <si>
    <t>Moderate  patient count</t>
  </si>
  <si>
    <t>A  patient count</t>
  </si>
  <si>
    <t>B  patient count</t>
  </si>
  <si>
    <t>C  patient count</t>
  </si>
  <si>
    <t>Severe  patient count</t>
  </si>
  <si>
    <t>D  patient count</t>
  </si>
  <si>
    <t>E  patient count</t>
  </si>
  <si>
    <t>F  patient count</t>
  </si>
  <si>
    <t>Deaths total in DH</t>
  </si>
  <si>
    <t>Prop institutional</t>
  </si>
  <si>
    <t>Prop refererd to CHC</t>
  </si>
  <si>
    <t>Prop referred to CC</t>
  </si>
  <si>
    <t>Prop referred to DH</t>
  </si>
  <si>
    <t>2 Prop institutional</t>
  </si>
  <si>
    <t>2 Prop refererd to CHC</t>
  </si>
  <si>
    <t>2 Prop referred to CC</t>
  </si>
  <si>
    <t>2 Prop referred to DH</t>
  </si>
  <si>
    <t>3 Prop institutional</t>
  </si>
  <si>
    <t>3 Prop refererd to CHC</t>
  </si>
  <si>
    <t>3 Prop referred to CC</t>
  </si>
  <si>
    <t>3 Prop referred to DH</t>
  </si>
  <si>
    <t>4 Prop institutional</t>
  </si>
  <si>
    <t>4 Prop refererd to CHC</t>
  </si>
  <si>
    <t>4 Prop referred to CC</t>
  </si>
  <si>
    <t>4 Prop referred to DH</t>
  </si>
  <si>
    <t>5 Prop institutional</t>
  </si>
  <si>
    <t>5 Prop refererd to CHC</t>
  </si>
  <si>
    <t>5 Prop referred to CC</t>
  </si>
  <si>
    <t>5 Prop referred to DH</t>
  </si>
  <si>
    <t>6 Prop institutional</t>
  </si>
  <si>
    <t>6 Prop refererd to CHC</t>
  </si>
  <si>
    <t>6 Prop referred to CC</t>
  </si>
  <si>
    <t>6 Prop referred to DH</t>
  </si>
  <si>
    <t>7 Prop institutional</t>
  </si>
  <si>
    <t>7Prop refererd to CHC</t>
  </si>
  <si>
    <t>7 Prop referred to CC</t>
  </si>
  <si>
    <t>7 Prop referred to DH</t>
  </si>
  <si>
    <t>8Prop institutional</t>
  </si>
  <si>
    <t>8 Prop refererd to CHC</t>
  </si>
  <si>
    <t>8  Prop referred to CC</t>
  </si>
  <si>
    <t>8 Prop referred to DH</t>
  </si>
  <si>
    <t>9 Prop institutional</t>
  </si>
  <si>
    <t>9 Prop refererd to CHC</t>
  </si>
  <si>
    <t>9 Prop referred to CC</t>
  </si>
  <si>
    <t>9 Prop referred to DH</t>
  </si>
  <si>
    <t>10 Prop institutional</t>
  </si>
  <si>
    <t>CHC 1</t>
  </si>
  <si>
    <t>CHC 2</t>
  </si>
  <si>
    <t>CHC 3</t>
  </si>
  <si>
    <t>OPD</t>
  </si>
  <si>
    <t>0.084 (0.012)</t>
  </si>
  <si>
    <t>2.088 (0.223)</t>
  </si>
  <si>
    <t>Inpatient bed</t>
  </si>
  <si>
    <t>593.531  (526.835)</t>
  </si>
  <si>
    <t>0.367  (1.423)</t>
  </si>
  <si>
    <t>Lab waiting time</t>
  </si>
  <si>
    <t>4.463 (0.474)</t>
  </si>
  <si>
    <t>0.898 (0.09)</t>
  </si>
  <si>
    <t>COVID bed</t>
  </si>
  <si>
    <t>65.61 (18.471)</t>
  </si>
  <si>
    <t>13.633 (10.099)</t>
  </si>
  <si>
    <t>OPD doctor</t>
  </si>
  <si>
    <t>0.335 (0.007)</t>
  </si>
  <si>
    <t>0.351 (0.051)</t>
  </si>
  <si>
    <t>IPD doctor</t>
  </si>
  <si>
    <t>0.218  (0.008)</t>
  </si>
  <si>
    <t>0.180  (0.007)</t>
  </si>
  <si>
    <t>Lab technician</t>
  </si>
  <si>
    <t>0.357 (0.01)</t>
  </si>
  <si>
    <t>0.181 (0.004)</t>
  </si>
  <si>
    <t>Nurse</t>
  </si>
  <si>
    <t>0.508  (0.011)</t>
  </si>
  <si>
    <t>0.331  (0.009)</t>
  </si>
  <si>
    <t>0.524 (0.012)</t>
  </si>
  <si>
    <t>IPD bed</t>
  </si>
  <si>
    <t>0.849  (0.082)</t>
  </si>
  <si>
    <t>0.472 (0.065)</t>
  </si>
  <si>
    <t>0.756 (0.07)</t>
  </si>
  <si>
    <t>0.786 (0.054)</t>
  </si>
  <si>
    <t>Mean (S.D.)</t>
  </si>
  <si>
    <t>0.012 (0.017)</t>
  </si>
  <si>
    <t>0.509 (0.429)</t>
  </si>
  <si>
    <t>0.000 (0.000)</t>
  </si>
  <si>
    <t>0.303 (0.035)</t>
  </si>
  <si>
    <t>12.812 (17.952)</t>
  </si>
  <si>
    <t>1.661 (0.153)</t>
  </si>
  <si>
    <t>17.784 (9.818)</t>
  </si>
  <si>
    <t>0.444 (0.008)</t>
  </si>
  <si>
    <t>0.112 (0.006)</t>
  </si>
  <si>
    <t>0.246 (0.006)</t>
  </si>
  <si>
    <t>0.571 (0.052)</t>
  </si>
  <si>
    <t>0.828 (0.054)</t>
  </si>
  <si>
    <t>Maximum &amp; average proportion referred to CC Type A</t>
  </si>
  <si>
    <t>Maximum &amp; average proportion referred to CC Type B</t>
  </si>
  <si>
    <t>Maximum &amp; average proportion referred to CC Type C</t>
  </si>
  <si>
    <t>Maximum &amp; average proportion referred to CC Type D</t>
  </si>
  <si>
    <t>Maximum &amp; average proportion referred to CC Type E</t>
  </si>
  <si>
    <t>Maximum &amp; average proportion referred to CC Type F</t>
  </si>
  <si>
    <t>Maximum &amp; average proportion referred to DH Type A</t>
  </si>
  <si>
    <t>Maximum &amp; average proportion referred to DH Type B</t>
  </si>
  <si>
    <t>Maximum &amp; average proportion referred to DH Type C</t>
  </si>
  <si>
    <t>0 (0) &amp; 0 (0)</t>
  </si>
  <si>
    <t>0.06 (0.24) &amp; 0.002 (0.008)</t>
  </si>
  <si>
    <t>0.84 (0.37) &amp; 0.056 (0.04)</t>
  </si>
  <si>
    <t>0.81 (0.39) &amp; 0.049 (0.033)</t>
  </si>
  <si>
    <t>0.73 (0.419) &amp; 0.039 (0.031)</t>
  </si>
  <si>
    <t>0.989 (0.054) &amp; 0.21 (0.053)</t>
  </si>
  <si>
    <t>0.44 (0.541) &amp; 0.019 (0.027)</t>
  </si>
  <si>
    <t>0.064 (0.037)</t>
  </si>
  <si>
    <t>3.312 (0.291)</t>
  </si>
  <si>
    <t>1.212 (3.029)</t>
  </si>
  <si>
    <t>1.188 (0.118)</t>
  </si>
  <si>
    <t>17.924 (12.003)</t>
  </si>
  <si>
    <t>0.927 (0.048)</t>
  </si>
  <si>
    <t>0.054 (0.003)</t>
  </si>
  <si>
    <t>0.199 (0.006)</t>
  </si>
  <si>
    <t>0.192 (0.007)</t>
  </si>
  <si>
    <t>0.408 (0.043)</t>
  </si>
  <si>
    <t>0.808 (0.062)</t>
  </si>
  <si>
    <t>0.538 (0.279)</t>
  </si>
  <si>
    <t>0 (0)  0 (0)</t>
  </si>
  <si>
    <t>0 (0) &amp;  0 (0)</t>
  </si>
  <si>
    <t>0.06 (0.24)  &amp; 0.002 (0.008)</t>
  </si>
  <si>
    <t>0.853 (0.351) &amp;  0.065 (0.041)</t>
  </si>
  <si>
    <t>0.787 (0.408) &amp;  0.05 (0.039)</t>
  </si>
  <si>
    <t>0.643 (0.463) &amp; 0.034 (0.029)</t>
  </si>
  <si>
    <t>0.977 (0.095)  &amp; 0.191 (0.063)</t>
  </si>
  <si>
    <t>0.807 (1.157) &amp; 0.034 (0.055)</t>
  </si>
  <si>
    <t>0.38 (0.49) &amp; 0.016 (0.022)</t>
  </si>
  <si>
    <t>0.328 (0.037)</t>
  </si>
  <si>
    <t>81.114 (24.047)</t>
  </si>
  <si>
    <t>458.078 (364.475)</t>
  </si>
  <si>
    <t>4.717 (0.613)</t>
  </si>
  <si>
    <t>100.548 (19.537)</t>
  </si>
  <si>
    <t>0.48 (0.011)</t>
  </si>
  <si>
    <t>0.119 (0.006)</t>
  </si>
  <si>
    <t>0.38 (0.006)</t>
  </si>
  <si>
    <t>0.349 (0.009)</t>
  </si>
  <si>
    <t>0.1 (0.303)  0.003 (0.01)</t>
  </si>
  <si>
    <t>0.03 (0.157)  0.001 (0.005)</t>
  </si>
  <si>
    <t>0.8 (0.404)  0.061 (0.046)</t>
  </si>
  <si>
    <t>0.82 (0.375)  0.058 (0.046)</t>
  </si>
  <si>
    <t>0.72 (0.43)  0.039 (0.03)</t>
  </si>
  <si>
    <t>0.975 (0.104)  0.157 (0.063)</t>
  </si>
  <si>
    <t>0.54 (0.57)  0.025 (0.032)</t>
  </si>
  <si>
    <t>0.29 (0.453)  0.013 (0.025)</t>
  </si>
  <si>
    <t xml:space="preserve">Parameters </t>
  </si>
  <si>
    <t>DH Mean (S.D.)</t>
  </si>
  <si>
    <t>CC Mean (S.D.)</t>
  </si>
  <si>
    <t>General ward doctor occupancy</t>
  </si>
  <si>
    <t>0.264 (0.005)</t>
  </si>
  <si>
    <t>0.003 (0.001)</t>
  </si>
  <si>
    <t>ICU (Ox) ward doctor occupancy</t>
  </si>
  <si>
    <t>0.268 (0.014)</t>
  </si>
  <si>
    <t>ICU (Ven) ward doctor occupancy</t>
  </si>
  <si>
    <t>0.25 (0.019)</t>
  </si>
  <si>
    <t>General ward nurse occupancy</t>
  </si>
  <si>
    <t>0.081 (0.004)</t>
  </si>
  <si>
    <t>ICU (Ox) ward nurse occupancy</t>
  </si>
  <si>
    <t>0.239 (0.012)</t>
  </si>
  <si>
    <t>0.016 (0.006)</t>
  </si>
  <si>
    <t>ICU (Ven) ward nurse occupancy</t>
  </si>
  <si>
    <t>0.334 (0.024)</t>
  </si>
  <si>
    <t>General ward bed occupancy</t>
  </si>
  <si>
    <t>0.342 (0.018)</t>
  </si>
  <si>
    <t>ICU (Oxygen) ward bed occupancy</t>
  </si>
  <si>
    <t>0.651 (0.035)</t>
  </si>
  <si>
    <t>ICU (Ventilator) ward bed occupancy</t>
  </si>
  <si>
    <t>0.711 (0.039)</t>
  </si>
  <si>
    <t>Isolation ward occupancy</t>
  </si>
  <si>
    <t>NA</t>
  </si>
  <si>
    <t xml:space="preserve">Maximum and average proportion referred to CC type A </t>
  </si>
  <si>
    <t xml:space="preserve">0.000 (0.000) &amp; </t>
  </si>
  <si>
    <t xml:space="preserve">Maximum and average proportion referred to CC type B </t>
  </si>
  <si>
    <t>0.000 (0.000) &amp;</t>
  </si>
  <si>
    <t xml:space="preserve">Maximum and average proportion referred to CC type C </t>
  </si>
  <si>
    <t xml:space="preserve">Maximum and average proportion referred to CC type D </t>
  </si>
  <si>
    <t>1.000 (0.000) &amp;</t>
  </si>
  <si>
    <t>0.201 (0.069)</t>
  </si>
  <si>
    <t xml:space="preserve">Maximum and average proportion referred to CC type E </t>
  </si>
  <si>
    <t>0.983 (0.091) &amp;</t>
  </si>
  <si>
    <t>0.175 (0.067)</t>
  </si>
  <si>
    <t xml:space="preserve">Maximum and average proportion referred to CC type F </t>
  </si>
  <si>
    <t>0.756 (0.291) &amp;</t>
  </si>
  <si>
    <t>0.075 (0.04)</t>
  </si>
  <si>
    <t>0.017 (0.007)</t>
  </si>
  <si>
    <t>0.083 (0.018)</t>
  </si>
  <si>
    <t>0.006 (0.002)</t>
  </si>
  <si>
    <t>0.110 (0.024)</t>
  </si>
  <si>
    <t>0.021 (0.006)</t>
  </si>
  <si>
    <t>0.063 (0.02)</t>
  </si>
  <si>
    <t>0.239 (0.048)</t>
  </si>
  <si>
    <t>0.434 (0.016)</t>
  </si>
  <si>
    <t>0.277 (0.015)</t>
  </si>
  <si>
    <t>0.283 (0.013)</t>
  </si>
  <si>
    <t>0.087 (0.005)</t>
  </si>
  <si>
    <t>0.246 (0.014)</t>
  </si>
  <si>
    <t>0.377 (0.017)</t>
  </si>
  <si>
    <t>0.356 (0.022)</t>
  </si>
  <si>
    <t>0.598 (0.05)</t>
  </si>
  <si>
    <t>1 (0.068)</t>
  </si>
  <si>
    <t>0 (0)  &amp; 0 (0)</t>
  </si>
  <si>
    <t>0.97 (0.12)  &amp; 0.166 (0.075)</t>
  </si>
  <si>
    <t>1 (0)  &amp; 0.167 (0.059)</t>
  </si>
  <si>
    <t>0.759 (0.235)  &amp; 0.067 (0.029)</t>
  </si>
  <si>
    <t>2.506 (0.274)</t>
  </si>
  <si>
    <t>2.476 (0.296)</t>
  </si>
  <si>
    <t>2.43 (0.213)</t>
  </si>
  <si>
    <t>1.256 (0.134)</t>
  </si>
  <si>
    <t>0.826 (0.097)</t>
  </si>
  <si>
    <t>2.477 (0.248)</t>
  </si>
  <si>
    <t>0.876 (0.106)</t>
  </si>
  <si>
    <t>1.208 (0.147)</t>
  </si>
  <si>
    <t>0.319 (0.014)</t>
  </si>
  <si>
    <t>0.32 (0.014)</t>
  </si>
  <si>
    <t>0.32 (0.012)</t>
  </si>
  <si>
    <t>0.505 (0.017)</t>
  </si>
  <si>
    <t>0.461 (0.015)</t>
  </si>
  <si>
    <t>0.324 (0.013)</t>
  </si>
  <si>
    <t>0.464 (0.013)</t>
  </si>
  <si>
    <t>0.538 (0.02)</t>
  </si>
  <si>
    <t>0.319 (0.013)</t>
  </si>
  <si>
    <t>0.322 (0.014)</t>
  </si>
  <si>
    <t>0.089 (0.016)</t>
  </si>
  <si>
    <t>0.091 (0.016)</t>
  </si>
  <si>
    <t>0.004 (0.002)</t>
  </si>
  <si>
    <t>0.011 (0.003)</t>
  </si>
  <si>
    <t>0.089 (0.017)</t>
  </si>
  <si>
    <t>0.054 (0.011)</t>
  </si>
  <si>
    <t>0.089 (0.015)</t>
  </si>
  <si>
    <t>0.09 (0.013)</t>
  </si>
  <si>
    <t>0.483 (0.015)</t>
  </si>
  <si>
    <t>0.485 (0.014)</t>
  </si>
  <si>
    <t>0.484 (0.013)</t>
  </si>
  <si>
    <t>0.319 (0.011)</t>
  </si>
  <si>
    <t>0.224 (0.009)</t>
  </si>
  <si>
    <t>0.485 (0.013)</t>
  </si>
  <si>
    <t>0.334 (0.011)</t>
  </si>
  <si>
    <t>0.486 (0.014)</t>
  </si>
  <si>
    <t>0.483 (0.011)</t>
  </si>
  <si>
    <t>0.361 (0.03)</t>
  </si>
  <si>
    <t>0.365 (0.027)</t>
  </si>
  <si>
    <t>0.364 (0.026)</t>
  </si>
  <si>
    <t>0.185 (0.004)</t>
  </si>
  <si>
    <t>0.189 (0.005)</t>
  </si>
  <si>
    <t>0.178 (0.003)</t>
  </si>
  <si>
    <t>0.278 (0.017)</t>
  </si>
  <si>
    <t>0.363 (0.028)</t>
  </si>
  <si>
    <t>0.362 (0.025)</t>
  </si>
  <si>
    <t>Outpatient waiting time Mean (S.D.)</t>
  </si>
  <si>
    <t>Outpatient doctor occupancy Mean (S.D.)</t>
  </si>
  <si>
    <t>Inpatient bed occupancy Mean (S.D.)</t>
  </si>
  <si>
    <t>Laboratory occupancy Mean (S.D.)</t>
  </si>
  <si>
    <t>Nurse occupancy Mean (S.D.)</t>
  </si>
  <si>
    <t>Prop referred CC (mild) Mean (S.D.)</t>
  </si>
  <si>
    <t>Prop referred CHC Mean (S.D.)</t>
  </si>
  <si>
    <t>Prop referred CC (severe) Mean (S.D.)</t>
  </si>
  <si>
    <t>Prop referred DH (severe) Mean (S.D.)</t>
  </si>
  <si>
    <t>0.090 (0.014)</t>
  </si>
  <si>
    <t>0.102 (0.02)</t>
  </si>
  <si>
    <t>0.042 (0.011)</t>
  </si>
  <si>
    <t>0.012 (0.007)</t>
  </si>
  <si>
    <t>0.007 (0.005)</t>
  </si>
  <si>
    <t>0.098 (0.021)</t>
  </si>
  <si>
    <t>0.041 (0.012)</t>
  </si>
  <si>
    <t>0.005 (0.006)</t>
  </si>
  <si>
    <t>0.099 (0.022)</t>
  </si>
  <si>
    <t>0.042 (0.015)</t>
  </si>
  <si>
    <t>0.013 (0.008)</t>
  </si>
  <si>
    <t>0.006 (0.006)</t>
  </si>
  <si>
    <t>0.101 (0.019)</t>
  </si>
  <si>
    <t>0.042 (0.014)</t>
  </si>
  <si>
    <t>0.014 (0.008)</t>
  </si>
  <si>
    <t>0.103 (0.02)</t>
  </si>
  <si>
    <t>0.036 (0.014)</t>
  </si>
  <si>
    <t>0.015 (0.008)</t>
  </si>
  <si>
    <t>0.103 (0.018)</t>
  </si>
  <si>
    <t>0.037 (0.015)</t>
  </si>
  <si>
    <t>0.007 (0.007)</t>
  </si>
  <si>
    <t>0.108 (0.02)</t>
  </si>
  <si>
    <t>0.042 (0.013)</t>
  </si>
  <si>
    <t>0.104 (0.019)</t>
  </si>
  <si>
    <t>0.105 (0.021)</t>
  </si>
  <si>
    <t>0.097 (0.022)</t>
  </si>
  <si>
    <t>0.041 (0.016)</t>
  </si>
  <si>
    <t>0.045 (0.012)</t>
  </si>
  <si>
    <t>0.015 (0.009)</t>
  </si>
  <si>
    <t>0.008 (0.006)</t>
  </si>
  <si>
    <t>2.423 (0.240)</t>
  </si>
  <si>
    <t>35 (5.218)</t>
  </si>
  <si>
    <t>[0, 81, 82, 99, 98, 97, 114, 113, 130, 131, 132, 115, 116, 133, 134, 117, 118, 101, 100, 83, 66, 65, 48, 47, 46, 63]</t>
  </si>
  <si>
    <t>[100000, 1964.8, 2120.0, 1944.8, 1693.6, 1560.0, 1376.0, 1372.0, 1052.6666666666667, 1007.3333333333334, 1351.3333333333333, 1645.3333333333333, 1868.0, 1786.6666666666667, 1802.0, 1888.6666666666667, 2494.6666666666665, 2469.3333333333335, 2227.3333333333335, 2659.3333333333335, 2664.0, 2571.3333333333335, 3048.0, 2416.6666666666665, 2511.3333333333335, 2013.3333333333333]</t>
  </si>
  <si>
    <t>a&lt;1000</t>
  </si>
  <si>
    <t>a  =1000</t>
  </si>
  <si>
    <t>b=7000</t>
  </si>
  <si>
    <t>2.423 (0.24)</t>
  </si>
  <si>
    <t>0.09 (0.014)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</si>
</sst>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7"/>
  <sheetViews>
    <sheetView workbookViewId="0">
      <selection activeCell="B1" sqref="B1:AY1048576"/>
    </sheetView>
  </sheetViews>
  <sheetFormatPr defaultRowHeight="15" x14ac:dyDescent="0.25"/>
  <cols>
    <col min="1" max="1" width="29.42578125" bestFit="1" customWidth="1"/>
    <col min="2" max="51" width="9.140625" hidden="1" customWidth="1"/>
    <col min="54" max="54" width="16.42578125" customWidth="1"/>
    <col min="55" max="55" width="51.85546875" bestFit="1" customWidth="1"/>
    <col min="56" max="56" width="18.7109375" customWidth="1"/>
    <col min="57" max="57" width="14.140625" bestFit="1" customWidth="1"/>
  </cols>
  <sheetData>
    <row r="1" spans="1:5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7" x14ac:dyDescent="0.25">
      <c r="A2" s="1" t="s">
        <v>0</v>
      </c>
      <c r="B2">
        <v>3.9885353510885216E-3</v>
      </c>
      <c r="C2">
        <v>4.0649058232585392E-3</v>
      </c>
      <c r="D2">
        <v>1.74967057869531E-3</v>
      </c>
      <c r="E2">
        <v>6.9464322365643053E-3</v>
      </c>
      <c r="F2">
        <v>4.6198460494062416E-3</v>
      </c>
      <c r="G2">
        <v>3.049458239102304E-3</v>
      </c>
      <c r="H2">
        <v>4.4067753133098164E-3</v>
      </c>
      <c r="I2">
        <v>4.9489755694323212E-3</v>
      </c>
      <c r="J2">
        <v>7.564107821993263E-3</v>
      </c>
      <c r="K2">
        <v>5.7527018526885567E-3</v>
      </c>
      <c r="L2">
        <v>7.8675831411794215E-3</v>
      </c>
      <c r="M2">
        <v>6.5203183814825684E-3</v>
      </c>
      <c r="N2">
        <v>6.6422138620820066E-3</v>
      </c>
      <c r="O2">
        <v>3.0153133117986888E-3</v>
      </c>
      <c r="P2">
        <v>6.196367657456593E-3</v>
      </c>
      <c r="Q2">
        <v>4.7123191668902624E-3</v>
      </c>
      <c r="R2">
        <v>7.9230448170413623E-3</v>
      </c>
      <c r="S2">
        <v>5.6817193681970093E-3</v>
      </c>
      <c r="T2">
        <v>5.5162562068601139E-3</v>
      </c>
      <c r="U2">
        <v>7.8931018577217769E-3</v>
      </c>
      <c r="V2">
        <v>5.2995670253197669E-3</v>
      </c>
      <c r="W2">
        <v>6.1543189862091506E-3</v>
      </c>
      <c r="X2">
        <v>7.088656322851699E-3</v>
      </c>
      <c r="Y2">
        <v>5.8750285507622466E-3</v>
      </c>
      <c r="Z2">
        <v>7.6851070766973386E-3</v>
      </c>
      <c r="AA2">
        <v>9.636464079593168E-3</v>
      </c>
      <c r="AB2">
        <v>4.6751114975833842E-3</v>
      </c>
      <c r="AC2">
        <v>4.6345174791357791E-3</v>
      </c>
      <c r="AD2">
        <v>3.5087951657991529E-3</v>
      </c>
      <c r="AE2">
        <v>8.2168050041581588E-3</v>
      </c>
      <c r="AF2">
        <v>5.1203100995076507E-3</v>
      </c>
      <c r="AG2">
        <v>4.9531574304310724E-3</v>
      </c>
      <c r="AH2">
        <v>3.4010832448689359E-3</v>
      </c>
      <c r="AI2">
        <v>5.3468735163155114E-3</v>
      </c>
      <c r="AJ2">
        <v>5.9724205125481064E-3</v>
      </c>
      <c r="AK2">
        <v>7.4734920475713852E-3</v>
      </c>
      <c r="AL2">
        <v>3.9715416395581871E-3</v>
      </c>
      <c r="AM2">
        <v>4.3733318056240053E-3</v>
      </c>
      <c r="AN2">
        <v>8.6981499380186702E-3</v>
      </c>
      <c r="AO2">
        <v>5.8271059884343092E-3</v>
      </c>
      <c r="AP2">
        <v>6.1424887383881013E-3</v>
      </c>
      <c r="AQ2">
        <v>4.4962773896044632E-3</v>
      </c>
      <c r="AR2">
        <v>5.0138848955985403E-3</v>
      </c>
      <c r="AS2">
        <v>6.7652768600683488E-3</v>
      </c>
      <c r="AT2">
        <v>6.3600548536825998E-3</v>
      </c>
      <c r="AU2">
        <v>7.1118023299424427E-3</v>
      </c>
      <c r="AV2">
        <v>3.7819401296288078E-3</v>
      </c>
      <c r="AW2">
        <v>6.1893070012696881E-3</v>
      </c>
      <c r="AX2">
        <v>7.4044260285982544E-3</v>
      </c>
      <c r="AY2">
        <v>5.1732513663901919E-3</v>
      </c>
      <c r="AZ2">
        <f>ROUND(AVERAGE(B2:AY2),3)</f>
        <v>6.0000000000000001E-3</v>
      </c>
      <c r="BA2">
        <f>ROUND(_xlfn.STDEV.S(B2:AY2),3)</f>
        <v>2E-3</v>
      </c>
      <c r="BB2" t="str">
        <f>AZ2&amp;" " &amp; "("&amp;BA2&amp;")"</f>
        <v>0.006 (0.002)</v>
      </c>
    </row>
    <row r="3" spans="1:57" x14ac:dyDescent="0.25">
      <c r="A3" s="1" t="s">
        <v>1</v>
      </c>
      <c r="B3">
        <v>2.3110036975452351E-2</v>
      </c>
      <c r="C3">
        <v>1.7840776435603119E-2</v>
      </c>
      <c r="D3">
        <v>9.9016032755955639E-3</v>
      </c>
      <c r="E3">
        <v>2.7936353093210541E-2</v>
      </c>
      <c r="F3">
        <v>6.8046502627856524E-3</v>
      </c>
      <c r="G3">
        <v>1.1017784056603421E-2</v>
      </c>
      <c r="H3">
        <v>1.549905656174742E-2</v>
      </c>
      <c r="I3">
        <v>4.0261950474738684E-3</v>
      </c>
      <c r="J3">
        <v>1.8575569039811932E-2</v>
      </c>
      <c r="K3">
        <v>4.9293957327060326E-3</v>
      </c>
      <c r="L3">
        <v>1.441799355349887E-2</v>
      </c>
      <c r="M3">
        <v>8.7929735401109169E-3</v>
      </c>
      <c r="N3">
        <v>1.9077136880322091E-2</v>
      </c>
      <c r="O3">
        <v>9.2290409296259049E-3</v>
      </c>
      <c r="P3">
        <v>1.069425742333564E-2</v>
      </c>
      <c r="Q3">
        <v>2.061995102436406E-2</v>
      </c>
      <c r="R3">
        <v>1.6156828465935962E-2</v>
      </c>
      <c r="S3">
        <v>9.9590304200414849E-3</v>
      </c>
      <c r="T3">
        <v>1.176447310627053E-2</v>
      </c>
      <c r="U3">
        <v>2.8052764948898159E-2</v>
      </c>
      <c r="V3">
        <v>1.694844314581857E-2</v>
      </c>
      <c r="W3">
        <v>1.1037271147043001E-2</v>
      </c>
      <c r="X3">
        <v>1.565801473428545E-2</v>
      </c>
      <c r="Y3">
        <v>2.487522905456728E-2</v>
      </c>
      <c r="Z3">
        <v>2.3976993795137739E-2</v>
      </c>
      <c r="AA3">
        <v>2.0066683432791371E-2</v>
      </c>
      <c r="AB3">
        <v>2.618238185501235E-2</v>
      </c>
      <c r="AC3">
        <v>2.347654639818314E-2</v>
      </c>
      <c r="AD3">
        <v>5.14567018441599E-3</v>
      </c>
      <c r="AE3">
        <v>1.5285600075495551E-2</v>
      </c>
      <c r="AF3">
        <v>8.3279490072765902E-3</v>
      </c>
      <c r="AG3">
        <v>1.5850136845853669E-2</v>
      </c>
      <c r="AH3">
        <v>2.626772418297792E-2</v>
      </c>
      <c r="AI3">
        <v>2.1483418008431902E-2</v>
      </c>
      <c r="AJ3">
        <v>2.3477447077525571E-2</v>
      </c>
      <c r="AK3">
        <v>1.358683845865624E-2</v>
      </c>
      <c r="AL3">
        <v>1.6410790896354291E-2</v>
      </c>
      <c r="AM3">
        <v>1.7432635127709262E-2</v>
      </c>
      <c r="AN3">
        <v>1.6636768069620941E-2</v>
      </c>
      <c r="AO3">
        <v>1.114593434716344E-2</v>
      </c>
      <c r="AP3">
        <v>1.569942057006805E-2</v>
      </c>
      <c r="AQ3">
        <v>1.0434594368362721E-2</v>
      </c>
      <c r="AR3">
        <v>1.604300802192157E-2</v>
      </c>
      <c r="AS3">
        <v>2.3798843494060241E-2</v>
      </c>
      <c r="AT3">
        <v>1.186666552514958E-2</v>
      </c>
      <c r="AU3">
        <v>6.7541994525664268E-3</v>
      </c>
      <c r="AV3">
        <v>1.0461086157877291E-2</v>
      </c>
      <c r="AW3">
        <v>1.4601114452448339E-2</v>
      </c>
      <c r="AX3">
        <v>1.8844778329466062E-2</v>
      </c>
      <c r="AY3">
        <v>1.9872931035143419E-2</v>
      </c>
      <c r="AZ3">
        <f t="shared" ref="AZ3:AZ25" si="0">ROUND(AVERAGE(B3:AY3),3)</f>
        <v>1.6E-2</v>
      </c>
      <c r="BA3">
        <f t="shared" ref="BA3:BA25" si="1">ROUND(_xlfn.STDEV.S(B3:AY3),3)</f>
        <v>6.0000000000000001E-3</v>
      </c>
      <c r="BB3" t="str">
        <f t="shared" ref="BB3:BB4" si="2">AZ3&amp;" " &amp; "("&amp;BA3&amp;")"</f>
        <v>0.016 (0.006)</v>
      </c>
    </row>
    <row r="4" spans="1:57" x14ac:dyDescent="0.25">
      <c r="A4" s="1" t="s">
        <v>2</v>
      </c>
      <c r="B4">
        <v>8.1772550929327933E-2</v>
      </c>
      <c r="C4">
        <v>0.1096954066294684</v>
      </c>
      <c r="D4">
        <v>4.9025430062236607E-2</v>
      </c>
      <c r="E4">
        <v>0.1116594939930106</v>
      </c>
      <c r="F4">
        <v>7.9595615396579125E-2</v>
      </c>
      <c r="G4">
        <v>6.4077316961810751E-2</v>
      </c>
      <c r="H4">
        <v>8.4765079190546683E-2</v>
      </c>
      <c r="I4">
        <v>0.11904779170183009</v>
      </c>
      <c r="J4">
        <v>0.16062722307287511</v>
      </c>
      <c r="K4">
        <v>0.10904450204652739</v>
      </c>
      <c r="L4">
        <v>0.1271702768210865</v>
      </c>
      <c r="M4">
        <v>8.9880060024349409E-2</v>
      </c>
      <c r="N4">
        <v>0.13120705308740591</v>
      </c>
      <c r="O4">
        <v>7.6900563188795498E-2</v>
      </c>
      <c r="P4">
        <v>0.12083799260714</v>
      </c>
      <c r="Q4">
        <v>0.1266009856111073</v>
      </c>
      <c r="R4">
        <v>0.1193849872726661</v>
      </c>
      <c r="S4">
        <v>0.12992471273520409</v>
      </c>
      <c r="T4">
        <v>9.8134614007835755E-2</v>
      </c>
      <c r="U4">
        <v>0.13348882302932319</v>
      </c>
      <c r="V4">
        <v>0.1225514415884483</v>
      </c>
      <c r="W4">
        <v>0.1157554599859926</v>
      </c>
      <c r="X4">
        <v>0.1070877371499286</v>
      </c>
      <c r="Y4">
        <v>0.1086530325937564</v>
      </c>
      <c r="Z4">
        <v>0.12844724416992931</v>
      </c>
      <c r="AA4">
        <v>0.15521486490800621</v>
      </c>
      <c r="AB4">
        <v>0.1039197431048229</v>
      </c>
      <c r="AC4">
        <v>7.5820224557992644E-2</v>
      </c>
      <c r="AD4">
        <v>7.3458132842615209E-2</v>
      </c>
      <c r="AE4">
        <v>0.1299929950796623</v>
      </c>
      <c r="AF4">
        <v>0.109315383314496</v>
      </c>
      <c r="AG4">
        <v>0.1207534475198298</v>
      </c>
      <c r="AH4">
        <v>9.3190569758845682E-2</v>
      </c>
      <c r="AI4">
        <v>9.2510686305542836E-2</v>
      </c>
      <c r="AJ4">
        <v>0.11845501417835359</v>
      </c>
      <c r="AK4">
        <v>0.12235245420855</v>
      </c>
      <c r="AL4">
        <v>8.9663107113654772E-2</v>
      </c>
      <c r="AM4">
        <v>8.2639347177567685E-2</v>
      </c>
      <c r="AN4">
        <v>0.13921977592990609</v>
      </c>
      <c r="AO4">
        <v>0.14424691648103749</v>
      </c>
      <c r="AP4">
        <v>0.13309076611819451</v>
      </c>
      <c r="AQ4">
        <v>0.1020993585048718</v>
      </c>
      <c r="AR4">
        <v>8.9899338027871867E-2</v>
      </c>
      <c r="AS4">
        <v>0.12614176533468369</v>
      </c>
      <c r="AT4">
        <v>0.11849164602270509</v>
      </c>
      <c r="AU4">
        <v>0.12632109338242509</v>
      </c>
      <c r="AV4">
        <v>8.8695898295083273E-2</v>
      </c>
      <c r="AW4">
        <v>0.13305818246853121</v>
      </c>
      <c r="AX4">
        <v>0.12509514877258779</v>
      </c>
      <c r="AY4">
        <v>0.1017585308470768</v>
      </c>
      <c r="AZ4">
        <f t="shared" si="0"/>
        <v>0.11</v>
      </c>
      <c r="BA4">
        <f t="shared" si="1"/>
        <v>2.4E-2</v>
      </c>
      <c r="BB4" t="str">
        <f t="shared" si="2"/>
        <v>0.11 (0.024)</v>
      </c>
    </row>
    <row r="5" spans="1:57" x14ac:dyDescent="0.25">
      <c r="A5" s="1" t="s">
        <v>3</v>
      </c>
      <c r="B5">
        <v>2.4129634017019301E-3</v>
      </c>
      <c r="C5">
        <v>2.470073033055136E-3</v>
      </c>
      <c r="D5">
        <v>1.0386399244332919E-3</v>
      </c>
      <c r="E5">
        <v>4.2133170400282059E-3</v>
      </c>
      <c r="F5">
        <v>2.8005880602227471E-3</v>
      </c>
      <c r="G5">
        <v>1.919309291494149E-3</v>
      </c>
      <c r="H5">
        <v>2.638817653087518E-3</v>
      </c>
      <c r="I5">
        <v>2.9788719240358618E-3</v>
      </c>
      <c r="J5">
        <v>4.4426551098689388E-3</v>
      </c>
      <c r="K5">
        <v>3.4779995577341469E-3</v>
      </c>
      <c r="L5">
        <v>4.8318861017491617E-3</v>
      </c>
      <c r="M5">
        <v>3.9106861995132948E-3</v>
      </c>
      <c r="N5">
        <v>3.8929534608661679E-3</v>
      </c>
      <c r="O5">
        <v>1.7933147321532281E-3</v>
      </c>
      <c r="P5">
        <v>3.5822004172827789E-3</v>
      </c>
      <c r="Q5">
        <v>2.977015842348385E-3</v>
      </c>
      <c r="R5">
        <v>4.6734405822565616E-3</v>
      </c>
      <c r="S5">
        <v>3.4319285504888072E-3</v>
      </c>
      <c r="T5">
        <v>3.2491126028804979E-3</v>
      </c>
      <c r="U5">
        <v>4.710328336082527E-3</v>
      </c>
      <c r="V5">
        <v>3.110780816574571E-3</v>
      </c>
      <c r="W5">
        <v>3.6825734993714211E-3</v>
      </c>
      <c r="X5">
        <v>4.2437131057234557E-3</v>
      </c>
      <c r="Y5">
        <v>3.6450518548559641E-3</v>
      </c>
      <c r="Z5">
        <v>4.7179707946324451E-3</v>
      </c>
      <c r="AA5">
        <v>5.8260899869940434E-3</v>
      </c>
      <c r="AB5">
        <v>2.8030251352313528E-3</v>
      </c>
      <c r="AC5">
        <v>2.82979787948422E-3</v>
      </c>
      <c r="AD5">
        <v>2.1284027735574739E-3</v>
      </c>
      <c r="AE5">
        <v>4.9003249019335376E-3</v>
      </c>
      <c r="AF5">
        <v>3.1025278502109042E-3</v>
      </c>
      <c r="AG5">
        <v>2.9604826116474319E-3</v>
      </c>
      <c r="AH5">
        <v>2.123155866733251E-3</v>
      </c>
      <c r="AI5">
        <v>3.2637328036608372E-3</v>
      </c>
      <c r="AJ5">
        <v>3.5516849351725321E-3</v>
      </c>
      <c r="AK5">
        <v>4.5060891450953147E-3</v>
      </c>
      <c r="AL5">
        <v>2.4303868525653929E-3</v>
      </c>
      <c r="AM5">
        <v>2.702309854859075E-3</v>
      </c>
      <c r="AN5">
        <v>5.226323672117371E-3</v>
      </c>
      <c r="AO5">
        <v>3.4774202950499139E-3</v>
      </c>
      <c r="AP5">
        <v>3.673064058977985E-3</v>
      </c>
      <c r="AQ5">
        <v>2.8523461139312901E-3</v>
      </c>
      <c r="AR5">
        <v>3.046838159549215E-3</v>
      </c>
      <c r="AS5">
        <v>4.0910810376930274E-3</v>
      </c>
      <c r="AT5">
        <v>3.861406284279909E-3</v>
      </c>
      <c r="AU5">
        <v>4.1780616175039033E-3</v>
      </c>
      <c r="AV5">
        <v>2.2375945437760848E-3</v>
      </c>
      <c r="AW5">
        <v>3.5620773239142161E-3</v>
      </c>
      <c r="AX5">
        <v>4.4349006747800299E-3</v>
      </c>
      <c r="AY5">
        <v>3.0639887938958242E-3</v>
      </c>
      <c r="AZ5">
        <f t="shared" si="0"/>
        <v>3.0000000000000001E-3</v>
      </c>
      <c r="BA5">
        <f t="shared" si="1"/>
        <v>1E-3</v>
      </c>
      <c r="BB5" t="str">
        <f>AZ5&amp;" " &amp; "("&amp;BA5&amp;")"</f>
        <v>0.003 (0.001)</v>
      </c>
      <c r="BC5" t="s">
        <v>266</v>
      </c>
      <c r="BD5" t="s">
        <v>267</v>
      </c>
      <c r="BE5" t="s">
        <v>268</v>
      </c>
    </row>
    <row r="6" spans="1:57" x14ac:dyDescent="0.25">
      <c r="A6" s="1" t="s">
        <v>4</v>
      </c>
      <c r="B6">
        <v>2.528943951237753E-2</v>
      </c>
      <c r="C6">
        <v>1.9493239398212379E-2</v>
      </c>
      <c r="D6">
        <v>1.038837370197962E-2</v>
      </c>
      <c r="E6">
        <v>2.9838548998021089E-2</v>
      </c>
      <c r="F6">
        <v>7.1790600149970896E-3</v>
      </c>
      <c r="G6">
        <v>1.1568658129705501E-2</v>
      </c>
      <c r="H6">
        <v>1.690832544167134E-2</v>
      </c>
      <c r="I6">
        <v>4.5697359894077997E-3</v>
      </c>
      <c r="J6">
        <v>1.9819108041184121E-2</v>
      </c>
      <c r="K6">
        <v>5.1692180679928177E-3</v>
      </c>
      <c r="L6">
        <v>1.582126090252629E-2</v>
      </c>
      <c r="M6">
        <v>9.1644159119308472E-3</v>
      </c>
      <c r="N6">
        <v>1.9765103705692271E-2</v>
      </c>
      <c r="O6">
        <v>9.657668989437115E-3</v>
      </c>
      <c r="P6">
        <v>1.124720709002245E-2</v>
      </c>
      <c r="Q6">
        <v>2.1878556679394819E-2</v>
      </c>
      <c r="R6">
        <v>1.7342753840627459E-2</v>
      </c>
      <c r="S6">
        <v>1.077888256889868E-2</v>
      </c>
      <c r="T6">
        <v>1.234997093605709E-2</v>
      </c>
      <c r="U6">
        <v>3.0780317306683711E-2</v>
      </c>
      <c r="V6">
        <v>1.7902340940854512E-2</v>
      </c>
      <c r="W6">
        <v>1.232092127366298E-2</v>
      </c>
      <c r="X6">
        <v>1.65179742488057E-2</v>
      </c>
      <c r="Y6">
        <v>2.6464181182100682E-2</v>
      </c>
      <c r="Z6">
        <v>2.5883504162573359E-2</v>
      </c>
      <c r="AA6">
        <v>2.2048347453797919E-2</v>
      </c>
      <c r="AB6">
        <v>2.9184365764762851E-2</v>
      </c>
      <c r="AC6">
        <v>2.4831878064091258E-2</v>
      </c>
      <c r="AD6">
        <v>5.4873747073798766E-3</v>
      </c>
      <c r="AE6">
        <v>1.6344189802255431E-2</v>
      </c>
      <c r="AF6">
        <v>9.0903680876984333E-3</v>
      </c>
      <c r="AG6">
        <v>1.7474859621497248E-2</v>
      </c>
      <c r="AH6">
        <v>2.7327028704939312E-2</v>
      </c>
      <c r="AI6">
        <v>2.2734994773537489E-2</v>
      </c>
      <c r="AJ6">
        <v>2.4978764076235099E-2</v>
      </c>
      <c r="AK6">
        <v>1.3704163420434189E-2</v>
      </c>
      <c r="AL6">
        <v>1.7316494624247478E-2</v>
      </c>
      <c r="AM6">
        <v>1.853991946561561E-2</v>
      </c>
      <c r="AN6">
        <v>1.854890892097278E-2</v>
      </c>
      <c r="AO6">
        <v>1.208704954907657E-2</v>
      </c>
      <c r="AP6">
        <v>1.6860641880032511E-2</v>
      </c>
      <c r="AQ6">
        <v>1.2054385808997099E-2</v>
      </c>
      <c r="AR6">
        <v>1.7562004307401999E-2</v>
      </c>
      <c r="AS6">
        <v>2.5300156805354881E-2</v>
      </c>
      <c r="AT6">
        <v>1.329885985700556E-2</v>
      </c>
      <c r="AU6">
        <v>6.7563351328987706E-3</v>
      </c>
      <c r="AV6">
        <v>1.145075115671197E-2</v>
      </c>
      <c r="AW6">
        <v>1.5085331724309431E-2</v>
      </c>
      <c r="AX6">
        <v>2.1161304554886021E-2</v>
      </c>
      <c r="AY6">
        <v>2.169897508626549E-2</v>
      </c>
      <c r="AZ6">
        <f t="shared" si="0"/>
        <v>1.7000000000000001E-2</v>
      </c>
      <c r="BA6">
        <f t="shared" si="1"/>
        <v>7.0000000000000001E-3</v>
      </c>
      <c r="BB6" t="str">
        <f t="shared" ref="BB6:BB7" si="3">AZ6&amp;" " &amp; "("&amp;BA6&amp;")"</f>
        <v>0.017 (0.007)</v>
      </c>
      <c r="BC6" t="s">
        <v>269</v>
      </c>
      <c r="BD6" t="s">
        <v>270</v>
      </c>
      <c r="BE6" t="s">
        <v>271</v>
      </c>
    </row>
    <row r="7" spans="1:57" x14ac:dyDescent="0.25">
      <c r="A7" s="1" t="s">
        <v>5</v>
      </c>
      <c r="B7">
        <v>6.1152117181753868E-2</v>
      </c>
      <c r="C7">
        <v>8.3427042183592953E-2</v>
      </c>
      <c r="D7">
        <v>3.5659831186723327E-2</v>
      </c>
      <c r="E7">
        <v>8.4198385754887875E-2</v>
      </c>
      <c r="F7">
        <v>5.9538597860546237E-2</v>
      </c>
      <c r="G7">
        <v>4.9086683601609699E-2</v>
      </c>
      <c r="H7">
        <v>6.4986908766775792E-2</v>
      </c>
      <c r="I7">
        <v>8.8644911673559756E-2</v>
      </c>
      <c r="J7">
        <v>0.1185203849696273</v>
      </c>
      <c r="K7">
        <v>8.2089849387340971E-2</v>
      </c>
      <c r="L7">
        <v>9.5409914978708141E-2</v>
      </c>
      <c r="M7">
        <v>6.7431448587565349E-2</v>
      </c>
      <c r="N7">
        <v>9.8728472374162532E-2</v>
      </c>
      <c r="O7">
        <v>5.7264844790011683E-2</v>
      </c>
      <c r="P7">
        <v>8.7893092951014093E-2</v>
      </c>
      <c r="Q7">
        <v>9.5459639674180433E-2</v>
      </c>
      <c r="R7">
        <v>9.0842273200866533E-2</v>
      </c>
      <c r="S7">
        <v>9.8137153499855093E-2</v>
      </c>
      <c r="T7">
        <v>7.451756521307526E-2</v>
      </c>
      <c r="U7">
        <v>0.1015508457486225</v>
      </c>
      <c r="V7">
        <v>9.1384873427741861E-2</v>
      </c>
      <c r="W7">
        <v>8.4954275593182055E-2</v>
      </c>
      <c r="X7">
        <v>8.0414117893718495E-2</v>
      </c>
      <c r="Y7">
        <v>8.3806707331924815E-2</v>
      </c>
      <c r="Z7">
        <v>9.6773010994494674E-2</v>
      </c>
      <c r="AA7">
        <v>0.1175460051697652</v>
      </c>
      <c r="AB7">
        <v>7.8287707400718123E-2</v>
      </c>
      <c r="AC7">
        <v>5.8025207294771092E-2</v>
      </c>
      <c r="AD7">
        <v>5.5611242666624913E-2</v>
      </c>
      <c r="AE7">
        <v>9.6498238861030691E-2</v>
      </c>
      <c r="AF7">
        <v>8.2706706858183959E-2</v>
      </c>
      <c r="AG7">
        <v>9.2574005400719014E-2</v>
      </c>
      <c r="AH7">
        <v>7.1155533772858034E-2</v>
      </c>
      <c r="AI7">
        <v>6.8113112717736291E-2</v>
      </c>
      <c r="AJ7">
        <v>9.0783835202838364E-2</v>
      </c>
      <c r="AK7">
        <v>9.0289620616957167E-2</v>
      </c>
      <c r="AL7">
        <v>6.703081362416953E-2</v>
      </c>
      <c r="AM7">
        <v>6.2104305960300803E-2</v>
      </c>
      <c r="AN7">
        <v>0.10490351326608389</v>
      </c>
      <c r="AO7">
        <v>0.1080568035198365</v>
      </c>
      <c r="AP7">
        <v>0.1014632531518434</v>
      </c>
      <c r="AQ7">
        <v>7.6906157840047118E-2</v>
      </c>
      <c r="AR7">
        <v>6.8898197370888356E-2</v>
      </c>
      <c r="AS7">
        <v>9.3699125632380392E-2</v>
      </c>
      <c r="AT7">
        <v>8.8532397588207384E-2</v>
      </c>
      <c r="AU7">
        <v>9.5345686198211529E-2</v>
      </c>
      <c r="AV7">
        <v>6.6963464310159523E-2</v>
      </c>
      <c r="AW7">
        <v>9.9702105750650666E-2</v>
      </c>
      <c r="AX7">
        <v>9.3059748291877839E-2</v>
      </c>
      <c r="AY7">
        <v>7.6271454662332469E-2</v>
      </c>
      <c r="AZ7">
        <f t="shared" si="0"/>
        <v>8.3000000000000004E-2</v>
      </c>
      <c r="BA7">
        <f t="shared" si="1"/>
        <v>1.7999999999999999E-2</v>
      </c>
      <c r="BB7" t="str">
        <f t="shared" si="3"/>
        <v>0.083 (0.018)</v>
      </c>
      <c r="BC7" t="s">
        <v>272</v>
      </c>
      <c r="BD7" t="s">
        <v>273</v>
      </c>
      <c r="BE7" t="s">
        <v>305</v>
      </c>
    </row>
    <row r="8" spans="1:57" x14ac:dyDescent="0.25">
      <c r="A8" s="1" t="s">
        <v>6</v>
      </c>
      <c r="B8">
        <v>1.4050605323727631E-2</v>
      </c>
      <c r="C8">
        <v>1.513854271813498E-2</v>
      </c>
      <c r="D8">
        <v>4.7137452810623592E-3</v>
      </c>
      <c r="E8">
        <v>2.4100569349467839E-2</v>
      </c>
      <c r="F8">
        <v>1.873896912665711E-2</v>
      </c>
      <c r="G8">
        <v>1.068301300544347E-2</v>
      </c>
      <c r="H8">
        <v>1.469240236243005E-2</v>
      </c>
      <c r="I8">
        <v>1.7561642261384122E-2</v>
      </c>
      <c r="J8">
        <v>2.619197710625245E-2</v>
      </c>
      <c r="K8">
        <v>1.9155423340330751E-2</v>
      </c>
      <c r="L8">
        <v>3.1344993375610183E-2</v>
      </c>
      <c r="M8">
        <v>2.263303672665978E-2</v>
      </c>
      <c r="N8">
        <v>2.328560704886266E-2</v>
      </c>
      <c r="O8">
        <v>1.0842928446216919E-2</v>
      </c>
      <c r="P8">
        <v>2.283169473340595E-2</v>
      </c>
      <c r="Q8">
        <v>1.8887045922326519E-2</v>
      </c>
      <c r="R8">
        <v>2.4937727987944219E-2</v>
      </c>
      <c r="S8">
        <v>2.2128111385320701E-2</v>
      </c>
      <c r="T8">
        <v>1.8963091754104211E-2</v>
      </c>
      <c r="U8">
        <v>3.351861830359025E-2</v>
      </c>
      <c r="V8">
        <v>1.9021856725058399E-2</v>
      </c>
      <c r="W8">
        <v>2.130180531100688E-2</v>
      </c>
      <c r="X8">
        <v>2.5854727163271821E-2</v>
      </c>
      <c r="Y8">
        <v>1.9996552256569822E-2</v>
      </c>
      <c r="Z8">
        <v>2.78766422012721E-2</v>
      </c>
      <c r="AA8">
        <v>3.4850848736433612E-2</v>
      </c>
      <c r="AB8">
        <v>1.7320742227179171E-2</v>
      </c>
      <c r="AC8">
        <v>1.5757974520780309E-2</v>
      </c>
      <c r="AD8">
        <v>1.1111628067458671E-2</v>
      </c>
      <c r="AE8">
        <v>3.1150278362020289E-2</v>
      </c>
      <c r="AF8">
        <v>1.9289357215751229E-2</v>
      </c>
      <c r="AG8">
        <v>2.2175615854973491E-2</v>
      </c>
      <c r="AH8">
        <v>1.214943480262831E-2</v>
      </c>
      <c r="AI8">
        <v>1.8249760409845869E-2</v>
      </c>
      <c r="AJ8">
        <v>1.9644485395983641E-2</v>
      </c>
      <c r="AK8">
        <v>2.777111307070624E-2</v>
      </c>
      <c r="AL8">
        <v>1.489564835465111E-2</v>
      </c>
      <c r="AM8">
        <v>1.587839048716494E-2</v>
      </c>
      <c r="AN8">
        <v>3.4120461273373801E-2</v>
      </c>
      <c r="AO8">
        <v>2.5222080073060999E-2</v>
      </c>
      <c r="AP8">
        <v>2.4024112488794502E-2</v>
      </c>
      <c r="AQ8">
        <v>1.383567899107139E-2</v>
      </c>
      <c r="AR8">
        <v>2.1509306594482702E-2</v>
      </c>
      <c r="AS8">
        <v>2.5217183279317899E-2</v>
      </c>
      <c r="AT8">
        <v>2.1860999421794799E-2</v>
      </c>
      <c r="AU8">
        <v>2.7215260622356789E-2</v>
      </c>
      <c r="AV8">
        <v>1.4283275805811201E-2</v>
      </c>
      <c r="AW8">
        <v>2.3515999244257908E-2</v>
      </c>
      <c r="AX8">
        <v>2.5479313832907621E-2</v>
      </c>
      <c r="AY8">
        <v>1.892071229622394E-2</v>
      </c>
      <c r="AZ8">
        <f t="shared" si="0"/>
        <v>2.1000000000000001E-2</v>
      </c>
      <c r="BA8">
        <f t="shared" si="1"/>
        <v>6.0000000000000001E-3</v>
      </c>
      <c r="BB8" t="str">
        <f>AZ8&amp;" " &amp; "("&amp;BA8&amp;")"</f>
        <v>0.021 (0.006)</v>
      </c>
      <c r="BC8" t="s">
        <v>274</v>
      </c>
      <c r="BD8" t="s">
        <v>275</v>
      </c>
      <c r="BE8" t="s">
        <v>306</v>
      </c>
    </row>
    <row r="9" spans="1:57" x14ac:dyDescent="0.25">
      <c r="A9" s="1" t="s">
        <v>7</v>
      </c>
      <c r="B9">
        <v>8.888724593160785E-2</v>
      </c>
      <c r="C9">
        <v>6.9801735017299207E-2</v>
      </c>
      <c r="D9">
        <v>5.1766488741706869E-2</v>
      </c>
      <c r="E9">
        <v>9.0799637395700239E-2</v>
      </c>
      <c r="F9">
        <v>3.1096508106071459E-2</v>
      </c>
      <c r="G9">
        <v>4.8320435107283413E-2</v>
      </c>
      <c r="H9">
        <v>5.0470064373617472E-2</v>
      </c>
      <c r="I9">
        <v>2.126275099305602E-2</v>
      </c>
      <c r="J9">
        <v>6.2780387330430537E-2</v>
      </c>
      <c r="K9">
        <v>2.4861554999174539E-2</v>
      </c>
      <c r="L9">
        <v>4.5086587365626173E-2</v>
      </c>
      <c r="M9">
        <v>2.5660134694271079E-2</v>
      </c>
      <c r="N9">
        <v>5.90127986508781E-2</v>
      </c>
      <c r="O9">
        <v>4.8157788740036678E-2</v>
      </c>
      <c r="P9">
        <v>5.3389251510571181E-2</v>
      </c>
      <c r="Q9">
        <v>6.5596748225997745E-2</v>
      </c>
      <c r="R9">
        <v>5.2186902025659197E-2</v>
      </c>
      <c r="S9">
        <v>4.1432929896860093E-2</v>
      </c>
      <c r="T9">
        <v>3.5386354888650128E-2</v>
      </c>
      <c r="U9">
        <v>8.7013141510763545E-2</v>
      </c>
      <c r="V9">
        <v>7.4448434096354044E-2</v>
      </c>
      <c r="W9">
        <v>7.0432979127986656E-2</v>
      </c>
      <c r="X9">
        <v>5.3755450513008299E-2</v>
      </c>
      <c r="Y9">
        <v>8.1046440849299614E-2</v>
      </c>
      <c r="Z9">
        <v>8.2102641868196935E-2</v>
      </c>
      <c r="AA9">
        <v>8.5900031154162185E-2</v>
      </c>
      <c r="AB9">
        <v>9.7415613329201386E-2</v>
      </c>
      <c r="AC9">
        <v>7.3515104233035949E-2</v>
      </c>
      <c r="AD9">
        <v>2.6079678757576229E-2</v>
      </c>
      <c r="AE9">
        <v>5.3214992547974627E-2</v>
      </c>
      <c r="AF9">
        <v>4.3696691893924618E-2</v>
      </c>
      <c r="AG9">
        <v>4.7118243816703667E-2</v>
      </c>
      <c r="AH9">
        <v>9.1486116841881238E-2</v>
      </c>
      <c r="AI9">
        <v>8.041931700580969E-2</v>
      </c>
      <c r="AJ9">
        <v>7.8993521420298085E-2</v>
      </c>
      <c r="AK9">
        <v>5.3310614054627142E-2</v>
      </c>
      <c r="AL9">
        <v>7.7457463012503641E-2</v>
      </c>
      <c r="AM9">
        <v>7.4711203148025873E-2</v>
      </c>
      <c r="AN9">
        <v>8.1538549352917544E-2</v>
      </c>
      <c r="AO9">
        <v>6.5124818468525761E-2</v>
      </c>
      <c r="AP9">
        <v>7.0083380362581826E-2</v>
      </c>
      <c r="AQ9">
        <v>5.9515892538951287E-2</v>
      </c>
      <c r="AR9">
        <v>8.0083910007891765E-2</v>
      </c>
      <c r="AS9">
        <v>7.9299365814191308E-2</v>
      </c>
      <c r="AT9">
        <v>7.8306895131506932E-2</v>
      </c>
      <c r="AU9">
        <v>4.0422283103840002E-2</v>
      </c>
      <c r="AV9">
        <v>5.4546964545513173E-2</v>
      </c>
      <c r="AW9">
        <v>5.6198914695272259E-2</v>
      </c>
      <c r="AX9">
        <v>7.6730142855018946E-2</v>
      </c>
      <c r="AY9">
        <v>9.8672098899726848E-2</v>
      </c>
      <c r="AZ9">
        <f t="shared" si="0"/>
        <v>6.3E-2</v>
      </c>
      <c r="BA9">
        <f t="shared" si="1"/>
        <v>0.02</v>
      </c>
      <c r="BB9" t="str">
        <f t="shared" ref="BB9:BB10" si="4">AZ9&amp;" " &amp; "("&amp;BA9&amp;")"</f>
        <v>0.063 (0.02)</v>
      </c>
      <c r="BC9" t="s">
        <v>276</v>
      </c>
      <c r="BD9" t="s">
        <v>277</v>
      </c>
      <c r="BE9" t="s">
        <v>307</v>
      </c>
    </row>
    <row r="10" spans="1:57" x14ac:dyDescent="0.25">
      <c r="A10" s="1" t="s">
        <v>8</v>
      </c>
      <c r="B10">
        <v>0.19316506407981959</v>
      </c>
      <c r="C10">
        <v>0.24238740392435421</v>
      </c>
      <c r="D10">
        <v>0.1002868642606884</v>
      </c>
      <c r="E10">
        <v>0.2364823382137608</v>
      </c>
      <c r="F10">
        <v>0.177735367923846</v>
      </c>
      <c r="G10">
        <v>0.16487906164747931</v>
      </c>
      <c r="H10">
        <v>0.20153180008061741</v>
      </c>
      <c r="I10">
        <v>0.26725854509531288</v>
      </c>
      <c r="J10">
        <v>0.33023582875366092</v>
      </c>
      <c r="K10">
        <v>0.2275601300091237</v>
      </c>
      <c r="L10">
        <v>0.27400361658096511</v>
      </c>
      <c r="M10">
        <v>0.1909759336998901</v>
      </c>
      <c r="N10">
        <v>0.27146640933882199</v>
      </c>
      <c r="O10">
        <v>0.16269520673914831</v>
      </c>
      <c r="P10">
        <v>0.2547398626904781</v>
      </c>
      <c r="Q10">
        <v>0.27498151518162378</v>
      </c>
      <c r="R10">
        <v>0.25481639279851931</v>
      </c>
      <c r="S10">
        <v>0.2863214903729116</v>
      </c>
      <c r="T10">
        <v>0.2155272106979291</v>
      </c>
      <c r="U10">
        <v>0.29450270985492272</v>
      </c>
      <c r="V10">
        <v>0.26808688496838001</v>
      </c>
      <c r="W10">
        <v>0.24813887410361149</v>
      </c>
      <c r="X10">
        <v>0.2224259534215679</v>
      </c>
      <c r="Y10">
        <v>0.23645140316308649</v>
      </c>
      <c r="Z10">
        <v>0.26378072102642453</v>
      </c>
      <c r="AA10">
        <v>0.32748489518974377</v>
      </c>
      <c r="AB10">
        <v>0.23456884638926909</v>
      </c>
      <c r="AC10">
        <v>0.16131153540749671</v>
      </c>
      <c r="AD10">
        <v>0.17329615621298211</v>
      </c>
      <c r="AE10">
        <v>0.27139827341032591</v>
      </c>
      <c r="AF10">
        <v>0.24211660152990411</v>
      </c>
      <c r="AG10">
        <v>0.26578307719734928</v>
      </c>
      <c r="AH10">
        <v>0.201560201698397</v>
      </c>
      <c r="AI10">
        <v>0.2035352528450072</v>
      </c>
      <c r="AJ10">
        <v>0.26272113015426518</v>
      </c>
      <c r="AK10">
        <v>0.26530101329752193</v>
      </c>
      <c r="AL10">
        <v>0.20621732346822219</v>
      </c>
      <c r="AM10">
        <v>0.17545002548881219</v>
      </c>
      <c r="AN10">
        <v>0.29213212201044808</v>
      </c>
      <c r="AO10">
        <v>0.30708009688808569</v>
      </c>
      <c r="AP10">
        <v>0.29964681501862328</v>
      </c>
      <c r="AQ10">
        <v>0.2284509327724947</v>
      </c>
      <c r="AR10">
        <v>0.1798984906169914</v>
      </c>
      <c r="AS10">
        <v>0.28811265295268679</v>
      </c>
      <c r="AT10">
        <v>0.26282023417276562</v>
      </c>
      <c r="AU10">
        <v>0.27144578130021652</v>
      </c>
      <c r="AV10">
        <v>0.21273607417385759</v>
      </c>
      <c r="AW10">
        <v>0.2632692857463787</v>
      </c>
      <c r="AX10">
        <v>0.27623893809284339</v>
      </c>
      <c r="AY10">
        <v>0.2343240026408015</v>
      </c>
      <c r="AZ10">
        <f t="shared" si="0"/>
        <v>0.23899999999999999</v>
      </c>
      <c r="BA10">
        <f t="shared" si="1"/>
        <v>4.8000000000000001E-2</v>
      </c>
      <c r="BB10" t="str">
        <f t="shared" si="4"/>
        <v>0.239 (0.048)</v>
      </c>
      <c r="BC10" t="s">
        <v>278</v>
      </c>
      <c r="BD10" t="s">
        <v>279</v>
      </c>
      <c r="BE10" t="s">
        <v>280</v>
      </c>
    </row>
    <row r="11" spans="1:57" x14ac:dyDescent="0.25">
      <c r="A11" s="1" t="s">
        <v>9</v>
      </c>
      <c r="B11">
        <v>0.45415872043465089</v>
      </c>
      <c r="C11">
        <v>0.44475134176119868</v>
      </c>
      <c r="D11">
        <v>0.44300092233811761</v>
      </c>
      <c r="E11">
        <v>0.41757085159494017</v>
      </c>
      <c r="F11">
        <v>0.42790422322900812</v>
      </c>
      <c r="G11">
        <v>0.4208874935532454</v>
      </c>
      <c r="H11">
        <v>0.44923419281294219</v>
      </c>
      <c r="I11">
        <v>0.45119568544076849</v>
      </c>
      <c r="J11">
        <v>0.42956472616174801</v>
      </c>
      <c r="K11">
        <v>0.4486541224712659</v>
      </c>
      <c r="L11">
        <v>0.42814537326355279</v>
      </c>
      <c r="M11">
        <v>0.40289692216334061</v>
      </c>
      <c r="N11">
        <v>0.45213921636349519</v>
      </c>
      <c r="O11">
        <v>0.42608885356586867</v>
      </c>
      <c r="P11">
        <v>0.43017039049598321</v>
      </c>
      <c r="Q11">
        <v>0.42529890884092858</v>
      </c>
      <c r="R11">
        <v>0.44107252556382881</v>
      </c>
      <c r="S11">
        <v>0.42020303288068989</v>
      </c>
      <c r="T11">
        <v>0.42573894904714649</v>
      </c>
      <c r="U11">
        <v>0.42675960054024342</v>
      </c>
      <c r="V11">
        <v>0.42907032456561411</v>
      </c>
      <c r="W11">
        <v>0.4467029798270904</v>
      </c>
      <c r="X11">
        <v>0.47643888550639751</v>
      </c>
      <c r="Y11">
        <v>0.42508890199493943</v>
      </c>
      <c r="Z11">
        <v>0.43490297887277157</v>
      </c>
      <c r="AA11">
        <v>0.40430411600932559</v>
      </c>
      <c r="AB11">
        <v>0.43539151732081233</v>
      </c>
      <c r="AC11">
        <v>0.44366388062184631</v>
      </c>
      <c r="AD11">
        <v>0.40930186689774928</v>
      </c>
      <c r="AE11">
        <v>0.42920045493547909</v>
      </c>
      <c r="AF11">
        <v>0.46342548833629787</v>
      </c>
      <c r="AG11">
        <v>0.44881832773353658</v>
      </c>
      <c r="AH11">
        <v>0.45039751857765842</v>
      </c>
      <c r="AI11">
        <v>0.42174298559744727</v>
      </c>
      <c r="AJ11">
        <v>0.4144496051583314</v>
      </c>
      <c r="AK11">
        <v>0.43505040606937317</v>
      </c>
      <c r="AL11">
        <v>0.43487458014283842</v>
      </c>
      <c r="AM11">
        <v>0.4598264465116067</v>
      </c>
      <c r="AN11">
        <v>0.42903942796677702</v>
      </c>
      <c r="AO11">
        <v>0.44928083909274708</v>
      </c>
      <c r="AP11">
        <v>0.44378261441374661</v>
      </c>
      <c r="AQ11">
        <v>0.41983601015634431</v>
      </c>
      <c r="AR11">
        <v>0.43255225878996589</v>
      </c>
      <c r="AS11">
        <v>0.44664347150653649</v>
      </c>
      <c r="AT11">
        <v>0.43139588863446621</v>
      </c>
      <c r="AU11">
        <v>0.43194379442969288</v>
      </c>
      <c r="AV11">
        <v>0.41553201449917387</v>
      </c>
      <c r="AW11">
        <v>0.45192405791964202</v>
      </c>
      <c r="AX11">
        <v>0.41757719366748652</v>
      </c>
      <c r="AY11">
        <v>0.4167721959922025</v>
      </c>
      <c r="AZ11">
        <f t="shared" si="0"/>
        <v>0.434</v>
      </c>
      <c r="BA11">
        <f t="shared" si="1"/>
        <v>1.6E-2</v>
      </c>
      <c r="BB11" t="str">
        <f>AZ11&amp;" " &amp; "("&amp;BA11&amp;")"</f>
        <v>0.434 (0.016)</v>
      </c>
      <c r="BC11" t="s">
        <v>281</v>
      </c>
      <c r="BD11" t="s">
        <v>282</v>
      </c>
      <c r="BE11" t="s">
        <v>308</v>
      </c>
    </row>
    <row r="12" spans="1:57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0</v>
      </c>
      <c r="BA12">
        <f t="shared" si="1"/>
        <v>0</v>
      </c>
      <c r="BC12" t="s">
        <v>283</v>
      </c>
      <c r="BD12" t="s">
        <v>284</v>
      </c>
      <c r="BE12" t="s">
        <v>309</v>
      </c>
    </row>
    <row r="13" spans="1:57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0"/>
        <v>0</v>
      </c>
      <c r="BA13">
        <f t="shared" si="1"/>
        <v>0</v>
      </c>
      <c r="BC13" t="s">
        <v>285</v>
      </c>
      <c r="BD13" t="s">
        <v>286</v>
      </c>
      <c r="BE13" t="s">
        <v>310</v>
      </c>
    </row>
    <row r="14" spans="1:57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0"/>
        <v>0</v>
      </c>
      <c r="BA14">
        <f t="shared" si="1"/>
        <v>0</v>
      </c>
      <c r="BC14" t="s">
        <v>287</v>
      </c>
      <c r="BD14" t="s">
        <v>288</v>
      </c>
      <c r="BE14" t="s">
        <v>311</v>
      </c>
    </row>
    <row r="15" spans="1:57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 t="shared" si="0"/>
        <v>0</v>
      </c>
      <c r="BA15">
        <f t="shared" si="1"/>
        <v>0</v>
      </c>
      <c r="BC15" t="s">
        <v>289</v>
      </c>
      <c r="BD15" t="s">
        <v>290</v>
      </c>
      <c r="BE15" t="s">
        <v>312</v>
      </c>
    </row>
    <row r="16" spans="1:57" ht="24" customHeight="1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0"/>
        <v>0</v>
      </c>
      <c r="BA16">
        <f t="shared" si="1"/>
        <v>0</v>
      </c>
      <c r="BC16" t="s">
        <v>291</v>
      </c>
      <c r="BD16" t="s">
        <v>292</v>
      </c>
      <c r="BE16" t="s">
        <v>290</v>
      </c>
    </row>
    <row r="17" spans="1:57" x14ac:dyDescent="0.25">
      <c r="A17" s="1" t="s">
        <v>15</v>
      </c>
      <c r="B17">
        <v>695</v>
      </c>
      <c r="C17">
        <v>699</v>
      </c>
      <c r="D17">
        <v>698</v>
      </c>
      <c r="E17">
        <v>636</v>
      </c>
      <c r="F17">
        <v>680</v>
      </c>
      <c r="G17">
        <v>665</v>
      </c>
      <c r="H17">
        <v>698</v>
      </c>
      <c r="I17">
        <v>693</v>
      </c>
      <c r="J17">
        <v>648</v>
      </c>
      <c r="K17">
        <v>687</v>
      </c>
      <c r="L17">
        <v>677</v>
      </c>
      <c r="M17">
        <v>626</v>
      </c>
      <c r="N17">
        <v>686</v>
      </c>
      <c r="O17">
        <v>670</v>
      </c>
      <c r="P17">
        <v>693</v>
      </c>
      <c r="Q17">
        <v>656</v>
      </c>
      <c r="R17">
        <v>688</v>
      </c>
      <c r="S17">
        <v>650</v>
      </c>
      <c r="T17">
        <v>683</v>
      </c>
      <c r="U17">
        <v>651</v>
      </c>
      <c r="V17">
        <v>666</v>
      </c>
      <c r="W17">
        <v>664</v>
      </c>
      <c r="X17">
        <v>734</v>
      </c>
      <c r="Y17">
        <v>647</v>
      </c>
      <c r="Z17">
        <v>674</v>
      </c>
      <c r="AA17">
        <v>608</v>
      </c>
      <c r="AB17">
        <v>662</v>
      </c>
      <c r="AC17">
        <v>686</v>
      </c>
      <c r="AD17">
        <v>655</v>
      </c>
      <c r="AE17">
        <v>680</v>
      </c>
      <c r="AF17">
        <v>736</v>
      </c>
      <c r="AG17">
        <v>695</v>
      </c>
      <c r="AH17">
        <v>705</v>
      </c>
      <c r="AI17">
        <v>666</v>
      </c>
      <c r="AJ17">
        <v>658</v>
      </c>
      <c r="AK17">
        <v>665</v>
      </c>
      <c r="AL17">
        <v>666</v>
      </c>
      <c r="AM17">
        <v>715</v>
      </c>
      <c r="AN17">
        <v>667</v>
      </c>
      <c r="AO17">
        <v>710</v>
      </c>
      <c r="AP17">
        <v>676</v>
      </c>
      <c r="AQ17">
        <v>651</v>
      </c>
      <c r="AR17">
        <v>692</v>
      </c>
      <c r="AS17">
        <v>712</v>
      </c>
      <c r="AT17">
        <v>680</v>
      </c>
      <c r="AU17">
        <v>670</v>
      </c>
      <c r="AV17">
        <v>637</v>
      </c>
      <c r="AW17">
        <v>698</v>
      </c>
      <c r="AX17">
        <v>660</v>
      </c>
      <c r="AY17">
        <v>636</v>
      </c>
      <c r="AZ17">
        <f t="shared" si="0"/>
        <v>675</v>
      </c>
      <c r="BA17">
        <f t="shared" si="1"/>
        <v>26.219000000000001</v>
      </c>
      <c r="BD17" t="s">
        <v>202</v>
      </c>
      <c r="BE17" t="s">
        <v>290</v>
      </c>
    </row>
    <row r="18" spans="1:57" ht="24" customHeight="1" x14ac:dyDescent="0.25">
      <c r="A18" s="1" t="s">
        <v>16</v>
      </c>
      <c r="B18">
        <v>49</v>
      </c>
      <c r="C18">
        <v>62</v>
      </c>
      <c r="D18">
        <v>27</v>
      </c>
      <c r="E18">
        <v>57</v>
      </c>
      <c r="F18">
        <v>35</v>
      </c>
      <c r="G18">
        <v>41</v>
      </c>
      <c r="H18">
        <v>41</v>
      </c>
      <c r="I18">
        <v>48</v>
      </c>
      <c r="J18">
        <v>62</v>
      </c>
      <c r="K18">
        <v>40</v>
      </c>
      <c r="L18">
        <v>55</v>
      </c>
      <c r="M18">
        <v>32</v>
      </c>
      <c r="N18">
        <v>55</v>
      </c>
      <c r="O18">
        <v>52</v>
      </c>
      <c r="P18">
        <v>65</v>
      </c>
      <c r="Q18">
        <v>64</v>
      </c>
      <c r="R18">
        <v>49</v>
      </c>
      <c r="S18">
        <v>55</v>
      </c>
      <c r="T18">
        <v>37</v>
      </c>
      <c r="U18">
        <v>61</v>
      </c>
      <c r="V18">
        <v>62</v>
      </c>
      <c r="W18">
        <v>53</v>
      </c>
      <c r="X18">
        <v>49</v>
      </c>
      <c r="Y18">
        <v>45</v>
      </c>
      <c r="Z18">
        <v>57</v>
      </c>
      <c r="AA18">
        <v>75</v>
      </c>
      <c r="AB18">
        <v>56</v>
      </c>
      <c r="AC18">
        <v>41</v>
      </c>
      <c r="AD18">
        <v>38</v>
      </c>
      <c r="AE18">
        <v>51</v>
      </c>
      <c r="AF18">
        <v>57</v>
      </c>
      <c r="AG18">
        <v>58</v>
      </c>
      <c r="AH18">
        <v>63</v>
      </c>
      <c r="AI18">
        <v>49</v>
      </c>
      <c r="AJ18">
        <v>62</v>
      </c>
      <c r="AK18">
        <v>51</v>
      </c>
      <c r="AL18">
        <v>46</v>
      </c>
      <c r="AM18">
        <v>45</v>
      </c>
      <c r="AN18">
        <v>58</v>
      </c>
      <c r="AO18">
        <v>64</v>
      </c>
      <c r="AP18">
        <v>62</v>
      </c>
      <c r="AQ18">
        <v>60</v>
      </c>
      <c r="AR18">
        <v>47</v>
      </c>
      <c r="AS18">
        <v>65</v>
      </c>
      <c r="AT18">
        <v>56</v>
      </c>
      <c r="AU18">
        <v>56</v>
      </c>
      <c r="AV18">
        <v>49</v>
      </c>
      <c r="AW18">
        <v>63</v>
      </c>
      <c r="AX18">
        <v>61</v>
      </c>
      <c r="AY18">
        <v>56</v>
      </c>
      <c r="AZ18">
        <f t="shared" si="0"/>
        <v>52.84</v>
      </c>
      <c r="BA18">
        <f t="shared" si="1"/>
        <v>9.8879999999999999</v>
      </c>
      <c r="BC18" t="s">
        <v>293</v>
      </c>
      <c r="BD18" t="s">
        <v>294</v>
      </c>
      <c r="BE18" t="s">
        <v>290</v>
      </c>
    </row>
    <row r="19" spans="1:57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0"/>
        <v>0</v>
      </c>
      <c r="BA19">
        <f t="shared" si="1"/>
        <v>0</v>
      </c>
      <c r="BD19" t="s">
        <v>202</v>
      </c>
      <c r="BE19" t="s">
        <v>290</v>
      </c>
    </row>
    <row r="20" spans="1:57" ht="24" customHeight="1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si="0"/>
        <v>0</v>
      </c>
      <c r="BA20">
        <f t="shared" si="1"/>
        <v>0</v>
      </c>
      <c r="BC20" t="s">
        <v>295</v>
      </c>
      <c r="BD20" t="s">
        <v>292</v>
      </c>
      <c r="BE20" t="s">
        <v>290</v>
      </c>
    </row>
    <row r="21" spans="1:57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0"/>
        <v>0</v>
      </c>
      <c r="BA21">
        <f t="shared" si="1"/>
        <v>0</v>
      </c>
      <c r="BD21" t="s">
        <v>202</v>
      </c>
      <c r="BE21" t="s">
        <v>290</v>
      </c>
    </row>
    <row r="22" spans="1:57" ht="24" customHeight="1" x14ac:dyDescent="0.25">
      <c r="A22" s="1" t="s">
        <v>20</v>
      </c>
      <c r="B22">
        <v>19</v>
      </c>
      <c r="C22">
        <v>25</v>
      </c>
      <c r="D22">
        <v>9</v>
      </c>
      <c r="E22">
        <v>14</v>
      </c>
      <c r="F22">
        <v>11</v>
      </c>
      <c r="G22">
        <v>10</v>
      </c>
      <c r="H22">
        <v>13</v>
      </c>
      <c r="I22">
        <v>19</v>
      </c>
      <c r="J22">
        <v>21</v>
      </c>
      <c r="K22">
        <v>14</v>
      </c>
      <c r="L22">
        <v>20</v>
      </c>
      <c r="M22">
        <v>8</v>
      </c>
      <c r="N22">
        <v>19</v>
      </c>
      <c r="O22">
        <v>20</v>
      </c>
      <c r="P22">
        <v>24</v>
      </c>
      <c r="Q22">
        <v>23</v>
      </c>
      <c r="R22">
        <v>17</v>
      </c>
      <c r="S22">
        <v>21</v>
      </c>
      <c r="T22">
        <v>9</v>
      </c>
      <c r="U22">
        <v>16</v>
      </c>
      <c r="V22">
        <v>28</v>
      </c>
      <c r="W22">
        <v>18</v>
      </c>
      <c r="X22">
        <v>17</v>
      </c>
      <c r="Y22">
        <v>11</v>
      </c>
      <c r="Z22">
        <v>16</v>
      </c>
      <c r="AA22">
        <v>21</v>
      </c>
      <c r="AB22">
        <v>18</v>
      </c>
      <c r="AC22">
        <v>12</v>
      </c>
      <c r="AD22">
        <v>20</v>
      </c>
      <c r="AE22">
        <v>14</v>
      </c>
      <c r="AF22">
        <v>26</v>
      </c>
      <c r="AG22">
        <v>26</v>
      </c>
      <c r="AH22">
        <v>23</v>
      </c>
      <c r="AI22">
        <v>13</v>
      </c>
      <c r="AJ22">
        <v>22</v>
      </c>
      <c r="AK22">
        <v>18</v>
      </c>
      <c r="AL22">
        <v>17</v>
      </c>
      <c r="AM22">
        <v>16</v>
      </c>
      <c r="AN22">
        <v>16</v>
      </c>
      <c r="AO22">
        <v>22</v>
      </c>
      <c r="AP22">
        <v>25</v>
      </c>
      <c r="AQ22">
        <v>23</v>
      </c>
      <c r="AR22">
        <v>15</v>
      </c>
      <c r="AS22">
        <v>25</v>
      </c>
      <c r="AT22">
        <v>13</v>
      </c>
      <c r="AU22">
        <v>18</v>
      </c>
      <c r="AV22">
        <v>25</v>
      </c>
      <c r="AW22">
        <v>25</v>
      </c>
      <c r="AX22">
        <v>16</v>
      </c>
      <c r="AY22">
        <v>18</v>
      </c>
      <c r="AZ22">
        <f t="shared" si="0"/>
        <v>18.18</v>
      </c>
      <c r="BA22">
        <f t="shared" si="1"/>
        <v>5.0940000000000003</v>
      </c>
      <c r="BC22" t="s">
        <v>296</v>
      </c>
      <c r="BD22" t="s">
        <v>297</v>
      </c>
      <c r="BE22" t="s">
        <v>290</v>
      </c>
    </row>
    <row r="23" spans="1:57" x14ac:dyDescent="0.25">
      <c r="A23" s="1" t="s">
        <v>21</v>
      </c>
      <c r="B23">
        <v>15</v>
      </c>
      <c r="C23">
        <v>21</v>
      </c>
      <c r="D23">
        <v>9</v>
      </c>
      <c r="E23">
        <v>23</v>
      </c>
      <c r="F23">
        <v>13</v>
      </c>
      <c r="G23">
        <v>14</v>
      </c>
      <c r="H23">
        <v>20</v>
      </c>
      <c r="I23">
        <v>20</v>
      </c>
      <c r="J23">
        <v>28</v>
      </c>
      <c r="K23">
        <v>20</v>
      </c>
      <c r="L23">
        <v>21</v>
      </c>
      <c r="M23">
        <v>17</v>
      </c>
      <c r="N23">
        <v>21</v>
      </c>
      <c r="O23">
        <v>19</v>
      </c>
      <c r="P23">
        <v>23</v>
      </c>
      <c r="Q23">
        <v>23</v>
      </c>
      <c r="R23">
        <v>24</v>
      </c>
      <c r="S23">
        <v>26</v>
      </c>
      <c r="T23">
        <v>19</v>
      </c>
      <c r="U23">
        <v>22</v>
      </c>
      <c r="V23">
        <v>19</v>
      </c>
      <c r="W23">
        <v>21</v>
      </c>
      <c r="X23">
        <v>19</v>
      </c>
      <c r="Y23">
        <v>17</v>
      </c>
      <c r="Z23">
        <v>21</v>
      </c>
      <c r="AA23">
        <v>31</v>
      </c>
      <c r="AB23">
        <v>20</v>
      </c>
      <c r="AC23">
        <v>13</v>
      </c>
      <c r="AD23">
        <v>11</v>
      </c>
      <c r="AE23">
        <v>24</v>
      </c>
      <c r="AF23">
        <v>18</v>
      </c>
      <c r="AG23">
        <v>19</v>
      </c>
      <c r="AH23">
        <v>21</v>
      </c>
      <c r="AI23">
        <v>17</v>
      </c>
      <c r="AJ23">
        <v>24</v>
      </c>
      <c r="AK23">
        <v>20</v>
      </c>
      <c r="AL23">
        <v>14</v>
      </c>
      <c r="AM23">
        <v>14</v>
      </c>
      <c r="AN23">
        <v>24</v>
      </c>
      <c r="AO23">
        <v>22</v>
      </c>
      <c r="AP23">
        <v>23</v>
      </c>
      <c r="AQ23">
        <v>24</v>
      </c>
      <c r="AR23">
        <v>13</v>
      </c>
      <c r="AS23">
        <v>21</v>
      </c>
      <c r="AT23">
        <v>22</v>
      </c>
      <c r="AU23">
        <v>25</v>
      </c>
      <c r="AV23">
        <v>12</v>
      </c>
      <c r="AW23">
        <v>24</v>
      </c>
      <c r="AX23">
        <v>28</v>
      </c>
      <c r="AY23">
        <v>19</v>
      </c>
      <c r="AZ23">
        <f t="shared" si="0"/>
        <v>19.96</v>
      </c>
      <c r="BA23">
        <f t="shared" si="1"/>
        <v>4.6159999999999997</v>
      </c>
      <c r="BD23" t="s">
        <v>298</v>
      </c>
      <c r="BE23" t="s">
        <v>290</v>
      </c>
    </row>
    <row r="24" spans="1:57" ht="24" customHeight="1" x14ac:dyDescent="0.25">
      <c r="A24" s="1" t="s">
        <v>22</v>
      </c>
      <c r="B24">
        <v>15</v>
      </c>
      <c r="C24">
        <v>16</v>
      </c>
      <c r="D24">
        <v>9</v>
      </c>
      <c r="E24">
        <v>20</v>
      </c>
      <c r="F24">
        <v>11</v>
      </c>
      <c r="G24">
        <v>17</v>
      </c>
      <c r="H24">
        <v>8</v>
      </c>
      <c r="I24">
        <v>9</v>
      </c>
      <c r="J24">
        <v>13</v>
      </c>
      <c r="K24">
        <v>6</v>
      </c>
      <c r="L24">
        <v>14</v>
      </c>
      <c r="M24">
        <v>7</v>
      </c>
      <c r="N24">
        <v>15</v>
      </c>
      <c r="O24">
        <v>13</v>
      </c>
      <c r="P24">
        <v>18</v>
      </c>
      <c r="Q24">
        <v>18</v>
      </c>
      <c r="R24">
        <v>8</v>
      </c>
      <c r="S24">
        <v>8</v>
      </c>
      <c r="T24">
        <v>9</v>
      </c>
      <c r="U24">
        <v>23</v>
      </c>
      <c r="V24">
        <v>15</v>
      </c>
      <c r="W24">
        <v>14</v>
      </c>
      <c r="X24">
        <v>13</v>
      </c>
      <c r="Y24">
        <v>17</v>
      </c>
      <c r="Z24">
        <v>20</v>
      </c>
      <c r="AA24">
        <v>23</v>
      </c>
      <c r="AB24">
        <v>18</v>
      </c>
      <c r="AC24">
        <v>16</v>
      </c>
      <c r="AD24">
        <v>7</v>
      </c>
      <c r="AE24">
        <v>13</v>
      </c>
      <c r="AF24">
        <v>13</v>
      </c>
      <c r="AG24">
        <v>13</v>
      </c>
      <c r="AH24">
        <v>19</v>
      </c>
      <c r="AI24">
        <v>19</v>
      </c>
      <c r="AJ24">
        <v>16</v>
      </c>
      <c r="AK24">
        <v>13</v>
      </c>
      <c r="AL24">
        <v>15</v>
      </c>
      <c r="AM24">
        <v>15</v>
      </c>
      <c r="AN24">
        <v>18</v>
      </c>
      <c r="AO24">
        <v>20</v>
      </c>
      <c r="AP24">
        <v>14</v>
      </c>
      <c r="AQ24">
        <v>13</v>
      </c>
      <c r="AR24">
        <v>19</v>
      </c>
      <c r="AS24">
        <v>19</v>
      </c>
      <c r="AT24">
        <v>21</v>
      </c>
      <c r="AU24">
        <v>13</v>
      </c>
      <c r="AV24">
        <v>12</v>
      </c>
      <c r="AW24">
        <v>14</v>
      </c>
      <c r="AX24">
        <v>17</v>
      </c>
      <c r="AY24">
        <v>19</v>
      </c>
      <c r="AZ24">
        <f t="shared" si="0"/>
        <v>14.7</v>
      </c>
      <c r="BA24">
        <f t="shared" si="1"/>
        <v>4.2729999999999997</v>
      </c>
      <c r="BC24" t="s">
        <v>299</v>
      </c>
      <c r="BD24" t="s">
        <v>300</v>
      </c>
      <c r="BE24" t="s">
        <v>290</v>
      </c>
    </row>
    <row r="25" spans="1:57" x14ac:dyDescent="0.25">
      <c r="A25" s="1" t="s">
        <v>23</v>
      </c>
      <c r="B25">
        <v>18</v>
      </c>
      <c r="C25">
        <v>22</v>
      </c>
      <c r="D25">
        <v>9</v>
      </c>
      <c r="E25">
        <v>13</v>
      </c>
      <c r="F25">
        <v>10</v>
      </c>
      <c r="G25">
        <v>10</v>
      </c>
      <c r="H25">
        <v>11</v>
      </c>
      <c r="I25">
        <v>20</v>
      </c>
      <c r="J25">
        <v>21</v>
      </c>
      <c r="K25">
        <v>14</v>
      </c>
      <c r="L25">
        <v>19</v>
      </c>
      <c r="M25">
        <v>9</v>
      </c>
      <c r="N25">
        <v>19</v>
      </c>
      <c r="O25">
        <v>18</v>
      </c>
      <c r="P25">
        <v>22</v>
      </c>
      <c r="Q25">
        <v>23</v>
      </c>
      <c r="R25">
        <v>17</v>
      </c>
      <c r="S25">
        <v>18</v>
      </c>
      <c r="T25">
        <v>9</v>
      </c>
      <c r="U25">
        <v>14</v>
      </c>
      <c r="V25">
        <v>29</v>
      </c>
      <c r="W25">
        <v>19</v>
      </c>
      <c r="X25">
        <v>18</v>
      </c>
      <c r="Y25">
        <v>12</v>
      </c>
      <c r="Z25">
        <v>16</v>
      </c>
      <c r="AA25">
        <v>21</v>
      </c>
      <c r="AB25">
        <v>17</v>
      </c>
      <c r="AC25">
        <v>12</v>
      </c>
      <c r="AD25">
        <v>19</v>
      </c>
      <c r="AE25">
        <v>12</v>
      </c>
      <c r="AF25">
        <v>24</v>
      </c>
      <c r="AG25">
        <v>24</v>
      </c>
      <c r="AH25">
        <v>19</v>
      </c>
      <c r="AI25">
        <v>13</v>
      </c>
      <c r="AJ25">
        <v>22</v>
      </c>
      <c r="AK25">
        <v>18</v>
      </c>
      <c r="AL25">
        <v>18</v>
      </c>
      <c r="AM25">
        <v>16</v>
      </c>
      <c r="AN25">
        <v>15</v>
      </c>
      <c r="AO25">
        <v>22</v>
      </c>
      <c r="AP25">
        <v>26</v>
      </c>
      <c r="AQ25">
        <v>20</v>
      </c>
      <c r="AR25">
        <v>15</v>
      </c>
      <c r="AS25">
        <v>20</v>
      </c>
      <c r="AT25">
        <v>13</v>
      </c>
      <c r="AU25">
        <v>18</v>
      </c>
      <c r="AV25">
        <v>22</v>
      </c>
      <c r="AW25">
        <v>23</v>
      </c>
      <c r="AX25">
        <v>17</v>
      </c>
      <c r="AY25">
        <v>16</v>
      </c>
      <c r="AZ25">
        <f t="shared" si="0"/>
        <v>17.440000000000001</v>
      </c>
      <c r="BA25">
        <f t="shared" si="1"/>
        <v>4.6820000000000004</v>
      </c>
      <c r="BD25" t="s">
        <v>301</v>
      </c>
      <c r="BE25" t="s">
        <v>290</v>
      </c>
    </row>
    <row r="26" spans="1:57" x14ac:dyDescent="0.25">
      <c r="BC26" t="s">
        <v>302</v>
      </c>
      <c r="BD26" t="s">
        <v>303</v>
      </c>
      <c r="BE26" t="s">
        <v>290</v>
      </c>
    </row>
    <row r="27" spans="1:57" x14ac:dyDescent="0.25">
      <c r="BD27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7"/>
  <sheetViews>
    <sheetView topLeftCell="A3" workbookViewId="0">
      <selection activeCell="E11" sqref="E11"/>
    </sheetView>
  </sheetViews>
  <sheetFormatPr defaultRowHeight="15" x14ac:dyDescent="0.25"/>
  <cols>
    <col min="2" max="11" width="12" bestFit="1" customWidth="1"/>
  </cols>
  <sheetData>
    <row r="2" spans="2:11" x14ac:dyDescent="0.25">
      <c r="B2" t="s">
        <v>325</v>
      </c>
      <c r="C2" t="s">
        <v>326</v>
      </c>
      <c r="D2" t="s">
        <v>327</v>
      </c>
      <c r="E2" t="s">
        <v>328</v>
      </c>
      <c r="F2" t="s">
        <v>329</v>
      </c>
      <c r="G2" t="s">
        <v>330</v>
      </c>
      <c r="H2" t="s">
        <v>331</v>
      </c>
      <c r="I2" t="s">
        <v>332</v>
      </c>
      <c r="J2" t="s">
        <v>330</v>
      </c>
      <c r="K2" t="s">
        <v>415</v>
      </c>
    </row>
    <row r="3" spans="2:11" x14ac:dyDescent="0.25">
      <c r="B3" t="s">
        <v>333</v>
      </c>
      <c r="C3" t="s">
        <v>334</v>
      </c>
      <c r="D3" t="s">
        <v>335</v>
      </c>
      <c r="E3" t="s">
        <v>336</v>
      </c>
      <c r="F3" t="s">
        <v>337</v>
      </c>
      <c r="G3" t="s">
        <v>338</v>
      </c>
      <c r="H3" t="s">
        <v>339</v>
      </c>
      <c r="I3" t="s">
        <v>340</v>
      </c>
      <c r="J3" t="s">
        <v>341</v>
      </c>
      <c r="K3" t="s">
        <v>342</v>
      </c>
    </row>
    <row r="4" spans="2:11" x14ac:dyDescent="0.25">
      <c r="B4" t="s">
        <v>343</v>
      </c>
      <c r="C4" t="s">
        <v>344</v>
      </c>
      <c r="D4" t="s">
        <v>416</v>
      </c>
      <c r="E4" t="s">
        <v>345</v>
      </c>
      <c r="F4" t="s">
        <v>346</v>
      </c>
      <c r="G4" t="s">
        <v>347</v>
      </c>
      <c r="H4" t="s">
        <v>345</v>
      </c>
      <c r="I4" t="s">
        <v>348</v>
      </c>
      <c r="J4" t="s">
        <v>349</v>
      </c>
      <c r="K4" t="s">
        <v>350</v>
      </c>
    </row>
    <row r="5" spans="2:11" x14ac:dyDescent="0.25">
      <c r="B5" t="s">
        <v>351</v>
      </c>
      <c r="C5" t="s">
        <v>352</v>
      </c>
      <c r="D5" t="s">
        <v>353</v>
      </c>
      <c r="E5" t="s">
        <v>354</v>
      </c>
      <c r="F5" t="s">
        <v>355</v>
      </c>
      <c r="G5" t="s">
        <v>356</v>
      </c>
      <c r="H5" t="s">
        <v>355</v>
      </c>
      <c r="I5" t="s">
        <v>357</v>
      </c>
      <c r="J5" t="s">
        <v>358</v>
      </c>
      <c r="K5" t="s">
        <v>359</v>
      </c>
    </row>
    <row r="6" spans="2:11" x14ac:dyDescent="0.25">
      <c r="B6" t="s">
        <v>360</v>
      </c>
      <c r="C6" t="s">
        <v>361</v>
      </c>
      <c r="D6" t="s">
        <v>362</v>
      </c>
      <c r="E6" t="s">
        <v>363</v>
      </c>
      <c r="F6" t="s">
        <v>364</v>
      </c>
      <c r="G6" t="s">
        <v>360</v>
      </c>
      <c r="H6" t="s">
        <v>365</v>
      </c>
      <c r="I6" t="s">
        <v>366</v>
      </c>
      <c r="J6" t="s">
        <v>367</v>
      </c>
      <c r="K6" t="s">
        <v>368</v>
      </c>
    </row>
    <row r="13" spans="2:11" ht="0.75" customHeight="1" thickBot="1" x14ac:dyDescent="0.3"/>
    <row r="14" spans="2:11" ht="15.75" hidden="1" thickBot="1" x14ac:dyDescent="0.3"/>
    <row r="15" spans="2:11" ht="15.75" hidden="1" thickBot="1" x14ac:dyDescent="0.3"/>
    <row r="16" spans="2:11" ht="15.75" hidden="1" thickBot="1" x14ac:dyDescent="0.3"/>
    <row r="17" spans="3:11" ht="53.25" customHeight="1" thickBot="1" x14ac:dyDescent="0.3">
      <c r="C17" s="9" t="s">
        <v>369</v>
      </c>
      <c r="D17" s="10" t="s">
        <v>370</v>
      </c>
      <c r="E17" s="10" t="s">
        <v>371</v>
      </c>
      <c r="F17" s="10" t="s">
        <v>372</v>
      </c>
      <c r="G17" s="10" t="s">
        <v>373</v>
      </c>
      <c r="H17" s="11" t="s">
        <v>374</v>
      </c>
      <c r="I17" s="11" t="s">
        <v>375</v>
      </c>
      <c r="J17" s="11" t="s">
        <v>376</v>
      </c>
      <c r="K17" s="11" t="s">
        <v>377</v>
      </c>
    </row>
    <row r="18" spans="3:11" x14ac:dyDescent="0.25">
      <c r="C18" t="s">
        <v>325</v>
      </c>
      <c r="D18" t="s">
        <v>333</v>
      </c>
      <c r="E18" t="s">
        <v>343</v>
      </c>
      <c r="F18" t="s">
        <v>351</v>
      </c>
      <c r="G18" t="s">
        <v>360</v>
      </c>
      <c r="H18" t="s">
        <v>402</v>
      </c>
      <c r="I18" t="s">
        <v>404</v>
      </c>
      <c r="J18" t="s">
        <v>406</v>
      </c>
      <c r="K18" t="s">
        <v>407</v>
      </c>
    </row>
    <row r="19" spans="3:11" x14ac:dyDescent="0.25">
      <c r="C19" t="s">
        <v>326</v>
      </c>
      <c r="D19" t="s">
        <v>334</v>
      </c>
      <c r="E19" t="s">
        <v>344</v>
      </c>
      <c r="F19" t="s">
        <v>352</v>
      </c>
      <c r="G19" t="s">
        <v>361</v>
      </c>
      <c r="H19" t="s">
        <v>403</v>
      </c>
      <c r="I19" t="s">
        <v>405</v>
      </c>
      <c r="J19" t="s">
        <v>381</v>
      </c>
      <c r="K19" t="s">
        <v>382</v>
      </c>
    </row>
    <row r="20" spans="3:11" x14ac:dyDescent="0.25">
      <c r="C20" t="s">
        <v>327</v>
      </c>
      <c r="D20" t="s">
        <v>335</v>
      </c>
      <c r="E20" t="s">
        <v>378</v>
      </c>
      <c r="F20" t="s">
        <v>353</v>
      </c>
      <c r="G20" t="s">
        <v>362</v>
      </c>
      <c r="H20" t="s">
        <v>379</v>
      </c>
      <c r="I20" t="s">
        <v>380</v>
      </c>
      <c r="J20" t="s">
        <v>381</v>
      </c>
      <c r="K20" t="s">
        <v>382</v>
      </c>
    </row>
    <row r="21" spans="3:11" x14ac:dyDescent="0.25">
      <c r="C21" t="s">
        <v>328</v>
      </c>
      <c r="D21" t="s">
        <v>336</v>
      </c>
      <c r="E21" t="s">
        <v>345</v>
      </c>
      <c r="F21" t="s">
        <v>354</v>
      </c>
      <c r="G21" t="s">
        <v>363</v>
      </c>
      <c r="H21" t="s">
        <v>383</v>
      </c>
      <c r="I21" t="s">
        <v>384</v>
      </c>
      <c r="J21" t="s">
        <v>381</v>
      </c>
      <c r="K21" t="s">
        <v>385</v>
      </c>
    </row>
    <row r="22" spans="3:11" x14ac:dyDescent="0.25">
      <c r="C22" t="s">
        <v>329</v>
      </c>
      <c r="D22" t="s">
        <v>337</v>
      </c>
      <c r="E22" t="s">
        <v>346</v>
      </c>
      <c r="F22" t="s">
        <v>355</v>
      </c>
      <c r="G22" t="s">
        <v>364</v>
      </c>
      <c r="H22" t="s">
        <v>386</v>
      </c>
      <c r="I22" t="s">
        <v>387</v>
      </c>
      <c r="J22" t="s">
        <v>388</v>
      </c>
      <c r="K22" t="s">
        <v>389</v>
      </c>
    </row>
    <row r="23" spans="3:11" x14ac:dyDescent="0.25">
      <c r="C23" t="s">
        <v>330</v>
      </c>
      <c r="D23" t="s">
        <v>338</v>
      </c>
      <c r="E23" t="s">
        <v>347</v>
      </c>
      <c r="F23" t="s">
        <v>356</v>
      </c>
      <c r="G23" t="s">
        <v>360</v>
      </c>
      <c r="H23" t="s">
        <v>390</v>
      </c>
      <c r="I23" t="s">
        <v>391</v>
      </c>
      <c r="J23" t="s">
        <v>392</v>
      </c>
      <c r="K23" t="s">
        <v>389</v>
      </c>
    </row>
    <row r="24" spans="3:11" x14ac:dyDescent="0.25">
      <c r="C24" t="s">
        <v>331</v>
      </c>
      <c r="D24" t="s">
        <v>339</v>
      </c>
      <c r="E24" t="s">
        <v>345</v>
      </c>
      <c r="F24" t="s">
        <v>355</v>
      </c>
      <c r="G24" t="s">
        <v>365</v>
      </c>
      <c r="H24" t="s">
        <v>393</v>
      </c>
      <c r="I24" t="s">
        <v>394</v>
      </c>
      <c r="J24" t="s">
        <v>395</v>
      </c>
      <c r="K24" t="s">
        <v>389</v>
      </c>
    </row>
    <row r="25" spans="3:11" x14ac:dyDescent="0.25">
      <c r="C25" t="s">
        <v>332</v>
      </c>
      <c r="D25" t="s">
        <v>340</v>
      </c>
      <c r="E25" t="s">
        <v>348</v>
      </c>
      <c r="F25" t="s">
        <v>357</v>
      </c>
      <c r="G25" t="s">
        <v>366</v>
      </c>
      <c r="H25" t="s">
        <v>396</v>
      </c>
      <c r="I25" t="s">
        <v>397</v>
      </c>
      <c r="J25" t="s">
        <v>381</v>
      </c>
      <c r="K25" t="s">
        <v>398</v>
      </c>
    </row>
    <row r="26" spans="3:11" x14ac:dyDescent="0.25">
      <c r="C26" t="s">
        <v>330</v>
      </c>
      <c r="D26" t="s">
        <v>341</v>
      </c>
      <c r="E26" t="s">
        <v>349</v>
      </c>
      <c r="F26" t="s">
        <v>358</v>
      </c>
      <c r="G26" t="s">
        <v>367</v>
      </c>
      <c r="H26" t="s">
        <v>399</v>
      </c>
      <c r="I26" t="s">
        <v>400</v>
      </c>
      <c r="J26" t="s">
        <v>388</v>
      </c>
      <c r="K26" t="s">
        <v>389</v>
      </c>
    </row>
    <row r="27" spans="3:11" x14ac:dyDescent="0.25">
      <c r="C27" t="s">
        <v>408</v>
      </c>
      <c r="D27" t="s">
        <v>342</v>
      </c>
      <c r="E27" t="s">
        <v>350</v>
      </c>
      <c r="F27" t="s">
        <v>359</v>
      </c>
      <c r="G27" t="s">
        <v>368</v>
      </c>
      <c r="H27" t="s">
        <v>401</v>
      </c>
      <c r="I27" t="s">
        <v>394</v>
      </c>
      <c r="J27" t="s">
        <v>395</v>
      </c>
      <c r="K27" t="s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59"/>
  <sheetViews>
    <sheetView topLeftCell="AZ8" workbookViewId="0">
      <selection activeCell="BC15" sqref="BC15"/>
    </sheetView>
  </sheetViews>
  <sheetFormatPr defaultRowHeight="15" x14ac:dyDescent="0.25"/>
  <cols>
    <col min="1" max="1" width="75.7109375" bestFit="1" customWidth="1"/>
    <col min="2" max="51" width="9.140625" hidden="1" customWidth="1"/>
    <col min="54" max="54" width="16.140625" bestFit="1" customWidth="1"/>
    <col min="56" max="56" width="50" bestFit="1" customWidth="1"/>
    <col min="57" max="57" width="24.28515625" bestFit="1" customWidth="1"/>
    <col min="58" max="58" width="26.28515625" bestFit="1" customWidth="1"/>
  </cols>
  <sheetData>
    <row r="1" spans="1:5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4" x14ac:dyDescent="0.25">
      <c r="A2" s="1" t="s">
        <v>25</v>
      </c>
      <c r="B2">
        <v>6881</v>
      </c>
      <c r="C2">
        <v>6955</v>
      </c>
      <c r="D2">
        <v>6902</v>
      </c>
      <c r="E2">
        <v>6901</v>
      </c>
      <c r="F2">
        <v>6862</v>
      </c>
      <c r="G2">
        <v>6815</v>
      </c>
      <c r="H2">
        <v>6878</v>
      </c>
      <c r="I2">
        <v>6981</v>
      </c>
      <c r="J2">
        <v>7019</v>
      </c>
      <c r="K2">
        <v>6904</v>
      </c>
      <c r="L2">
        <v>6848</v>
      </c>
      <c r="M2">
        <v>6947</v>
      </c>
      <c r="N2">
        <v>6932</v>
      </c>
      <c r="O2">
        <v>6985</v>
      </c>
      <c r="P2">
        <v>6925</v>
      </c>
      <c r="Q2">
        <v>6933</v>
      </c>
      <c r="R2">
        <v>6776</v>
      </c>
      <c r="S2">
        <v>6968</v>
      </c>
      <c r="T2">
        <v>6961</v>
      </c>
      <c r="U2">
        <v>6838</v>
      </c>
      <c r="V2">
        <v>6916</v>
      </c>
      <c r="W2">
        <v>6840</v>
      </c>
      <c r="X2">
        <v>6794</v>
      </c>
      <c r="Y2">
        <v>6892</v>
      </c>
      <c r="Z2">
        <v>6798</v>
      </c>
      <c r="AA2">
        <v>6975</v>
      </c>
      <c r="AB2">
        <v>6803</v>
      </c>
      <c r="AC2">
        <v>6595</v>
      </c>
      <c r="AD2">
        <v>6825</v>
      </c>
      <c r="AE2">
        <v>6890</v>
      </c>
      <c r="AF2">
        <v>6782</v>
      </c>
      <c r="AG2">
        <v>6978</v>
      </c>
      <c r="AH2">
        <v>6907</v>
      </c>
      <c r="AI2">
        <v>6877</v>
      </c>
      <c r="AJ2">
        <v>6857</v>
      </c>
      <c r="AK2">
        <v>6870</v>
      </c>
      <c r="AL2">
        <v>6916</v>
      </c>
      <c r="AM2">
        <v>6853</v>
      </c>
      <c r="AN2">
        <v>7042</v>
      </c>
      <c r="AO2">
        <v>6893</v>
      </c>
      <c r="AP2">
        <v>6897</v>
      </c>
      <c r="AQ2">
        <v>6915</v>
      </c>
      <c r="AR2">
        <v>6901</v>
      </c>
      <c r="AS2">
        <v>6858</v>
      </c>
      <c r="AT2">
        <v>6913</v>
      </c>
      <c r="AU2">
        <v>6967</v>
      </c>
      <c r="AV2">
        <v>6897</v>
      </c>
      <c r="AW2">
        <v>6897</v>
      </c>
      <c r="AX2">
        <v>6888</v>
      </c>
      <c r="AY2">
        <v>7027</v>
      </c>
      <c r="AZ2">
        <f>ROUND(AVERAGE(B2:AY2),3)</f>
        <v>6893.48</v>
      </c>
      <c r="BA2">
        <f>ROUND(_xlfn.STDEV.S(B2:AY2),3)</f>
        <v>75.849000000000004</v>
      </c>
      <c r="BB2" t="str">
        <f>AZ2&amp;" " &amp;"("&amp;BA2&amp;")"</f>
        <v>6893.48 (75.849)</v>
      </c>
    </row>
    <row r="3" spans="1:54" x14ac:dyDescent="0.25">
      <c r="A3" s="1" t="s">
        <v>26</v>
      </c>
      <c r="B3">
        <v>82</v>
      </c>
      <c r="C3">
        <v>87</v>
      </c>
      <c r="D3">
        <v>99</v>
      </c>
      <c r="E3">
        <v>85</v>
      </c>
      <c r="F3">
        <v>72</v>
      </c>
      <c r="G3">
        <v>79</v>
      </c>
      <c r="H3">
        <v>92</v>
      </c>
      <c r="I3">
        <v>67</v>
      </c>
      <c r="J3">
        <v>79</v>
      </c>
      <c r="K3">
        <v>67</v>
      </c>
      <c r="L3">
        <v>78</v>
      </c>
      <c r="M3">
        <v>72</v>
      </c>
      <c r="N3">
        <v>71</v>
      </c>
      <c r="O3">
        <v>90</v>
      </c>
      <c r="P3">
        <v>57</v>
      </c>
      <c r="Q3">
        <v>91</v>
      </c>
      <c r="R3">
        <v>98</v>
      </c>
      <c r="S3">
        <v>84</v>
      </c>
      <c r="T3">
        <v>81</v>
      </c>
      <c r="U3">
        <v>90</v>
      </c>
      <c r="V3">
        <v>76</v>
      </c>
      <c r="W3">
        <v>83</v>
      </c>
      <c r="X3">
        <v>81</v>
      </c>
      <c r="Y3">
        <v>67</v>
      </c>
      <c r="Z3">
        <v>73</v>
      </c>
      <c r="AA3">
        <v>83</v>
      </c>
      <c r="AB3">
        <v>70</v>
      </c>
      <c r="AC3">
        <v>72</v>
      </c>
      <c r="AD3">
        <v>68</v>
      </c>
      <c r="AE3">
        <v>62</v>
      </c>
      <c r="AF3">
        <v>78</v>
      </c>
      <c r="AG3">
        <v>61</v>
      </c>
      <c r="AH3">
        <v>92</v>
      </c>
      <c r="AI3">
        <v>77</v>
      </c>
      <c r="AJ3">
        <v>68</v>
      </c>
      <c r="AK3">
        <v>68</v>
      </c>
      <c r="AL3">
        <v>73</v>
      </c>
      <c r="AM3">
        <v>74</v>
      </c>
      <c r="AN3">
        <v>81</v>
      </c>
      <c r="AO3">
        <v>73</v>
      </c>
      <c r="AP3">
        <v>73</v>
      </c>
      <c r="AQ3">
        <v>89</v>
      </c>
      <c r="AR3">
        <v>80</v>
      </c>
      <c r="AS3">
        <v>88</v>
      </c>
      <c r="AT3">
        <v>94</v>
      </c>
      <c r="AU3">
        <v>73</v>
      </c>
      <c r="AV3">
        <v>60</v>
      </c>
      <c r="AW3">
        <v>86</v>
      </c>
      <c r="AX3">
        <v>79</v>
      </c>
      <c r="AY3">
        <v>79</v>
      </c>
      <c r="AZ3">
        <f t="shared" ref="AZ3:AZ59" si="0">ROUND(AVERAGE(B3:AY3),3)</f>
        <v>78.040000000000006</v>
      </c>
      <c r="BA3">
        <f t="shared" ref="BA3:BA59" si="1">ROUND(_xlfn.STDEV.S(B3:AY3),3)</f>
        <v>9.9359999999999999</v>
      </c>
      <c r="BB3" t="str">
        <f t="shared" ref="BB3:BB59" si="2">AZ3&amp;" " &amp;"("&amp;BA3&amp;")"</f>
        <v>78.04 (9.936)</v>
      </c>
    </row>
    <row r="4" spans="1:54" x14ac:dyDescent="0.25">
      <c r="A4" s="1" t="s">
        <v>27</v>
      </c>
      <c r="B4">
        <v>10</v>
      </c>
      <c r="C4">
        <v>2</v>
      </c>
      <c r="D4">
        <v>3</v>
      </c>
      <c r="E4">
        <v>5</v>
      </c>
      <c r="F4">
        <v>7</v>
      </c>
      <c r="G4">
        <v>1</v>
      </c>
      <c r="H4">
        <v>4</v>
      </c>
      <c r="I4">
        <v>2</v>
      </c>
      <c r="J4">
        <v>6</v>
      </c>
      <c r="K4">
        <v>7</v>
      </c>
      <c r="L4">
        <v>5</v>
      </c>
      <c r="M4">
        <v>6</v>
      </c>
      <c r="N4">
        <v>0</v>
      </c>
      <c r="O4">
        <v>5</v>
      </c>
      <c r="P4">
        <v>0</v>
      </c>
      <c r="Q4">
        <v>4</v>
      </c>
      <c r="R4">
        <v>7</v>
      </c>
      <c r="S4">
        <v>1</v>
      </c>
      <c r="T4">
        <v>2</v>
      </c>
      <c r="U4">
        <v>3</v>
      </c>
      <c r="V4">
        <v>5</v>
      </c>
      <c r="W4">
        <v>5</v>
      </c>
      <c r="X4">
        <v>2</v>
      </c>
      <c r="Y4">
        <v>3</v>
      </c>
      <c r="Z4">
        <v>2</v>
      </c>
      <c r="AA4">
        <v>3</v>
      </c>
      <c r="AB4">
        <v>5</v>
      </c>
      <c r="AC4">
        <v>7</v>
      </c>
      <c r="AD4">
        <v>5</v>
      </c>
      <c r="AE4">
        <v>1</v>
      </c>
      <c r="AF4">
        <v>1</v>
      </c>
      <c r="AG4">
        <v>3</v>
      </c>
      <c r="AH4">
        <v>3</v>
      </c>
      <c r="AI4">
        <v>5</v>
      </c>
      <c r="AJ4">
        <v>7</v>
      </c>
      <c r="AK4">
        <v>3</v>
      </c>
      <c r="AL4">
        <v>5</v>
      </c>
      <c r="AM4">
        <v>5</v>
      </c>
      <c r="AN4">
        <v>3</v>
      </c>
      <c r="AO4">
        <v>4</v>
      </c>
      <c r="AP4">
        <v>3</v>
      </c>
      <c r="AQ4">
        <v>8</v>
      </c>
      <c r="AR4">
        <v>3</v>
      </c>
      <c r="AS4">
        <v>3</v>
      </c>
      <c r="AT4">
        <v>3</v>
      </c>
      <c r="AU4">
        <v>8</v>
      </c>
      <c r="AV4">
        <v>5</v>
      </c>
      <c r="AW4">
        <v>5</v>
      </c>
      <c r="AX4">
        <v>1</v>
      </c>
      <c r="AY4">
        <v>5</v>
      </c>
      <c r="AZ4">
        <f t="shared" si="0"/>
        <v>4.0199999999999996</v>
      </c>
      <c r="BA4">
        <f t="shared" si="1"/>
        <v>2.2269999999999999</v>
      </c>
      <c r="BB4" t="str">
        <f t="shared" si="2"/>
        <v>4.02 (2.227)</v>
      </c>
    </row>
    <row r="5" spans="1:54" x14ac:dyDescent="0.25">
      <c r="A5" s="1" t="s">
        <v>28</v>
      </c>
      <c r="B5">
        <v>72</v>
      </c>
      <c r="C5">
        <v>77</v>
      </c>
      <c r="D5">
        <v>88</v>
      </c>
      <c r="E5">
        <v>80</v>
      </c>
      <c r="F5">
        <v>64</v>
      </c>
      <c r="G5">
        <v>78</v>
      </c>
      <c r="H5">
        <v>88</v>
      </c>
      <c r="I5">
        <v>61</v>
      </c>
      <c r="J5">
        <v>73</v>
      </c>
      <c r="K5">
        <v>60</v>
      </c>
      <c r="L5">
        <v>69</v>
      </c>
      <c r="M5">
        <v>66</v>
      </c>
      <c r="N5">
        <v>68</v>
      </c>
      <c r="O5">
        <v>81</v>
      </c>
      <c r="P5">
        <v>56</v>
      </c>
      <c r="Q5">
        <v>82</v>
      </c>
      <c r="R5">
        <v>82</v>
      </c>
      <c r="S5">
        <v>82</v>
      </c>
      <c r="T5">
        <v>73</v>
      </c>
      <c r="U5">
        <v>82</v>
      </c>
      <c r="V5">
        <v>70</v>
      </c>
      <c r="W5">
        <v>78</v>
      </c>
      <c r="X5">
        <v>73</v>
      </c>
      <c r="Y5">
        <v>63</v>
      </c>
      <c r="Z5">
        <v>71</v>
      </c>
      <c r="AA5">
        <v>77</v>
      </c>
      <c r="AB5">
        <v>65</v>
      </c>
      <c r="AC5">
        <v>64</v>
      </c>
      <c r="AD5">
        <v>63</v>
      </c>
      <c r="AE5">
        <v>61</v>
      </c>
      <c r="AF5">
        <v>76</v>
      </c>
      <c r="AG5">
        <v>58</v>
      </c>
      <c r="AH5">
        <v>86</v>
      </c>
      <c r="AI5">
        <v>72</v>
      </c>
      <c r="AJ5">
        <v>58</v>
      </c>
      <c r="AK5">
        <v>64</v>
      </c>
      <c r="AL5">
        <v>67</v>
      </c>
      <c r="AM5">
        <v>69</v>
      </c>
      <c r="AN5">
        <v>73</v>
      </c>
      <c r="AO5">
        <v>69</v>
      </c>
      <c r="AP5">
        <v>69</v>
      </c>
      <c r="AQ5">
        <v>76</v>
      </c>
      <c r="AR5">
        <v>76</v>
      </c>
      <c r="AS5">
        <v>84</v>
      </c>
      <c r="AT5">
        <v>88</v>
      </c>
      <c r="AU5">
        <v>65</v>
      </c>
      <c r="AV5">
        <v>55</v>
      </c>
      <c r="AW5">
        <v>80</v>
      </c>
      <c r="AX5">
        <v>75</v>
      </c>
      <c r="AY5">
        <v>73</v>
      </c>
      <c r="AZ5">
        <f t="shared" si="0"/>
        <v>72</v>
      </c>
      <c r="BA5">
        <f t="shared" si="1"/>
        <v>8.7989999999999995</v>
      </c>
      <c r="BB5" t="str">
        <f t="shared" si="2"/>
        <v>72 (8.799)</v>
      </c>
    </row>
    <row r="6" spans="1:54" x14ac:dyDescent="0.25">
      <c r="A6" s="1" t="s">
        <v>29</v>
      </c>
      <c r="B6">
        <v>51</v>
      </c>
      <c r="C6">
        <v>61</v>
      </c>
      <c r="D6">
        <v>43</v>
      </c>
      <c r="E6">
        <v>59</v>
      </c>
      <c r="F6">
        <v>60</v>
      </c>
      <c r="G6">
        <v>49</v>
      </c>
      <c r="H6">
        <v>44</v>
      </c>
      <c r="I6">
        <v>58</v>
      </c>
      <c r="J6">
        <v>63</v>
      </c>
      <c r="K6">
        <v>60</v>
      </c>
      <c r="L6">
        <v>54</v>
      </c>
      <c r="M6">
        <v>63</v>
      </c>
      <c r="N6">
        <v>45</v>
      </c>
      <c r="O6">
        <v>58</v>
      </c>
      <c r="P6">
        <v>64</v>
      </c>
      <c r="Q6">
        <v>58</v>
      </c>
      <c r="R6">
        <v>44</v>
      </c>
      <c r="S6">
        <v>41</v>
      </c>
      <c r="T6">
        <v>45</v>
      </c>
      <c r="U6">
        <v>51</v>
      </c>
      <c r="V6">
        <v>60</v>
      </c>
      <c r="W6">
        <v>53</v>
      </c>
      <c r="X6">
        <v>62</v>
      </c>
      <c r="Y6">
        <v>51</v>
      </c>
      <c r="Z6">
        <v>59</v>
      </c>
      <c r="AA6">
        <v>53</v>
      </c>
      <c r="AB6">
        <v>52</v>
      </c>
      <c r="AC6">
        <v>48</v>
      </c>
      <c r="AD6">
        <v>67</v>
      </c>
      <c r="AE6">
        <v>50</v>
      </c>
      <c r="AF6">
        <v>54</v>
      </c>
      <c r="AG6">
        <v>56</v>
      </c>
      <c r="AH6">
        <v>55</v>
      </c>
      <c r="AI6">
        <v>62</v>
      </c>
      <c r="AJ6">
        <v>62</v>
      </c>
      <c r="AK6">
        <v>61</v>
      </c>
      <c r="AL6">
        <v>51</v>
      </c>
      <c r="AM6">
        <v>55</v>
      </c>
      <c r="AN6">
        <v>65</v>
      </c>
      <c r="AO6">
        <v>52</v>
      </c>
      <c r="AP6">
        <v>47</v>
      </c>
      <c r="AQ6">
        <v>53</v>
      </c>
      <c r="AR6">
        <v>53</v>
      </c>
      <c r="AS6">
        <v>74</v>
      </c>
      <c r="AT6">
        <v>51</v>
      </c>
      <c r="AU6">
        <v>60</v>
      </c>
      <c r="AV6">
        <v>53</v>
      </c>
      <c r="AW6">
        <v>53</v>
      </c>
      <c r="AX6">
        <v>38</v>
      </c>
      <c r="AY6">
        <v>61</v>
      </c>
      <c r="AZ6">
        <f t="shared" si="0"/>
        <v>54.84</v>
      </c>
      <c r="BA6">
        <f t="shared" si="1"/>
        <v>7.28</v>
      </c>
      <c r="BB6" t="str">
        <f t="shared" si="2"/>
        <v>54.84 (7.28)</v>
      </c>
    </row>
    <row r="7" spans="1:54" x14ac:dyDescent="0.25">
      <c r="A7" s="1" t="s">
        <v>30</v>
      </c>
      <c r="B7">
        <v>150</v>
      </c>
      <c r="C7">
        <v>179</v>
      </c>
      <c r="D7">
        <v>167</v>
      </c>
      <c r="E7">
        <v>160</v>
      </c>
      <c r="F7">
        <v>146</v>
      </c>
      <c r="G7">
        <v>155</v>
      </c>
      <c r="H7">
        <v>140</v>
      </c>
      <c r="I7">
        <v>174</v>
      </c>
      <c r="J7">
        <v>141</v>
      </c>
      <c r="K7">
        <v>149</v>
      </c>
      <c r="L7">
        <v>152</v>
      </c>
      <c r="M7">
        <v>136</v>
      </c>
      <c r="N7">
        <v>151</v>
      </c>
      <c r="O7">
        <v>152</v>
      </c>
      <c r="P7">
        <v>153</v>
      </c>
      <c r="Q7">
        <v>141</v>
      </c>
      <c r="R7">
        <v>179</v>
      </c>
      <c r="S7">
        <v>162</v>
      </c>
      <c r="T7">
        <v>168</v>
      </c>
      <c r="U7">
        <v>135</v>
      </c>
      <c r="V7">
        <v>159</v>
      </c>
      <c r="W7">
        <v>147</v>
      </c>
      <c r="X7">
        <v>142</v>
      </c>
      <c r="Y7">
        <v>129</v>
      </c>
      <c r="Z7">
        <v>167</v>
      </c>
      <c r="AA7">
        <v>167</v>
      </c>
      <c r="AB7">
        <v>139</v>
      </c>
      <c r="AC7">
        <v>182</v>
      </c>
      <c r="AD7">
        <v>179</v>
      </c>
      <c r="AE7">
        <v>147</v>
      </c>
      <c r="AF7">
        <v>149</v>
      </c>
      <c r="AG7">
        <v>163</v>
      </c>
      <c r="AH7">
        <v>144</v>
      </c>
      <c r="AI7">
        <v>165</v>
      </c>
      <c r="AJ7">
        <v>140</v>
      </c>
      <c r="AK7">
        <v>157</v>
      </c>
      <c r="AL7">
        <v>158</v>
      </c>
      <c r="AM7">
        <v>151</v>
      </c>
      <c r="AN7">
        <v>150</v>
      </c>
      <c r="AO7">
        <v>169</v>
      </c>
      <c r="AP7">
        <v>152</v>
      </c>
      <c r="AQ7">
        <v>172</v>
      </c>
      <c r="AR7">
        <v>140</v>
      </c>
      <c r="AS7">
        <v>144</v>
      </c>
      <c r="AT7">
        <v>146</v>
      </c>
      <c r="AU7">
        <v>142</v>
      </c>
      <c r="AV7">
        <v>155</v>
      </c>
      <c r="AW7">
        <v>126</v>
      </c>
      <c r="AX7">
        <v>163</v>
      </c>
      <c r="AY7">
        <v>155</v>
      </c>
      <c r="AZ7">
        <f t="shared" si="0"/>
        <v>153.78</v>
      </c>
      <c r="BA7">
        <f t="shared" si="1"/>
        <v>13.414</v>
      </c>
      <c r="BB7" t="str">
        <f t="shared" si="2"/>
        <v>153.78 (13.414)</v>
      </c>
    </row>
    <row r="8" spans="1:54" x14ac:dyDescent="0.25">
      <c r="A8" s="1" t="s">
        <v>31</v>
      </c>
      <c r="B8">
        <v>741</v>
      </c>
      <c r="C8">
        <v>716</v>
      </c>
      <c r="D8">
        <v>734</v>
      </c>
      <c r="E8">
        <v>750</v>
      </c>
      <c r="F8">
        <v>759</v>
      </c>
      <c r="G8">
        <v>752</v>
      </c>
      <c r="H8">
        <v>740</v>
      </c>
      <c r="I8">
        <v>717</v>
      </c>
      <c r="J8">
        <v>667</v>
      </c>
      <c r="K8">
        <v>726</v>
      </c>
      <c r="L8">
        <v>753</v>
      </c>
      <c r="M8">
        <v>711</v>
      </c>
      <c r="N8">
        <v>717</v>
      </c>
      <c r="O8">
        <v>745</v>
      </c>
      <c r="P8">
        <v>736</v>
      </c>
      <c r="Q8">
        <v>731</v>
      </c>
      <c r="R8">
        <v>700</v>
      </c>
      <c r="S8">
        <v>670</v>
      </c>
      <c r="T8">
        <v>696</v>
      </c>
      <c r="U8">
        <v>662</v>
      </c>
      <c r="V8">
        <v>670</v>
      </c>
      <c r="W8">
        <v>693</v>
      </c>
      <c r="X8">
        <v>700</v>
      </c>
      <c r="Y8">
        <v>719</v>
      </c>
      <c r="Z8">
        <v>711</v>
      </c>
      <c r="AA8">
        <v>647</v>
      </c>
      <c r="AB8">
        <v>727</v>
      </c>
      <c r="AC8">
        <v>740</v>
      </c>
      <c r="AD8">
        <v>723</v>
      </c>
      <c r="AE8">
        <v>699</v>
      </c>
      <c r="AF8">
        <v>771</v>
      </c>
      <c r="AG8">
        <v>754</v>
      </c>
      <c r="AH8">
        <v>692</v>
      </c>
      <c r="AI8">
        <v>686</v>
      </c>
      <c r="AJ8">
        <v>707</v>
      </c>
      <c r="AK8">
        <v>682</v>
      </c>
      <c r="AL8">
        <v>717</v>
      </c>
      <c r="AM8">
        <v>712</v>
      </c>
      <c r="AN8">
        <v>657</v>
      </c>
      <c r="AO8">
        <v>722</v>
      </c>
      <c r="AP8">
        <v>774</v>
      </c>
      <c r="AQ8">
        <v>662</v>
      </c>
      <c r="AR8">
        <v>737</v>
      </c>
      <c r="AS8">
        <v>726</v>
      </c>
      <c r="AT8">
        <v>770</v>
      </c>
      <c r="AU8">
        <v>725</v>
      </c>
      <c r="AV8">
        <v>746</v>
      </c>
      <c r="AW8">
        <v>707</v>
      </c>
      <c r="AX8">
        <v>667</v>
      </c>
      <c r="AY8">
        <v>671</v>
      </c>
      <c r="AZ8">
        <f t="shared" si="0"/>
        <v>714.74</v>
      </c>
      <c r="BA8">
        <f t="shared" si="1"/>
        <v>32.409999999999997</v>
      </c>
      <c r="BB8" t="str">
        <f t="shared" si="2"/>
        <v>714.74 (32.41)</v>
      </c>
    </row>
    <row r="9" spans="1:54" x14ac:dyDescent="0.25">
      <c r="A9" s="1" t="s">
        <v>32</v>
      </c>
      <c r="B9">
        <v>22</v>
      </c>
      <c r="C9">
        <v>26</v>
      </c>
      <c r="D9">
        <v>27</v>
      </c>
      <c r="E9">
        <v>29</v>
      </c>
      <c r="F9">
        <v>35</v>
      </c>
      <c r="G9">
        <v>27</v>
      </c>
      <c r="H9">
        <v>26</v>
      </c>
      <c r="I9">
        <v>24</v>
      </c>
      <c r="J9">
        <v>28</v>
      </c>
      <c r="K9">
        <v>28</v>
      </c>
      <c r="L9">
        <v>23</v>
      </c>
      <c r="M9">
        <v>29</v>
      </c>
      <c r="N9">
        <v>31</v>
      </c>
      <c r="O9">
        <v>19</v>
      </c>
      <c r="P9">
        <v>28</v>
      </c>
      <c r="Q9">
        <v>27</v>
      </c>
      <c r="R9">
        <v>22</v>
      </c>
      <c r="S9">
        <v>38</v>
      </c>
      <c r="T9">
        <v>27</v>
      </c>
      <c r="U9">
        <v>22</v>
      </c>
      <c r="V9">
        <v>39</v>
      </c>
      <c r="W9">
        <v>26</v>
      </c>
      <c r="X9">
        <v>19</v>
      </c>
      <c r="Y9">
        <v>23</v>
      </c>
      <c r="Z9">
        <v>20</v>
      </c>
      <c r="AA9">
        <v>31</v>
      </c>
      <c r="AB9">
        <v>26</v>
      </c>
      <c r="AC9">
        <v>29</v>
      </c>
      <c r="AD9">
        <v>28</v>
      </c>
      <c r="AE9">
        <v>27</v>
      </c>
      <c r="AF9">
        <v>18</v>
      </c>
      <c r="AG9">
        <v>24</v>
      </c>
      <c r="AH9">
        <v>24</v>
      </c>
      <c r="AI9">
        <v>26</v>
      </c>
      <c r="AJ9">
        <v>16</v>
      </c>
      <c r="AK9">
        <v>20</v>
      </c>
      <c r="AL9">
        <v>21</v>
      </c>
      <c r="AM9">
        <v>29</v>
      </c>
      <c r="AN9">
        <v>22</v>
      </c>
      <c r="AO9">
        <v>26</v>
      </c>
      <c r="AP9">
        <v>28</v>
      </c>
      <c r="AQ9">
        <v>28</v>
      </c>
      <c r="AR9">
        <v>16</v>
      </c>
      <c r="AS9">
        <v>17</v>
      </c>
      <c r="AT9">
        <v>21</v>
      </c>
      <c r="AU9">
        <v>26</v>
      </c>
      <c r="AV9">
        <v>29</v>
      </c>
      <c r="AW9">
        <v>29</v>
      </c>
      <c r="AX9">
        <v>35</v>
      </c>
      <c r="AY9">
        <v>23</v>
      </c>
      <c r="AZ9">
        <f t="shared" si="0"/>
        <v>25.68</v>
      </c>
      <c r="BA9">
        <f t="shared" si="1"/>
        <v>5.093</v>
      </c>
      <c r="BB9" t="str">
        <f t="shared" si="2"/>
        <v>25.68 (5.093)</v>
      </c>
    </row>
    <row r="10" spans="1:54" x14ac:dyDescent="0.25">
      <c r="A10" s="1" t="s">
        <v>33</v>
      </c>
      <c r="B10">
        <v>17</v>
      </c>
      <c r="C10">
        <v>19</v>
      </c>
      <c r="D10">
        <v>10</v>
      </c>
      <c r="E10">
        <v>25</v>
      </c>
      <c r="F10">
        <v>12</v>
      </c>
      <c r="G10">
        <v>11</v>
      </c>
      <c r="H10">
        <v>24</v>
      </c>
      <c r="I10">
        <v>18</v>
      </c>
      <c r="J10">
        <v>18</v>
      </c>
      <c r="K10">
        <v>11</v>
      </c>
      <c r="L10">
        <v>11</v>
      </c>
      <c r="M10">
        <v>14</v>
      </c>
      <c r="N10">
        <v>8</v>
      </c>
      <c r="O10">
        <v>26</v>
      </c>
      <c r="P10">
        <v>24</v>
      </c>
      <c r="Q10">
        <v>19</v>
      </c>
      <c r="R10">
        <v>16</v>
      </c>
      <c r="S10">
        <v>19</v>
      </c>
      <c r="T10">
        <v>14</v>
      </c>
      <c r="U10">
        <v>16</v>
      </c>
      <c r="V10">
        <v>14</v>
      </c>
      <c r="W10">
        <v>19</v>
      </c>
      <c r="X10">
        <v>10</v>
      </c>
      <c r="Y10">
        <v>13</v>
      </c>
      <c r="Z10">
        <v>17</v>
      </c>
      <c r="AA10">
        <v>13</v>
      </c>
      <c r="AB10">
        <v>21</v>
      </c>
      <c r="AC10">
        <v>15</v>
      </c>
      <c r="AD10">
        <v>10</v>
      </c>
      <c r="AE10">
        <v>19</v>
      </c>
      <c r="AF10">
        <v>16</v>
      </c>
      <c r="AG10">
        <v>10</v>
      </c>
      <c r="AH10">
        <v>13</v>
      </c>
      <c r="AI10">
        <v>19</v>
      </c>
      <c r="AJ10">
        <v>24</v>
      </c>
      <c r="AK10">
        <v>22</v>
      </c>
      <c r="AL10">
        <v>17</v>
      </c>
      <c r="AM10">
        <v>21</v>
      </c>
      <c r="AN10">
        <v>13</v>
      </c>
      <c r="AO10">
        <v>10</v>
      </c>
      <c r="AP10">
        <v>14</v>
      </c>
      <c r="AQ10">
        <v>28</v>
      </c>
      <c r="AR10">
        <v>17</v>
      </c>
      <c r="AS10">
        <v>15</v>
      </c>
      <c r="AT10">
        <v>20</v>
      </c>
      <c r="AU10">
        <v>12</v>
      </c>
      <c r="AV10">
        <v>23</v>
      </c>
      <c r="AW10">
        <v>7</v>
      </c>
      <c r="AX10">
        <v>11</v>
      </c>
      <c r="AY10">
        <v>13</v>
      </c>
      <c r="AZ10">
        <f t="shared" si="0"/>
        <v>16.16</v>
      </c>
      <c r="BA10">
        <f t="shared" si="1"/>
        <v>5.056</v>
      </c>
      <c r="BB10" t="str">
        <f t="shared" si="2"/>
        <v>16.16 (5.056)</v>
      </c>
    </row>
    <row r="11" spans="1:54" x14ac:dyDescent="0.25">
      <c r="A11" s="1" t="s">
        <v>34</v>
      </c>
      <c r="B11">
        <v>38</v>
      </c>
      <c r="C11">
        <v>32</v>
      </c>
      <c r="D11">
        <v>33</v>
      </c>
      <c r="E11">
        <v>27</v>
      </c>
      <c r="F11">
        <v>24</v>
      </c>
      <c r="G11">
        <v>40</v>
      </c>
      <c r="H11">
        <v>27</v>
      </c>
      <c r="I11">
        <v>34</v>
      </c>
      <c r="J11">
        <v>26</v>
      </c>
      <c r="K11">
        <v>24</v>
      </c>
      <c r="L11">
        <v>40</v>
      </c>
      <c r="M11">
        <v>30</v>
      </c>
      <c r="N11">
        <v>29</v>
      </c>
      <c r="O11">
        <v>25</v>
      </c>
      <c r="P11">
        <v>28</v>
      </c>
      <c r="Q11">
        <v>37</v>
      </c>
      <c r="R11">
        <v>27</v>
      </c>
      <c r="S11">
        <v>28</v>
      </c>
      <c r="T11">
        <v>25</v>
      </c>
      <c r="U11">
        <v>24</v>
      </c>
      <c r="V11">
        <v>27</v>
      </c>
      <c r="W11">
        <v>22</v>
      </c>
      <c r="X11">
        <v>26</v>
      </c>
      <c r="Y11">
        <v>39</v>
      </c>
      <c r="Z11">
        <v>27</v>
      </c>
      <c r="AA11">
        <v>23</v>
      </c>
      <c r="AB11">
        <v>33</v>
      </c>
      <c r="AC11">
        <v>32</v>
      </c>
      <c r="AD11">
        <v>32</v>
      </c>
      <c r="AE11">
        <v>23</v>
      </c>
      <c r="AF11">
        <v>26</v>
      </c>
      <c r="AG11">
        <v>32</v>
      </c>
      <c r="AH11">
        <v>30</v>
      </c>
      <c r="AI11">
        <v>22</v>
      </c>
      <c r="AJ11">
        <v>27</v>
      </c>
      <c r="AK11">
        <v>32</v>
      </c>
      <c r="AL11">
        <v>38</v>
      </c>
      <c r="AM11">
        <v>28</v>
      </c>
      <c r="AN11">
        <v>23</v>
      </c>
      <c r="AO11">
        <v>26</v>
      </c>
      <c r="AP11">
        <v>23</v>
      </c>
      <c r="AQ11">
        <v>30</v>
      </c>
      <c r="AR11">
        <v>29</v>
      </c>
      <c r="AS11">
        <v>31</v>
      </c>
      <c r="AT11">
        <v>34</v>
      </c>
      <c r="AU11">
        <v>31</v>
      </c>
      <c r="AV11">
        <v>35</v>
      </c>
      <c r="AW11">
        <v>33</v>
      </c>
      <c r="AX11">
        <v>28</v>
      </c>
      <c r="AY11">
        <v>32</v>
      </c>
      <c r="AZ11">
        <f t="shared" si="0"/>
        <v>29.44</v>
      </c>
      <c r="BA11">
        <f t="shared" si="1"/>
        <v>4.8869999999999996</v>
      </c>
      <c r="BB11" t="str">
        <f t="shared" si="2"/>
        <v>29.44 (4.887)</v>
      </c>
    </row>
    <row r="12" spans="1:54" x14ac:dyDescent="0.25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0</v>
      </c>
      <c r="BA12">
        <f t="shared" si="1"/>
        <v>0</v>
      </c>
      <c r="BB12" t="str">
        <f t="shared" si="2"/>
        <v>0 (0)</v>
      </c>
    </row>
    <row r="13" spans="1:54" x14ac:dyDescent="0.25">
      <c r="A13" s="1" t="s">
        <v>36</v>
      </c>
      <c r="B13">
        <v>124</v>
      </c>
      <c r="C13">
        <v>117</v>
      </c>
      <c r="D13">
        <v>136</v>
      </c>
      <c r="E13">
        <v>99</v>
      </c>
      <c r="F13">
        <v>127</v>
      </c>
      <c r="G13">
        <v>116</v>
      </c>
      <c r="H13">
        <v>132</v>
      </c>
      <c r="I13">
        <v>126</v>
      </c>
      <c r="J13">
        <v>103</v>
      </c>
      <c r="K13">
        <v>140</v>
      </c>
      <c r="L13">
        <v>122</v>
      </c>
      <c r="M13">
        <v>99</v>
      </c>
      <c r="N13">
        <v>130</v>
      </c>
      <c r="O13">
        <v>119</v>
      </c>
      <c r="P13">
        <v>138</v>
      </c>
      <c r="Q13">
        <v>122</v>
      </c>
      <c r="R13">
        <v>129</v>
      </c>
      <c r="S13">
        <v>107</v>
      </c>
      <c r="T13">
        <v>137</v>
      </c>
      <c r="U13">
        <v>113</v>
      </c>
      <c r="V13">
        <v>110</v>
      </c>
      <c r="W13">
        <v>125</v>
      </c>
      <c r="X13">
        <v>131</v>
      </c>
      <c r="Y13">
        <v>115</v>
      </c>
      <c r="Z13">
        <v>122</v>
      </c>
      <c r="AA13">
        <v>101</v>
      </c>
      <c r="AB13">
        <v>109</v>
      </c>
      <c r="AC13">
        <v>122</v>
      </c>
      <c r="AD13">
        <v>119</v>
      </c>
      <c r="AE13">
        <v>126</v>
      </c>
      <c r="AF13">
        <v>136</v>
      </c>
      <c r="AG13">
        <v>139</v>
      </c>
      <c r="AH13">
        <v>118</v>
      </c>
      <c r="AI13">
        <v>121</v>
      </c>
      <c r="AJ13">
        <v>131</v>
      </c>
      <c r="AK13">
        <v>121</v>
      </c>
      <c r="AL13">
        <v>107</v>
      </c>
      <c r="AM13">
        <v>120</v>
      </c>
      <c r="AN13">
        <v>115</v>
      </c>
      <c r="AO13">
        <v>120</v>
      </c>
      <c r="AP13">
        <v>124</v>
      </c>
      <c r="AQ13">
        <v>108</v>
      </c>
      <c r="AR13">
        <v>119</v>
      </c>
      <c r="AS13">
        <v>133</v>
      </c>
      <c r="AT13">
        <v>138</v>
      </c>
      <c r="AU13">
        <v>113</v>
      </c>
      <c r="AV13">
        <v>125</v>
      </c>
      <c r="AW13">
        <v>122</v>
      </c>
      <c r="AX13">
        <v>119</v>
      </c>
      <c r="AY13">
        <v>112</v>
      </c>
      <c r="AZ13">
        <f t="shared" si="0"/>
        <v>121.14</v>
      </c>
      <c r="BA13">
        <f t="shared" si="1"/>
        <v>10.677</v>
      </c>
      <c r="BB13" t="str">
        <f t="shared" si="2"/>
        <v>121.14 (10.677)</v>
      </c>
    </row>
    <row r="14" spans="1:54" x14ac:dyDescent="0.25">
      <c r="A14" s="1" t="s">
        <v>37</v>
      </c>
      <c r="B14">
        <v>20</v>
      </c>
      <c r="C14">
        <v>15</v>
      </c>
      <c r="D14">
        <v>11</v>
      </c>
      <c r="E14">
        <v>16</v>
      </c>
      <c r="F14">
        <v>19</v>
      </c>
      <c r="G14">
        <v>28</v>
      </c>
      <c r="H14">
        <v>17</v>
      </c>
      <c r="I14">
        <v>23</v>
      </c>
      <c r="J14">
        <v>17</v>
      </c>
      <c r="K14">
        <v>15</v>
      </c>
      <c r="L14">
        <v>26</v>
      </c>
      <c r="M14">
        <v>23</v>
      </c>
      <c r="N14">
        <v>17</v>
      </c>
      <c r="O14">
        <v>5</v>
      </c>
      <c r="P14">
        <v>16</v>
      </c>
      <c r="Q14">
        <v>22</v>
      </c>
      <c r="R14">
        <v>7</v>
      </c>
      <c r="S14">
        <v>25</v>
      </c>
      <c r="T14">
        <v>11</v>
      </c>
      <c r="U14">
        <v>5</v>
      </c>
      <c r="V14">
        <v>20</v>
      </c>
      <c r="W14">
        <v>11</v>
      </c>
      <c r="X14">
        <v>12</v>
      </c>
      <c r="Y14">
        <v>27</v>
      </c>
      <c r="Z14">
        <v>16</v>
      </c>
      <c r="AA14">
        <v>16</v>
      </c>
      <c r="AB14">
        <v>17</v>
      </c>
      <c r="AC14">
        <v>20</v>
      </c>
      <c r="AD14">
        <v>19</v>
      </c>
      <c r="AE14">
        <v>11</v>
      </c>
      <c r="AF14">
        <v>10</v>
      </c>
      <c r="AG14">
        <v>14</v>
      </c>
      <c r="AH14">
        <v>14</v>
      </c>
      <c r="AI14">
        <v>20</v>
      </c>
      <c r="AJ14">
        <v>8</v>
      </c>
      <c r="AK14">
        <v>17</v>
      </c>
      <c r="AL14">
        <v>17</v>
      </c>
      <c r="AM14">
        <v>20</v>
      </c>
      <c r="AN14">
        <v>11</v>
      </c>
      <c r="AO14">
        <v>12</v>
      </c>
      <c r="AP14">
        <v>8</v>
      </c>
      <c r="AQ14">
        <v>10</v>
      </c>
      <c r="AR14">
        <v>7</v>
      </c>
      <c r="AS14">
        <v>13</v>
      </c>
      <c r="AT14">
        <v>15</v>
      </c>
      <c r="AU14">
        <v>25</v>
      </c>
      <c r="AV14">
        <v>26</v>
      </c>
      <c r="AW14">
        <v>17</v>
      </c>
      <c r="AX14">
        <v>26</v>
      </c>
      <c r="AY14">
        <v>17</v>
      </c>
      <c r="AZ14">
        <f t="shared" si="0"/>
        <v>16.28</v>
      </c>
      <c r="BA14">
        <f t="shared" si="1"/>
        <v>5.9660000000000002</v>
      </c>
      <c r="BB14" t="str">
        <f t="shared" si="2"/>
        <v>16.28 (5.966)</v>
      </c>
    </row>
    <row r="15" spans="1:54" x14ac:dyDescent="0.25">
      <c r="A15" s="1" t="s">
        <v>38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2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3</v>
      </c>
      <c r="AL15">
        <v>1</v>
      </c>
      <c r="AM15">
        <v>1</v>
      </c>
      <c r="AN15">
        <v>1</v>
      </c>
      <c r="AO15">
        <v>0</v>
      </c>
      <c r="AP15">
        <v>3</v>
      </c>
      <c r="AQ15">
        <v>0</v>
      </c>
      <c r="AR15">
        <v>1</v>
      </c>
      <c r="AS15">
        <v>1</v>
      </c>
      <c r="AT15">
        <v>3</v>
      </c>
      <c r="AU15">
        <v>0</v>
      </c>
      <c r="AV15">
        <v>0</v>
      </c>
      <c r="AW15">
        <v>0</v>
      </c>
      <c r="AX15">
        <v>2</v>
      </c>
      <c r="AY15">
        <v>3</v>
      </c>
      <c r="AZ15">
        <f t="shared" si="0"/>
        <v>0.84</v>
      </c>
      <c r="BA15">
        <f t="shared" si="1"/>
        <v>0.86599999999999999</v>
      </c>
      <c r="BB15" t="str">
        <f t="shared" si="2"/>
        <v>0.84 (0.866)</v>
      </c>
    </row>
    <row r="16" spans="1:54" x14ac:dyDescent="0.25">
      <c r="A16" s="1" t="s">
        <v>39</v>
      </c>
      <c r="B16">
        <v>1</v>
      </c>
      <c r="C16">
        <v>0</v>
      </c>
      <c r="D16">
        <v>1</v>
      </c>
      <c r="E16">
        <v>2</v>
      </c>
      <c r="F16">
        <v>0</v>
      </c>
      <c r="G16">
        <v>2</v>
      </c>
      <c r="H16">
        <v>0</v>
      </c>
      <c r="I16">
        <v>1</v>
      </c>
      <c r="J16">
        <v>2</v>
      </c>
      <c r="K16">
        <v>0</v>
      </c>
      <c r="L16">
        <v>0</v>
      </c>
      <c r="M16">
        <v>1</v>
      </c>
      <c r="N16">
        <v>2</v>
      </c>
      <c r="O16">
        <v>1</v>
      </c>
      <c r="P16">
        <v>1</v>
      </c>
      <c r="Q16">
        <v>3</v>
      </c>
      <c r="R16">
        <v>1</v>
      </c>
      <c r="S16">
        <v>2</v>
      </c>
      <c r="T16">
        <v>0</v>
      </c>
      <c r="U16">
        <v>2</v>
      </c>
      <c r="V16">
        <v>2</v>
      </c>
      <c r="W16">
        <v>1</v>
      </c>
      <c r="X16">
        <v>1</v>
      </c>
      <c r="Y16">
        <v>2</v>
      </c>
      <c r="Z16">
        <v>2</v>
      </c>
      <c r="AA16">
        <v>2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3</v>
      </c>
      <c r="AK16">
        <v>3</v>
      </c>
      <c r="AL16">
        <v>2</v>
      </c>
      <c r="AM16">
        <v>3</v>
      </c>
      <c r="AN16">
        <v>2</v>
      </c>
      <c r="AO16">
        <v>1</v>
      </c>
      <c r="AP16">
        <v>1</v>
      </c>
      <c r="AQ16">
        <v>3</v>
      </c>
      <c r="AR16">
        <v>3</v>
      </c>
      <c r="AS16">
        <v>0</v>
      </c>
      <c r="AT16">
        <v>3</v>
      </c>
      <c r="AU16">
        <v>1</v>
      </c>
      <c r="AV16">
        <v>0</v>
      </c>
      <c r="AW16">
        <v>1</v>
      </c>
      <c r="AX16">
        <v>2</v>
      </c>
      <c r="AY16">
        <v>2</v>
      </c>
      <c r="AZ16">
        <f t="shared" si="0"/>
        <v>1.32</v>
      </c>
      <c r="BA16">
        <f t="shared" si="1"/>
        <v>0.999</v>
      </c>
      <c r="BB16" t="str">
        <f t="shared" si="2"/>
        <v>1.32 (0.999)</v>
      </c>
    </row>
    <row r="17" spans="1:59" x14ac:dyDescent="0.25">
      <c r="A17" s="1" t="s">
        <v>40</v>
      </c>
      <c r="B17">
        <v>0.1176639934302481</v>
      </c>
      <c r="C17">
        <v>0.12645125949877631</v>
      </c>
      <c r="D17">
        <v>0.11764938627039841</v>
      </c>
      <c r="E17">
        <v>0.12659772255667059</v>
      </c>
      <c r="F17">
        <v>0.1199374454083994</v>
      </c>
      <c r="G17">
        <v>0.1196460447216425</v>
      </c>
      <c r="H17">
        <v>0.11753633241305871</v>
      </c>
      <c r="I17">
        <v>0.1229114795772787</v>
      </c>
      <c r="J17">
        <v>0.1142350628003604</v>
      </c>
      <c r="K17">
        <v>0.1123266980938411</v>
      </c>
      <c r="L17">
        <v>0.1184981044373233</v>
      </c>
      <c r="M17">
        <v>0.11626888471255679</v>
      </c>
      <c r="N17">
        <v>0.1111876608215496</v>
      </c>
      <c r="O17">
        <v>0.1225298969309809</v>
      </c>
      <c r="P17">
        <v>0.1226337068501788</v>
      </c>
      <c r="Q17">
        <v>0.1165195798904814</v>
      </c>
      <c r="R17">
        <v>0.12594082922667629</v>
      </c>
      <c r="S17">
        <v>0.1198433445751024</v>
      </c>
      <c r="T17">
        <v>0.1136526125696469</v>
      </c>
      <c r="U17">
        <v>0.10709584835529801</v>
      </c>
      <c r="V17">
        <v>0.1263407590701964</v>
      </c>
      <c r="W17">
        <v>0.11614621786044139</v>
      </c>
      <c r="X17">
        <v>0.1158047782790232</v>
      </c>
      <c r="Y17">
        <v>0.1068951960362324</v>
      </c>
      <c r="Z17">
        <v>0.13044865075431111</v>
      </c>
      <c r="AA17">
        <v>0.1213883233826608</v>
      </c>
      <c r="AB17">
        <v>0.1134287495134743</v>
      </c>
      <c r="AC17">
        <v>0.1242545203486129</v>
      </c>
      <c r="AD17">
        <v>0.13353679897369</v>
      </c>
      <c r="AE17">
        <v>0.11475091959426741</v>
      </c>
      <c r="AF17">
        <v>0.1166267589886989</v>
      </c>
      <c r="AG17">
        <v>0.1237744653774195</v>
      </c>
      <c r="AH17">
        <v>0.11539522028936269</v>
      </c>
      <c r="AI17">
        <v>0.12927221085090099</v>
      </c>
      <c r="AJ17">
        <v>0.1142921867299653</v>
      </c>
      <c r="AK17">
        <v>0.11927860067796869</v>
      </c>
      <c r="AL17">
        <v>0.12323972617967439</v>
      </c>
      <c r="AM17">
        <v>0.1196137691385936</v>
      </c>
      <c r="AN17">
        <v>0.1216225677457335</v>
      </c>
      <c r="AO17">
        <v>0.1249652499434173</v>
      </c>
      <c r="AP17">
        <v>0.1142300430753798</v>
      </c>
      <c r="AQ17">
        <v>0.12497320612076129</v>
      </c>
      <c r="AR17">
        <v>0.11412501800129569</v>
      </c>
      <c r="AS17">
        <v>0.1224922964580869</v>
      </c>
      <c r="AT17">
        <v>0.1174322890678533</v>
      </c>
      <c r="AU17">
        <v>0.11867487882452669</v>
      </c>
      <c r="AV17">
        <v>0.1158258786329092</v>
      </c>
      <c r="AW17">
        <v>0.1100231002319241</v>
      </c>
      <c r="AX17">
        <v>0.11846841395194389</v>
      </c>
      <c r="AY17">
        <v>0.1242408375643665</v>
      </c>
      <c r="AZ17">
        <f t="shared" si="0"/>
        <v>0.11899999999999999</v>
      </c>
      <c r="BA17">
        <f t="shared" si="1"/>
        <v>6.0000000000000001E-3</v>
      </c>
      <c r="BB17" t="str">
        <f t="shared" si="2"/>
        <v>0.119 (0.006)</v>
      </c>
    </row>
    <row r="18" spans="1:59" x14ac:dyDescent="0.25">
      <c r="A18" s="1" t="s">
        <v>41</v>
      </c>
      <c r="B18">
        <v>308.27176085384212</v>
      </c>
      <c r="C18">
        <v>1216.208390311685</v>
      </c>
      <c r="D18">
        <v>1250.336101220063</v>
      </c>
      <c r="E18">
        <v>733.67684163545607</v>
      </c>
      <c r="F18">
        <v>127.3567166218873</v>
      </c>
      <c r="G18">
        <v>674.13281172906159</v>
      </c>
      <c r="H18">
        <v>586.37642394101988</v>
      </c>
      <c r="I18">
        <v>335.46436119984008</v>
      </c>
      <c r="J18">
        <v>228.0335698145297</v>
      </c>
      <c r="K18">
        <v>135.0638748889445</v>
      </c>
      <c r="L18">
        <v>190.17926449929001</v>
      </c>
      <c r="M18">
        <v>178.80793548926931</v>
      </c>
      <c r="N18">
        <v>480.4618066820147</v>
      </c>
      <c r="O18">
        <v>568.70644886286095</v>
      </c>
      <c r="P18">
        <v>107.870621287319</v>
      </c>
      <c r="Q18">
        <v>449.81597480920777</v>
      </c>
      <c r="R18">
        <v>1320.5457521025919</v>
      </c>
      <c r="S18">
        <v>533.25084025954413</v>
      </c>
      <c r="T18">
        <v>603.06518178936346</v>
      </c>
      <c r="U18">
        <v>1232.6702770812301</v>
      </c>
      <c r="V18">
        <v>320.24404014135132</v>
      </c>
      <c r="W18">
        <v>312.97507368652771</v>
      </c>
      <c r="X18">
        <v>264.02713584309828</v>
      </c>
      <c r="Y18">
        <v>218.69972098509871</v>
      </c>
      <c r="Z18">
        <v>246.61242012075539</v>
      </c>
      <c r="AA18">
        <v>902.72983572604426</v>
      </c>
      <c r="AB18">
        <v>184.56130032802071</v>
      </c>
      <c r="AC18">
        <v>253.2516867056211</v>
      </c>
      <c r="AD18">
        <v>219.38245736935099</v>
      </c>
      <c r="AE18">
        <v>106.2657155273685</v>
      </c>
      <c r="AF18">
        <v>297.18072940324288</v>
      </c>
      <c r="AG18">
        <v>144.21229132224269</v>
      </c>
      <c r="AH18">
        <v>860.5735879638803</v>
      </c>
      <c r="AI18">
        <v>455.18871670176429</v>
      </c>
      <c r="AJ18">
        <v>107.8024340750095</v>
      </c>
      <c r="AK18">
        <v>243.05489356883729</v>
      </c>
      <c r="AL18">
        <v>219.84897162751079</v>
      </c>
      <c r="AM18">
        <v>199.238420367994</v>
      </c>
      <c r="AN18">
        <v>316.14717505399238</v>
      </c>
      <c r="AO18">
        <v>479.549497965613</v>
      </c>
      <c r="AP18">
        <v>138.89874043959361</v>
      </c>
      <c r="AQ18">
        <v>1587.0957572633799</v>
      </c>
      <c r="AR18">
        <v>588.66940270132727</v>
      </c>
      <c r="AS18">
        <v>765.13695894664181</v>
      </c>
      <c r="AT18">
        <v>861.1871698981081</v>
      </c>
      <c r="AU18">
        <v>248.25007293914391</v>
      </c>
      <c r="AV18">
        <v>105.3100677183411</v>
      </c>
      <c r="AW18">
        <v>236.28841272492659</v>
      </c>
      <c r="AX18">
        <v>543.70178634601609</v>
      </c>
      <c r="AY18">
        <v>217.53752674026649</v>
      </c>
      <c r="AZ18">
        <f t="shared" si="0"/>
        <v>458.07799999999997</v>
      </c>
      <c r="BA18">
        <f t="shared" si="1"/>
        <v>364.47500000000002</v>
      </c>
      <c r="BB18" t="str">
        <f t="shared" si="2"/>
        <v>458.078 (364.475)</v>
      </c>
    </row>
    <row r="19" spans="1:59" x14ac:dyDescent="0.25">
      <c r="A19" s="1" t="s">
        <v>42</v>
      </c>
      <c r="B19">
        <v>309.16530218965028</v>
      </c>
      <c r="C19">
        <v>1218.27059976185</v>
      </c>
      <c r="D19">
        <v>1256.5509474159651</v>
      </c>
      <c r="E19">
        <v>737.56902647171842</v>
      </c>
      <c r="F19">
        <v>128.08838289575351</v>
      </c>
      <c r="G19">
        <v>677.92670219734134</v>
      </c>
      <c r="H19">
        <v>591.32890974408838</v>
      </c>
      <c r="I19">
        <v>336.38657380673902</v>
      </c>
      <c r="J19">
        <v>228.6755794744501</v>
      </c>
      <c r="K19">
        <v>135.9001837117863</v>
      </c>
      <c r="L19">
        <v>189.45162159108071</v>
      </c>
      <c r="M19">
        <v>179.8705196405194</v>
      </c>
      <c r="N19">
        <v>485.18230416372472</v>
      </c>
      <c r="O19">
        <v>568.70644886286095</v>
      </c>
      <c r="P19">
        <v>108.1984955161558</v>
      </c>
      <c r="Q19">
        <v>451.08449758845808</v>
      </c>
      <c r="R19">
        <v>1324.0366610837559</v>
      </c>
      <c r="S19">
        <v>533.25084025954413</v>
      </c>
      <c r="T19">
        <v>603.06518178936346</v>
      </c>
      <c r="U19">
        <v>1232.6702770812301</v>
      </c>
      <c r="V19">
        <v>320.17866487695011</v>
      </c>
      <c r="W19">
        <v>312.97507368652771</v>
      </c>
      <c r="X19">
        <v>264.02713584309828</v>
      </c>
      <c r="Y19">
        <v>220.87312006691761</v>
      </c>
      <c r="Z19">
        <v>246.61242012075539</v>
      </c>
      <c r="AA19">
        <v>902.72983572604426</v>
      </c>
      <c r="AB19">
        <v>184.56130032802071</v>
      </c>
      <c r="AC19">
        <v>253.9732014825602</v>
      </c>
      <c r="AD19">
        <v>220.52591805204929</v>
      </c>
      <c r="AE19">
        <v>106.2657155273685</v>
      </c>
      <c r="AF19">
        <v>297.18072940324288</v>
      </c>
      <c r="AG19">
        <v>144.21229132224269</v>
      </c>
      <c r="AH19">
        <v>860.5735879638803</v>
      </c>
      <c r="AI19">
        <v>455.18871670176429</v>
      </c>
      <c r="AJ19">
        <v>107.8024340750095</v>
      </c>
      <c r="AK19">
        <v>243.05489356883729</v>
      </c>
      <c r="AL19">
        <v>219.84897162751079</v>
      </c>
      <c r="AM19">
        <v>199.81929039822131</v>
      </c>
      <c r="AN19">
        <v>316.14717505399238</v>
      </c>
      <c r="AO19">
        <v>481.89473002682149</v>
      </c>
      <c r="AP19">
        <v>137.17679017862491</v>
      </c>
      <c r="AQ19">
        <v>1600.210784168688</v>
      </c>
      <c r="AR19">
        <v>588.66940270132727</v>
      </c>
      <c r="AS19">
        <v>765.13695894664181</v>
      </c>
      <c r="AT19">
        <v>865.93372722134177</v>
      </c>
      <c r="AU19">
        <v>248.25007293914391</v>
      </c>
      <c r="AV19">
        <v>105.92802448690411</v>
      </c>
      <c r="AW19">
        <v>236.28841272492659</v>
      </c>
      <c r="AX19">
        <v>545.26865028361271</v>
      </c>
      <c r="AY19">
        <v>218.1401237672479</v>
      </c>
      <c r="AZ19">
        <f t="shared" si="0"/>
        <v>459.29700000000003</v>
      </c>
      <c r="BA19">
        <f t="shared" si="1"/>
        <v>365.99200000000002</v>
      </c>
      <c r="BB19" t="str">
        <f t="shared" si="2"/>
        <v>459.297 (365.992)</v>
      </c>
      <c r="BE19" t="s">
        <v>166</v>
      </c>
      <c r="BF19" t="s">
        <v>167</v>
      </c>
      <c r="BG19" t="s">
        <v>168</v>
      </c>
    </row>
    <row r="20" spans="1:59" x14ac:dyDescent="0.25">
      <c r="A20" s="1" t="s">
        <v>24</v>
      </c>
      <c r="B20">
        <v>1.074636325165206</v>
      </c>
      <c r="C20">
        <v>1.212903685987091</v>
      </c>
      <c r="D20">
        <v>1.1678212433848101</v>
      </c>
      <c r="E20">
        <v>1.199640929915829</v>
      </c>
      <c r="F20">
        <v>1.022831759503902</v>
      </c>
      <c r="G20">
        <v>1.1212465769337301</v>
      </c>
      <c r="H20">
        <v>1.1468368350024929</v>
      </c>
      <c r="I20">
        <v>1.070586047869458</v>
      </c>
      <c r="J20">
        <v>1.1585534652717451</v>
      </c>
      <c r="K20">
        <v>1.082036634467491</v>
      </c>
      <c r="L20">
        <v>1.050410660384788</v>
      </c>
      <c r="M20">
        <v>1.1267531441523719</v>
      </c>
      <c r="N20">
        <v>1.01495017418669</v>
      </c>
      <c r="O20">
        <v>1.215617884693474</v>
      </c>
      <c r="P20">
        <v>1.0916545173297341</v>
      </c>
      <c r="Q20">
        <v>1.2145377219846449</v>
      </c>
      <c r="R20">
        <v>1.18715946144673</v>
      </c>
      <c r="S20">
        <v>1.142244965369235</v>
      </c>
      <c r="T20">
        <v>1.077997541024825</v>
      </c>
      <c r="U20">
        <v>1.132126485810854</v>
      </c>
      <c r="V20">
        <v>1.1502135368428701</v>
      </c>
      <c r="W20">
        <v>1.185255868610178</v>
      </c>
      <c r="X20">
        <v>1.169863479041763</v>
      </c>
      <c r="Y20">
        <v>1.004608912833076</v>
      </c>
      <c r="Z20">
        <v>1.165795566582857</v>
      </c>
      <c r="AA20">
        <v>1.1792527172652609</v>
      </c>
      <c r="AB20">
        <v>1.078920809385326</v>
      </c>
      <c r="AC20">
        <v>1.0965499329754069</v>
      </c>
      <c r="AD20">
        <v>1.173661638117361</v>
      </c>
      <c r="AE20">
        <v>1.030939295049262</v>
      </c>
      <c r="AF20">
        <v>1.156365458112816</v>
      </c>
      <c r="AG20">
        <v>1.045392708835772</v>
      </c>
      <c r="AH20">
        <v>1.202174322211685</v>
      </c>
      <c r="AI20">
        <v>1.186597244463097</v>
      </c>
      <c r="AJ20">
        <v>1.0206371875556259</v>
      </c>
      <c r="AK20">
        <v>1.085780492814667</v>
      </c>
      <c r="AL20">
        <v>1.0909011279534899</v>
      </c>
      <c r="AM20">
        <v>1.0806697181981639</v>
      </c>
      <c r="AN20">
        <v>1.225981106547533</v>
      </c>
      <c r="AO20">
        <v>1.199158031470281</v>
      </c>
      <c r="AP20">
        <v>1.038085952372688</v>
      </c>
      <c r="AQ20">
        <v>1.1859833888440321</v>
      </c>
      <c r="AR20">
        <v>1.140088058910625</v>
      </c>
      <c r="AS20">
        <v>1.3617618467028521</v>
      </c>
      <c r="AT20">
        <v>1.168392448244858</v>
      </c>
      <c r="AU20">
        <v>1.102677825289246</v>
      </c>
      <c r="AV20">
        <v>1.020077392462386</v>
      </c>
      <c r="AW20">
        <v>1.153955660970396</v>
      </c>
      <c r="AX20">
        <v>1.07124326010096</v>
      </c>
      <c r="AY20">
        <v>1.160790432032049</v>
      </c>
      <c r="AZ20">
        <f t="shared" si="0"/>
        <v>1.129</v>
      </c>
      <c r="BA20">
        <f t="shared" si="1"/>
        <v>7.0999999999999994E-2</v>
      </c>
      <c r="BB20" t="str">
        <f t="shared" si="2"/>
        <v>1.129 (0.071)</v>
      </c>
      <c r="BD20" t="s">
        <v>169</v>
      </c>
      <c r="BE20" t="s">
        <v>249</v>
      </c>
      <c r="BF20" t="s">
        <v>229</v>
      </c>
      <c r="BG20" t="s">
        <v>203</v>
      </c>
    </row>
    <row r="21" spans="1:59" x14ac:dyDescent="0.25">
      <c r="A21" s="1" t="s">
        <v>43</v>
      </c>
      <c r="B21">
        <v>0.34959217367296108</v>
      </c>
      <c r="C21">
        <v>0.36328429172923088</v>
      </c>
      <c r="D21">
        <v>0.35384530023617627</v>
      </c>
      <c r="E21">
        <v>0.36950950141424549</v>
      </c>
      <c r="F21">
        <v>0.34482324379905299</v>
      </c>
      <c r="G21">
        <v>0.35718121110905571</v>
      </c>
      <c r="H21">
        <v>0.36265399954977517</v>
      </c>
      <c r="I21">
        <v>0.34400075023147658</v>
      </c>
      <c r="J21">
        <v>0.34566523911498892</v>
      </c>
      <c r="K21">
        <v>0.33724419894783392</v>
      </c>
      <c r="L21">
        <v>0.35151926520617749</v>
      </c>
      <c r="M21">
        <v>0.3454409478384734</v>
      </c>
      <c r="N21">
        <v>0.33372351467242578</v>
      </c>
      <c r="O21">
        <v>0.36212458750689369</v>
      </c>
      <c r="P21">
        <v>0.3417948529948418</v>
      </c>
      <c r="Q21">
        <v>0.35856306842610242</v>
      </c>
      <c r="R21">
        <v>0.35812195005382602</v>
      </c>
      <c r="S21">
        <v>0.35264054138292239</v>
      </c>
      <c r="T21">
        <v>0.33325272235515219</v>
      </c>
      <c r="U21">
        <v>0.33839154832713803</v>
      </c>
      <c r="V21">
        <v>0.35347867587930082</v>
      </c>
      <c r="W21">
        <v>0.34602556135302931</v>
      </c>
      <c r="X21">
        <v>0.34911959248664071</v>
      </c>
      <c r="Y21">
        <v>0.32491462847906849</v>
      </c>
      <c r="Z21">
        <v>0.36170692168850732</v>
      </c>
      <c r="AA21">
        <v>0.35046441143098711</v>
      </c>
      <c r="AB21">
        <v>0.33932397439021039</v>
      </c>
      <c r="AC21">
        <v>0.3438978121497443</v>
      </c>
      <c r="AD21">
        <v>0.35840183063206033</v>
      </c>
      <c r="AE21">
        <v>0.33714921678097293</v>
      </c>
      <c r="AF21">
        <v>0.351025402130277</v>
      </c>
      <c r="AG21">
        <v>0.34863772958789713</v>
      </c>
      <c r="AH21">
        <v>0.35668627050052232</v>
      </c>
      <c r="AI21">
        <v>0.35357997947205211</v>
      </c>
      <c r="AJ21">
        <v>0.33397880610530911</v>
      </c>
      <c r="AK21">
        <v>0.34110200544863423</v>
      </c>
      <c r="AL21">
        <v>0.35040033076574778</v>
      </c>
      <c r="AM21">
        <v>0.34676573185260612</v>
      </c>
      <c r="AN21">
        <v>0.35036176735087649</v>
      </c>
      <c r="AO21">
        <v>0.35506824651801661</v>
      </c>
      <c r="AP21">
        <v>0.34602650357604259</v>
      </c>
      <c r="AQ21">
        <v>0.35362009021423257</v>
      </c>
      <c r="AR21">
        <v>0.34916563057584071</v>
      </c>
      <c r="AS21">
        <v>0.36922734605789392</v>
      </c>
      <c r="AT21">
        <v>0.35883735270686701</v>
      </c>
      <c r="AU21">
        <v>0.34836786230461658</v>
      </c>
      <c r="AV21">
        <v>0.34106156869843279</v>
      </c>
      <c r="AW21">
        <v>0.34652650989167982</v>
      </c>
      <c r="AX21">
        <v>0.34143599812728131</v>
      </c>
      <c r="AY21">
        <v>0.35647934590034591</v>
      </c>
      <c r="AZ21">
        <f t="shared" si="0"/>
        <v>0.34899999999999998</v>
      </c>
      <c r="BA21">
        <f t="shared" si="1"/>
        <v>8.9999999999999993E-3</v>
      </c>
      <c r="BB21" t="str">
        <f t="shared" si="2"/>
        <v>0.349 (0.009)</v>
      </c>
      <c r="BD21" t="s">
        <v>172</v>
      </c>
      <c r="BE21" t="s">
        <v>251</v>
      </c>
      <c r="BF21" t="s">
        <v>230</v>
      </c>
      <c r="BG21" t="s">
        <v>204</v>
      </c>
    </row>
    <row r="22" spans="1:59" x14ac:dyDescent="0.25">
      <c r="A22" s="1" t="s">
        <v>44</v>
      </c>
      <c r="B22">
        <v>0.48737625103958299</v>
      </c>
      <c r="C22">
        <v>0.4900567949752882</v>
      </c>
      <c r="D22">
        <v>0.49207288483107398</v>
      </c>
      <c r="E22">
        <v>0.49239616593204372</v>
      </c>
      <c r="F22">
        <v>0.49146781205947709</v>
      </c>
      <c r="G22">
        <v>0.48928412101954583</v>
      </c>
      <c r="H22">
        <v>0.48388177163354529</v>
      </c>
      <c r="I22">
        <v>0.48210579771264161</v>
      </c>
      <c r="J22">
        <v>0.47158559645243647</v>
      </c>
      <c r="K22">
        <v>0.4842436692851837</v>
      </c>
      <c r="L22">
        <v>0.49180877526238059</v>
      </c>
      <c r="M22">
        <v>0.48319680219252042</v>
      </c>
      <c r="N22">
        <v>0.49168110871932103</v>
      </c>
      <c r="O22">
        <v>0.49350932411547949</v>
      </c>
      <c r="P22">
        <v>0.48828392790370873</v>
      </c>
      <c r="Q22">
        <v>0.48805744275118779</v>
      </c>
      <c r="R22">
        <v>0.46897430552350461</v>
      </c>
      <c r="S22">
        <v>0.46451060581965742</v>
      </c>
      <c r="T22">
        <v>0.48069756799137642</v>
      </c>
      <c r="U22">
        <v>0.45931728011142958</v>
      </c>
      <c r="V22">
        <v>0.45992207549824637</v>
      </c>
      <c r="W22">
        <v>0.47571339469533042</v>
      </c>
      <c r="X22">
        <v>0.4711512852266449</v>
      </c>
      <c r="Y22">
        <v>0.48292018763090511</v>
      </c>
      <c r="Z22">
        <v>0.47768025551835552</v>
      </c>
      <c r="AA22">
        <v>0.464942923149881</v>
      </c>
      <c r="AB22">
        <v>0.47815664969545768</v>
      </c>
      <c r="AC22">
        <v>0.47680518854114889</v>
      </c>
      <c r="AD22">
        <v>0.47710512689257489</v>
      </c>
      <c r="AE22">
        <v>0.47147985120422209</v>
      </c>
      <c r="AF22">
        <v>0.49409934102103698</v>
      </c>
      <c r="AG22">
        <v>0.49395998945813008</v>
      </c>
      <c r="AH22">
        <v>0.47510089398415678</v>
      </c>
      <c r="AI22">
        <v>0.46927557100142209</v>
      </c>
      <c r="AJ22">
        <v>0.47997500229738183</v>
      </c>
      <c r="AK22">
        <v>0.47037679598741883</v>
      </c>
      <c r="AL22">
        <v>0.47985978228476672</v>
      </c>
      <c r="AM22">
        <v>0.47679300734992142</v>
      </c>
      <c r="AN22">
        <v>0.46257573078073239</v>
      </c>
      <c r="AO22">
        <v>0.48477467549545528</v>
      </c>
      <c r="AP22">
        <v>0.50445213559024926</v>
      </c>
      <c r="AQ22">
        <v>0.46575697149540191</v>
      </c>
      <c r="AR22">
        <v>0.48866004360588577</v>
      </c>
      <c r="AS22">
        <v>0.48305615503418009</v>
      </c>
      <c r="AT22">
        <v>0.49968333818773608</v>
      </c>
      <c r="AU22">
        <v>0.48244961572136402</v>
      </c>
      <c r="AV22">
        <v>0.49291222025249209</v>
      </c>
      <c r="AW22">
        <v>0.47776258701331498</v>
      </c>
      <c r="AX22">
        <v>0.46057018712445841</v>
      </c>
      <c r="AY22">
        <v>0.46716055517293881</v>
      </c>
      <c r="AZ22">
        <f t="shared" si="0"/>
        <v>0.48</v>
      </c>
      <c r="BA22">
        <f t="shared" si="1"/>
        <v>1.0999999999999999E-2</v>
      </c>
      <c r="BB22" t="str">
        <f t="shared" si="2"/>
        <v>0.48 (0.011)</v>
      </c>
      <c r="BD22" t="s">
        <v>175</v>
      </c>
      <c r="BE22" t="s">
        <v>252</v>
      </c>
      <c r="BF22" t="s">
        <v>231</v>
      </c>
      <c r="BG22" t="s">
        <v>205</v>
      </c>
    </row>
    <row r="23" spans="1:59" x14ac:dyDescent="0.25">
      <c r="A23" s="1" t="s">
        <v>45</v>
      </c>
      <c r="B23">
        <v>0.31673572724726101</v>
      </c>
      <c r="C23">
        <v>0.36869680763033641</v>
      </c>
      <c r="D23">
        <v>0.34745303985649151</v>
      </c>
      <c r="E23">
        <v>0.35711585417104152</v>
      </c>
      <c r="F23">
        <v>0.3612409850576212</v>
      </c>
      <c r="G23">
        <v>0.31845635423000401</v>
      </c>
      <c r="H23">
        <v>0.3119381941003817</v>
      </c>
      <c r="I23">
        <v>0.30806746887198838</v>
      </c>
      <c r="J23">
        <v>0.32902903094231878</v>
      </c>
      <c r="K23">
        <v>0.37573265806512951</v>
      </c>
      <c r="L23">
        <v>0.32664293241776032</v>
      </c>
      <c r="M23">
        <v>0.34225305064849681</v>
      </c>
      <c r="N23">
        <v>0.38274277133613521</v>
      </c>
      <c r="O23">
        <v>0.39263418606706529</v>
      </c>
      <c r="P23">
        <v>0.35201637133220898</v>
      </c>
      <c r="Q23">
        <v>0.2869265098606868</v>
      </c>
      <c r="R23">
        <v>0.29659897782970229</v>
      </c>
      <c r="S23">
        <v>0.28602822888649992</v>
      </c>
      <c r="T23">
        <v>0.3248335388825177</v>
      </c>
      <c r="U23">
        <v>0.31705865314954879</v>
      </c>
      <c r="V23">
        <v>0.28743331953726797</v>
      </c>
      <c r="W23">
        <v>0.32576347997266819</v>
      </c>
      <c r="X23">
        <v>0.34036045782465779</v>
      </c>
      <c r="Y23">
        <v>0.33819302260990458</v>
      </c>
      <c r="Z23">
        <v>0.34502354322443879</v>
      </c>
      <c r="AA23">
        <v>0.28753864627237607</v>
      </c>
      <c r="AB23">
        <v>0.32390799824096378</v>
      </c>
      <c r="AC23">
        <v>0.32664907333366322</v>
      </c>
      <c r="AD23">
        <v>0.29293557808751958</v>
      </c>
      <c r="AE23">
        <v>0.30647126056032309</v>
      </c>
      <c r="AF23">
        <v>0.38409432291652779</v>
      </c>
      <c r="AG23">
        <v>0.32891041508090058</v>
      </c>
      <c r="AH23">
        <v>0.30065615208361329</v>
      </c>
      <c r="AI23">
        <v>0.31775507968506622</v>
      </c>
      <c r="AJ23">
        <v>0.3358221895270504</v>
      </c>
      <c r="AK23">
        <v>0.28957989269338757</v>
      </c>
      <c r="AL23">
        <v>0.32471210394186739</v>
      </c>
      <c r="AM23">
        <v>0.34748300996478959</v>
      </c>
      <c r="AN23">
        <v>0.28095908729621599</v>
      </c>
      <c r="AO23">
        <v>0.3408186177489882</v>
      </c>
      <c r="AP23">
        <v>0.40388022314845762</v>
      </c>
      <c r="AQ23">
        <v>0.29671553008697571</v>
      </c>
      <c r="AR23">
        <v>0.37064190829385241</v>
      </c>
      <c r="AS23">
        <v>0.28495160002902398</v>
      </c>
      <c r="AT23">
        <v>0.40948280608358711</v>
      </c>
      <c r="AU23">
        <v>0.27576704555081838</v>
      </c>
      <c r="AV23">
        <v>0.37689834407246431</v>
      </c>
      <c r="AW23">
        <v>0.32176586165194682</v>
      </c>
      <c r="AX23">
        <v>0.2592782435100916</v>
      </c>
      <c r="AY23">
        <v>0.25249915532088368</v>
      </c>
      <c r="AZ23">
        <f t="shared" si="0"/>
        <v>0.32800000000000001</v>
      </c>
      <c r="BA23">
        <f t="shared" si="1"/>
        <v>3.6999999999999998E-2</v>
      </c>
      <c r="BB23" t="str">
        <f t="shared" si="2"/>
        <v>0.328 (0.037)</v>
      </c>
      <c r="BD23" t="s">
        <v>178</v>
      </c>
      <c r="BE23" t="s">
        <v>250</v>
      </c>
      <c r="BG23" t="s">
        <v>253</v>
      </c>
    </row>
    <row r="24" spans="1:59" x14ac:dyDescent="0.25">
      <c r="A24" s="1" t="s">
        <v>46</v>
      </c>
      <c r="B24">
        <v>5.2190099118496237E-2</v>
      </c>
      <c r="C24">
        <v>6.140532320567503E-2</v>
      </c>
      <c r="D24">
        <v>5.742626630961456E-2</v>
      </c>
      <c r="E24">
        <v>5.9014763161742277E-2</v>
      </c>
      <c r="F24">
        <v>5.9359090983366773E-2</v>
      </c>
      <c r="G24">
        <v>5.1970307808368699E-2</v>
      </c>
      <c r="H24">
        <v>5.1377176700728583E-2</v>
      </c>
      <c r="I24">
        <v>5.1499497131114728E-2</v>
      </c>
      <c r="J24">
        <v>5.5303035636593292E-2</v>
      </c>
      <c r="K24">
        <v>6.2118253622644969E-2</v>
      </c>
      <c r="L24">
        <v>5.3564434894559927E-2</v>
      </c>
      <c r="M24">
        <v>5.6935630815495852E-2</v>
      </c>
      <c r="N24">
        <v>6.3533833594398695E-2</v>
      </c>
      <c r="O24">
        <v>6.5674085001878615E-2</v>
      </c>
      <c r="P24">
        <v>5.8374362343763107E-2</v>
      </c>
      <c r="Q24">
        <v>4.7635572147129823E-2</v>
      </c>
      <c r="R24">
        <v>4.8126309237884662E-2</v>
      </c>
      <c r="S24">
        <v>4.7726166160946618E-2</v>
      </c>
      <c r="T24">
        <v>5.4146701727998223E-2</v>
      </c>
      <c r="U24">
        <v>5.1916835973099013E-2</v>
      </c>
      <c r="V24">
        <v>4.7602702057465161E-2</v>
      </c>
      <c r="W24">
        <v>5.3357811374833593E-2</v>
      </c>
      <c r="X24">
        <v>5.5373777549346873E-2</v>
      </c>
      <c r="Y24">
        <v>5.5814806317707438E-2</v>
      </c>
      <c r="Z24">
        <v>5.6165470470300169E-2</v>
      </c>
      <c r="AA24">
        <v>4.8026390271786963E-2</v>
      </c>
      <c r="AB24">
        <v>5.2766908813057387E-2</v>
      </c>
      <c r="AC24">
        <v>5.158646165314916E-2</v>
      </c>
      <c r="AD24">
        <v>4.7875606332550787E-2</v>
      </c>
      <c r="AE24">
        <v>5.0564822443980521E-2</v>
      </c>
      <c r="AF24">
        <v>6.2378536829978258E-2</v>
      </c>
      <c r="AG24">
        <v>5.4960174244121751E-2</v>
      </c>
      <c r="AH24">
        <v>4.9727778794097642E-2</v>
      </c>
      <c r="AI24">
        <v>5.2327626508481807E-2</v>
      </c>
      <c r="AJ24">
        <v>5.5142067854094458E-2</v>
      </c>
      <c r="AK24">
        <v>4.7639220852575971E-2</v>
      </c>
      <c r="AL24">
        <v>5.3776554378878218E-2</v>
      </c>
      <c r="AM24">
        <v>5.7023492990629858E-2</v>
      </c>
      <c r="AN24">
        <v>4.737820624377282E-2</v>
      </c>
      <c r="AO24">
        <v>5.6256291478538688E-2</v>
      </c>
      <c r="AP24">
        <v>6.6704068463958613E-2</v>
      </c>
      <c r="AQ24">
        <v>4.9132851785235562E-2</v>
      </c>
      <c r="AR24">
        <v>6.1249995429498917E-2</v>
      </c>
      <c r="AS24">
        <v>4.6795930866835402E-2</v>
      </c>
      <c r="AT24">
        <v>6.7786270077965449E-2</v>
      </c>
      <c r="AU24">
        <v>4.6007399577407841E-2</v>
      </c>
      <c r="AV24">
        <v>6.2247794038979558E-2</v>
      </c>
      <c r="AW24">
        <v>5.3142220972544958E-2</v>
      </c>
      <c r="AX24">
        <v>4.2766009130687517E-2</v>
      </c>
      <c r="AY24">
        <v>4.2488303746164982E-2</v>
      </c>
      <c r="AZ24">
        <f t="shared" si="0"/>
        <v>5.3999999999999999E-2</v>
      </c>
      <c r="BA24">
        <f t="shared" si="1"/>
        <v>6.0000000000000001E-3</v>
      </c>
      <c r="BB24" t="str">
        <f t="shared" si="2"/>
        <v>0.054 (0.006)</v>
      </c>
      <c r="BD24" t="s">
        <v>181</v>
      </c>
      <c r="BE24" t="s">
        <v>254</v>
      </c>
      <c r="BF24" t="s">
        <v>233</v>
      </c>
      <c r="BG24" t="s">
        <v>207</v>
      </c>
    </row>
    <row r="25" spans="1:59" x14ac:dyDescent="0.25">
      <c r="A25" s="1" t="s">
        <v>47</v>
      </c>
      <c r="B25">
        <v>93.673762804747469</v>
      </c>
      <c r="C25">
        <v>82.283146611454384</v>
      </c>
      <c r="D25">
        <v>74.203232145030952</v>
      </c>
      <c r="E25">
        <v>87.080554557501657</v>
      </c>
      <c r="F25">
        <v>87.639991081398378</v>
      </c>
      <c r="G25">
        <v>137.11075172607909</v>
      </c>
      <c r="H25">
        <v>88.117339882965538</v>
      </c>
      <c r="I25">
        <v>114.9737864235728</v>
      </c>
      <c r="J25">
        <v>90.958539506436253</v>
      </c>
      <c r="K25">
        <v>77.679500882020221</v>
      </c>
      <c r="L25">
        <v>103.8857369954079</v>
      </c>
      <c r="M25">
        <v>116.3318581699005</v>
      </c>
      <c r="N25">
        <v>70.377121242716527</v>
      </c>
      <c r="O25">
        <v>20</v>
      </c>
      <c r="P25">
        <v>81.820781266677244</v>
      </c>
      <c r="Q25">
        <v>117.28331208209021</v>
      </c>
      <c r="R25">
        <v>34.034874402261188</v>
      </c>
      <c r="S25">
        <v>104.8853995611191</v>
      </c>
      <c r="T25">
        <v>74.832978069746034</v>
      </c>
      <c r="U25">
        <v>29.75189814261925</v>
      </c>
      <c r="V25">
        <v>106.5625664637941</v>
      </c>
      <c r="W25">
        <v>41.867454994930483</v>
      </c>
      <c r="X25">
        <v>61.667019735149758</v>
      </c>
      <c r="Y25">
        <v>103.0453812084663</v>
      </c>
      <c r="Z25">
        <v>70.210250241569909</v>
      </c>
      <c r="AA25">
        <v>70.439211679288732</v>
      </c>
      <c r="AB25">
        <v>70.640120050389427</v>
      </c>
      <c r="AC25">
        <v>101.7787091299647</v>
      </c>
      <c r="AD25">
        <v>91.993142044998805</v>
      </c>
      <c r="AE25">
        <v>73.655732741000762</v>
      </c>
      <c r="AF25">
        <v>51.940056830313807</v>
      </c>
      <c r="AG25">
        <v>78.956204857100431</v>
      </c>
      <c r="AH25">
        <v>69.727528096252016</v>
      </c>
      <c r="AI25">
        <v>99.730931453710099</v>
      </c>
      <c r="AJ25">
        <v>58.918062004117623</v>
      </c>
      <c r="AK25">
        <v>83.347925092442892</v>
      </c>
      <c r="AL25">
        <v>73.735231860924173</v>
      </c>
      <c r="AM25">
        <v>100.55312950520531</v>
      </c>
      <c r="AN25">
        <v>73.44335661712951</v>
      </c>
      <c r="AO25">
        <v>70.590512509740662</v>
      </c>
      <c r="AP25">
        <v>51.512573563132463</v>
      </c>
      <c r="AQ25">
        <v>58.273925978612027</v>
      </c>
      <c r="AR25">
        <v>55.365553378000747</v>
      </c>
      <c r="AS25">
        <v>69.787762816048087</v>
      </c>
      <c r="AT25">
        <v>79.62699362756878</v>
      </c>
      <c r="AU25">
        <v>108.52490513018979</v>
      </c>
      <c r="AV25">
        <v>118.0247758017837</v>
      </c>
      <c r="AW25">
        <v>88.16873214706338</v>
      </c>
      <c r="AX25">
        <v>102.2231871192815</v>
      </c>
      <c r="AY25">
        <v>84.464304982274086</v>
      </c>
      <c r="AZ25">
        <f t="shared" si="0"/>
        <v>81.114000000000004</v>
      </c>
      <c r="BA25">
        <f t="shared" si="1"/>
        <v>24.047000000000001</v>
      </c>
      <c r="BB25" t="str">
        <f t="shared" si="2"/>
        <v>81.114 (24.047)</v>
      </c>
      <c r="BD25" t="s">
        <v>184</v>
      </c>
      <c r="BE25" t="s">
        <v>255</v>
      </c>
      <c r="BF25" t="s">
        <v>234</v>
      </c>
      <c r="BG25" t="s">
        <v>208</v>
      </c>
    </row>
    <row r="26" spans="1:59" x14ac:dyDescent="0.25">
      <c r="A26" s="1" t="s">
        <v>48</v>
      </c>
      <c r="B26">
        <v>0.1368318853230267</v>
      </c>
      <c r="C26">
        <v>0.1044302387549589</v>
      </c>
      <c r="D26">
        <v>9.2398660716992556E-2</v>
      </c>
      <c r="E26">
        <v>0.11677469001963819</v>
      </c>
      <c r="F26">
        <v>0.1196235510450122</v>
      </c>
      <c r="G26">
        <v>0.22326463403671881</v>
      </c>
      <c r="H26">
        <v>0.12238519428189661</v>
      </c>
      <c r="I26">
        <v>0.1624390181750669</v>
      </c>
      <c r="J26">
        <v>0.1045500454096969</v>
      </c>
      <c r="K26">
        <v>9.3007065232303898E-2</v>
      </c>
      <c r="L26">
        <v>0.1716502838286193</v>
      </c>
      <c r="M26">
        <v>0.17271492352810899</v>
      </c>
      <c r="N26">
        <v>8.9319622266857648E-2</v>
      </c>
      <c r="O26">
        <v>2.1551724137931039E-2</v>
      </c>
      <c r="P26">
        <v>0.1116806640852635</v>
      </c>
      <c r="Q26">
        <v>0.17693603115832571</v>
      </c>
      <c r="R26">
        <v>3.749052256954058E-2</v>
      </c>
      <c r="S26">
        <v>0.168278778031489</v>
      </c>
      <c r="T26">
        <v>8.0638984988950474E-2</v>
      </c>
      <c r="U26">
        <v>3.2772684735643813E-2</v>
      </c>
      <c r="V26">
        <v>0.1505553501284447</v>
      </c>
      <c r="W26">
        <v>4.6118365176408098E-2</v>
      </c>
      <c r="X26">
        <v>7.6788434536106023E-2</v>
      </c>
      <c r="Y26">
        <v>0.16285907949613929</v>
      </c>
      <c r="Z26">
        <v>8.9107836752950323E-2</v>
      </c>
      <c r="AA26">
        <v>8.2651373857402954E-2</v>
      </c>
      <c r="AB26">
        <v>9.9802851603758999E-2</v>
      </c>
      <c r="AC26">
        <v>0.1486710071103412</v>
      </c>
      <c r="AD26">
        <v>0.1365798564844331</v>
      </c>
      <c r="AE26">
        <v>8.9953121881969314E-2</v>
      </c>
      <c r="AF26">
        <v>5.099478759681194E-2</v>
      </c>
      <c r="AG26">
        <v>0.10398925448133441</v>
      </c>
      <c r="AH26">
        <v>8.5155745519848003E-2</v>
      </c>
      <c r="AI26">
        <v>0.1361269897715871</v>
      </c>
      <c r="AJ26">
        <v>6.7721910349560488E-2</v>
      </c>
      <c r="AK26">
        <v>0.1097733687759665</v>
      </c>
      <c r="AL26">
        <v>0.1024100442512836</v>
      </c>
      <c r="AM26">
        <v>0.14206500576645381</v>
      </c>
      <c r="AN26">
        <v>8.4417651284056913E-2</v>
      </c>
      <c r="AO26">
        <v>8.4519291798061127E-2</v>
      </c>
      <c r="AP26">
        <v>6.5377547865086691E-2</v>
      </c>
      <c r="AQ26">
        <v>7.2563317789459417E-2</v>
      </c>
      <c r="AR26">
        <v>5.96611566573284E-2</v>
      </c>
      <c r="AS26">
        <v>8.5229308036840326E-2</v>
      </c>
      <c r="AT26">
        <v>0.10296594003564929</v>
      </c>
      <c r="AU26">
        <v>0.16632169368611471</v>
      </c>
      <c r="AV26">
        <v>0.19218593760826849</v>
      </c>
      <c r="AW26">
        <v>0.1203452522122273</v>
      </c>
      <c r="AX26">
        <v>0.15421601505064009</v>
      </c>
      <c r="AY26">
        <v>0.1173115346976029</v>
      </c>
      <c r="AZ26">
        <f t="shared" si="0"/>
        <v>0.111</v>
      </c>
      <c r="BA26">
        <f t="shared" si="1"/>
        <v>4.3999999999999997E-2</v>
      </c>
      <c r="BB26" t="str">
        <f t="shared" si="2"/>
        <v>0.111 (0.044)</v>
      </c>
      <c r="BD26" t="s">
        <v>187</v>
      </c>
      <c r="BE26" t="s">
        <v>256</v>
      </c>
      <c r="BF26" t="s">
        <v>235</v>
      </c>
      <c r="BG26" t="s">
        <v>209</v>
      </c>
    </row>
    <row r="27" spans="1:59" x14ac:dyDescent="0.25">
      <c r="A27" s="1" t="s">
        <v>49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f t="shared" si="0"/>
        <v>1</v>
      </c>
      <c r="BA27">
        <f t="shared" si="1"/>
        <v>0</v>
      </c>
      <c r="BB27" t="str">
        <f t="shared" si="2"/>
        <v>1 (0)</v>
      </c>
      <c r="BD27" t="s">
        <v>190</v>
      </c>
      <c r="BE27" t="s">
        <v>257</v>
      </c>
      <c r="BF27" t="s">
        <v>236</v>
      </c>
      <c r="BG27" t="s">
        <v>193</v>
      </c>
    </row>
    <row r="28" spans="1:59" x14ac:dyDescent="0.25">
      <c r="A28" s="1" t="s">
        <v>50</v>
      </c>
      <c r="B28">
        <v>0.8166548247831853</v>
      </c>
      <c r="C28">
        <v>0.75952334256205689</v>
      </c>
      <c r="D28">
        <v>0.79978436627867278</v>
      </c>
      <c r="E28">
        <v>0.81151284377613719</v>
      </c>
      <c r="F28">
        <v>0.81378264514333376</v>
      </c>
      <c r="G28">
        <v>0.81749815409361493</v>
      </c>
      <c r="H28">
        <v>0.8340069207877352</v>
      </c>
      <c r="I28">
        <v>0.71064515876919587</v>
      </c>
      <c r="J28">
        <v>0.63793508298657464</v>
      </c>
      <c r="K28">
        <v>0.71380659454198336</v>
      </c>
      <c r="L28">
        <v>0.87426830328520289</v>
      </c>
      <c r="M28">
        <v>0.76494268782293617</v>
      </c>
      <c r="N28">
        <v>0.79953499090491098</v>
      </c>
      <c r="O28">
        <v>0.80659813464233343</v>
      </c>
      <c r="P28">
        <v>0.84863233077490507</v>
      </c>
      <c r="Q28">
        <v>0.81699398398908796</v>
      </c>
      <c r="R28">
        <v>0.78977469717442828</v>
      </c>
      <c r="S28">
        <v>0.87209165141890166</v>
      </c>
      <c r="T28">
        <v>0.64328264381493061</v>
      </c>
      <c r="U28">
        <v>0.80348252474953252</v>
      </c>
      <c r="V28">
        <v>0.78263848296443839</v>
      </c>
      <c r="W28">
        <v>0.74342996988734389</v>
      </c>
      <c r="X28">
        <v>0.83185199231989004</v>
      </c>
      <c r="Y28">
        <v>0.83452860557414599</v>
      </c>
      <c r="Z28">
        <v>0.77750810879688614</v>
      </c>
      <c r="AA28">
        <v>0.71121518377103921</v>
      </c>
      <c r="AB28">
        <v>0.86732648995188621</v>
      </c>
      <c r="AC28">
        <v>0.79614907562971859</v>
      </c>
      <c r="AD28">
        <v>0.886548464981189</v>
      </c>
      <c r="AE28">
        <v>0.7791911478132677</v>
      </c>
      <c r="AF28">
        <v>0.65812994666226299</v>
      </c>
      <c r="AG28">
        <v>0.81000699921857122</v>
      </c>
      <c r="AH28">
        <v>0.75449469058341201</v>
      </c>
      <c r="AI28">
        <v>0.74464417427309781</v>
      </c>
      <c r="AJ28">
        <v>0.77910257053947463</v>
      </c>
      <c r="AK28">
        <v>0.76014071357237967</v>
      </c>
      <c r="AL28">
        <v>0.87838537945692752</v>
      </c>
      <c r="AM28">
        <v>0.80609666567867422</v>
      </c>
      <c r="AN28">
        <v>0.74430280468336651</v>
      </c>
      <c r="AO28">
        <v>0.76631453151170714</v>
      </c>
      <c r="AP28">
        <v>0.82345004810150801</v>
      </c>
      <c r="AQ28">
        <v>0.81668471184203706</v>
      </c>
      <c r="AR28">
        <v>0.7621094498458757</v>
      </c>
      <c r="AS28">
        <v>0.75746503046431923</v>
      </c>
      <c r="AT28">
        <v>0.80696320838885838</v>
      </c>
      <c r="AU28">
        <v>0.829644427828651</v>
      </c>
      <c r="AV28">
        <v>0.85256207958349772</v>
      </c>
      <c r="AW28">
        <v>0.8424859349168049</v>
      </c>
      <c r="AX28">
        <v>0.79413905408676755</v>
      </c>
      <c r="AY28">
        <v>0.82678660433681195</v>
      </c>
      <c r="AZ28">
        <f t="shared" si="0"/>
        <v>0.79100000000000004</v>
      </c>
      <c r="BA28">
        <f t="shared" si="1"/>
        <v>5.6000000000000001E-2</v>
      </c>
      <c r="BB28" t="str">
        <f t="shared" si="2"/>
        <v>0.791 (0.056)</v>
      </c>
      <c r="BD28" t="s">
        <v>194</v>
      </c>
      <c r="BE28" t="s">
        <v>195</v>
      </c>
      <c r="BF28" t="s">
        <v>237</v>
      </c>
      <c r="BG28" t="s">
        <v>210</v>
      </c>
    </row>
    <row r="29" spans="1:59" x14ac:dyDescent="0.25">
      <c r="A29" s="1" t="s">
        <v>51</v>
      </c>
      <c r="B29">
        <v>0.39652806077224861</v>
      </c>
      <c r="C29">
        <v>0.37978818810476389</v>
      </c>
      <c r="D29">
        <v>0.38062480655012099</v>
      </c>
      <c r="E29">
        <v>0.38691703120676407</v>
      </c>
      <c r="F29">
        <v>0.38066805693524791</v>
      </c>
      <c r="G29">
        <v>0.38497266071736158</v>
      </c>
      <c r="H29">
        <v>0.39006827717339182</v>
      </c>
      <c r="I29">
        <v>0.37999665963001911</v>
      </c>
      <c r="J29">
        <v>0.37671291730063972</v>
      </c>
      <c r="K29">
        <v>0.38126095263277682</v>
      </c>
      <c r="L29">
        <v>0.38435192434017612</v>
      </c>
      <c r="M29">
        <v>0.37997386054598359</v>
      </c>
      <c r="N29">
        <v>0.37910168179968901</v>
      </c>
      <c r="O29">
        <v>0.38101346459460228</v>
      </c>
      <c r="P29">
        <v>0.36732143320754979</v>
      </c>
      <c r="Q29">
        <v>0.37797130529835438</v>
      </c>
      <c r="R29">
        <v>0.38586111279767338</v>
      </c>
      <c r="S29">
        <v>0.37561720964472489</v>
      </c>
      <c r="T29">
        <v>0.38213057048284482</v>
      </c>
      <c r="U29">
        <v>0.37719116925077001</v>
      </c>
      <c r="V29">
        <v>0.37081633596660468</v>
      </c>
      <c r="W29">
        <v>0.3666471926698745</v>
      </c>
      <c r="X29">
        <v>0.37723024208884359</v>
      </c>
      <c r="Y29">
        <v>0.37858772019151649</v>
      </c>
      <c r="Z29">
        <v>0.38009583494914828</v>
      </c>
      <c r="AA29">
        <v>0.38218648740635558</v>
      </c>
      <c r="AB29">
        <v>0.37999306383817177</v>
      </c>
      <c r="AC29">
        <v>0.3708537270434959</v>
      </c>
      <c r="AD29">
        <v>0.39252169839471168</v>
      </c>
      <c r="AE29">
        <v>0.38525155435436093</v>
      </c>
      <c r="AF29">
        <v>0.3724087775210308</v>
      </c>
      <c r="AG29">
        <v>0.38489582635222408</v>
      </c>
      <c r="AH29">
        <v>0.3855145534264407</v>
      </c>
      <c r="AI29">
        <v>0.37532572243942369</v>
      </c>
      <c r="AJ29">
        <v>0.37508141509760179</v>
      </c>
      <c r="AK29">
        <v>0.37218283403242602</v>
      </c>
      <c r="AL29">
        <v>0.38545636997118582</v>
      </c>
      <c r="AM29">
        <v>0.37848238344591922</v>
      </c>
      <c r="AN29">
        <v>0.39068687444478462</v>
      </c>
      <c r="AO29">
        <v>0.39578369226222537</v>
      </c>
      <c r="AP29">
        <v>0.38165252981695119</v>
      </c>
      <c r="AQ29">
        <v>0.37816773212504429</v>
      </c>
      <c r="AR29">
        <v>0.38236451084277517</v>
      </c>
      <c r="AS29">
        <v>0.37733368635001752</v>
      </c>
      <c r="AT29">
        <v>0.3726338747053522</v>
      </c>
      <c r="AU29">
        <v>0.375434447678821</v>
      </c>
      <c r="AV29">
        <v>0.37568605125563598</v>
      </c>
      <c r="AW29">
        <v>0.37154961776758688</v>
      </c>
      <c r="AX29">
        <v>0.37962734538487181</v>
      </c>
      <c r="AY29">
        <v>0.38135597469221189</v>
      </c>
      <c r="AZ29">
        <f t="shared" si="0"/>
        <v>0.38</v>
      </c>
      <c r="BA29">
        <f t="shared" si="1"/>
        <v>6.0000000000000001E-3</v>
      </c>
      <c r="BB29" t="str">
        <f t="shared" si="2"/>
        <v>0.38 (0.006)</v>
      </c>
      <c r="BD29" t="s">
        <v>178</v>
      </c>
      <c r="BE29" t="s">
        <v>197</v>
      </c>
      <c r="BF29" t="s">
        <v>238</v>
      </c>
      <c r="BG29" t="s">
        <v>211</v>
      </c>
    </row>
    <row r="30" spans="1:59" x14ac:dyDescent="0.25">
      <c r="A30" s="1" t="s">
        <v>52</v>
      </c>
      <c r="B30">
        <v>4.5233501722928304</v>
      </c>
      <c r="C30">
        <v>5.8929566496961927</v>
      </c>
      <c r="D30">
        <v>4.0589069356325584</v>
      </c>
      <c r="E30">
        <v>4.3099007849518767</v>
      </c>
      <c r="F30">
        <v>4.367184394755407</v>
      </c>
      <c r="G30">
        <v>5.087820596048557</v>
      </c>
      <c r="H30">
        <v>5.669159814563435</v>
      </c>
      <c r="I30">
        <v>4.5000509472862511</v>
      </c>
      <c r="J30">
        <v>4.6798974462707106</v>
      </c>
      <c r="K30">
        <v>5.569359590799924</v>
      </c>
      <c r="L30">
        <v>4.6672280572527427</v>
      </c>
      <c r="M30">
        <v>4.7383321207742783</v>
      </c>
      <c r="N30">
        <v>4.8590266482396922</v>
      </c>
      <c r="O30">
        <v>5.4119686670559766</v>
      </c>
      <c r="P30">
        <v>4.4702882839802838</v>
      </c>
      <c r="Q30">
        <v>3.8852280273834121</v>
      </c>
      <c r="R30">
        <v>4.6548736208459713</v>
      </c>
      <c r="S30">
        <v>4.2190408632553744</v>
      </c>
      <c r="T30">
        <v>4.4692491870842774</v>
      </c>
      <c r="U30">
        <v>4.0640381769580474</v>
      </c>
      <c r="V30">
        <v>4.3201636063239084</v>
      </c>
      <c r="W30">
        <v>3.481732117065492</v>
      </c>
      <c r="X30">
        <v>5.2839872594190638</v>
      </c>
      <c r="Y30">
        <v>4.1141424618846321</v>
      </c>
      <c r="Z30">
        <v>6.0076885995974409</v>
      </c>
      <c r="AA30">
        <v>5.162182248403405</v>
      </c>
      <c r="AB30">
        <v>4.7001421839915807</v>
      </c>
      <c r="AC30">
        <v>4.8001743467951616</v>
      </c>
      <c r="AD30">
        <v>6.1927780667475298</v>
      </c>
      <c r="AE30">
        <v>5.4086104057110171</v>
      </c>
      <c r="AF30">
        <v>4.1413246009903348</v>
      </c>
      <c r="AG30">
        <v>5.4031306635639593</v>
      </c>
      <c r="AH30">
        <v>4.2395909361119344</v>
      </c>
      <c r="AI30">
        <v>4.4457599634005636</v>
      </c>
      <c r="AJ30">
        <v>4.5720575574673443</v>
      </c>
      <c r="AK30">
        <v>4.2437275587607957</v>
      </c>
      <c r="AL30">
        <v>4.7924335626277843</v>
      </c>
      <c r="AM30">
        <v>4.2546702053056986</v>
      </c>
      <c r="AN30">
        <v>5.6886718658766338</v>
      </c>
      <c r="AO30">
        <v>5.4184182821850797</v>
      </c>
      <c r="AP30">
        <v>4.6663643225287919</v>
      </c>
      <c r="AQ30">
        <v>4.4341798027969217</v>
      </c>
      <c r="AR30">
        <v>4.749476879387319</v>
      </c>
      <c r="AS30">
        <v>5.3642066951515996</v>
      </c>
      <c r="AT30">
        <v>4.293590592335879</v>
      </c>
      <c r="AU30">
        <v>3.8296905400023431</v>
      </c>
      <c r="AV30">
        <v>4.3176733235998723</v>
      </c>
      <c r="AW30">
        <v>4.0005851621409629</v>
      </c>
      <c r="AX30">
        <v>5.1765421945682171</v>
      </c>
      <c r="AY30">
        <v>4.239649215311009</v>
      </c>
      <c r="AZ30">
        <f t="shared" si="0"/>
        <v>4.7169999999999996</v>
      </c>
      <c r="BA30">
        <f t="shared" si="1"/>
        <v>0.61299999999999999</v>
      </c>
      <c r="BB30" t="str">
        <f t="shared" si="2"/>
        <v>4.717 (0.613)</v>
      </c>
      <c r="BD30" t="s">
        <v>199</v>
      </c>
      <c r="BE30" t="s">
        <v>200</v>
      </c>
      <c r="BF30" t="s">
        <v>239</v>
      </c>
      <c r="BG30" t="s">
        <v>228</v>
      </c>
    </row>
    <row r="31" spans="1:59" x14ac:dyDescent="0.25">
      <c r="A31" s="1" t="s">
        <v>53</v>
      </c>
      <c r="B31">
        <v>3.5897435897435888E-2</v>
      </c>
      <c r="C31">
        <v>0.13368983957219249</v>
      </c>
      <c r="D31">
        <v>2.7624309392265189E-2</v>
      </c>
      <c r="E31">
        <v>5.5555555555555552E-2</v>
      </c>
      <c r="F31">
        <v>9.0909090909090912E-2</v>
      </c>
      <c r="G31">
        <v>9.0476190476190474E-2</v>
      </c>
      <c r="H31">
        <v>9.2920353982300891E-2</v>
      </c>
      <c r="I31">
        <v>7.8947368421052627E-2</v>
      </c>
      <c r="J31">
        <v>5.8823529411764712E-2</v>
      </c>
      <c r="K31">
        <v>2.777777777777778E-2</v>
      </c>
      <c r="L31">
        <v>9.8522167487684734E-2</v>
      </c>
      <c r="M31">
        <v>4.1666666666666657E-2</v>
      </c>
      <c r="N31">
        <v>8.9005235602094238E-2</v>
      </c>
      <c r="O31">
        <v>5.2631578947368418E-2</v>
      </c>
      <c r="P31">
        <v>6.5656565656565663E-2</v>
      </c>
      <c r="Q31">
        <v>0.1241379310344828</v>
      </c>
      <c r="R31">
        <v>2.551020408163265E-2</v>
      </c>
      <c r="S31">
        <v>1.081081081081081E-2</v>
      </c>
      <c r="T31">
        <v>2.5125628140703519E-2</v>
      </c>
      <c r="U31">
        <v>3.1963470319634701E-2</v>
      </c>
      <c r="V31">
        <v>3.9325842696629212E-2</v>
      </c>
      <c r="W31">
        <v>7.407407407407407E-2</v>
      </c>
      <c r="X31">
        <v>5.6872037914691941E-2</v>
      </c>
      <c r="Y31">
        <v>0.15</v>
      </c>
      <c r="Z31">
        <v>7.7294685990338161E-2</v>
      </c>
      <c r="AA31">
        <v>4.1474654377880192E-2</v>
      </c>
      <c r="AB31">
        <v>0.14356435643564361</v>
      </c>
      <c r="AC31">
        <v>1.9417475728155342E-2</v>
      </c>
      <c r="AD31">
        <v>3.2967032967032968E-2</v>
      </c>
      <c r="AE31">
        <v>6.5727699530516437E-2</v>
      </c>
      <c r="AF31">
        <v>6.5502183406113537E-2</v>
      </c>
      <c r="AG31">
        <v>0.1182266009852217</v>
      </c>
      <c r="AH31">
        <v>3.7735849056603772E-2</v>
      </c>
      <c r="AI31">
        <v>6.5420560747663545E-2</v>
      </c>
      <c r="AJ31">
        <v>5.9360730593607303E-2</v>
      </c>
      <c r="AK31">
        <v>8.7628865979381437E-2</v>
      </c>
      <c r="AL31">
        <v>4.8458149779735678E-2</v>
      </c>
      <c r="AM31">
        <v>0.126984126984127</v>
      </c>
      <c r="AN31">
        <v>5.4054054054054057E-2</v>
      </c>
      <c r="AO31">
        <v>4.9327354260089683E-2</v>
      </c>
      <c r="AP31">
        <v>0.18090452261306531</v>
      </c>
      <c r="AQ31">
        <v>3.2407407407407413E-2</v>
      </c>
      <c r="AR31">
        <v>1.5625E-2</v>
      </c>
      <c r="AS31">
        <v>9.2783505154639179E-2</v>
      </c>
      <c r="AT31">
        <v>0.215</v>
      </c>
      <c r="AU31">
        <v>1.6853932584269659E-2</v>
      </c>
      <c r="AV31">
        <v>2.6086956521739129E-2</v>
      </c>
      <c r="AW31">
        <v>9.2592592592592587E-2</v>
      </c>
      <c r="AX31">
        <v>5.208333333333333E-3</v>
      </c>
      <c r="AY31">
        <v>1.4851485148514851E-2</v>
      </c>
      <c r="AZ31">
        <f t="shared" si="0"/>
        <v>6.7000000000000004E-2</v>
      </c>
      <c r="BA31">
        <f t="shared" si="1"/>
        <v>4.4999999999999998E-2</v>
      </c>
      <c r="BB31" t="str">
        <f t="shared" si="2"/>
        <v>0.067 (0.045)</v>
      </c>
      <c r="BD31" t="s">
        <v>212</v>
      </c>
      <c r="BE31" t="s">
        <v>240</v>
      </c>
      <c r="BF31" t="s">
        <v>241</v>
      </c>
      <c r="BG31" t="s">
        <v>221</v>
      </c>
    </row>
    <row r="32" spans="1:59" x14ac:dyDescent="0.25">
      <c r="A32" s="1" t="s">
        <v>54</v>
      </c>
      <c r="B32">
        <v>21.540659228538011</v>
      </c>
      <c r="C32">
        <v>12.64911064067352</v>
      </c>
      <c r="D32">
        <v>34.189769869211531</v>
      </c>
      <c r="E32">
        <v>43.08131845707603</v>
      </c>
      <c r="F32">
        <v>12.64911064067352</v>
      </c>
      <c r="G32">
        <v>43.08131845707603</v>
      </c>
      <c r="H32">
        <v>0</v>
      </c>
      <c r="I32">
        <v>34.189769869211531</v>
      </c>
      <c r="J32">
        <v>43.08131845707603</v>
      </c>
      <c r="K32">
        <v>12.64911064067352</v>
      </c>
      <c r="L32">
        <v>12.64911064067352</v>
      </c>
      <c r="M32">
        <v>34.189769869211531</v>
      </c>
      <c r="N32">
        <v>55.73042909774955</v>
      </c>
      <c r="O32">
        <v>21.540659228538011</v>
      </c>
      <c r="P32">
        <v>34.189769869211531</v>
      </c>
      <c r="Q32">
        <v>64.621977685614041</v>
      </c>
      <c r="R32">
        <v>34.189769869211531</v>
      </c>
      <c r="S32">
        <v>43.08131845707603</v>
      </c>
      <c r="T32">
        <v>0</v>
      </c>
      <c r="U32">
        <v>68.379539738423063</v>
      </c>
      <c r="V32">
        <v>55.73042909774955</v>
      </c>
      <c r="W32">
        <v>21.540659228538011</v>
      </c>
      <c r="X32">
        <v>21.540659228538011</v>
      </c>
      <c r="Y32">
        <v>55.73042909774955</v>
      </c>
      <c r="Z32">
        <v>43.08131845707603</v>
      </c>
      <c r="AA32">
        <v>55.73042909774955</v>
      </c>
      <c r="AB32">
        <v>46.838880509885051</v>
      </c>
      <c r="AC32">
        <v>12.64911064067352</v>
      </c>
      <c r="AD32">
        <v>12.64911064067352</v>
      </c>
      <c r="AE32">
        <v>21.540659228538011</v>
      </c>
      <c r="AF32">
        <v>34.189769869211531</v>
      </c>
      <c r="AG32">
        <v>12.64911064067352</v>
      </c>
      <c r="AH32">
        <v>34.189769869211531</v>
      </c>
      <c r="AI32">
        <v>0</v>
      </c>
      <c r="AJ32">
        <v>77.271088326287554</v>
      </c>
      <c r="AK32">
        <v>102.56930960763459</v>
      </c>
      <c r="AL32">
        <v>55.73042909774955</v>
      </c>
      <c r="AM32">
        <v>77.271088326287568</v>
      </c>
      <c r="AN32">
        <v>55.73042909774955</v>
      </c>
      <c r="AO32">
        <v>21.540659228538011</v>
      </c>
      <c r="AP32">
        <v>59.487991150558571</v>
      </c>
      <c r="AQ32">
        <v>64.621977685614041</v>
      </c>
      <c r="AR32">
        <v>77.271088326287554</v>
      </c>
      <c r="AS32">
        <v>12.64911064067352</v>
      </c>
      <c r="AT32">
        <v>102.56930960763459</v>
      </c>
      <c r="AU32">
        <v>21.540659228538011</v>
      </c>
      <c r="AV32">
        <v>0</v>
      </c>
      <c r="AW32">
        <v>21.540659228538011</v>
      </c>
      <c r="AX32">
        <v>68.379539738423063</v>
      </c>
      <c r="AY32">
        <v>81.028650379096575</v>
      </c>
      <c r="AZ32">
        <f t="shared" si="0"/>
        <v>39.058999999999997</v>
      </c>
      <c r="BA32">
        <f t="shared" si="1"/>
        <v>26.25</v>
      </c>
      <c r="BB32" t="str">
        <f t="shared" si="2"/>
        <v>39.059 (26.25)</v>
      </c>
      <c r="BD32" t="s">
        <v>213</v>
      </c>
      <c r="BE32" t="s">
        <v>258</v>
      </c>
      <c r="BF32" t="s">
        <v>242</v>
      </c>
      <c r="BG32" t="s">
        <v>221</v>
      </c>
    </row>
    <row r="33" spans="1:59" x14ac:dyDescent="0.25">
      <c r="A33" s="1" t="s">
        <v>55</v>
      </c>
      <c r="B33">
        <v>260</v>
      </c>
      <c r="C33">
        <v>195</v>
      </c>
      <c r="D33">
        <v>143</v>
      </c>
      <c r="E33">
        <v>247</v>
      </c>
      <c r="F33">
        <v>286</v>
      </c>
      <c r="G33">
        <v>390</v>
      </c>
      <c r="H33">
        <v>260</v>
      </c>
      <c r="I33">
        <v>338</v>
      </c>
      <c r="J33">
        <v>273</v>
      </c>
      <c r="K33">
        <v>208</v>
      </c>
      <c r="L33">
        <v>338</v>
      </c>
      <c r="M33">
        <v>338</v>
      </c>
      <c r="N33">
        <v>221</v>
      </c>
      <c r="O33">
        <v>117</v>
      </c>
      <c r="P33">
        <v>247</v>
      </c>
      <c r="Q33">
        <v>338</v>
      </c>
      <c r="R33">
        <v>91</v>
      </c>
      <c r="S33">
        <v>403</v>
      </c>
      <c r="T33">
        <v>169</v>
      </c>
      <c r="U33">
        <v>78</v>
      </c>
      <c r="V33">
        <v>299</v>
      </c>
      <c r="W33">
        <v>143</v>
      </c>
      <c r="X33">
        <v>182</v>
      </c>
      <c r="Y33">
        <v>390</v>
      </c>
      <c r="Z33">
        <v>234</v>
      </c>
      <c r="AA33">
        <v>221</v>
      </c>
      <c r="AB33">
        <v>260</v>
      </c>
      <c r="AC33">
        <v>338</v>
      </c>
      <c r="AD33">
        <v>286</v>
      </c>
      <c r="AE33">
        <v>208</v>
      </c>
      <c r="AF33">
        <v>143</v>
      </c>
      <c r="AG33">
        <v>182</v>
      </c>
      <c r="AH33">
        <v>221</v>
      </c>
      <c r="AI33">
        <v>338</v>
      </c>
      <c r="AJ33">
        <v>130</v>
      </c>
      <c r="AK33">
        <v>286</v>
      </c>
      <c r="AL33">
        <v>273</v>
      </c>
      <c r="AM33">
        <v>273</v>
      </c>
      <c r="AN33">
        <v>156</v>
      </c>
      <c r="AO33">
        <v>169</v>
      </c>
      <c r="AP33">
        <v>104</v>
      </c>
      <c r="AQ33">
        <v>169</v>
      </c>
      <c r="AR33">
        <v>91</v>
      </c>
      <c r="AS33">
        <v>169</v>
      </c>
      <c r="AT33">
        <v>208</v>
      </c>
      <c r="AU33">
        <v>338</v>
      </c>
      <c r="AV33">
        <v>377</v>
      </c>
      <c r="AW33">
        <v>260</v>
      </c>
      <c r="AX33">
        <v>351</v>
      </c>
      <c r="AY33">
        <v>221</v>
      </c>
      <c r="AZ33">
        <f t="shared" si="0"/>
        <v>239.2</v>
      </c>
      <c r="BA33">
        <f t="shared" si="1"/>
        <v>86.87</v>
      </c>
      <c r="BB33" t="str">
        <f t="shared" si="2"/>
        <v>239.2 (86.87)</v>
      </c>
      <c r="BD33" t="s">
        <v>214</v>
      </c>
      <c r="BE33" t="s">
        <v>259</v>
      </c>
      <c r="BF33" t="s">
        <v>221</v>
      </c>
      <c r="BG33" t="s">
        <v>222</v>
      </c>
    </row>
    <row r="34" spans="1:59" x14ac:dyDescent="0.25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0"/>
        <v>0</v>
      </c>
      <c r="BA34">
        <f t="shared" si="1"/>
        <v>0</v>
      </c>
      <c r="BB34" t="str">
        <f t="shared" si="2"/>
        <v>0 (0)</v>
      </c>
      <c r="BC34" t="str">
        <f>BB34&amp;" " &amp;" " &amp;BB46</f>
        <v>0 (0)  0 (0)</v>
      </c>
      <c r="BD34" t="s">
        <v>215</v>
      </c>
      <c r="BE34" t="s">
        <v>260</v>
      </c>
      <c r="BF34" t="s">
        <v>243</v>
      </c>
      <c r="BG34" t="s">
        <v>223</v>
      </c>
    </row>
    <row r="35" spans="1:59" x14ac:dyDescent="0.25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si="0"/>
        <v>0.1</v>
      </c>
      <c r="BA35">
        <f t="shared" si="1"/>
        <v>0.30299999999999999</v>
      </c>
      <c r="BB35" t="str">
        <f t="shared" si="2"/>
        <v>0.1 (0.303)</v>
      </c>
      <c r="BC35" t="str">
        <f t="shared" ref="BC35:BC42" si="3">BB35&amp;" " &amp;" " &amp;BB47</f>
        <v>0.1 (0.303)  0.003 (0.01)</v>
      </c>
      <c r="BD35" t="s">
        <v>216</v>
      </c>
      <c r="BE35" t="s">
        <v>261</v>
      </c>
      <c r="BF35" t="s">
        <v>244</v>
      </c>
      <c r="BG35" t="s">
        <v>224</v>
      </c>
    </row>
    <row r="36" spans="1:59" x14ac:dyDescent="0.25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0.5</v>
      </c>
      <c r="AZ36">
        <f t="shared" si="0"/>
        <v>0.03</v>
      </c>
      <c r="BA36">
        <f t="shared" si="1"/>
        <v>0.157</v>
      </c>
      <c r="BB36" t="str">
        <f t="shared" si="2"/>
        <v>0.03 (0.157)</v>
      </c>
      <c r="BC36" t="str">
        <f t="shared" si="3"/>
        <v>0.03 (0.157)  0.001 (0.005)</v>
      </c>
      <c r="BD36" t="s">
        <v>217</v>
      </c>
      <c r="BE36" t="s">
        <v>262</v>
      </c>
      <c r="BF36" t="s">
        <v>245</v>
      </c>
      <c r="BG36" t="s">
        <v>225</v>
      </c>
    </row>
    <row r="37" spans="1:59" x14ac:dyDescent="0.25">
      <c r="A37" s="1" t="s">
        <v>59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1</v>
      </c>
      <c r="AZ37">
        <f t="shared" si="0"/>
        <v>0.8</v>
      </c>
      <c r="BA37">
        <f t="shared" si="1"/>
        <v>0.40400000000000003</v>
      </c>
      <c r="BB37" t="str">
        <f t="shared" si="2"/>
        <v>0.8 (0.404)</v>
      </c>
      <c r="BC37" t="str">
        <f t="shared" si="3"/>
        <v>0.8 (0.404)  0.061 (0.046)</v>
      </c>
      <c r="BD37" t="s">
        <v>218</v>
      </c>
      <c r="BE37" t="s">
        <v>263</v>
      </c>
      <c r="BF37" t="s">
        <v>246</v>
      </c>
      <c r="BG37" t="s">
        <v>226</v>
      </c>
    </row>
    <row r="38" spans="1:59" x14ac:dyDescent="0.25">
      <c r="A38" s="1" t="s">
        <v>60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1</v>
      </c>
      <c r="Q38">
        <v>0.5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0.5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f t="shared" si="0"/>
        <v>0.82</v>
      </c>
      <c r="BA38">
        <f t="shared" si="1"/>
        <v>0.375</v>
      </c>
      <c r="BB38" t="str">
        <f t="shared" si="2"/>
        <v>0.82 (0.375)</v>
      </c>
      <c r="BC38" t="str">
        <f t="shared" si="3"/>
        <v>0.82 (0.375)  0.058 (0.046)</v>
      </c>
      <c r="BD38" t="s">
        <v>219</v>
      </c>
      <c r="BE38" t="s">
        <v>264</v>
      </c>
      <c r="BF38" t="s">
        <v>247</v>
      </c>
      <c r="BG38" t="s">
        <v>221</v>
      </c>
    </row>
    <row r="39" spans="1:59" x14ac:dyDescent="0.25">
      <c r="A39" s="1" t="s">
        <v>61</v>
      </c>
      <c r="B39">
        <v>1</v>
      </c>
      <c r="C39">
        <v>0</v>
      </c>
      <c r="D39">
        <v>0.5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0.5</v>
      </c>
      <c r="AF39">
        <v>0.5</v>
      </c>
      <c r="AG39">
        <v>0</v>
      </c>
      <c r="AH39">
        <v>0.5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1</v>
      </c>
      <c r="AX39">
        <v>1</v>
      </c>
      <c r="AY39">
        <v>1</v>
      </c>
      <c r="AZ39">
        <f t="shared" si="0"/>
        <v>0.72</v>
      </c>
      <c r="BA39">
        <f t="shared" si="1"/>
        <v>0.43</v>
      </c>
      <c r="BB39" t="str">
        <f t="shared" si="2"/>
        <v>0.72 (0.43)</v>
      </c>
      <c r="BC39" t="str">
        <f t="shared" si="3"/>
        <v>0.72 (0.43)  0.039 (0.03)</v>
      </c>
      <c r="BD39" t="s">
        <v>220</v>
      </c>
      <c r="BE39" t="s">
        <v>265</v>
      </c>
      <c r="BF39" t="s">
        <v>248</v>
      </c>
      <c r="BG39" t="s">
        <v>227</v>
      </c>
    </row>
    <row r="40" spans="1:59" x14ac:dyDescent="0.25">
      <c r="A40" s="1" t="s">
        <v>62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0.5</v>
      </c>
      <c r="P40">
        <v>0.75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0.5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f t="shared" si="0"/>
        <v>0.97499999999999998</v>
      </c>
      <c r="BA40">
        <f t="shared" si="1"/>
        <v>0.104</v>
      </c>
      <c r="BB40" t="str">
        <f t="shared" si="2"/>
        <v>0.975 (0.104)</v>
      </c>
      <c r="BC40" t="str">
        <f t="shared" si="3"/>
        <v>0.975 (0.104)  0.157 (0.063)</v>
      </c>
    </row>
    <row r="41" spans="1:59" x14ac:dyDescent="0.25">
      <c r="A41" s="1" t="s">
        <v>63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0.5</v>
      </c>
      <c r="X41">
        <v>0</v>
      </c>
      <c r="Y41">
        <v>1</v>
      </c>
      <c r="Z41">
        <v>0</v>
      </c>
      <c r="AA41">
        <v>0.5</v>
      </c>
      <c r="AB41">
        <v>1</v>
      </c>
      <c r="AC41">
        <v>1</v>
      </c>
      <c r="AD41">
        <v>2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2</v>
      </c>
      <c r="AW41">
        <v>1</v>
      </c>
      <c r="AX41">
        <v>1</v>
      </c>
      <c r="AY41">
        <v>0</v>
      </c>
      <c r="AZ41">
        <f t="shared" si="0"/>
        <v>0.54</v>
      </c>
      <c r="BA41">
        <f t="shared" si="1"/>
        <v>0.56999999999999995</v>
      </c>
      <c r="BB41" t="str">
        <f t="shared" si="2"/>
        <v>0.54 (0.57)</v>
      </c>
      <c r="BC41" t="str">
        <f t="shared" si="3"/>
        <v>0.54 (0.57)  0.025 (0.032)</v>
      </c>
    </row>
    <row r="42" spans="1:59" x14ac:dyDescent="0.25">
      <c r="A42" s="1" t="s">
        <v>64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0.5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1</v>
      </c>
      <c r="AZ42">
        <f t="shared" si="0"/>
        <v>0.28999999999999998</v>
      </c>
      <c r="BA42">
        <f t="shared" si="1"/>
        <v>0.45300000000000001</v>
      </c>
      <c r="BB42" t="str">
        <f t="shared" si="2"/>
        <v>0.29 (0.453)</v>
      </c>
      <c r="BC42" t="str">
        <f t="shared" si="3"/>
        <v>0.29 (0.453)  0.013 (0.025)</v>
      </c>
    </row>
    <row r="43" spans="1:59" x14ac:dyDescent="0.25">
      <c r="A43" s="1" t="s">
        <v>65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f t="shared" si="0"/>
        <v>0.76</v>
      </c>
      <c r="BA43">
        <f t="shared" si="1"/>
        <v>0.43099999999999999</v>
      </c>
      <c r="BB43" t="str">
        <f t="shared" si="2"/>
        <v>0.76 (0.431)</v>
      </c>
    </row>
    <row r="44" spans="1:59" x14ac:dyDescent="0.25">
      <c r="A44" s="1" t="s">
        <v>66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f t="shared" si="0"/>
        <v>0.86</v>
      </c>
      <c r="BA44">
        <f t="shared" si="1"/>
        <v>0.35099999999999998</v>
      </c>
      <c r="BB44" t="str">
        <f t="shared" si="2"/>
        <v>0.86 (0.351)</v>
      </c>
    </row>
    <row r="45" spans="1:59" x14ac:dyDescent="0.25">
      <c r="A45" s="1" t="s">
        <v>67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f t="shared" si="0"/>
        <v>1</v>
      </c>
      <c r="BA45">
        <f t="shared" si="1"/>
        <v>0</v>
      </c>
      <c r="BB45" t="str">
        <f t="shared" si="2"/>
        <v>1 (0)</v>
      </c>
    </row>
    <row r="46" spans="1:59" x14ac:dyDescent="0.25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0"/>
        <v>0</v>
      </c>
      <c r="BA46">
        <f t="shared" si="1"/>
        <v>0</v>
      </c>
      <c r="BB46" t="str">
        <f t="shared" si="2"/>
        <v>0 (0)</v>
      </c>
    </row>
    <row r="47" spans="1:59" x14ac:dyDescent="0.25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3.4482758620689648E-2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3.4482758620689648E-2</v>
      </c>
      <c r="V47">
        <v>0</v>
      </c>
      <c r="W47">
        <v>0</v>
      </c>
      <c r="X47">
        <v>0</v>
      </c>
      <c r="Y47">
        <v>0</v>
      </c>
      <c r="Z47">
        <v>0</v>
      </c>
      <c r="AA47">
        <v>3.4482758620689648E-2</v>
      </c>
      <c r="AB47">
        <v>0</v>
      </c>
      <c r="AC47">
        <v>0</v>
      </c>
      <c r="AD47">
        <v>3.4482758620689648E-2</v>
      </c>
      <c r="AE47">
        <v>0</v>
      </c>
      <c r="AF47">
        <v>0</v>
      </c>
      <c r="AG47">
        <v>0</v>
      </c>
      <c r="AH47">
        <v>3.4482758620689648E-2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0"/>
        <v>3.0000000000000001E-3</v>
      </c>
      <c r="BA47">
        <f t="shared" si="1"/>
        <v>0.01</v>
      </c>
      <c r="BB47" t="str">
        <f t="shared" si="2"/>
        <v>0.003 (0.01)</v>
      </c>
    </row>
    <row r="48" spans="1:59" x14ac:dyDescent="0.25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3.4482758620689648E-2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1.7241379310344831E-2</v>
      </c>
      <c r="AZ48">
        <f t="shared" si="0"/>
        <v>1E-3</v>
      </c>
      <c r="BA48">
        <f t="shared" si="1"/>
        <v>5.0000000000000001E-3</v>
      </c>
      <c r="BB48" t="str">
        <f t="shared" si="2"/>
        <v>0.001 (0.005)</v>
      </c>
    </row>
    <row r="49" spans="1:54" x14ac:dyDescent="0.25">
      <c r="A49" s="1" t="s">
        <v>71</v>
      </c>
      <c r="B49">
        <v>0.13793103448275859</v>
      </c>
      <c r="C49">
        <v>0.17241379310344829</v>
      </c>
      <c r="D49">
        <v>0</v>
      </c>
      <c r="E49">
        <v>0.13793103448275859</v>
      </c>
      <c r="F49">
        <v>6.8965517241379309E-2</v>
      </c>
      <c r="G49">
        <v>0</v>
      </c>
      <c r="H49">
        <v>0.10344827586206901</v>
      </c>
      <c r="I49">
        <v>3.4482758620689648E-2</v>
      </c>
      <c r="J49">
        <v>3.4482758620689648E-2</v>
      </c>
      <c r="K49">
        <v>6.8965517241379309E-2</v>
      </c>
      <c r="L49">
        <v>3.4482758620689648E-2</v>
      </c>
      <c r="M49">
        <v>6.8965517241379309E-2</v>
      </c>
      <c r="N49">
        <v>3.4482758620689648E-2</v>
      </c>
      <c r="O49">
        <v>0.10344827586206901</v>
      </c>
      <c r="P49">
        <v>5.1724137931034482E-2</v>
      </c>
      <c r="Q49">
        <v>0.13793103448275859</v>
      </c>
      <c r="R49">
        <v>3.4482758620689648E-2</v>
      </c>
      <c r="S49">
        <v>3.4482758620689648E-2</v>
      </c>
      <c r="T49">
        <v>0.10344827586206901</v>
      </c>
      <c r="U49">
        <v>0</v>
      </c>
      <c r="V49">
        <v>6.8965517241379309E-2</v>
      </c>
      <c r="W49">
        <v>3.4482758620689648E-2</v>
      </c>
      <c r="X49">
        <v>0</v>
      </c>
      <c r="Y49">
        <v>0</v>
      </c>
      <c r="Z49">
        <v>0.10344827586206901</v>
      </c>
      <c r="AA49">
        <v>0</v>
      </c>
      <c r="AB49">
        <v>0.10344827586206901</v>
      </c>
      <c r="AC49">
        <v>3.4482758620689648E-2</v>
      </c>
      <c r="AD49">
        <v>0</v>
      </c>
      <c r="AE49">
        <v>0</v>
      </c>
      <c r="AF49">
        <v>0.10344827586206901</v>
      </c>
      <c r="AG49">
        <v>0.13793103448275859</v>
      </c>
      <c r="AH49">
        <v>0</v>
      </c>
      <c r="AI49">
        <v>5.1724137931034482E-2</v>
      </c>
      <c r="AJ49">
        <v>0.10344827586206901</v>
      </c>
      <c r="AK49">
        <v>5.1724137931034482E-2</v>
      </c>
      <c r="AL49">
        <v>6.8965517241379309E-2</v>
      </c>
      <c r="AM49">
        <v>6.8965517241379309E-2</v>
      </c>
      <c r="AN49">
        <v>0.10344827586206901</v>
      </c>
      <c r="AO49">
        <v>0.10344827586206901</v>
      </c>
      <c r="AP49">
        <v>3.4482758620689648E-2</v>
      </c>
      <c r="AQ49">
        <v>3.4482758620689648E-2</v>
      </c>
      <c r="AR49">
        <v>6.8965517241379309E-2</v>
      </c>
      <c r="AS49">
        <v>0.10344827586206901</v>
      </c>
      <c r="AT49">
        <v>6.8965517241379309E-2</v>
      </c>
      <c r="AU49">
        <v>6.8965517241379309E-2</v>
      </c>
      <c r="AV49">
        <v>3.4482758620689648E-2</v>
      </c>
      <c r="AW49">
        <v>3.4482758620689648E-2</v>
      </c>
      <c r="AX49">
        <v>0</v>
      </c>
      <c r="AY49">
        <v>0.10344827586206901</v>
      </c>
      <c r="AZ49">
        <f t="shared" si="0"/>
        <v>6.0999999999999999E-2</v>
      </c>
      <c r="BA49">
        <f t="shared" si="1"/>
        <v>4.5999999999999999E-2</v>
      </c>
      <c r="BB49" t="str">
        <f t="shared" si="2"/>
        <v>0.061 (0.046)</v>
      </c>
    </row>
    <row r="50" spans="1:54" x14ac:dyDescent="0.25">
      <c r="A50" s="1" t="s">
        <v>72</v>
      </c>
      <c r="B50">
        <v>6.8965517241379309E-2</v>
      </c>
      <c r="C50">
        <v>6.8965517241379309E-2</v>
      </c>
      <c r="D50">
        <v>6.8965517241379309E-2</v>
      </c>
      <c r="E50">
        <v>8.6206896551724144E-2</v>
      </c>
      <c r="F50">
        <v>0</v>
      </c>
      <c r="G50">
        <v>0</v>
      </c>
      <c r="H50">
        <v>0.10344827586206901</v>
      </c>
      <c r="I50">
        <v>6.8965517241379309E-2</v>
      </c>
      <c r="J50">
        <v>6.8965517241379309E-2</v>
      </c>
      <c r="K50">
        <v>0</v>
      </c>
      <c r="L50">
        <v>3.4482758620689648E-2</v>
      </c>
      <c r="M50">
        <v>0</v>
      </c>
      <c r="N50">
        <v>0</v>
      </c>
      <c r="O50">
        <v>0.10344827586206901</v>
      </c>
      <c r="P50">
        <v>0.13793103448275859</v>
      </c>
      <c r="Q50">
        <v>1.7241379310344831E-2</v>
      </c>
      <c r="R50">
        <v>0.10344827586206901</v>
      </c>
      <c r="S50">
        <v>0.10344827586206901</v>
      </c>
      <c r="T50">
        <v>6.8965517241379309E-2</v>
      </c>
      <c r="U50">
        <v>0.10344827586206901</v>
      </c>
      <c r="V50">
        <v>0</v>
      </c>
      <c r="W50">
        <v>0.17241379310344829</v>
      </c>
      <c r="X50">
        <v>3.4482758620689648E-2</v>
      </c>
      <c r="Y50">
        <v>6.8965517241379309E-2</v>
      </c>
      <c r="Z50">
        <v>6.8965517241379309E-2</v>
      </c>
      <c r="AA50">
        <v>3.4482758620689648E-2</v>
      </c>
      <c r="AB50">
        <v>0.10344827586206901</v>
      </c>
      <c r="AC50">
        <v>3.4482758620689648E-2</v>
      </c>
      <c r="AD50">
        <v>3.4482758620689648E-2</v>
      </c>
      <c r="AE50">
        <v>3.4482758620689648E-2</v>
      </c>
      <c r="AF50">
        <v>6.8965517241379309E-2</v>
      </c>
      <c r="AG50">
        <v>0</v>
      </c>
      <c r="AH50">
        <v>3.4482758620689648E-2</v>
      </c>
      <c r="AI50">
        <v>3.4482758620689648E-2</v>
      </c>
      <c r="AJ50">
        <v>0.15517241379310351</v>
      </c>
      <c r="AK50">
        <v>3.4482758620689648E-2</v>
      </c>
      <c r="AL50">
        <v>3.4482758620689648E-2</v>
      </c>
      <c r="AM50">
        <v>3.4482758620689648E-2</v>
      </c>
      <c r="AN50">
        <v>3.4482758620689648E-2</v>
      </c>
      <c r="AO50">
        <v>3.4482758620689648E-2</v>
      </c>
      <c r="AP50">
        <v>3.4482758620689648E-2</v>
      </c>
      <c r="AQ50">
        <v>0.17241379310344829</v>
      </c>
      <c r="AR50">
        <v>1.7241379310344831E-2</v>
      </c>
      <c r="AS50">
        <v>0.10344827586206901</v>
      </c>
      <c r="AT50">
        <v>0.13793103448275859</v>
      </c>
      <c r="AU50">
        <v>3.4482758620689648E-2</v>
      </c>
      <c r="AV50">
        <v>3.4482758620689648E-2</v>
      </c>
      <c r="AW50">
        <v>0</v>
      </c>
      <c r="AX50">
        <v>6.8965517241379309E-2</v>
      </c>
      <c r="AY50">
        <v>3.4482758620689648E-2</v>
      </c>
      <c r="AZ50">
        <f t="shared" si="0"/>
        <v>5.8000000000000003E-2</v>
      </c>
      <c r="BA50">
        <f t="shared" si="1"/>
        <v>4.5999999999999999E-2</v>
      </c>
      <c r="BB50" t="str">
        <f t="shared" si="2"/>
        <v>0.058 (0.046)</v>
      </c>
    </row>
    <row r="51" spans="1:54" x14ac:dyDescent="0.25">
      <c r="A51" s="1" t="s">
        <v>73</v>
      </c>
      <c r="B51">
        <v>3.4482758620689648E-2</v>
      </c>
      <c r="C51">
        <v>0</v>
      </c>
      <c r="D51">
        <v>1.7241379310344831E-2</v>
      </c>
      <c r="E51">
        <v>6.8965517241379309E-2</v>
      </c>
      <c r="F51">
        <v>0</v>
      </c>
      <c r="G51">
        <v>6.8965517241379309E-2</v>
      </c>
      <c r="H51">
        <v>0</v>
      </c>
      <c r="I51">
        <v>3.4482758620689648E-2</v>
      </c>
      <c r="J51">
        <v>6.8965517241379309E-2</v>
      </c>
      <c r="K51">
        <v>0</v>
      </c>
      <c r="L51">
        <v>0</v>
      </c>
      <c r="M51">
        <v>3.4482758620689648E-2</v>
      </c>
      <c r="N51">
        <v>6.8965517241379309E-2</v>
      </c>
      <c r="O51">
        <v>3.4482758620689648E-2</v>
      </c>
      <c r="P51">
        <v>3.4482758620689648E-2</v>
      </c>
      <c r="Q51">
        <v>0.10344827586206901</v>
      </c>
      <c r="R51">
        <v>3.4482758620689648E-2</v>
      </c>
      <c r="S51">
        <v>6.8965517241379309E-2</v>
      </c>
      <c r="T51">
        <v>0</v>
      </c>
      <c r="U51">
        <v>5.1724137931034482E-2</v>
      </c>
      <c r="V51">
        <v>6.8965517241379309E-2</v>
      </c>
      <c r="W51">
        <v>3.4482758620689648E-2</v>
      </c>
      <c r="X51">
        <v>3.4482758620689648E-2</v>
      </c>
      <c r="Y51">
        <v>3.4482758620689648E-2</v>
      </c>
      <c r="Z51">
        <v>5.1724137931034482E-2</v>
      </c>
      <c r="AA51">
        <v>6.8965517241379309E-2</v>
      </c>
      <c r="AB51">
        <v>3.4482758620689648E-2</v>
      </c>
      <c r="AC51">
        <v>0</v>
      </c>
      <c r="AD51">
        <v>0</v>
      </c>
      <c r="AE51">
        <v>1.7241379310344831E-2</v>
      </c>
      <c r="AF51">
        <v>1.7241379310344831E-2</v>
      </c>
      <c r="AG51">
        <v>0</v>
      </c>
      <c r="AH51">
        <v>1.7241379310344831E-2</v>
      </c>
      <c r="AI51">
        <v>0</v>
      </c>
      <c r="AJ51">
        <v>0.10344827586206901</v>
      </c>
      <c r="AK51">
        <v>8.6206896551724144E-2</v>
      </c>
      <c r="AL51">
        <v>3.4482758620689648E-2</v>
      </c>
      <c r="AM51">
        <v>5.7471264367816077E-2</v>
      </c>
      <c r="AN51">
        <v>6.8965517241379309E-2</v>
      </c>
      <c r="AO51">
        <v>3.4482758620689648E-2</v>
      </c>
      <c r="AP51">
        <v>3.4482758620689648E-2</v>
      </c>
      <c r="AQ51">
        <v>6.8965517241379309E-2</v>
      </c>
      <c r="AR51">
        <v>8.6206896551724144E-2</v>
      </c>
      <c r="AS51">
        <v>0</v>
      </c>
      <c r="AT51">
        <v>6.8965517241379309E-2</v>
      </c>
      <c r="AU51">
        <v>3.4482758620689648E-2</v>
      </c>
      <c r="AV51">
        <v>0</v>
      </c>
      <c r="AW51">
        <v>3.4482758620689648E-2</v>
      </c>
      <c r="AX51">
        <v>6.8965517241379309E-2</v>
      </c>
      <c r="AY51">
        <v>6.8965517241379309E-2</v>
      </c>
      <c r="AZ51">
        <f t="shared" si="0"/>
        <v>3.9E-2</v>
      </c>
      <c r="BA51">
        <f t="shared" si="1"/>
        <v>0.03</v>
      </c>
      <c r="BB51" t="str">
        <f t="shared" si="2"/>
        <v>0.039 (0.03)</v>
      </c>
    </row>
    <row r="52" spans="1:54" x14ac:dyDescent="0.25">
      <c r="A52" s="1" t="s">
        <v>74</v>
      </c>
      <c r="B52">
        <v>0.1310344827586207</v>
      </c>
      <c r="C52">
        <v>0.18103448275862069</v>
      </c>
      <c r="D52">
        <v>0.12643678160919539</v>
      </c>
      <c r="E52">
        <v>0.18390804597701149</v>
      </c>
      <c r="F52">
        <v>0.1735632183908046</v>
      </c>
      <c r="G52">
        <v>0.25919540229885052</v>
      </c>
      <c r="H52">
        <v>0.17241379310344829</v>
      </c>
      <c r="I52">
        <v>0.22931034482758619</v>
      </c>
      <c r="J52">
        <v>0.16379310344827591</v>
      </c>
      <c r="K52">
        <v>0.13793103448275859</v>
      </c>
      <c r="L52">
        <v>0.27298850574712641</v>
      </c>
      <c r="M52">
        <v>0.24885057471264371</v>
      </c>
      <c r="N52">
        <v>0.15459770114942531</v>
      </c>
      <c r="O52">
        <v>3.4482758620689648E-2</v>
      </c>
      <c r="P52">
        <v>0.1235632183908046</v>
      </c>
      <c r="Q52">
        <v>0.25172413793103449</v>
      </c>
      <c r="R52">
        <v>6.8965517241379309E-2</v>
      </c>
      <c r="S52">
        <v>0.2557471264367816</v>
      </c>
      <c r="T52">
        <v>0.10919540229885059</v>
      </c>
      <c r="U52">
        <v>4.5977011494252873E-2</v>
      </c>
      <c r="V52">
        <v>0.23563218390804599</v>
      </c>
      <c r="W52">
        <v>6.3218390804597693E-2</v>
      </c>
      <c r="X52">
        <v>0.15172413793103451</v>
      </c>
      <c r="Y52">
        <v>0.19310344827586209</v>
      </c>
      <c r="Z52">
        <v>0.14597701149425291</v>
      </c>
      <c r="AA52">
        <v>0.1103448275862069</v>
      </c>
      <c r="AB52">
        <v>0.16954022988505749</v>
      </c>
      <c r="AC52">
        <v>0.13505747126436779</v>
      </c>
      <c r="AD52">
        <v>0.1954022988505747</v>
      </c>
      <c r="AE52">
        <v>0.16034482758620691</v>
      </c>
      <c r="AF52">
        <v>5.7471264367816077E-2</v>
      </c>
      <c r="AG52">
        <v>0.17241379310344829</v>
      </c>
      <c r="AH52">
        <v>0.1954022988505747</v>
      </c>
      <c r="AI52">
        <v>0.2126436781609195</v>
      </c>
      <c r="AJ52">
        <v>9.1954022988505746E-2</v>
      </c>
      <c r="AK52">
        <v>0.1241379310344828</v>
      </c>
      <c r="AL52">
        <v>0.17816091954022989</v>
      </c>
      <c r="AM52">
        <v>0.16666666666666671</v>
      </c>
      <c r="AN52">
        <v>0.10919540229885059</v>
      </c>
      <c r="AO52">
        <v>0.1172413793103448</v>
      </c>
      <c r="AP52">
        <v>8.0459770114942514E-2</v>
      </c>
      <c r="AQ52">
        <v>0.1</v>
      </c>
      <c r="AR52">
        <v>5.7471264367816077E-2</v>
      </c>
      <c r="AS52">
        <v>0.1183908045977012</v>
      </c>
      <c r="AT52">
        <v>0.12931034482758619</v>
      </c>
      <c r="AU52">
        <v>0.2224137931034483</v>
      </c>
      <c r="AV52">
        <v>0.22873563218390799</v>
      </c>
      <c r="AW52">
        <v>0.2183908045977011</v>
      </c>
      <c r="AX52">
        <v>0.27068965517241378</v>
      </c>
      <c r="AY52">
        <v>0.1367816091954023</v>
      </c>
      <c r="AZ52">
        <f t="shared" si="0"/>
        <v>0.157</v>
      </c>
      <c r="BA52">
        <f t="shared" si="1"/>
        <v>6.3E-2</v>
      </c>
      <c r="BB52" t="str">
        <f t="shared" si="2"/>
        <v>0.157 (0.063)</v>
      </c>
    </row>
    <row r="53" spans="1:54" x14ac:dyDescent="0.25">
      <c r="A53" s="1" t="s">
        <v>75</v>
      </c>
      <c r="B53">
        <v>3.4482758620689648E-2</v>
      </c>
      <c r="C53">
        <v>0</v>
      </c>
      <c r="D53">
        <v>0</v>
      </c>
      <c r="E53">
        <v>0</v>
      </c>
      <c r="F53">
        <v>0.10344827586206901</v>
      </c>
      <c r="G53">
        <v>0</v>
      </c>
      <c r="H53">
        <v>3.4482758620689648E-2</v>
      </c>
      <c r="I53">
        <v>0</v>
      </c>
      <c r="J53">
        <v>0</v>
      </c>
      <c r="K53">
        <v>0</v>
      </c>
      <c r="L53">
        <v>6.8965517241379309E-2</v>
      </c>
      <c r="M53">
        <v>3.4482758620689648E-2</v>
      </c>
      <c r="N53">
        <v>3.4482758620689648E-2</v>
      </c>
      <c r="O53">
        <v>0</v>
      </c>
      <c r="P53">
        <v>3.4482758620689648E-2</v>
      </c>
      <c r="Q53">
        <v>0</v>
      </c>
      <c r="R53">
        <v>0</v>
      </c>
      <c r="S53">
        <v>0</v>
      </c>
      <c r="T53">
        <v>3.4482758620689648E-2</v>
      </c>
      <c r="U53">
        <v>0</v>
      </c>
      <c r="V53">
        <v>3.4482758620689648E-2</v>
      </c>
      <c r="W53">
        <v>1.7241379310344831E-2</v>
      </c>
      <c r="X53">
        <v>0</v>
      </c>
      <c r="Y53">
        <v>6.8965517241379309E-2</v>
      </c>
      <c r="Z53">
        <v>0</v>
      </c>
      <c r="AA53">
        <v>1.7241379310344831E-2</v>
      </c>
      <c r="AB53">
        <v>3.4482758620689648E-2</v>
      </c>
      <c r="AC53">
        <v>6.8965517241379309E-2</v>
      </c>
      <c r="AD53">
        <v>0.10344827586206901</v>
      </c>
      <c r="AE53">
        <v>0</v>
      </c>
      <c r="AF53">
        <v>0</v>
      </c>
      <c r="AG53">
        <v>3.4482758620689648E-2</v>
      </c>
      <c r="AH53">
        <v>3.4482758620689648E-2</v>
      </c>
      <c r="AI53">
        <v>0</v>
      </c>
      <c r="AJ53">
        <v>0</v>
      </c>
      <c r="AK53">
        <v>3.4482758620689648E-2</v>
      </c>
      <c r="AL53">
        <v>6.8965517241379309E-2</v>
      </c>
      <c r="AM53">
        <v>3.4482758620689648E-2</v>
      </c>
      <c r="AN53">
        <v>3.4482758620689648E-2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3.4482758620689648E-2</v>
      </c>
      <c r="AU53">
        <v>3.4482758620689648E-2</v>
      </c>
      <c r="AV53">
        <v>0.13793103448275859</v>
      </c>
      <c r="AW53">
        <v>3.4482758620689648E-2</v>
      </c>
      <c r="AX53">
        <v>3.4482758620689648E-2</v>
      </c>
      <c r="AY53">
        <v>0</v>
      </c>
      <c r="AZ53">
        <f t="shared" si="0"/>
        <v>2.5000000000000001E-2</v>
      </c>
      <c r="BA53">
        <f t="shared" si="1"/>
        <v>3.2000000000000001E-2</v>
      </c>
      <c r="BB53" t="str">
        <f t="shared" si="2"/>
        <v>0.025 (0.032)</v>
      </c>
    </row>
    <row r="54" spans="1:54" x14ac:dyDescent="0.25">
      <c r="A54" s="1" t="s">
        <v>76</v>
      </c>
      <c r="B54">
        <v>0.13793103448275859</v>
      </c>
      <c r="C54">
        <v>0</v>
      </c>
      <c r="D54">
        <v>0</v>
      </c>
      <c r="E54">
        <v>0</v>
      </c>
      <c r="F54">
        <v>0</v>
      </c>
      <c r="G54">
        <v>3.4482758620689648E-2</v>
      </c>
      <c r="H54">
        <v>0</v>
      </c>
      <c r="I54">
        <v>0</v>
      </c>
      <c r="J54">
        <v>0</v>
      </c>
      <c r="K54">
        <v>0</v>
      </c>
      <c r="L54">
        <v>3.4482758620689648E-2</v>
      </c>
      <c r="M54">
        <v>0</v>
      </c>
      <c r="N54">
        <v>3.4482758620689648E-2</v>
      </c>
      <c r="O54">
        <v>3.4482758620689648E-2</v>
      </c>
      <c r="P54">
        <v>0</v>
      </c>
      <c r="Q54">
        <v>0</v>
      </c>
      <c r="R54">
        <v>0</v>
      </c>
      <c r="S54">
        <v>3.4482758620689648E-2</v>
      </c>
      <c r="T54">
        <v>0</v>
      </c>
      <c r="U54">
        <v>0</v>
      </c>
      <c r="V54">
        <v>0</v>
      </c>
      <c r="W54">
        <v>0</v>
      </c>
      <c r="X54">
        <v>0</v>
      </c>
      <c r="Y54">
        <v>3.4482758620689648E-2</v>
      </c>
      <c r="Z54">
        <v>0</v>
      </c>
      <c r="AA54">
        <v>3.4482758620689648E-2</v>
      </c>
      <c r="AB54">
        <v>0</v>
      </c>
      <c r="AC54">
        <v>3.4482758620689648E-2</v>
      </c>
      <c r="AD54">
        <v>3.4482758620689648E-2</v>
      </c>
      <c r="AE54">
        <v>0</v>
      </c>
      <c r="AF54">
        <v>0</v>
      </c>
      <c r="AG54">
        <v>6.8965517241379309E-2</v>
      </c>
      <c r="AH54">
        <v>0</v>
      </c>
      <c r="AI54">
        <v>0</v>
      </c>
      <c r="AJ54">
        <v>0</v>
      </c>
      <c r="AK54">
        <v>1.7241379310344831E-2</v>
      </c>
      <c r="AL54">
        <v>3.4482758620689648E-2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3.4482758620689648E-2</v>
      </c>
      <c r="AU54">
        <v>0</v>
      </c>
      <c r="AV54">
        <v>0</v>
      </c>
      <c r="AW54">
        <v>0</v>
      </c>
      <c r="AX54">
        <v>0</v>
      </c>
      <c r="AY54">
        <v>3.4482758620689648E-2</v>
      </c>
      <c r="AZ54">
        <f t="shared" si="0"/>
        <v>1.2999999999999999E-2</v>
      </c>
      <c r="BA54">
        <f t="shared" si="1"/>
        <v>2.5000000000000001E-2</v>
      </c>
      <c r="BB54" t="str">
        <f t="shared" si="2"/>
        <v>0.013 (0.025)</v>
      </c>
    </row>
    <row r="55" spans="1:54" x14ac:dyDescent="0.25">
      <c r="A55" s="1" t="s">
        <v>77</v>
      </c>
      <c r="B55">
        <v>0</v>
      </c>
      <c r="C55">
        <v>0</v>
      </c>
      <c r="D55">
        <v>0</v>
      </c>
      <c r="E55">
        <v>0.10344827586206901</v>
      </c>
      <c r="F55">
        <v>6.8965517241379309E-2</v>
      </c>
      <c r="G55">
        <v>6.8965517241379309E-2</v>
      </c>
      <c r="H55">
        <v>0.10344827586206901</v>
      </c>
      <c r="I55">
        <v>0.10344827586206901</v>
      </c>
      <c r="J55">
        <v>0.13793103448275859</v>
      </c>
      <c r="K55">
        <v>3.4482758620689648E-2</v>
      </c>
      <c r="L55">
        <v>0</v>
      </c>
      <c r="M55">
        <v>0.10344827586206901</v>
      </c>
      <c r="N55">
        <v>0</v>
      </c>
      <c r="O55">
        <v>0.13793103448275859</v>
      </c>
      <c r="P55">
        <v>8.6206896551724144E-2</v>
      </c>
      <c r="Q55">
        <v>0.13793103448275859</v>
      </c>
      <c r="R55">
        <v>0</v>
      </c>
      <c r="S55">
        <v>0.2068965517241379</v>
      </c>
      <c r="T55">
        <v>6.8965517241379309E-2</v>
      </c>
      <c r="U55">
        <v>3.4482758620689648E-2</v>
      </c>
      <c r="V55">
        <v>0.10344827586206901</v>
      </c>
      <c r="W55">
        <v>0</v>
      </c>
      <c r="X55">
        <v>6.8965517241379309E-2</v>
      </c>
      <c r="Y55">
        <v>0.10344827586206901</v>
      </c>
      <c r="Z55">
        <v>6.8965517241379309E-2</v>
      </c>
      <c r="AA55">
        <v>3.4482758620689648E-2</v>
      </c>
      <c r="AB55">
        <v>0.10344827586206901</v>
      </c>
      <c r="AC55">
        <v>0.17241379310344829</v>
      </c>
      <c r="AD55">
        <v>0.10344827586206901</v>
      </c>
      <c r="AE55">
        <v>0.17241379310344829</v>
      </c>
      <c r="AF55">
        <v>3.4482758620689648E-2</v>
      </c>
      <c r="AG55">
        <v>0</v>
      </c>
      <c r="AH55">
        <v>0.10344827586206901</v>
      </c>
      <c r="AI55">
        <v>0.18965517241379309</v>
      </c>
      <c r="AJ55">
        <v>6.8965517241379309E-2</v>
      </c>
      <c r="AK55">
        <v>0.15517241379310351</v>
      </c>
      <c r="AL55">
        <v>0.10344827586206901</v>
      </c>
      <c r="AM55">
        <v>3.4482758620689648E-2</v>
      </c>
      <c r="AN55">
        <v>3.4482758620689648E-2</v>
      </c>
      <c r="AO55">
        <v>3.4482758620689648E-2</v>
      </c>
      <c r="AP55">
        <v>0</v>
      </c>
      <c r="AQ55">
        <v>0.10344827586206901</v>
      </c>
      <c r="AR55">
        <v>0</v>
      </c>
      <c r="AS55">
        <v>0</v>
      </c>
      <c r="AT55">
        <v>3.4482758620689648E-2</v>
      </c>
      <c r="AU55">
        <v>3.4482758620689648E-2</v>
      </c>
      <c r="AV55">
        <v>3.4482758620689648E-2</v>
      </c>
      <c r="AW55">
        <v>0.10344827586206901</v>
      </c>
      <c r="AX55">
        <v>3.4482758620689648E-2</v>
      </c>
      <c r="AY55">
        <v>0</v>
      </c>
      <c r="AZ55">
        <f t="shared" si="0"/>
        <v>6.9000000000000006E-2</v>
      </c>
      <c r="BA55">
        <f t="shared" si="1"/>
        <v>5.7000000000000002E-2</v>
      </c>
      <c r="BB55" t="str">
        <f t="shared" si="2"/>
        <v>0.069 (0.057)</v>
      </c>
    </row>
    <row r="56" spans="1:54" x14ac:dyDescent="0.25">
      <c r="A56" s="1" t="s">
        <v>78</v>
      </c>
      <c r="B56">
        <v>0</v>
      </c>
      <c r="C56">
        <v>0.10344827586206901</v>
      </c>
      <c r="D56">
        <v>3.4482758620689648E-2</v>
      </c>
      <c r="E56">
        <v>8.6206896551724144E-2</v>
      </c>
      <c r="F56">
        <v>3.4482758620689648E-2</v>
      </c>
      <c r="G56">
        <v>6.8965517241379309E-2</v>
      </c>
      <c r="H56">
        <v>0.10344827586206901</v>
      </c>
      <c r="I56">
        <v>6.8965517241379309E-2</v>
      </c>
      <c r="J56">
        <v>0</v>
      </c>
      <c r="K56">
        <v>0</v>
      </c>
      <c r="L56">
        <v>0.10344827586206901</v>
      </c>
      <c r="M56">
        <v>3.4482758620689648E-2</v>
      </c>
      <c r="N56">
        <v>3.4482758620689648E-2</v>
      </c>
      <c r="O56">
        <v>0.13793103448275859</v>
      </c>
      <c r="P56">
        <v>6.8965517241379309E-2</v>
      </c>
      <c r="Q56">
        <v>5.1724137931034482E-2</v>
      </c>
      <c r="R56">
        <v>0.13793103448275859</v>
      </c>
      <c r="S56">
        <v>6.8965517241379309E-2</v>
      </c>
      <c r="T56">
        <v>0</v>
      </c>
      <c r="U56">
        <v>3.4482758620689648E-2</v>
      </c>
      <c r="V56">
        <v>0</v>
      </c>
      <c r="W56">
        <v>3.4482758620689648E-2</v>
      </c>
      <c r="X56">
        <v>0.10344827586206901</v>
      </c>
      <c r="Y56">
        <v>0</v>
      </c>
      <c r="Z56">
        <v>0.10344827586206901</v>
      </c>
      <c r="AA56">
        <v>0.10344827586206901</v>
      </c>
      <c r="AB56">
        <v>3.4482758620689648E-2</v>
      </c>
      <c r="AC56">
        <v>3.4482758620689648E-2</v>
      </c>
      <c r="AD56">
        <v>6.8965517241379309E-2</v>
      </c>
      <c r="AE56">
        <v>3.4482758620689648E-2</v>
      </c>
      <c r="AF56">
        <v>3.4482758620689648E-2</v>
      </c>
      <c r="AG56">
        <v>3.4482758620689648E-2</v>
      </c>
      <c r="AH56">
        <v>6.8965517241379309E-2</v>
      </c>
      <c r="AI56">
        <v>0.10344827586206901</v>
      </c>
      <c r="AJ56">
        <v>5.1724137931034482E-2</v>
      </c>
      <c r="AK56">
        <v>6.8965517241379309E-2</v>
      </c>
      <c r="AL56">
        <v>3.4482758620689648E-2</v>
      </c>
      <c r="AM56">
        <v>0.10344827586206901</v>
      </c>
      <c r="AN56">
        <v>0</v>
      </c>
      <c r="AO56">
        <v>3.4482758620689648E-2</v>
      </c>
      <c r="AP56">
        <v>3.4482758620689648E-2</v>
      </c>
      <c r="AQ56">
        <v>0.10344827586206901</v>
      </c>
      <c r="AR56">
        <v>0.1206896551724138</v>
      </c>
      <c r="AS56">
        <v>3.4482758620689648E-2</v>
      </c>
      <c r="AT56">
        <v>6.8965517241379309E-2</v>
      </c>
      <c r="AU56">
        <v>3.4482758620689648E-2</v>
      </c>
      <c r="AV56">
        <v>0.13793103448275859</v>
      </c>
      <c r="AW56">
        <v>3.4482758620689648E-2</v>
      </c>
      <c r="AX56">
        <v>3.4482758620689648E-2</v>
      </c>
      <c r="AY56">
        <v>3.4482758620689648E-2</v>
      </c>
      <c r="AZ56">
        <f t="shared" si="0"/>
        <v>5.7000000000000002E-2</v>
      </c>
      <c r="BA56">
        <f t="shared" si="1"/>
        <v>0.04</v>
      </c>
      <c r="BB56" t="str">
        <f t="shared" si="2"/>
        <v>0.057 (0.04)</v>
      </c>
    </row>
    <row r="57" spans="1:54" x14ac:dyDescent="0.25">
      <c r="A57" s="1" t="s">
        <v>79</v>
      </c>
      <c r="B57">
        <v>0.2413793103448276</v>
      </c>
      <c r="C57">
        <v>0.17241379310344829</v>
      </c>
      <c r="D57">
        <v>0.1206896551724138</v>
      </c>
      <c r="E57">
        <v>0.2413793103448276</v>
      </c>
      <c r="F57">
        <v>0.17241379310344829</v>
      </c>
      <c r="G57">
        <v>0.10344827586206901</v>
      </c>
      <c r="H57">
        <v>0.17241379310344829</v>
      </c>
      <c r="I57">
        <v>0.2068965517241379</v>
      </c>
      <c r="J57">
        <v>0.17241379310344829</v>
      </c>
      <c r="K57">
        <v>0.2413793103448276</v>
      </c>
      <c r="L57">
        <v>0.17241379310344829</v>
      </c>
      <c r="M57">
        <v>0.2068965517241379</v>
      </c>
      <c r="N57">
        <v>0.13793103448275859</v>
      </c>
      <c r="O57">
        <v>0.2068965517241379</v>
      </c>
      <c r="P57">
        <v>0.2413793103448276</v>
      </c>
      <c r="Q57">
        <v>0.13793103448275859</v>
      </c>
      <c r="R57">
        <v>0.13793103448275859</v>
      </c>
      <c r="S57">
        <v>6.8965517241379309E-2</v>
      </c>
      <c r="T57">
        <v>0.17241379310344829</v>
      </c>
      <c r="U57">
        <v>8.6206896551724144E-2</v>
      </c>
      <c r="V57">
        <v>0.17241379310344829</v>
      </c>
      <c r="W57">
        <v>0.2068965517241379</v>
      </c>
      <c r="X57">
        <v>6.8965517241379309E-2</v>
      </c>
      <c r="Y57">
        <v>0.13793103448275859</v>
      </c>
      <c r="Z57">
        <v>8.6206896551724144E-2</v>
      </c>
      <c r="AA57">
        <v>6.8965517241379309E-2</v>
      </c>
      <c r="AB57">
        <v>0.2068965517241379</v>
      </c>
      <c r="AC57">
        <v>0.17241379310344829</v>
      </c>
      <c r="AD57">
        <v>0.10344827586206901</v>
      </c>
      <c r="AE57">
        <v>0.29310344827586199</v>
      </c>
      <c r="AF57">
        <v>0.15517241379310351</v>
      </c>
      <c r="AG57">
        <v>0.17241379310344829</v>
      </c>
      <c r="AH57">
        <v>0.15517241379310351</v>
      </c>
      <c r="AI57">
        <v>0.2068965517241379</v>
      </c>
      <c r="AJ57">
        <v>0.13793103448275859</v>
      </c>
      <c r="AK57">
        <v>0.25862068965517238</v>
      </c>
      <c r="AL57">
        <v>0.13793103448275859</v>
      </c>
      <c r="AM57">
        <v>0.18390804597701149</v>
      </c>
      <c r="AN57">
        <v>0.13793103448275859</v>
      </c>
      <c r="AO57">
        <v>3.4482758620689648E-2</v>
      </c>
      <c r="AP57">
        <v>0.31034482758620691</v>
      </c>
      <c r="AQ57">
        <v>0.2413793103448276</v>
      </c>
      <c r="AR57">
        <v>0.15517241379310351</v>
      </c>
      <c r="AS57">
        <v>0.13793103448275859</v>
      </c>
      <c r="AT57">
        <v>6.8965517241379309E-2</v>
      </c>
      <c r="AU57">
        <v>0.17241379310344829</v>
      </c>
      <c r="AV57">
        <v>0.34482758620689657</v>
      </c>
      <c r="AW57">
        <v>3.4482758620689648E-2</v>
      </c>
      <c r="AX57">
        <v>0.10344827586206901</v>
      </c>
      <c r="AY57">
        <v>0.13793103448275859</v>
      </c>
      <c r="AZ57">
        <f t="shared" si="0"/>
        <v>0.16400000000000001</v>
      </c>
      <c r="BA57">
        <f t="shared" si="1"/>
        <v>6.7000000000000004E-2</v>
      </c>
      <c r="BB57" t="str">
        <f t="shared" si="2"/>
        <v>0.164 (0.067)</v>
      </c>
    </row>
    <row r="58" spans="1:54" x14ac:dyDescent="0.25">
      <c r="A58" s="1" t="s">
        <v>80</v>
      </c>
      <c r="B58">
        <v>0.51724137931034486</v>
      </c>
      <c r="C58">
        <v>0.53448275862068961</v>
      </c>
      <c r="D58">
        <v>0.44827586206896552</v>
      </c>
      <c r="E58">
        <v>0.52586206896551724</v>
      </c>
      <c r="F58">
        <v>0.50344827586206897</v>
      </c>
      <c r="G58">
        <v>0.48275862068965519</v>
      </c>
      <c r="H58">
        <v>0.51231527093596063</v>
      </c>
      <c r="I58">
        <v>0.51724137931034486</v>
      </c>
      <c r="J58">
        <v>0.52107279693486586</v>
      </c>
      <c r="K58">
        <v>0.50689655172413794</v>
      </c>
      <c r="L58">
        <v>0.49216300940438867</v>
      </c>
      <c r="M58">
        <v>0.49137931034482762</v>
      </c>
      <c r="N58">
        <v>0.47480106100795749</v>
      </c>
      <c r="O58">
        <v>0.49753694581280788</v>
      </c>
      <c r="P58">
        <v>0.51034482758620692</v>
      </c>
      <c r="Q58">
        <v>0.51724137931034486</v>
      </c>
      <c r="R58">
        <v>0.51318458417849899</v>
      </c>
      <c r="S58">
        <v>0.51532567049808431</v>
      </c>
      <c r="T58">
        <v>0.50998185117967332</v>
      </c>
      <c r="U58">
        <v>0.5051724137931034</v>
      </c>
      <c r="V58">
        <v>0.50410509031198691</v>
      </c>
      <c r="W58">
        <v>0.50313479623824453</v>
      </c>
      <c r="X58">
        <v>0.49475262368815592</v>
      </c>
      <c r="Y58">
        <v>0.48994252873563221</v>
      </c>
      <c r="Z58">
        <v>0.49103448275862072</v>
      </c>
      <c r="AA58">
        <v>0.48673740053050402</v>
      </c>
      <c r="AB58">
        <v>0.49169859514687098</v>
      </c>
      <c r="AC58">
        <v>0.49137931034482762</v>
      </c>
      <c r="AD58">
        <v>0.48513674197384071</v>
      </c>
      <c r="AE58">
        <v>0.48965517241379308</v>
      </c>
      <c r="AF58">
        <v>0.48943270300333702</v>
      </c>
      <c r="AG58">
        <v>0.48491379310344829</v>
      </c>
      <c r="AH58">
        <v>0.48275862068965519</v>
      </c>
      <c r="AI58">
        <v>0.48681541582150101</v>
      </c>
      <c r="AJ58">
        <v>0.4916256157635468</v>
      </c>
      <c r="AK58">
        <v>0.49808429118773939</v>
      </c>
      <c r="AL58">
        <v>0.49953401677539611</v>
      </c>
      <c r="AM58">
        <v>0.50453720508166966</v>
      </c>
      <c r="AN58">
        <v>0.50221043324491599</v>
      </c>
      <c r="AO58">
        <v>0.4974137931034483</v>
      </c>
      <c r="AP58">
        <v>0.49621530698065602</v>
      </c>
      <c r="AQ58">
        <v>0.50328407224958949</v>
      </c>
      <c r="AR58">
        <v>0.50441058540497197</v>
      </c>
      <c r="AS58">
        <v>0.50235109717868343</v>
      </c>
      <c r="AT58">
        <v>0.50268199233716471</v>
      </c>
      <c r="AU58">
        <v>0.5</v>
      </c>
      <c r="AV58">
        <v>0.50550256786500369</v>
      </c>
      <c r="AW58">
        <v>0.5</v>
      </c>
      <c r="AX58">
        <v>0.49612948627726949</v>
      </c>
      <c r="AY58">
        <v>0.49448275862068958</v>
      </c>
      <c r="AZ58">
        <f t="shared" si="0"/>
        <v>0.499</v>
      </c>
      <c r="BA58">
        <f t="shared" si="1"/>
        <v>1.4E-2</v>
      </c>
      <c r="BB58" t="str">
        <f t="shared" si="2"/>
        <v>0.499 (0.014)</v>
      </c>
    </row>
    <row r="59" spans="1:54" x14ac:dyDescent="0.25">
      <c r="A59" s="1" t="s">
        <v>81</v>
      </c>
      <c r="B59">
        <v>2.103448275862069</v>
      </c>
      <c r="C59">
        <v>1.9655172413793101</v>
      </c>
      <c r="D59">
        <v>1.9080459770114939</v>
      </c>
      <c r="E59">
        <v>1.913793103448276</v>
      </c>
      <c r="F59">
        <v>1.9241379310344831</v>
      </c>
      <c r="G59">
        <v>1.9942528735632179</v>
      </c>
      <c r="H59">
        <v>1.9950738916256161</v>
      </c>
      <c r="I59">
        <v>2</v>
      </c>
      <c r="J59">
        <v>1.9616858237547889</v>
      </c>
      <c r="K59">
        <v>1.9379310344827589</v>
      </c>
      <c r="L59">
        <v>1.978056426332288</v>
      </c>
      <c r="M59">
        <v>1.9913793103448281</v>
      </c>
      <c r="N59">
        <v>1.978779840848806</v>
      </c>
      <c r="O59">
        <v>1.948275862068966</v>
      </c>
      <c r="P59">
        <v>1.949425287356322</v>
      </c>
      <c r="Q59">
        <v>1.9633620689655169</v>
      </c>
      <c r="R59">
        <v>1.9411764705882351</v>
      </c>
      <c r="S59">
        <v>1.9616858237547889</v>
      </c>
      <c r="T59">
        <v>1.9401088929219601</v>
      </c>
      <c r="U59">
        <v>1.922413793103448</v>
      </c>
      <c r="V59">
        <v>1.9277504105090311</v>
      </c>
      <c r="W59">
        <v>1.912225705329154</v>
      </c>
      <c r="X59">
        <v>1.9070464767616191</v>
      </c>
      <c r="Y59">
        <v>1.922413793103448</v>
      </c>
      <c r="Z59">
        <v>1.918620689655173</v>
      </c>
      <c r="AA59">
        <v>1.909814323607427</v>
      </c>
      <c r="AB59">
        <v>1.9144316730523629</v>
      </c>
      <c r="AC59">
        <v>1.9211822660098521</v>
      </c>
      <c r="AD59">
        <v>1.928656361474435</v>
      </c>
      <c r="AE59">
        <v>1.922988505747127</v>
      </c>
      <c r="AF59">
        <v>1.906562847608454</v>
      </c>
      <c r="AG59">
        <v>1.90625</v>
      </c>
      <c r="AH59">
        <v>1.9017763845350051</v>
      </c>
      <c r="AI59">
        <v>1.9036511156186611</v>
      </c>
      <c r="AJ59">
        <v>1.896551724137931</v>
      </c>
      <c r="AK59">
        <v>1.896551724137931</v>
      </c>
      <c r="AL59">
        <v>1.899347623485554</v>
      </c>
      <c r="AM59">
        <v>1.9029038112522689</v>
      </c>
      <c r="AN59">
        <v>1.896551724137931</v>
      </c>
      <c r="AO59">
        <v>1.892241379310345</v>
      </c>
      <c r="AP59">
        <v>1.8906644238856181</v>
      </c>
      <c r="AQ59">
        <v>1.888341543513957</v>
      </c>
      <c r="AR59">
        <v>1.880513231756215</v>
      </c>
      <c r="AS59">
        <v>1.8777429467084641</v>
      </c>
      <c r="AT59">
        <v>1.877394636015326</v>
      </c>
      <c r="AU59">
        <v>1.88455772113943</v>
      </c>
      <c r="AV59">
        <v>1.894350696991929</v>
      </c>
      <c r="AW59">
        <v>1.895833333333333</v>
      </c>
      <c r="AX59">
        <v>1.9014778325123149</v>
      </c>
      <c r="AY59">
        <v>1.903448275862069</v>
      </c>
      <c r="AZ59">
        <f t="shared" si="0"/>
        <v>1.927</v>
      </c>
      <c r="BA59">
        <f t="shared" si="1"/>
        <v>4.2000000000000003E-2</v>
      </c>
      <c r="BB59" t="str">
        <f t="shared" si="2"/>
        <v>1.927 (0.042)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59"/>
  <sheetViews>
    <sheetView topLeftCell="A15" workbookViewId="0">
      <selection activeCell="BE10" sqref="BE10:BH30"/>
    </sheetView>
  </sheetViews>
  <sheetFormatPr defaultRowHeight="15" x14ac:dyDescent="0.25"/>
  <cols>
    <col min="1" max="1" width="75.7109375" bestFit="1" customWidth="1"/>
    <col min="2" max="51" width="0" hidden="1" customWidth="1"/>
    <col min="52" max="52" width="8" bestFit="1" customWidth="1"/>
    <col min="53" max="53" width="7.7109375" bestFit="1" customWidth="1"/>
    <col min="54" max="54" width="15.140625" bestFit="1" customWidth="1"/>
    <col min="57" max="57" width="50" bestFit="1" customWidth="1"/>
    <col min="58" max="58" width="16.5703125" bestFit="1" customWidth="1"/>
    <col min="59" max="59" width="24.28515625" bestFit="1" customWidth="1"/>
    <col min="60" max="60" width="24.7109375" bestFit="1" customWidth="1"/>
  </cols>
  <sheetData>
    <row r="1" spans="1:6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60" x14ac:dyDescent="0.25">
      <c r="A2" s="1" t="s">
        <v>25</v>
      </c>
      <c r="B2">
        <v>3485</v>
      </c>
      <c r="C2">
        <v>3488</v>
      </c>
      <c r="D2">
        <v>3460</v>
      </c>
      <c r="E2">
        <v>3414</v>
      </c>
      <c r="F2">
        <v>3371</v>
      </c>
      <c r="G2">
        <v>3442</v>
      </c>
      <c r="H2">
        <v>3278</v>
      </c>
      <c r="I2">
        <v>3545</v>
      </c>
      <c r="J2">
        <v>3394</v>
      </c>
      <c r="K2">
        <v>3548</v>
      </c>
      <c r="L2">
        <v>3426</v>
      </c>
      <c r="M2">
        <v>3326</v>
      </c>
      <c r="N2">
        <v>3429</v>
      </c>
      <c r="O2">
        <v>3385</v>
      </c>
      <c r="P2">
        <v>3468</v>
      </c>
      <c r="Q2">
        <v>3404</v>
      </c>
      <c r="R2">
        <v>3401</v>
      </c>
      <c r="S2">
        <v>3495</v>
      </c>
      <c r="T2">
        <v>3425</v>
      </c>
      <c r="U2">
        <v>3399</v>
      </c>
      <c r="V2">
        <v>3349</v>
      </c>
      <c r="W2">
        <v>3413</v>
      </c>
      <c r="X2">
        <v>3472</v>
      </c>
      <c r="Y2">
        <v>3425</v>
      </c>
      <c r="Z2">
        <v>3538</v>
      </c>
      <c r="AA2">
        <v>3335</v>
      </c>
      <c r="AB2">
        <v>3457</v>
      </c>
      <c r="AC2">
        <v>3494</v>
      </c>
      <c r="AD2">
        <v>3434</v>
      </c>
      <c r="AE2">
        <v>3501</v>
      </c>
      <c r="AF2">
        <v>3462</v>
      </c>
      <c r="AG2">
        <v>3405</v>
      </c>
      <c r="AH2">
        <v>3336</v>
      </c>
      <c r="AI2">
        <v>3326</v>
      </c>
      <c r="AJ2">
        <v>3341</v>
      </c>
      <c r="AK2">
        <v>3423</v>
      </c>
      <c r="AL2">
        <v>3399</v>
      </c>
      <c r="AM2">
        <v>3517</v>
      </c>
      <c r="AN2">
        <v>3434</v>
      </c>
      <c r="AO2">
        <v>3428</v>
      </c>
      <c r="AP2">
        <v>3446</v>
      </c>
      <c r="AQ2">
        <v>3479</v>
      </c>
      <c r="AR2">
        <v>3421</v>
      </c>
      <c r="AS2">
        <v>3350</v>
      </c>
      <c r="AT2">
        <v>3483</v>
      </c>
      <c r="AU2">
        <v>3404</v>
      </c>
      <c r="AV2">
        <v>3373</v>
      </c>
      <c r="AW2">
        <v>3371</v>
      </c>
      <c r="AX2">
        <v>3479</v>
      </c>
      <c r="AY2">
        <v>3421</v>
      </c>
      <c r="AZ2">
        <f>ROUND(AVERAGE(B2:AY2),3)</f>
        <v>3425.98</v>
      </c>
      <c r="BA2">
        <f>ROUND(_xlfn.STDEV.S(B2:AY2),3)</f>
        <v>60.912999999999997</v>
      </c>
      <c r="BB2" t="str">
        <f>AZ2&amp;" " &amp;"("&amp;BA2&amp;")"</f>
        <v>3425.98 (60.913)</v>
      </c>
    </row>
    <row r="3" spans="1:60" x14ac:dyDescent="0.25">
      <c r="A3" s="1" t="s">
        <v>26</v>
      </c>
      <c r="B3">
        <v>19</v>
      </c>
      <c r="C3">
        <v>30</v>
      </c>
      <c r="D3">
        <v>21</v>
      </c>
      <c r="E3">
        <v>34</v>
      </c>
      <c r="F3">
        <v>32</v>
      </c>
      <c r="G3">
        <v>24</v>
      </c>
      <c r="H3">
        <v>32</v>
      </c>
      <c r="I3">
        <v>28</v>
      </c>
      <c r="J3">
        <v>31</v>
      </c>
      <c r="K3">
        <v>28</v>
      </c>
      <c r="L3">
        <v>31</v>
      </c>
      <c r="M3">
        <v>28</v>
      </c>
      <c r="N3">
        <v>34</v>
      </c>
      <c r="O3">
        <v>32</v>
      </c>
      <c r="P3">
        <v>32</v>
      </c>
      <c r="Q3">
        <v>25</v>
      </c>
      <c r="R3">
        <v>29</v>
      </c>
      <c r="S3">
        <v>34</v>
      </c>
      <c r="T3">
        <v>34</v>
      </c>
      <c r="U3">
        <v>22</v>
      </c>
      <c r="V3">
        <v>33</v>
      </c>
      <c r="W3">
        <v>30</v>
      </c>
      <c r="X3">
        <v>36</v>
      </c>
      <c r="Y3">
        <v>19</v>
      </c>
      <c r="Z3">
        <v>34</v>
      </c>
      <c r="AA3">
        <v>32</v>
      </c>
      <c r="AB3">
        <v>18</v>
      </c>
      <c r="AC3">
        <v>34</v>
      </c>
      <c r="AD3">
        <v>21</v>
      </c>
      <c r="AE3">
        <v>29</v>
      </c>
      <c r="AF3">
        <v>36</v>
      </c>
      <c r="AG3">
        <v>33</v>
      </c>
      <c r="AH3">
        <v>27</v>
      </c>
      <c r="AI3">
        <v>19</v>
      </c>
      <c r="AJ3">
        <v>32</v>
      </c>
      <c r="AK3">
        <v>29</v>
      </c>
      <c r="AL3">
        <v>30</v>
      </c>
      <c r="AM3">
        <v>35</v>
      </c>
      <c r="AN3">
        <v>29</v>
      </c>
      <c r="AO3">
        <v>31</v>
      </c>
      <c r="AP3">
        <v>19</v>
      </c>
      <c r="AQ3">
        <v>31</v>
      </c>
      <c r="AR3">
        <v>34</v>
      </c>
      <c r="AS3">
        <v>25</v>
      </c>
      <c r="AT3">
        <v>30</v>
      </c>
      <c r="AU3">
        <v>31</v>
      </c>
      <c r="AV3">
        <v>27</v>
      </c>
      <c r="AW3">
        <v>22</v>
      </c>
      <c r="AX3">
        <v>37</v>
      </c>
      <c r="AY3">
        <v>23</v>
      </c>
      <c r="AZ3">
        <f t="shared" ref="AZ3:AZ59" si="0">ROUND(AVERAGE(B3:AY3),3)</f>
        <v>28.92</v>
      </c>
      <c r="BA3">
        <f t="shared" ref="BA3:BA59" si="1">ROUND(_xlfn.STDEV.S(B3:AY3),3)</f>
        <v>5.2169999999999996</v>
      </c>
      <c r="BB3" t="str">
        <f t="shared" ref="BB3:BB59" si="2">AZ3&amp;" " &amp;"("&amp;BA3&amp;")"</f>
        <v>28.92 (5.217)</v>
      </c>
    </row>
    <row r="4" spans="1:60" x14ac:dyDescent="0.25">
      <c r="A4" s="1" t="s">
        <v>27</v>
      </c>
      <c r="B4">
        <v>0</v>
      </c>
      <c r="C4">
        <v>1</v>
      </c>
      <c r="D4">
        <v>2</v>
      </c>
      <c r="E4">
        <v>1</v>
      </c>
      <c r="F4">
        <v>2</v>
      </c>
      <c r="G4">
        <v>2</v>
      </c>
      <c r="H4">
        <v>2</v>
      </c>
      <c r="I4">
        <v>4</v>
      </c>
      <c r="J4">
        <v>4</v>
      </c>
      <c r="K4">
        <v>1</v>
      </c>
      <c r="L4">
        <v>2</v>
      </c>
      <c r="M4">
        <v>1</v>
      </c>
      <c r="N4">
        <v>4</v>
      </c>
      <c r="O4">
        <v>1</v>
      </c>
      <c r="P4">
        <v>1</v>
      </c>
      <c r="Q4">
        <v>2</v>
      </c>
      <c r="R4">
        <v>0</v>
      </c>
      <c r="S4">
        <v>2</v>
      </c>
      <c r="T4">
        <v>1</v>
      </c>
      <c r="U4">
        <v>1</v>
      </c>
      <c r="V4">
        <v>2</v>
      </c>
      <c r="W4">
        <v>0</v>
      </c>
      <c r="X4">
        <v>2</v>
      </c>
      <c r="Y4">
        <v>1</v>
      </c>
      <c r="Z4">
        <v>2</v>
      </c>
      <c r="AA4">
        <v>0</v>
      </c>
      <c r="AB4">
        <v>0</v>
      </c>
      <c r="AC4">
        <v>0</v>
      </c>
      <c r="AD4">
        <v>2</v>
      </c>
      <c r="AE4">
        <v>3</v>
      </c>
      <c r="AF4">
        <v>2</v>
      </c>
      <c r="AG4">
        <v>1</v>
      </c>
      <c r="AH4">
        <v>1</v>
      </c>
      <c r="AI4">
        <v>2</v>
      </c>
      <c r="AJ4">
        <v>0</v>
      </c>
      <c r="AK4">
        <v>0</v>
      </c>
      <c r="AL4">
        <v>1</v>
      </c>
      <c r="AM4">
        <v>0</v>
      </c>
      <c r="AN4">
        <v>1</v>
      </c>
      <c r="AO4">
        <v>4</v>
      </c>
      <c r="AP4">
        <v>1</v>
      </c>
      <c r="AQ4">
        <v>2</v>
      </c>
      <c r="AR4">
        <v>0</v>
      </c>
      <c r="AS4">
        <v>3</v>
      </c>
      <c r="AT4">
        <v>1</v>
      </c>
      <c r="AU4">
        <v>3</v>
      </c>
      <c r="AV4">
        <v>3</v>
      </c>
      <c r="AW4">
        <v>0</v>
      </c>
      <c r="AX4">
        <v>1</v>
      </c>
      <c r="AY4">
        <v>3</v>
      </c>
      <c r="AZ4">
        <f t="shared" si="0"/>
        <v>1.5</v>
      </c>
      <c r="BA4">
        <f t="shared" si="1"/>
        <v>1.1819999999999999</v>
      </c>
      <c r="BB4" t="str">
        <f t="shared" si="2"/>
        <v>1.5 (1.182)</v>
      </c>
    </row>
    <row r="5" spans="1:60" x14ac:dyDescent="0.25">
      <c r="A5" s="1" t="s">
        <v>28</v>
      </c>
      <c r="B5">
        <v>19</v>
      </c>
      <c r="C5">
        <v>29</v>
      </c>
      <c r="D5">
        <v>19</v>
      </c>
      <c r="E5">
        <v>33</v>
      </c>
      <c r="F5">
        <v>30</v>
      </c>
      <c r="G5">
        <v>22</v>
      </c>
      <c r="H5">
        <v>30</v>
      </c>
      <c r="I5">
        <v>24</v>
      </c>
      <c r="J5">
        <v>27</v>
      </c>
      <c r="K5">
        <v>27</v>
      </c>
      <c r="L5">
        <v>29</v>
      </c>
      <c r="M5">
        <v>26</v>
      </c>
      <c r="N5">
        <v>30</v>
      </c>
      <c r="O5">
        <v>31</v>
      </c>
      <c r="P5">
        <v>31</v>
      </c>
      <c r="Q5">
        <v>23</v>
      </c>
      <c r="R5">
        <v>29</v>
      </c>
      <c r="S5">
        <v>32</v>
      </c>
      <c r="T5">
        <v>31</v>
      </c>
      <c r="U5">
        <v>21</v>
      </c>
      <c r="V5">
        <v>31</v>
      </c>
      <c r="W5">
        <v>30</v>
      </c>
      <c r="X5">
        <v>34</v>
      </c>
      <c r="Y5">
        <v>18</v>
      </c>
      <c r="Z5">
        <v>32</v>
      </c>
      <c r="AA5">
        <v>32</v>
      </c>
      <c r="AB5">
        <v>18</v>
      </c>
      <c r="AC5">
        <v>33</v>
      </c>
      <c r="AD5">
        <v>19</v>
      </c>
      <c r="AE5">
        <v>25</v>
      </c>
      <c r="AF5">
        <v>34</v>
      </c>
      <c r="AG5">
        <v>30</v>
      </c>
      <c r="AH5">
        <v>26</v>
      </c>
      <c r="AI5">
        <v>17</v>
      </c>
      <c r="AJ5">
        <v>32</v>
      </c>
      <c r="AK5">
        <v>29</v>
      </c>
      <c r="AL5">
        <v>29</v>
      </c>
      <c r="AM5">
        <v>35</v>
      </c>
      <c r="AN5">
        <v>28</v>
      </c>
      <c r="AO5">
        <v>27</v>
      </c>
      <c r="AP5">
        <v>18</v>
      </c>
      <c r="AQ5">
        <v>29</v>
      </c>
      <c r="AR5">
        <v>34</v>
      </c>
      <c r="AS5">
        <v>22</v>
      </c>
      <c r="AT5">
        <v>29</v>
      </c>
      <c r="AU5">
        <v>27</v>
      </c>
      <c r="AV5">
        <v>24</v>
      </c>
      <c r="AW5">
        <v>21</v>
      </c>
      <c r="AX5">
        <v>36</v>
      </c>
      <c r="AY5">
        <v>20</v>
      </c>
      <c r="AZ5">
        <f t="shared" si="0"/>
        <v>27.24</v>
      </c>
      <c r="BA5">
        <f t="shared" si="1"/>
        <v>5.2389999999999999</v>
      </c>
      <c r="BB5" t="str">
        <f t="shared" si="2"/>
        <v>27.24 (5.239)</v>
      </c>
    </row>
    <row r="6" spans="1:60" x14ac:dyDescent="0.25">
      <c r="A6" s="1" t="s">
        <v>29</v>
      </c>
      <c r="B6">
        <v>20</v>
      </c>
      <c r="C6">
        <v>14</v>
      </c>
      <c r="D6">
        <v>18</v>
      </c>
      <c r="E6">
        <v>11</v>
      </c>
      <c r="F6">
        <v>21</v>
      </c>
      <c r="G6">
        <v>18</v>
      </c>
      <c r="H6">
        <v>20</v>
      </c>
      <c r="I6">
        <v>17</v>
      </c>
      <c r="J6">
        <v>28</v>
      </c>
      <c r="K6">
        <v>16</v>
      </c>
      <c r="L6">
        <v>14</v>
      </c>
      <c r="M6">
        <v>17</v>
      </c>
      <c r="N6">
        <v>17</v>
      </c>
      <c r="O6">
        <v>18</v>
      </c>
      <c r="P6">
        <v>20</v>
      </c>
      <c r="Q6">
        <v>22</v>
      </c>
      <c r="R6">
        <v>15</v>
      </c>
      <c r="S6">
        <v>16</v>
      </c>
      <c r="T6">
        <v>11</v>
      </c>
      <c r="U6">
        <v>18</v>
      </c>
      <c r="V6">
        <v>17</v>
      </c>
      <c r="W6">
        <v>16</v>
      </c>
      <c r="X6">
        <v>16</v>
      </c>
      <c r="Y6">
        <v>12</v>
      </c>
      <c r="Z6">
        <v>15</v>
      </c>
      <c r="AA6">
        <v>19</v>
      </c>
      <c r="AB6">
        <v>19</v>
      </c>
      <c r="AC6">
        <v>20</v>
      </c>
      <c r="AD6">
        <v>24</v>
      </c>
      <c r="AE6">
        <v>20</v>
      </c>
      <c r="AF6">
        <v>14</v>
      </c>
      <c r="AG6">
        <v>14</v>
      </c>
      <c r="AH6">
        <v>15</v>
      </c>
      <c r="AI6">
        <v>21</v>
      </c>
      <c r="AJ6">
        <v>12</v>
      </c>
      <c r="AK6">
        <v>17</v>
      </c>
      <c r="AL6">
        <v>14</v>
      </c>
      <c r="AM6">
        <v>19</v>
      </c>
      <c r="AN6">
        <v>15</v>
      </c>
      <c r="AO6">
        <v>14</v>
      </c>
      <c r="AP6">
        <v>21</v>
      </c>
      <c r="AQ6">
        <v>13</v>
      </c>
      <c r="AR6">
        <v>20</v>
      </c>
      <c r="AS6">
        <v>14</v>
      </c>
      <c r="AT6">
        <v>19</v>
      </c>
      <c r="AU6">
        <v>10</v>
      </c>
      <c r="AV6">
        <v>20</v>
      </c>
      <c r="AW6">
        <v>15</v>
      </c>
      <c r="AX6">
        <v>15</v>
      </c>
      <c r="AY6">
        <v>12</v>
      </c>
      <c r="AZ6">
        <f t="shared" si="0"/>
        <v>16.86</v>
      </c>
      <c r="BA6">
        <f t="shared" si="1"/>
        <v>3.58</v>
      </c>
      <c r="BB6" t="str">
        <f t="shared" si="2"/>
        <v>16.86 (3.58)</v>
      </c>
    </row>
    <row r="7" spans="1:60" x14ac:dyDescent="0.25">
      <c r="A7" s="1" t="s">
        <v>30</v>
      </c>
      <c r="B7">
        <v>62</v>
      </c>
      <c r="C7">
        <v>59</v>
      </c>
      <c r="D7">
        <v>54</v>
      </c>
      <c r="E7">
        <v>50</v>
      </c>
      <c r="F7">
        <v>59</v>
      </c>
      <c r="G7">
        <v>49</v>
      </c>
      <c r="H7">
        <v>46</v>
      </c>
      <c r="I7">
        <v>55</v>
      </c>
      <c r="J7">
        <v>43</v>
      </c>
      <c r="K7">
        <v>63</v>
      </c>
      <c r="L7">
        <v>45</v>
      </c>
      <c r="M7">
        <v>63</v>
      </c>
      <c r="N7">
        <v>59</v>
      </c>
      <c r="O7">
        <v>42</v>
      </c>
      <c r="P7">
        <v>47</v>
      </c>
      <c r="Q7">
        <v>56</v>
      </c>
      <c r="R7">
        <v>70</v>
      </c>
      <c r="S7">
        <v>49</v>
      </c>
      <c r="T7">
        <v>53</v>
      </c>
      <c r="U7">
        <v>51</v>
      </c>
      <c r="V7">
        <v>61</v>
      </c>
      <c r="W7">
        <v>53</v>
      </c>
      <c r="X7">
        <v>54</v>
      </c>
      <c r="Y7">
        <v>58</v>
      </c>
      <c r="Z7">
        <v>66</v>
      </c>
      <c r="AA7">
        <v>56</v>
      </c>
      <c r="AB7">
        <v>55</v>
      </c>
      <c r="AC7">
        <v>57</v>
      </c>
      <c r="AD7">
        <v>60</v>
      </c>
      <c r="AE7">
        <v>49</v>
      </c>
      <c r="AF7">
        <v>52</v>
      </c>
      <c r="AG7">
        <v>55</v>
      </c>
      <c r="AH7">
        <v>73</v>
      </c>
      <c r="AI7">
        <v>57</v>
      </c>
      <c r="AJ7">
        <v>55</v>
      </c>
      <c r="AK7">
        <v>54</v>
      </c>
      <c r="AL7">
        <v>50</v>
      </c>
      <c r="AM7">
        <v>50</v>
      </c>
      <c r="AN7">
        <v>57</v>
      </c>
      <c r="AO7">
        <v>52</v>
      </c>
      <c r="AP7">
        <v>59</v>
      </c>
      <c r="AQ7">
        <v>51</v>
      </c>
      <c r="AR7">
        <v>61</v>
      </c>
      <c r="AS7">
        <v>53</v>
      </c>
      <c r="AT7">
        <v>52</v>
      </c>
      <c r="AU7">
        <v>57</v>
      </c>
      <c r="AV7">
        <v>53</v>
      </c>
      <c r="AW7">
        <v>40</v>
      </c>
      <c r="AX7">
        <v>60</v>
      </c>
      <c r="AY7">
        <v>57</v>
      </c>
      <c r="AZ7">
        <f t="shared" si="0"/>
        <v>54.84</v>
      </c>
      <c r="BA7">
        <f t="shared" si="1"/>
        <v>6.5570000000000004</v>
      </c>
      <c r="BB7" t="str">
        <f t="shared" si="2"/>
        <v>54.84 (6.557)</v>
      </c>
    </row>
    <row r="8" spans="1:60" x14ac:dyDescent="0.25">
      <c r="A8" s="1" t="s">
        <v>31</v>
      </c>
      <c r="B8">
        <v>739</v>
      </c>
      <c r="C8">
        <v>705</v>
      </c>
      <c r="D8">
        <v>721</v>
      </c>
      <c r="E8">
        <v>746</v>
      </c>
      <c r="F8">
        <v>739</v>
      </c>
      <c r="G8">
        <v>738</v>
      </c>
      <c r="H8">
        <v>731</v>
      </c>
      <c r="I8">
        <v>707</v>
      </c>
      <c r="J8">
        <v>719</v>
      </c>
      <c r="K8">
        <v>702</v>
      </c>
      <c r="L8">
        <v>665</v>
      </c>
      <c r="M8">
        <v>712</v>
      </c>
      <c r="N8">
        <v>704</v>
      </c>
      <c r="O8">
        <v>699</v>
      </c>
      <c r="P8">
        <v>667</v>
      </c>
      <c r="Q8">
        <v>657</v>
      </c>
      <c r="R8">
        <v>755</v>
      </c>
      <c r="S8">
        <v>727</v>
      </c>
      <c r="T8">
        <v>698</v>
      </c>
      <c r="U8">
        <v>709</v>
      </c>
      <c r="V8">
        <v>735</v>
      </c>
      <c r="W8">
        <v>727</v>
      </c>
      <c r="X8">
        <v>696</v>
      </c>
      <c r="Y8">
        <v>749</v>
      </c>
      <c r="Z8">
        <v>749</v>
      </c>
      <c r="AA8">
        <v>677</v>
      </c>
      <c r="AB8">
        <v>773</v>
      </c>
      <c r="AC8">
        <v>715</v>
      </c>
      <c r="AD8">
        <v>742</v>
      </c>
      <c r="AE8">
        <v>693</v>
      </c>
      <c r="AF8">
        <v>721</v>
      </c>
      <c r="AG8">
        <v>720</v>
      </c>
      <c r="AH8">
        <v>706</v>
      </c>
      <c r="AI8">
        <v>689</v>
      </c>
      <c r="AJ8">
        <v>689</v>
      </c>
      <c r="AK8">
        <v>691</v>
      </c>
      <c r="AL8">
        <v>713</v>
      </c>
      <c r="AM8">
        <v>694</v>
      </c>
      <c r="AN8">
        <v>773</v>
      </c>
      <c r="AO8">
        <v>732</v>
      </c>
      <c r="AP8">
        <v>728</v>
      </c>
      <c r="AQ8">
        <v>716</v>
      </c>
      <c r="AR8">
        <v>717</v>
      </c>
      <c r="AS8">
        <v>737</v>
      </c>
      <c r="AT8">
        <v>734</v>
      </c>
      <c r="AU8">
        <v>714</v>
      </c>
      <c r="AV8">
        <v>680</v>
      </c>
      <c r="AW8">
        <v>686</v>
      </c>
      <c r="AX8">
        <v>729</v>
      </c>
      <c r="AY8">
        <v>704</v>
      </c>
      <c r="AZ8">
        <f t="shared" si="0"/>
        <v>715.38</v>
      </c>
      <c r="BA8">
        <f t="shared" si="1"/>
        <v>25.835999999999999</v>
      </c>
      <c r="BB8" t="str">
        <f t="shared" si="2"/>
        <v>715.38 (25.836)</v>
      </c>
    </row>
    <row r="9" spans="1:60" x14ac:dyDescent="0.25">
      <c r="A9" s="1" t="s">
        <v>32</v>
      </c>
      <c r="B9">
        <v>40</v>
      </c>
      <c r="C9">
        <v>29</v>
      </c>
      <c r="D9">
        <v>35</v>
      </c>
      <c r="E9">
        <v>33</v>
      </c>
      <c r="F9">
        <v>30</v>
      </c>
      <c r="G9">
        <v>35</v>
      </c>
      <c r="H9">
        <v>42</v>
      </c>
      <c r="I9">
        <v>36</v>
      </c>
      <c r="J9">
        <v>35</v>
      </c>
      <c r="K9">
        <v>39</v>
      </c>
      <c r="L9">
        <v>47</v>
      </c>
      <c r="M9">
        <v>38</v>
      </c>
      <c r="N9">
        <v>36</v>
      </c>
      <c r="O9">
        <v>30</v>
      </c>
      <c r="P9">
        <v>29</v>
      </c>
      <c r="Q9">
        <v>38</v>
      </c>
      <c r="R9">
        <v>37</v>
      </c>
      <c r="S9">
        <v>37</v>
      </c>
      <c r="T9">
        <v>30</v>
      </c>
      <c r="U9">
        <v>47</v>
      </c>
      <c r="V9">
        <v>31</v>
      </c>
      <c r="W9">
        <v>31</v>
      </c>
      <c r="X9">
        <v>37</v>
      </c>
      <c r="Y9">
        <v>32</v>
      </c>
      <c r="Z9">
        <v>35</v>
      </c>
      <c r="AA9">
        <v>30</v>
      </c>
      <c r="AB9">
        <v>38</v>
      </c>
      <c r="AC9">
        <v>44</v>
      </c>
      <c r="AD9">
        <v>46</v>
      </c>
      <c r="AE9">
        <v>32</v>
      </c>
      <c r="AF9">
        <v>33</v>
      </c>
      <c r="AG9">
        <v>34</v>
      </c>
      <c r="AH9">
        <v>36</v>
      </c>
      <c r="AI9">
        <v>31</v>
      </c>
      <c r="AJ9">
        <v>41</v>
      </c>
      <c r="AK9">
        <v>37</v>
      </c>
      <c r="AL9">
        <v>28</v>
      </c>
      <c r="AM9">
        <v>42</v>
      </c>
      <c r="AN9">
        <v>37</v>
      </c>
      <c r="AO9">
        <v>25</v>
      </c>
      <c r="AP9">
        <v>38</v>
      </c>
      <c r="AQ9">
        <v>29</v>
      </c>
      <c r="AR9">
        <v>27</v>
      </c>
      <c r="AS9">
        <v>29</v>
      </c>
      <c r="AT9">
        <v>34</v>
      </c>
      <c r="AU9">
        <v>33</v>
      </c>
      <c r="AV9">
        <v>38</v>
      </c>
      <c r="AW9">
        <v>30</v>
      </c>
      <c r="AX9">
        <v>40</v>
      </c>
      <c r="AY9">
        <v>37</v>
      </c>
      <c r="AZ9">
        <f t="shared" si="0"/>
        <v>35.159999999999997</v>
      </c>
      <c r="BA9">
        <f t="shared" si="1"/>
        <v>5.1959999999999997</v>
      </c>
      <c r="BB9" t="str">
        <f t="shared" si="2"/>
        <v>35.16 (5.196)</v>
      </c>
    </row>
    <row r="10" spans="1:60" x14ac:dyDescent="0.25">
      <c r="A10" s="1" t="s">
        <v>33</v>
      </c>
      <c r="B10">
        <v>16</v>
      </c>
      <c r="C10">
        <v>18</v>
      </c>
      <c r="D10">
        <v>11</v>
      </c>
      <c r="E10">
        <v>22</v>
      </c>
      <c r="F10">
        <v>20</v>
      </c>
      <c r="G10">
        <v>10</v>
      </c>
      <c r="H10">
        <v>19</v>
      </c>
      <c r="I10">
        <v>19</v>
      </c>
      <c r="J10">
        <v>22</v>
      </c>
      <c r="K10">
        <v>16</v>
      </c>
      <c r="L10">
        <v>13</v>
      </c>
      <c r="M10">
        <v>20</v>
      </c>
      <c r="N10">
        <v>15</v>
      </c>
      <c r="O10">
        <v>16</v>
      </c>
      <c r="P10">
        <v>15</v>
      </c>
      <c r="Q10">
        <v>18</v>
      </c>
      <c r="R10">
        <v>20</v>
      </c>
      <c r="S10">
        <v>10</v>
      </c>
      <c r="T10">
        <v>17</v>
      </c>
      <c r="U10">
        <v>15</v>
      </c>
      <c r="V10">
        <v>17</v>
      </c>
      <c r="W10">
        <v>16</v>
      </c>
      <c r="X10">
        <v>13</v>
      </c>
      <c r="Y10">
        <v>21</v>
      </c>
      <c r="Z10">
        <v>14</v>
      </c>
      <c r="AA10">
        <v>15</v>
      </c>
      <c r="AB10">
        <v>24</v>
      </c>
      <c r="AC10">
        <v>16</v>
      </c>
      <c r="AD10">
        <v>8</v>
      </c>
      <c r="AE10">
        <v>10</v>
      </c>
      <c r="AF10">
        <v>10</v>
      </c>
      <c r="AG10">
        <v>16</v>
      </c>
      <c r="AH10">
        <v>9</v>
      </c>
      <c r="AI10">
        <v>14</v>
      </c>
      <c r="AJ10">
        <v>15</v>
      </c>
      <c r="AK10">
        <v>15</v>
      </c>
      <c r="AL10">
        <v>6</v>
      </c>
      <c r="AM10">
        <v>13</v>
      </c>
      <c r="AN10">
        <v>12</v>
      </c>
      <c r="AO10">
        <v>16</v>
      </c>
      <c r="AP10">
        <v>17</v>
      </c>
      <c r="AQ10">
        <v>16</v>
      </c>
      <c r="AR10">
        <v>11</v>
      </c>
      <c r="AS10">
        <v>25</v>
      </c>
      <c r="AT10">
        <v>15</v>
      </c>
      <c r="AU10">
        <v>21</v>
      </c>
      <c r="AV10">
        <v>10</v>
      </c>
      <c r="AW10">
        <v>13</v>
      </c>
      <c r="AX10">
        <v>18</v>
      </c>
      <c r="AY10">
        <v>13</v>
      </c>
      <c r="AZ10">
        <f t="shared" si="0"/>
        <v>15.42</v>
      </c>
      <c r="BA10">
        <f t="shared" si="1"/>
        <v>4.165</v>
      </c>
      <c r="BB10" t="str">
        <f t="shared" si="2"/>
        <v>15.42 (4.165)</v>
      </c>
      <c r="BF10" t="s">
        <v>166</v>
      </c>
      <c r="BG10" t="s">
        <v>167</v>
      </c>
      <c r="BH10" t="s">
        <v>168</v>
      </c>
    </row>
    <row r="11" spans="1:60" x14ac:dyDescent="0.25">
      <c r="A11" s="1" t="s">
        <v>34</v>
      </c>
      <c r="B11">
        <v>23</v>
      </c>
      <c r="C11">
        <v>29</v>
      </c>
      <c r="D11">
        <v>40</v>
      </c>
      <c r="E11">
        <v>28</v>
      </c>
      <c r="F11">
        <v>16</v>
      </c>
      <c r="G11">
        <v>27</v>
      </c>
      <c r="H11">
        <v>26</v>
      </c>
      <c r="I11">
        <v>36</v>
      </c>
      <c r="J11">
        <v>20</v>
      </c>
      <c r="K11">
        <v>33</v>
      </c>
      <c r="L11">
        <v>28</v>
      </c>
      <c r="M11">
        <v>20</v>
      </c>
      <c r="N11">
        <v>12</v>
      </c>
      <c r="O11">
        <v>24</v>
      </c>
      <c r="P11">
        <v>24</v>
      </c>
      <c r="Q11">
        <v>24</v>
      </c>
      <c r="R11">
        <v>30</v>
      </c>
      <c r="S11">
        <v>25</v>
      </c>
      <c r="T11">
        <v>24</v>
      </c>
      <c r="U11">
        <v>26</v>
      </c>
      <c r="V11">
        <v>34</v>
      </c>
      <c r="W11">
        <v>30</v>
      </c>
      <c r="X11">
        <v>22</v>
      </c>
      <c r="Y11">
        <v>31</v>
      </c>
      <c r="Z11">
        <v>20</v>
      </c>
      <c r="AA11">
        <v>23</v>
      </c>
      <c r="AB11">
        <v>35</v>
      </c>
      <c r="AC11">
        <v>26</v>
      </c>
      <c r="AD11">
        <v>36</v>
      </c>
      <c r="AE11">
        <v>29</v>
      </c>
      <c r="AF11">
        <v>33</v>
      </c>
      <c r="AG11">
        <v>25</v>
      </c>
      <c r="AH11">
        <v>23</v>
      </c>
      <c r="AI11">
        <v>26</v>
      </c>
      <c r="AJ11">
        <v>23</v>
      </c>
      <c r="AK11">
        <v>25</v>
      </c>
      <c r="AL11">
        <v>21</v>
      </c>
      <c r="AM11">
        <v>26</v>
      </c>
      <c r="AN11">
        <v>30</v>
      </c>
      <c r="AO11">
        <v>26</v>
      </c>
      <c r="AP11">
        <v>31</v>
      </c>
      <c r="AQ11">
        <v>26</v>
      </c>
      <c r="AR11">
        <v>26</v>
      </c>
      <c r="AS11">
        <v>30</v>
      </c>
      <c r="AT11">
        <v>18</v>
      </c>
      <c r="AU11">
        <v>24</v>
      </c>
      <c r="AV11">
        <v>17</v>
      </c>
      <c r="AW11">
        <v>23</v>
      </c>
      <c r="AX11">
        <v>30</v>
      </c>
      <c r="AY11">
        <v>32</v>
      </c>
      <c r="AZ11">
        <f t="shared" si="0"/>
        <v>26.32</v>
      </c>
      <c r="BA11">
        <f t="shared" si="1"/>
        <v>5.5049999999999999</v>
      </c>
      <c r="BB11" t="str">
        <f t="shared" si="2"/>
        <v>26.32 (5.505)</v>
      </c>
      <c r="BE11" t="s">
        <v>169</v>
      </c>
      <c r="BF11" t="s">
        <v>170</v>
      </c>
      <c r="BG11" t="s">
        <v>229</v>
      </c>
      <c r="BH11" t="s">
        <v>203</v>
      </c>
    </row>
    <row r="12" spans="1:60" x14ac:dyDescent="0.25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0</v>
      </c>
      <c r="BA12">
        <f t="shared" si="1"/>
        <v>0</v>
      </c>
      <c r="BB12" t="str">
        <f t="shared" si="2"/>
        <v>0 (0)</v>
      </c>
      <c r="BE12" t="s">
        <v>172</v>
      </c>
      <c r="BF12" t="s">
        <v>173</v>
      </c>
      <c r="BG12" t="s">
        <v>230</v>
      </c>
      <c r="BH12" t="s">
        <v>204</v>
      </c>
    </row>
    <row r="13" spans="1:60" x14ac:dyDescent="0.25">
      <c r="A13" s="1" t="s">
        <v>36</v>
      </c>
      <c r="B13">
        <v>63</v>
      </c>
      <c r="C13">
        <v>71</v>
      </c>
      <c r="D13">
        <v>82</v>
      </c>
      <c r="E13">
        <v>68</v>
      </c>
      <c r="F13">
        <v>69</v>
      </c>
      <c r="G13">
        <v>73</v>
      </c>
      <c r="H13">
        <v>67</v>
      </c>
      <c r="I13">
        <v>82</v>
      </c>
      <c r="J13">
        <v>67</v>
      </c>
      <c r="K13">
        <v>78</v>
      </c>
      <c r="L13">
        <v>62</v>
      </c>
      <c r="M13">
        <v>68</v>
      </c>
      <c r="N13">
        <v>76</v>
      </c>
      <c r="O13">
        <v>70</v>
      </c>
      <c r="P13">
        <v>77</v>
      </c>
      <c r="Q13">
        <v>56</v>
      </c>
      <c r="R13">
        <v>81</v>
      </c>
      <c r="S13">
        <v>74</v>
      </c>
      <c r="T13">
        <v>80</v>
      </c>
      <c r="U13">
        <v>72</v>
      </c>
      <c r="V13">
        <v>77</v>
      </c>
      <c r="W13">
        <v>54</v>
      </c>
      <c r="X13">
        <v>81</v>
      </c>
      <c r="Y13">
        <v>68</v>
      </c>
      <c r="Z13">
        <v>77</v>
      </c>
      <c r="AA13">
        <v>45</v>
      </c>
      <c r="AB13">
        <v>76</v>
      </c>
      <c r="AC13">
        <v>81</v>
      </c>
      <c r="AD13">
        <v>71</v>
      </c>
      <c r="AE13">
        <v>73</v>
      </c>
      <c r="AF13">
        <v>75</v>
      </c>
      <c r="AG13">
        <v>82</v>
      </c>
      <c r="AH13">
        <v>74</v>
      </c>
      <c r="AI13">
        <v>79</v>
      </c>
      <c r="AJ13">
        <v>63</v>
      </c>
      <c r="AK13">
        <v>66</v>
      </c>
      <c r="AL13">
        <v>77</v>
      </c>
      <c r="AM13">
        <v>90</v>
      </c>
      <c r="AN13">
        <v>76</v>
      </c>
      <c r="AO13">
        <v>69</v>
      </c>
      <c r="AP13">
        <v>73</v>
      </c>
      <c r="AQ13">
        <v>65</v>
      </c>
      <c r="AR13">
        <v>79</v>
      </c>
      <c r="AS13">
        <v>77</v>
      </c>
      <c r="AT13">
        <v>78</v>
      </c>
      <c r="AU13">
        <v>55</v>
      </c>
      <c r="AV13">
        <v>71</v>
      </c>
      <c r="AW13">
        <v>69</v>
      </c>
      <c r="AX13">
        <v>68</v>
      </c>
      <c r="AY13">
        <v>48</v>
      </c>
      <c r="AZ13">
        <f t="shared" si="0"/>
        <v>71.459999999999994</v>
      </c>
      <c r="BA13">
        <f t="shared" si="1"/>
        <v>8.9770000000000003</v>
      </c>
      <c r="BB13" t="str">
        <f t="shared" si="2"/>
        <v>71.46 (8.977)</v>
      </c>
      <c r="BE13" t="s">
        <v>175</v>
      </c>
      <c r="BF13" t="s">
        <v>176</v>
      </c>
      <c r="BG13" t="s">
        <v>231</v>
      </c>
      <c r="BH13" t="s">
        <v>205</v>
      </c>
    </row>
    <row r="14" spans="1:60" x14ac:dyDescent="0.25">
      <c r="A14" s="1" t="s">
        <v>37</v>
      </c>
      <c r="B14">
        <v>18</v>
      </c>
      <c r="C14">
        <v>21</v>
      </c>
      <c r="D14">
        <v>33</v>
      </c>
      <c r="E14">
        <v>21</v>
      </c>
      <c r="F14">
        <v>9</v>
      </c>
      <c r="G14">
        <v>20</v>
      </c>
      <c r="H14">
        <v>18</v>
      </c>
      <c r="I14">
        <v>27</v>
      </c>
      <c r="J14">
        <v>18</v>
      </c>
      <c r="K14">
        <v>22</v>
      </c>
      <c r="L14">
        <v>22</v>
      </c>
      <c r="M14">
        <v>16</v>
      </c>
      <c r="N14">
        <v>9</v>
      </c>
      <c r="O14">
        <v>10</v>
      </c>
      <c r="P14">
        <v>12</v>
      </c>
      <c r="Q14">
        <v>14</v>
      </c>
      <c r="R14">
        <v>26</v>
      </c>
      <c r="S14">
        <v>20</v>
      </c>
      <c r="T14">
        <v>19</v>
      </c>
      <c r="U14">
        <v>25</v>
      </c>
      <c r="V14">
        <v>31</v>
      </c>
      <c r="W14">
        <v>23</v>
      </c>
      <c r="X14">
        <v>9</v>
      </c>
      <c r="Y14">
        <v>12</v>
      </c>
      <c r="Z14">
        <v>10</v>
      </c>
      <c r="AA14">
        <v>16</v>
      </c>
      <c r="AB14">
        <v>29</v>
      </c>
      <c r="AC14">
        <v>27</v>
      </c>
      <c r="AD14">
        <v>31</v>
      </c>
      <c r="AE14">
        <v>18</v>
      </c>
      <c r="AF14">
        <v>19</v>
      </c>
      <c r="AG14">
        <v>15</v>
      </c>
      <c r="AH14">
        <v>18</v>
      </c>
      <c r="AI14">
        <v>14</v>
      </c>
      <c r="AJ14">
        <v>17</v>
      </c>
      <c r="AK14">
        <v>16</v>
      </c>
      <c r="AL14">
        <v>12</v>
      </c>
      <c r="AM14">
        <v>21</v>
      </c>
      <c r="AN14">
        <v>23</v>
      </c>
      <c r="AO14">
        <v>12</v>
      </c>
      <c r="AP14">
        <v>30</v>
      </c>
      <c r="AQ14">
        <v>23</v>
      </c>
      <c r="AR14">
        <v>16</v>
      </c>
      <c r="AS14">
        <v>17</v>
      </c>
      <c r="AT14">
        <v>17</v>
      </c>
      <c r="AU14">
        <v>15</v>
      </c>
      <c r="AV14">
        <v>11</v>
      </c>
      <c r="AW14">
        <v>20</v>
      </c>
      <c r="AX14">
        <v>28</v>
      </c>
      <c r="AY14">
        <v>21</v>
      </c>
      <c r="AZ14">
        <f t="shared" si="0"/>
        <v>19.02</v>
      </c>
      <c r="BA14">
        <f t="shared" si="1"/>
        <v>6.2939999999999996</v>
      </c>
      <c r="BB14" t="str">
        <f t="shared" si="2"/>
        <v>19.02 (6.294)</v>
      </c>
      <c r="BE14" t="s">
        <v>178</v>
      </c>
      <c r="BF14" t="s">
        <v>179</v>
      </c>
      <c r="BG14" t="s">
        <v>232</v>
      </c>
      <c r="BH14" t="s">
        <v>206</v>
      </c>
    </row>
    <row r="15" spans="1:60" x14ac:dyDescent="0.25">
      <c r="A15" s="1" t="s">
        <v>38</v>
      </c>
      <c r="B15">
        <v>1</v>
      </c>
      <c r="C15">
        <v>1</v>
      </c>
      <c r="D15">
        <v>2</v>
      </c>
      <c r="E15">
        <v>0</v>
      </c>
      <c r="F15">
        <v>0</v>
      </c>
      <c r="G15">
        <v>0</v>
      </c>
      <c r="H15">
        <v>3</v>
      </c>
      <c r="I15">
        <v>2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4</v>
      </c>
      <c r="S15">
        <v>1</v>
      </c>
      <c r="T15">
        <v>1</v>
      </c>
      <c r="U15">
        <v>2</v>
      </c>
      <c r="V15">
        <v>1</v>
      </c>
      <c r="W15">
        <v>2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2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2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2</v>
      </c>
      <c r="AZ15">
        <f t="shared" si="0"/>
        <v>0.84</v>
      </c>
      <c r="BA15">
        <f t="shared" si="1"/>
        <v>0.88900000000000001</v>
      </c>
      <c r="BB15" t="str">
        <f t="shared" si="2"/>
        <v>0.84 (0.889)</v>
      </c>
      <c r="BE15" t="s">
        <v>181</v>
      </c>
      <c r="BF15" t="s">
        <v>182</v>
      </c>
      <c r="BG15" t="s">
        <v>233</v>
      </c>
      <c r="BH15" t="s">
        <v>207</v>
      </c>
    </row>
    <row r="16" spans="1:60" x14ac:dyDescent="0.25">
      <c r="A16" s="1" t="s">
        <v>39</v>
      </c>
      <c r="B16">
        <v>1</v>
      </c>
      <c r="C16">
        <v>3</v>
      </c>
      <c r="D16">
        <v>1</v>
      </c>
      <c r="E16">
        <v>5</v>
      </c>
      <c r="F16">
        <v>1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2</v>
      </c>
      <c r="N16">
        <v>1</v>
      </c>
      <c r="O16">
        <v>0</v>
      </c>
      <c r="P16">
        <v>2</v>
      </c>
      <c r="Q16">
        <v>2</v>
      </c>
      <c r="R16">
        <v>0</v>
      </c>
      <c r="S16">
        <v>0</v>
      </c>
      <c r="T16">
        <v>0</v>
      </c>
      <c r="U16">
        <v>1</v>
      </c>
      <c r="V16">
        <v>1</v>
      </c>
      <c r="W16">
        <v>2</v>
      </c>
      <c r="X16">
        <v>0</v>
      </c>
      <c r="Y16">
        <v>0</v>
      </c>
      <c r="Z16">
        <v>2</v>
      </c>
      <c r="AA16">
        <v>0</v>
      </c>
      <c r="AB16">
        <v>2</v>
      </c>
      <c r="AC16">
        <v>2</v>
      </c>
      <c r="AD16">
        <v>0</v>
      </c>
      <c r="AE16">
        <v>2</v>
      </c>
      <c r="AF16">
        <v>0</v>
      </c>
      <c r="AG16">
        <v>1</v>
      </c>
      <c r="AH16">
        <v>2</v>
      </c>
      <c r="AI16">
        <v>3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2</v>
      </c>
      <c r="AQ16">
        <v>0</v>
      </c>
      <c r="AR16">
        <v>1</v>
      </c>
      <c r="AS16">
        <v>2</v>
      </c>
      <c r="AT16">
        <v>1</v>
      </c>
      <c r="AU16">
        <v>3</v>
      </c>
      <c r="AV16">
        <v>0</v>
      </c>
      <c r="AW16">
        <v>0</v>
      </c>
      <c r="AX16">
        <v>3</v>
      </c>
      <c r="AY16">
        <v>3</v>
      </c>
      <c r="AZ16">
        <f t="shared" si="0"/>
        <v>1.26</v>
      </c>
      <c r="BA16">
        <f t="shared" si="1"/>
        <v>1.175</v>
      </c>
      <c r="BB16" t="str">
        <f t="shared" si="2"/>
        <v>1.26 (1.175)</v>
      </c>
      <c r="BE16" t="s">
        <v>184</v>
      </c>
      <c r="BF16" t="s">
        <v>185</v>
      </c>
      <c r="BG16" t="s">
        <v>234</v>
      </c>
      <c r="BH16" t="s">
        <v>208</v>
      </c>
    </row>
    <row r="17" spans="1:60" x14ac:dyDescent="0.25">
      <c r="A17" s="1" t="s">
        <v>40</v>
      </c>
      <c r="B17">
        <v>5.6440810037640093E-2</v>
      </c>
      <c r="C17">
        <v>5.4005331165826558E-2</v>
      </c>
      <c r="D17">
        <v>5.3844888874757239E-2</v>
      </c>
      <c r="E17">
        <v>5.2967833637795503E-2</v>
      </c>
      <c r="F17">
        <v>5.7738175404923688E-2</v>
      </c>
      <c r="G17">
        <v>5.1159232339453048E-2</v>
      </c>
      <c r="H17">
        <v>5.3401818335801911E-2</v>
      </c>
      <c r="I17">
        <v>5.4073241636660982E-2</v>
      </c>
      <c r="J17">
        <v>5.4200648184980847E-2</v>
      </c>
      <c r="K17">
        <v>5.9445382166075332E-2</v>
      </c>
      <c r="L17">
        <v>5.0705976507147588E-2</v>
      </c>
      <c r="M17">
        <v>5.4917394977752519E-2</v>
      </c>
      <c r="N17">
        <v>5.44117985220193E-2</v>
      </c>
      <c r="O17">
        <v>4.8710122230071567E-2</v>
      </c>
      <c r="P17">
        <v>5.0569031052124458E-2</v>
      </c>
      <c r="Q17">
        <v>5.4085649311340203E-2</v>
      </c>
      <c r="R17">
        <v>6.0651304353162572E-2</v>
      </c>
      <c r="S17">
        <v>5.1328578975656222E-2</v>
      </c>
      <c r="T17">
        <v>5.3145193442741573E-2</v>
      </c>
      <c r="U17">
        <v>5.2531444025640757E-2</v>
      </c>
      <c r="V17">
        <v>5.8406636132077749E-2</v>
      </c>
      <c r="W17">
        <v>5.2210189780792789E-2</v>
      </c>
      <c r="X17">
        <v>5.2907114277748697E-2</v>
      </c>
      <c r="Y17">
        <v>5.2164404831827271E-2</v>
      </c>
      <c r="Z17">
        <v>5.6039632752072813E-2</v>
      </c>
      <c r="AA17">
        <v>5.4370077187722923E-2</v>
      </c>
      <c r="AB17">
        <v>5.562437511723415E-2</v>
      </c>
      <c r="AC17">
        <v>5.9198184939761277E-2</v>
      </c>
      <c r="AD17">
        <v>5.929751102507716E-2</v>
      </c>
      <c r="AE17">
        <v>5.3668404859761203E-2</v>
      </c>
      <c r="AF17">
        <v>5.3345040789463172E-2</v>
      </c>
      <c r="AG17">
        <v>5.4916990587623102E-2</v>
      </c>
      <c r="AH17">
        <v>5.8551249467582618E-2</v>
      </c>
      <c r="AI17">
        <v>5.125093837066224E-2</v>
      </c>
      <c r="AJ17">
        <v>5.4581798864376911E-2</v>
      </c>
      <c r="AK17">
        <v>5.3756170088515187E-2</v>
      </c>
      <c r="AL17">
        <v>4.9155542160645972E-2</v>
      </c>
      <c r="AM17">
        <v>5.588497590611239E-2</v>
      </c>
      <c r="AN17">
        <v>5.2097487723679149E-2</v>
      </c>
      <c r="AO17">
        <v>5.0800419920709113E-2</v>
      </c>
      <c r="AP17">
        <v>5.5152710918329483E-2</v>
      </c>
      <c r="AQ17">
        <v>5.0776946899859371E-2</v>
      </c>
      <c r="AR17">
        <v>5.8277177570402162E-2</v>
      </c>
      <c r="AS17">
        <v>5.1875157526012433E-2</v>
      </c>
      <c r="AT17">
        <v>5.0914085079371778E-2</v>
      </c>
      <c r="AU17">
        <v>4.9841535971615128E-2</v>
      </c>
      <c r="AV17">
        <v>5.0405054938506957E-2</v>
      </c>
      <c r="AW17">
        <v>4.882582583972879E-2</v>
      </c>
      <c r="AX17">
        <v>5.8234596660761577E-2</v>
      </c>
      <c r="AY17">
        <v>4.7451439371511757E-2</v>
      </c>
      <c r="AZ17">
        <f t="shared" si="0"/>
        <v>5.3999999999999999E-2</v>
      </c>
      <c r="BA17">
        <f t="shared" si="1"/>
        <v>3.0000000000000001E-3</v>
      </c>
      <c r="BB17" t="str">
        <f t="shared" si="2"/>
        <v>0.054 (0.003)</v>
      </c>
      <c r="BE17" t="s">
        <v>187</v>
      </c>
      <c r="BF17" t="s">
        <v>188</v>
      </c>
      <c r="BG17" t="s">
        <v>235</v>
      </c>
      <c r="BH17" t="s">
        <v>209</v>
      </c>
    </row>
    <row r="18" spans="1:60" x14ac:dyDescent="0.25">
      <c r="A18" s="1" t="s">
        <v>42</v>
      </c>
      <c r="B18">
        <v>0</v>
      </c>
      <c r="C18">
        <v>1.3091093401032921</v>
      </c>
      <c r="D18">
        <v>0</v>
      </c>
      <c r="E18">
        <v>1.952266838008311</v>
      </c>
      <c r="F18">
        <v>0</v>
      </c>
      <c r="G18">
        <v>0</v>
      </c>
      <c r="H18">
        <v>0</v>
      </c>
      <c r="I18">
        <v>1.740585989403898</v>
      </c>
      <c r="J18">
        <v>1.0824708794197071</v>
      </c>
      <c r="K18">
        <v>0.90702855468752153</v>
      </c>
      <c r="L18">
        <v>0</v>
      </c>
      <c r="M18">
        <v>0</v>
      </c>
      <c r="N18">
        <v>0.51668827342628332</v>
      </c>
      <c r="O18">
        <v>0</v>
      </c>
      <c r="P18">
        <v>0</v>
      </c>
      <c r="Q18">
        <v>0</v>
      </c>
      <c r="R18">
        <v>1.2535554702958569</v>
      </c>
      <c r="S18">
        <v>0.34932618153334261</v>
      </c>
      <c r="T18">
        <v>0</v>
      </c>
      <c r="U18">
        <v>0</v>
      </c>
      <c r="V18">
        <v>4.1478726978708957</v>
      </c>
      <c r="W18">
        <v>6.6868056469977581</v>
      </c>
      <c r="X18">
        <v>0.46423845348560822</v>
      </c>
      <c r="Y18">
        <v>3.1585802863212522</v>
      </c>
      <c r="Z18">
        <v>0</v>
      </c>
      <c r="AA18">
        <v>0</v>
      </c>
      <c r="AB18">
        <v>18.4015191641397</v>
      </c>
      <c r="AC18">
        <v>0</v>
      </c>
      <c r="AD18">
        <v>0</v>
      </c>
      <c r="AE18">
        <v>0</v>
      </c>
      <c r="AF18">
        <v>2.397983078275898E-2</v>
      </c>
      <c r="AG18">
        <v>0</v>
      </c>
      <c r="AH18">
        <v>3.5045179478341848</v>
      </c>
      <c r="AI18">
        <v>0</v>
      </c>
      <c r="AJ18">
        <v>0</v>
      </c>
      <c r="AK18">
        <v>0</v>
      </c>
      <c r="AL18">
        <v>8.5276323517954697</v>
      </c>
      <c r="AM18">
        <v>0</v>
      </c>
      <c r="AN18">
        <v>2.2862167228327048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2.5555155647078731</v>
      </c>
      <c r="AU18">
        <v>0</v>
      </c>
      <c r="AV18">
        <v>0</v>
      </c>
      <c r="AW18">
        <v>0</v>
      </c>
      <c r="AX18">
        <v>1.7076887668573699</v>
      </c>
      <c r="AY18">
        <v>0</v>
      </c>
      <c r="AZ18">
        <f t="shared" si="0"/>
        <v>1.212</v>
      </c>
      <c r="BA18">
        <f t="shared" si="1"/>
        <v>3.0289999999999999</v>
      </c>
      <c r="BB18" t="str">
        <f t="shared" si="2"/>
        <v>1.212 (3.029)</v>
      </c>
      <c r="BE18" t="s">
        <v>190</v>
      </c>
      <c r="BF18" t="s">
        <v>191</v>
      </c>
      <c r="BG18" t="s">
        <v>236</v>
      </c>
      <c r="BH18" t="s">
        <v>193</v>
      </c>
    </row>
    <row r="19" spans="1:60" x14ac:dyDescent="0.25">
      <c r="A19" s="1" t="s">
        <v>82</v>
      </c>
      <c r="B19">
        <v>0.36217652942177192</v>
      </c>
      <c r="C19">
        <v>0.40374965793684309</v>
      </c>
      <c r="D19">
        <v>0.34704147632490479</v>
      </c>
      <c r="E19">
        <v>0.44298466689644522</v>
      </c>
      <c r="F19">
        <v>0.45863721008218861</v>
      </c>
      <c r="G19">
        <v>0.37600895750824009</v>
      </c>
      <c r="H19">
        <v>0.42574386848959711</v>
      </c>
      <c r="I19">
        <v>0.37131676248066431</v>
      </c>
      <c r="J19">
        <v>0.47896823943960948</v>
      </c>
      <c r="K19">
        <v>0.42762003203305898</v>
      </c>
      <c r="L19">
        <v>0.39829110805653523</v>
      </c>
      <c r="M19">
        <v>0.39918879863179269</v>
      </c>
      <c r="N19">
        <v>0.43900008315774142</v>
      </c>
      <c r="O19">
        <v>0.44253106041308282</v>
      </c>
      <c r="P19">
        <v>0.42586483723749219</v>
      </c>
      <c r="Q19">
        <v>0.39652700460866208</v>
      </c>
      <c r="R19">
        <v>0.42207003725843761</v>
      </c>
      <c r="S19">
        <v>0.45606671697487511</v>
      </c>
      <c r="T19">
        <v>0.3744883894104104</v>
      </c>
      <c r="U19">
        <v>0.37056337381156529</v>
      </c>
      <c r="V19">
        <v>0.45575953080119019</v>
      </c>
      <c r="W19">
        <v>0.40692455928596732</v>
      </c>
      <c r="X19">
        <v>0.46031024801301518</v>
      </c>
      <c r="Y19">
        <v>0.33023841418391259</v>
      </c>
      <c r="Z19">
        <v>0.43642139361400528</v>
      </c>
      <c r="AA19">
        <v>0.42942778503884987</v>
      </c>
      <c r="AB19">
        <v>0.36072432246808911</v>
      </c>
      <c r="AC19">
        <v>0.48267280459566692</v>
      </c>
      <c r="AD19">
        <v>0.41728670005584362</v>
      </c>
      <c r="AE19">
        <v>0.37825765654432508</v>
      </c>
      <c r="AF19">
        <v>0.45557336871361798</v>
      </c>
      <c r="AG19">
        <v>0.40552528996367432</v>
      </c>
      <c r="AH19">
        <v>0.41433113100444058</v>
      </c>
      <c r="AI19">
        <v>0.36182220282055272</v>
      </c>
      <c r="AJ19">
        <v>0.41536743209919391</v>
      </c>
      <c r="AK19">
        <v>0.41677789836233031</v>
      </c>
      <c r="AL19">
        <v>0.37267865721765581</v>
      </c>
      <c r="AM19">
        <v>0.45093310861023578</v>
      </c>
      <c r="AN19">
        <v>0.40541315424534879</v>
      </c>
      <c r="AO19">
        <v>0.41172246665689449</v>
      </c>
      <c r="AP19">
        <v>0.37523875294882347</v>
      </c>
      <c r="AQ19">
        <v>0.39863858240585542</v>
      </c>
      <c r="AR19">
        <v>0.46544205924056009</v>
      </c>
      <c r="AS19">
        <v>0.33791472702042491</v>
      </c>
      <c r="AT19">
        <v>0.43232012016302002</v>
      </c>
      <c r="AU19">
        <v>0.39597091724957523</v>
      </c>
      <c r="AV19">
        <v>0.38588926794528888</v>
      </c>
      <c r="AW19">
        <v>0.29746630103556759</v>
      </c>
      <c r="AX19">
        <v>0.48881087385724398</v>
      </c>
      <c r="AY19">
        <v>0.31933264095829911</v>
      </c>
      <c r="AZ19">
        <f t="shared" si="0"/>
        <v>0.40799999999999997</v>
      </c>
      <c r="BA19">
        <f t="shared" si="1"/>
        <v>4.2999999999999997E-2</v>
      </c>
      <c r="BB19" t="str">
        <f t="shared" si="2"/>
        <v>0.408 (0.043)</v>
      </c>
      <c r="BE19" t="s">
        <v>194</v>
      </c>
      <c r="BF19" t="s">
        <v>195</v>
      </c>
      <c r="BG19" t="s">
        <v>237</v>
      </c>
      <c r="BH19" t="s">
        <v>210</v>
      </c>
    </row>
    <row r="20" spans="1:60" x14ac:dyDescent="0.25">
      <c r="A20" s="1" t="s">
        <v>43</v>
      </c>
      <c r="B20">
        <v>0.19040388575537931</v>
      </c>
      <c r="C20">
        <v>0.19098618606942361</v>
      </c>
      <c r="D20">
        <v>0.18720824696648081</v>
      </c>
      <c r="E20">
        <v>0.19639870900780171</v>
      </c>
      <c r="F20">
        <v>0.20193996774094999</v>
      </c>
      <c r="G20">
        <v>0.18625832516840549</v>
      </c>
      <c r="H20">
        <v>0.1911946179414736</v>
      </c>
      <c r="I20">
        <v>0.19197899139221031</v>
      </c>
      <c r="J20">
        <v>0.19761804237627989</v>
      </c>
      <c r="K20">
        <v>0.19797223114673129</v>
      </c>
      <c r="L20">
        <v>0.18669820701795131</v>
      </c>
      <c r="M20">
        <v>0.18880604152921571</v>
      </c>
      <c r="N20">
        <v>0.19093271697367151</v>
      </c>
      <c r="O20">
        <v>0.18738842911088099</v>
      </c>
      <c r="P20">
        <v>0.18861982902969299</v>
      </c>
      <c r="Q20">
        <v>0.18597870255812779</v>
      </c>
      <c r="R20">
        <v>0.20237786366013169</v>
      </c>
      <c r="S20">
        <v>0.19572243991757621</v>
      </c>
      <c r="T20">
        <v>0.19404461283479979</v>
      </c>
      <c r="U20">
        <v>0.18242425483405739</v>
      </c>
      <c r="V20">
        <v>0.19656289719458489</v>
      </c>
      <c r="W20">
        <v>0.19203548734082981</v>
      </c>
      <c r="X20">
        <v>0.191453845338975</v>
      </c>
      <c r="Y20">
        <v>0.1848014195961184</v>
      </c>
      <c r="Z20">
        <v>0.19823691173529229</v>
      </c>
      <c r="AA20">
        <v>0.18814679185878941</v>
      </c>
      <c r="AB20">
        <v>0.19380897908849881</v>
      </c>
      <c r="AC20">
        <v>0.20721210957224709</v>
      </c>
      <c r="AD20">
        <v>0.19585899424204639</v>
      </c>
      <c r="AE20">
        <v>0.19611057167190049</v>
      </c>
      <c r="AF20">
        <v>0.19657550603706281</v>
      </c>
      <c r="AG20">
        <v>0.19601567068930309</v>
      </c>
      <c r="AH20">
        <v>0.1951810696650223</v>
      </c>
      <c r="AI20">
        <v>0.17409315041486009</v>
      </c>
      <c r="AJ20">
        <v>0.1947826400415465</v>
      </c>
      <c r="AK20">
        <v>0.18687739091842981</v>
      </c>
      <c r="AL20">
        <v>0.18854866152233579</v>
      </c>
      <c r="AM20">
        <v>0.20257392659915591</v>
      </c>
      <c r="AN20">
        <v>0.19121995570809791</v>
      </c>
      <c r="AO20">
        <v>0.18863874574077899</v>
      </c>
      <c r="AP20">
        <v>0.18804135695242241</v>
      </c>
      <c r="AQ20">
        <v>0.1935633523565331</v>
      </c>
      <c r="AR20">
        <v>0.20257998235597871</v>
      </c>
      <c r="AS20">
        <v>0.18624907724044151</v>
      </c>
      <c r="AT20">
        <v>0.1903180514319652</v>
      </c>
      <c r="AU20">
        <v>0.18576375328313971</v>
      </c>
      <c r="AV20">
        <v>0.18198395702244469</v>
      </c>
      <c r="AW20">
        <v>0.17902763975496849</v>
      </c>
      <c r="AX20">
        <v>0.20101586430187529</v>
      </c>
      <c r="AY20">
        <v>0.18044999211986101</v>
      </c>
      <c r="AZ20">
        <f t="shared" si="0"/>
        <v>0.192</v>
      </c>
      <c r="BA20">
        <f t="shared" si="1"/>
        <v>7.0000000000000001E-3</v>
      </c>
      <c r="BB20" t="str">
        <f t="shared" si="2"/>
        <v>0.192 (0.007)</v>
      </c>
      <c r="BE20" t="s">
        <v>178</v>
      </c>
      <c r="BF20" t="s">
        <v>197</v>
      </c>
      <c r="BG20" t="s">
        <v>238</v>
      </c>
      <c r="BH20" t="s">
        <v>211</v>
      </c>
    </row>
    <row r="21" spans="1:60" x14ac:dyDescent="0.25">
      <c r="A21" s="1" t="s">
        <v>44</v>
      </c>
      <c r="B21">
        <v>0.94543338497971219</v>
      </c>
      <c r="C21">
        <v>0.884875518226239</v>
      </c>
      <c r="D21">
        <v>0.94488574099505718</v>
      </c>
      <c r="E21">
        <v>0.95440241726755615</v>
      </c>
      <c r="F21">
        <v>0.94461282228154908</v>
      </c>
      <c r="G21">
        <v>0.9249693692667591</v>
      </c>
      <c r="H21">
        <v>0.91509680259715898</v>
      </c>
      <c r="I21">
        <v>0.98943939359069788</v>
      </c>
      <c r="J21">
        <v>0.89424775173035231</v>
      </c>
      <c r="K21">
        <v>0.91394664877609433</v>
      </c>
      <c r="L21">
        <v>0.84360812750263126</v>
      </c>
      <c r="M21">
        <v>0.94871156916658306</v>
      </c>
      <c r="N21">
        <v>0.90164595890714283</v>
      </c>
      <c r="O21">
        <v>0.86958807171258168</v>
      </c>
      <c r="P21">
        <v>0.85911239012185703</v>
      </c>
      <c r="Q21">
        <v>0.85139442797313958</v>
      </c>
      <c r="R21">
        <v>0.96224715727534726</v>
      </c>
      <c r="S21">
        <v>0.95485696352778715</v>
      </c>
      <c r="T21">
        <v>0.92952082837926564</v>
      </c>
      <c r="U21">
        <v>0.89878075589969264</v>
      </c>
      <c r="V21">
        <v>0.95449094551100866</v>
      </c>
      <c r="W21">
        <v>0.92881542948314688</v>
      </c>
      <c r="X21">
        <v>0.92452126491966591</v>
      </c>
      <c r="Y21">
        <v>0.94819749037239132</v>
      </c>
      <c r="Z21">
        <v>0.91690904129281725</v>
      </c>
      <c r="AA21">
        <v>0.85656093676495981</v>
      </c>
      <c r="AB21">
        <v>1.104987031797297</v>
      </c>
      <c r="AC21">
        <v>0.99995834131801287</v>
      </c>
      <c r="AD21">
        <v>0.98216227734730965</v>
      </c>
      <c r="AE21">
        <v>0.88869111439988158</v>
      </c>
      <c r="AF21">
        <v>0.970422365251561</v>
      </c>
      <c r="AG21">
        <v>0.93415086522515833</v>
      </c>
      <c r="AH21">
        <v>0.89695611461796287</v>
      </c>
      <c r="AI21">
        <v>0.85145193364357874</v>
      </c>
      <c r="AJ21">
        <v>0.87438033276239924</v>
      </c>
      <c r="AK21">
        <v>0.89920109260838543</v>
      </c>
      <c r="AL21">
        <v>0.92724923498830303</v>
      </c>
      <c r="AM21">
        <v>0.89594679479412065</v>
      </c>
      <c r="AN21">
        <v>1.0268970352747231</v>
      </c>
      <c r="AO21">
        <v>0.94432650678288566</v>
      </c>
      <c r="AP21">
        <v>0.95650786061629267</v>
      </c>
      <c r="AQ21">
        <v>0.92226624341054331</v>
      </c>
      <c r="AR21">
        <v>0.89624034938381125</v>
      </c>
      <c r="AS21">
        <v>0.96197927541574413</v>
      </c>
      <c r="AT21">
        <v>0.9690898619917</v>
      </c>
      <c r="AU21">
        <v>0.94550625227497676</v>
      </c>
      <c r="AV21">
        <v>0.91489152129501572</v>
      </c>
      <c r="AW21">
        <v>0.86246232994879435</v>
      </c>
      <c r="AX21">
        <v>0.94512781859697559</v>
      </c>
      <c r="AY21">
        <v>0.90368111091054781</v>
      </c>
      <c r="AZ21">
        <f t="shared" si="0"/>
        <v>0.92700000000000005</v>
      </c>
      <c r="BA21">
        <f t="shared" si="1"/>
        <v>4.8000000000000001E-2</v>
      </c>
      <c r="BB21" t="str">
        <f t="shared" si="2"/>
        <v>0.927 (0.048)</v>
      </c>
      <c r="BE21" t="s">
        <v>199</v>
      </c>
      <c r="BF21" t="s">
        <v>200</v>
      </c>
      <c r="BG21" t="s">
        <v>239</v>
      </c>
      <c r="BH21" t="s">
        <v>228</v>
      </c>
    </row>
    <row r="22" spans="1:60" x14ac:dyDescent="0.25">
      <c r="A22" s="1" t="s">
        <v>45</v>
      </c>
      <c r="B22">
        <v>3.0786965679037008</v>
      </c>
      <c r="C22">
        <v>3.0576915664643249</v>
      </c>
      <c r="D22">
        <v>3.3036454044007382</v>
      </c>
      <c r="E22">
        <v>3.4621196507675269</v>
      </c>
      <c r="F22">
        <v>3.5053001295554709</v>
      </c>
      <c r="G22">
        <v>3.27453610182683</v>
      </c>
      <c r="H22">
        <v>3.3177896695013591</v>
      </c>
      <c r="I22">
        <v>3.6156189260638909</v>
      </c>
      <c r="J22">
        <v>3.1574018301004632</v>
      </c>
      <c r="K22">
        <v>3.2575318290538049</v>
      </c>
      <c r="L22">
        <v>2.4693402301748399</v>
      </c>
      <c r="M22">
        <v>3.4093063354339539</v>
      </c>
      <c r="N22">
        <v>3.0444423009477881</v>
      </c>
      <c r="O22">
        <v>2.9566783191512909</v>
      </c>
      <c r="P22">
        <v>2.745681706198702</v>
      </c>
      <c r="Q22">
        <v>2.889643136745967</v>
      </c>
      <c r="R22">
        <v>3.3090398070472511</v>
      </c>
      <c r="S22">
        <v>3.4462977643125008</v>
      </c>
      <c r="T22">
        <v>3.5702328960375991</v>
      </c>
      <c r="U22">
        <v>3.2600792008103712</v>
      </c>
      <c r="V22">
        <v>3.5093016088658899</v>
      </c>
      <c r="W22">
        <v>3.3747546468494249</v>
      </c>
      <c r="X22">
        <v>3.4195169986188012</v>
      </c>
      <c r="Y22">
        <v>3.2932752269851031</v>
      </c>
      <c r="Z22">
        <v>3.1911363765439931</v>
      </c>
      <c r="AA22">
        <v>2.9818959374943499</v>
      </c>
      <c r="AB22">
        <v>4.0528951819910439</v>
      </c>
      <c r="AC22">
        <v>3.5666358911208311</v>
      </c>
      <c r="AD22">
        <v>3.3762738412813622</v>
      </c>
      <c r="AE22">
        <v>2.9918038662415558</v>
      </c>
      <c r="AF22">
        <v>3.9973168296447401</v>
      </c>
      <c r="AG22">
        <v>3.3453222101246398</v>
      </c>
      <c r="AH22">
        <v>3.16606623024976</v>
      </c>
      <c r="AI22">
        <v>2.820640399390173</v>
      </c>
      <c r="AJ22">
        <v>3.093842796180156</v>
      </c>
      <c r="AK22">
        <v>3.3811613261422702</v>
      </c>
      <c r="AL22">
        <v>3.2368958319355339</v>
      </c>
      <c r="AM22">
        <v>3.2918575863731139</v>
      </c>
      <c r="AN22">
        <v>3.714833409263341</v>
      </c>
      <c r="AO22">
        <v>3.6988860123793081</v>
      </c>
      <c r="AP22">
        <v>3.5334097734577701</v>
      </c>
      <c r="AQ22">
        <v>3.189320400498616</v>
      </c>
      <c r="AR22">
        <v>3.323748901090811</v>
      </c>
      <c r="AS22">
        <v>3.3139147480389659</v>
      </c>
      <c r="AT22">
        <v>3.791066764525088</v>
      </c>
      <c r="AU22">
        <v>3.303222227816923</v>
      </c>
      <c r="AV22">
        <v>3.4815733142140122</v>
      </c>
      <c r="AW22">
        <v>3.2725720731080479</v>
      </c>
      <c r="AX22">
        <v>3.3888765401375811</v>
      </c>
      <c r="AY22">
        <v>3.349882417978256</v>
      </c>
      <c r="AZ22">
        <f t="shared" si="0"/>
        <v>3.3119999999999998</v>
      </c>
      <c r="BA22">
        <f t="shared" si="1"/>
        <v>0.29099999999999998</v>
      </c>
      <c r="BB22" t="str">
        <f t="shared" si="2"/>
        <v>3.312 (0.291)</v>
      </c>
      <c r="BE22" t="s">
        <v>212</v>
      </c>
      <c r="BG22" t="s">
        <v>241</v>
      </c>
      <c r="BH22" t="s">
        <v>221</v>
      </c>
    </row>
    <row r="23" spans="1:60" x14ac:dyDescent="0.25">
      <c r="A23" s="1" t="s">
        <v>46</v>
      </c>
      <c r="B23">
        <v>0.2569266652093965</v>
      </c>
      <c r="C23">
        <v>0.25539339520659882</v>
      </c>
      <c r="D23">
        <v>0.27372157804661279</v>
      </c>
      <c r="E23">
        <v>0.28303823006993151</v>
      </c>
      <c r="F23">
        <v>0.28295897358073502</v>
      </c>
      <c r="G23">
        <v>0.26989830609406013</v>
      </c>
      <c r="H23">
        <v>0.26043377721804251</v>
      </c>
      <c r="I23">
        <v>0.30692933651572057</v>
      </c>
      <c r="J23">
        <v>0.25661450697703481</v>
      </c>
      <c r="K23">
        <v>0.27676539582095072</v>
      </c>
      <c r="L23">
        <v>0.20258524014796461</v>
      </c>
      <c r="M23">
        <v>0.27153622776947628</v>
      </c>
      <c r="N23">
        <v>0.2499854561769628</v>
      </c>
      <c r="O23">
        <v>0.23966369995994061</v>
      </c>
      <c r="P23">
        <v>0.22801781985385769</v>
      </c>
      <c r="Q23">
        <v>0.23554466564854579</v>
      </c>
      <c r="R23">
        <v>0.26949339999443728</v>
      </c>
      <c r="S23">
        <v>0.28842937467126889</v>
      </c>
      <c r="T23">
        <v>0.29281723345135963</v>
      </c>
      <c r="U23">
        <v>0.2653498372498671</v>
      </c>
      <c r="V23">
        <v>0.2814332157110121</v>
      </c>
      <c r="W23">
        <v>0.27581507686056239</v>
      </c>
      <c r="X23">
        <v>0.28430467000010717</v>
      </c>
      <c r="Y23">
        <v>0.27010219474195352</v>
      </c>
      <c r="Z23">
        <v>0.27036016523497719</v>
      </c>
      <c r="AA23">
        <v>0.23813752278600711</v>
      </c>
      <c r="AB23">
        <v>0.33550906714901912</v>
      </c>
      <c r="AC23">
        <v>0.29841536885958292</v>
      </c>
      <c r="AD23">
        <v>0.27763707784866382</v>
      </c>
      <c r="AE23">
        <v>0.25082148792413039</v>
      </c>
      <c r="AF23">
        <v>0.33138675441164012</v>
      </c>
      <c r="AG23">
        <v>0.27276872905829502</v>
      </c>
      <c r="AH23">
        <v>0.25292138276133141</v>
      </c>
      <c r="AI23">
        <v>0.2246515797023878</v>
      </c>
      <c r="AJ23">
        <v>0.24752224094918349</v>
      </c>
      <c r="AK23">
        <v>0.27714835295462142</v>
      </c>
      <c r="AL23">
        <v>0.26346285758498272</v>
      </c>
      <c r="AM23">
        <v>0.2772381018025441</v>
      </c>
      <c r="AN23">
        <v>0.3054774407904769</v>
      </c>
      <c r="AO23">
        <v>0.30363460848745849</v>
      </c>
      <c r="AP23">
        <v>0.29157399615266938</v>
      </c>
      <c r="AQ23">
        <v>0.26570032742659688</v>
      </c>
      <c r="AR23">
        <v>0.27228316548447468</v>
      </c>
      <c r="AS23">
        <v>0.26584325684699561</v>
      </c>
      <c r="AT23">
        <v>0.31619457712741572</v>
      </c>
      <c r="AU23">
        <v>0.26925690765059412</v>
      </c>
      <c r="AV23">
        <v>0.28121041161024568</v>
      </c>
      <c r="AW23">
        <v>0.26417242477124592</v>
      </c>
      <c r="AX23">
        <v>0.28232522708665342</v>
      </c>
      <c r="AY23">
        <v>0.2744240362045885</v>
      </c>
      <c r="AZ23">
        <f t="shared" si="0"/>
        <v>0.27200000000000002</v>
      </c>
      <c r="BA23">
        <f t="shared" si="1"/>
        <v>2.5000000000000001E-2</v>
      </c>
      <c r="BB23" t="str">
        <f t="shared" si="2"/>
        <v>0.272 (0.025)</v>
      </c>
      <c r="BE23" t="s">
        <v>213</v>
      </c>
      <c r="BG23" t="s">
        <v>242</v>
      </c>
      <c r="BH23" t="s">
        <v>221</v>
      </c>
    </row>
    <row r="24" spans="1:60" x14ac:dyDescent="0.25">
      <c r="A24" s="1" t="s">
        <v>83</v>
      </c>
      <c r="B24">
        <v>7.8433591184224687</v>
      </c>
      <c r="C24">
        <v>4.6972011356847361</v>
      </c>
      <c r="D24">
        <v>55.736079166380676</v>
      </c>
      <c r="E24">
        <v>28.886875846066498</v>
      </c>
      <c r="F24">
        <v>12.058487898247281</v>
      </c>
      <c r="G24">
        <v>10.397968610830739</v>
      </c>
      <c r="H24">
        <v>7.5088184979678951</v>
      </c>
      <c r="I24">
        <v>44.053830742523672</v>
      </c>
      <c r="J24">
        <v>14.378410465835859</v>
      </c>
      <c r="K24">
        <v>19.197827624286258</v>
      </c>
      <c r="L24">
        <v>20.34427481176159</v>
      </c>
      <c r="M24">
        <v>9.9717040050941126</v>
      </c>
      <c r="N24">
        <v>7.2415021578284833</v>
      </c>
      <c r="O24">
        <v>17.874535026107509</v>
      </c>
      <c r="P24">
        <v>2.2549753694054542</v>
      </c>
      <c r="Q24">
        <v>10.953076201769839</v>
      </c>
      <c r="R24">
        <v>34.5225867432721</v>
      </c>
      <c r="S24">
        <v>24.876638248286699</v>
      </c>
      <c r="T24">
        <v>18.25894061485246</v>
      </c>
      <c r="U24">
        <v>11.21915496832964</v>
      </c>
      <c r="V24">
        <v>39.030376086903559</v>
      </c>
      <c r="W24">
        <v>10.399153796375529</v>
      </c>
      <c r="X24">
        <v>8.5295195926292386</v>
      </c>
      <c r="Y24">
        <v>16.934755242638619</v>
      </c>
      <c r="Z24">
        <v>15.067082041248799</v>
      </c>
      <c r="AA24">
        <v>15.432120706758001</v>
      </c>
      <c r="AB24">
        <v>23.944563257132401</v>
      </c>
      <c r="AC24">
        <v>15.331642807093161</v>
      </c>
      <c r="AD24">
        <v>14.220467742646001</v>
      </c>
      <c r="AE24">
        <v>14.473289670716779</v>
      </c>
      <c r="AF24">
        <v>5.3092961639937899</v>
      </c>
      <c r="AG24">
        <v>22.48160817318567</v>
      </c>
      <c r="AH24">
        <v>17.264559165120271</v>
      </c>
      <c r="AI24">
        <v>15.20444559327778</v>
      </c>
      <c r="AJ24">
        <v>15.322116555356519</v>
      </c>
      <c r="AK24">
        <v>2.6064676223782279</v>
      </c>
      <c r="AL24">
        <v>41.016153943597928</v>
      </c>
      <c r="AM24">
        <v>25.257155484124389</v>
      </c>
      <c r="AN24">
        <v>8.3273563797885028</v>
      </c>
      <c r="AO24">
        <v>16.96635672916042</v>
      </c>
      <c r="AP24">
        <v>46.847423148677791</v>
      </c>
      <c r="AQ24">
        <v>9.8794559730166966</v>
      </c>
      <c r="AR24">
        <v>37.576493816931297</v>
      </c>
      <c r="AS24">
        <v>9.4747409155715037</v>
      </c>
      <c r="AT24">
        <v>8.8097485224928036</v>
      </c>
      <c r="AU24">
        <v>7.5814416683878694</v>
      </c>
      <c r="AV24">
        <v>9.8103597016118833</v>
      </c>
      <c r="AW24">
        <v>26.55103881579566</v>
      </c>
      <c r="AX24">
        <v>14.315779226426059</v>
      </c>
      <c r="AY24">
        <v>19.9361638009545</v>
      </c>
      <c r="AZ24">
        <f t="shared" si="0"/>
        <v>17.923999999999999</v>
      </c>
      <c r="BA24">
        <f t="shared" si="1"/>
        <v>12.003</v>
      </c>
      <c r="BB24" t="str">
        <f t="shared" si="2"/>
        <v>17.924 (12.003)</v>
      </c>
      <c r="BE24" t="s">
        <v>214</v>
      </c>
      <c r="BG24" t="s">
        <v>221</v>
      </c>
      <c r="BH24" t="s">
        <v>222</v>
      </c>
    </row>
    <row r="25" spans="1:60" x14ac:dyDescent="0.25">
      <c r="A25" s="1" t="s">
        <v>48</v>
      </c>
      <c r="B25">
        <v>9.3344052837644964E-2</v>
      </c>
      <c r="C25">
        <v>0.1191043209296057</v>
      </c>
      <c r="D25">
        <v>0.2774228746604791</v>
      </c>
      <c r="E25">
        <v>0.15628803060336671</v>
      </c>
      <c r="F25">
        <v>6.7288998767730063E-2</v>
      </c>
      <c r="G25">
        <v>0.11746936723712641</v>
      </c>
      <c r="H25">
        <v>0.10076296835288991</v>
      </c>
      <c r="I25">
        <v>0.21566587788418271</v>
      </c>
      <c r="J25">
        <v>0.1201538021257206</v>
      </c>
      <c r="K25">
        <v>0.1697105108380205</v>
      </c>
      <c r="L25">
        <v>0.1626778428558118</v>
      </c>
      <c r="M25">
        <v>0.1017483151383691</v>
      </c>
      <c r="N25">
        <v>5.6183215358385261E-2</v>
      </c>
      <c r="O25">
        <v>8.6392102272213958E-2</v>
      </c>
      <c r="P25">
        <v>6.6599116697763319E-2</v>
      </c>
      <c r="Q25">
        <v>9.6173776237242672E-2</v>
      </c>
      <c r="R25">
        <v>0.1775724630381742</v>
      </c>
      <c r="S25">
        <v>0.1238072052606126</v>
      </c>
      <c r="T25">
        <v>0.1248107922408823</v>
      </c>
      <c r="U25">
        <v>0.1546931358644999</v>
      </c>
      <c r="V25">
        <v>0.1954313947192563</v>
      </c>
      <c r="W25">
        <v>0.13802611070098519</v>
      </c>
      <c r="X25">
        <v>5.7231888557217288E-2</v>
      </c>
      <c r="Y25">
        <v>8.765458463752171E-2</v>
      </c>
      <c r="Z25">
        <v>5.4649105012451182E-2</v>
      </c>
      <c r="AA25">
        <v>0.1063248138107407</v>
      </c>
      <c r="AB25">
        <v>0.19649596879309289</v>
      </c>
      <c r="AC25">
        <v>0.16554755058150691</v>
      </c>
      <c r="AD25">
        <v>0.20758665492590611</v>
      </c>
      <c r="AE25">
        <v>9.9377035619905116E-2</v>
      </c>
      <c r="AF25">
        <v>0.1413255089614886</v>
      </c>
      <c r="AG25">
        <v>0.1077410039973043</v>
      </c>
      <c r="AH25">
        <v>0.1226418613492416</v>
      </c>
      <c r="AI25">
        <v>6.2302363615377561E-2</v>
      </c>
      <c r="AJ25">
        <v>0.1005163444841692</v>
      </c>
      <c r="AK25">
        <v>9.5762590269405479E-2</v>
      </c>
      <c r="AL25">
        <v>9.7067363030142045E-2</v>
      </c>
      <c r="AM25">
        <v>0.15289820555270239</v>
      </c>
      <c r="AN25">
        <v>0.12910578240643189</v>
      </c>
      <c r="AO25">
        <v>7.2503716450645003E-2</v>
      </c>
      <c r="AP25">
        <v>0.19843168662242339</v>
      </c>
      <c r="AQ25">
        <v>0.14477444825324681</v>
      </c>
      <c r="AR25">
        <v>0.1096168771498004</v>
      </c>
      <c r="AS25">
        <v>0.10178557025565479</v>
      </c>
      <c r="AT25">
        <v>8.5984715068061837E-2</v>
      </c>
      <c r="AU25">
        <v>8.5014070283927198E-2</v>
      </c>
      <c r="AV25">
        <v>7.1937767019874727E-2</v>
      </c>
      <c r="AW25">
        <v>0.14565106408487641</v>
      </c>
      <c r="AX25">
        <v>0.1792851280719221</v>
      </c>
      <c r="AY25">
        <v>0.13931278488588031</v>
      </c>
      <c r="AZ25">
        <f t="shared" si="0"/>
        <v>0.125</v>
      </c>
      <c r="BA25">
        <f t="shared" si="1"/>
        <v>4.8000000000000001E-2</v>
      </c>
      <c r="BB25" t="str">
        <f t="shared" si="2"/>
        <v>0.125 (0.048)</v>
      </c>
      <c r="BE25" t="s">
        <v>215</v>
      </c>
      <c r="BG25" t="s">
        <v>243</v>
      </c>
      <c r="BH25" t="s">
        <v>223</v>
      </c>
    </row>
    <row r="26" spans="1:60" x14ac:dyDescent="0.25">
      <c r="A26" s="1" t="s">
        <v>50</v>
      </c>
      <c r="B26">
        <v>0.81802554803312189</v>
      </c>
      <c r="C26">
        <v>0.8120002913609019</v>
      </c>
      <c r="D26">
        <v>0.89748822529144001</v>
      </c>
      <c r="E26">
        <v>0.85745037182774697</v>
      </c>
      <c r="F26">
        <v>0.75625743258421507</v>
      </c>
      <c r="G26">
        <v>0.84535689951369586</v>
      </c>
      <c r="H26">
        <v>0.88009250204724809</v>
      </c>
      <c r="I26">
        <v>0.87842879557197484</v>
      </c>
      <c r="J26">
        <v>0.80431755413903094</v>
      </c>
      <c r="K26">
        <v>0.90822565486112938</v>
      </c>
      <c r="L26">
        <v>0.85311975908633886</v>
      </c>
      <c r="M26">
        <v>0.78272899814983365</v>
      </c>
      <c r="N26">
        <v>0.74557711307286534</v>
      </c>
      <c r="O26">
        <v>0.74290228742165532</v>
      </c>
      <c r="P26">
        <v>0.79056170437218987</v>
      </c>
      <c r="Q26">
        <v>0.82476482795909334</v>
      </c>
      <c r="R26">
        <v>0.85888562755224307</v>
      </c>
      <c r="S26">
        <v>0.82618204648892257</v>
      </c>
      <c r="T26">
        <v>0.84171503956379246</v>
      </c>
      <c r="U26">
        <v>0.8920626401490237</v>
      </c>
      <c r="V26">
        <v>0.85484081681716406</v>
      </c>
      <c r="W26">
        <v>0.76269545401730154</v>
      </c>
      <c r="X26">
        <v>0.75353783163384214</v>
      </c>
      <c r="Y26">
        <v>0.85207083453510413</v>
      </c>
      <c r="Z26">
        <v>0.70042559253234349</v>
      </c>
      <c r="AA26">
        <v>0.76234652654234469</v>
      </c>
      <c r="AB26">
        <v>0.90967603341087377</v>
      </c>
      <c r="AC26">
        <v>0.87366953709441231</v>
      </c>
      <c r="AD26">
        <v>0.85651585804359887</v>
      </c>
      <c r="AE26">
        <v>0.80759798714012732</v>
      </c>
      <c r="AF26">
        <v>0.82789734100341428</v>
      </c>
      <c r="AG26">
        <v>0.8927785052278866</v>
      </c>
      <c r="AH26">
        <v>0.79599792522487967</v>
      </c>
      <c r="AI26">
        <v>0.71532831536520536</v>
      </c>
      <c r="AJ26">
        <v>0.83623099197504469</v>
      </c>
      <c r="AK26">
        <v>0.80846584282963685</v>
      </c>
      <c r="AL26">
        <v>0.71954550273138862</v>
      </c>
      <c r="AM26">
        <v>0.87191819598041476</v>
      </c>
      <c r="AN26">
        <v>0.76550463985528416</v>
      </c>
      <c r="AO26">
        <v>0.79746365523202922</v>
      </c>
      <c r="AP26">
        <v>0.7759011253830419</v>
      </c>
      <c r="AQ26">
        <v>0.7658589355259745</v>
      </c>
      <c r="AR26">
        <v>0.73002722992096469</v>
      </c>
      <c r="AS26">
        <v>0.82267917159535253</v>
      </c>
      <c r="AT26">
        <v>0.69746487670529533</v>
      </c>
      <c r="AU26">
        <v>0.69673004454636001</v>
      </c>
      <c r="AV26">
        <v>0.6718135538274782</v>
      </c>
      <c r="AW26">
        <v>0.81978252810253638</v>
      </c>
      <c r="AX26">
        <v>0.87480811689722837</v>
      </c>
      <c r="AY26">
        <v>0.76395029611938425</v>
      </c>
      <c r="AZ26">
        <f t="shared" si="0"/>
        <v>0.80800000000000005</v>
      </c>
      <c r="BA26">
        <f t="shared" si="1"/>
        <v>6.2E-2</v>
      </c>
      <c r="BB26" t="str">
        <f t="shared" si="2"/>
        <v>0.808 (0.062)</v>
      </c>
      <c r="BE26" t="s">
        <v>216</v>
      </c>
      <c r="BG26" t="s">
        <v>244</v>
      </c>
      <c r="BH26" t="s">
        <v>224</v>
      </c>
    </row>
    <row r="27" spans="1:60" x14ac:dyDescent="0.25">
      <c r="A27" s="1" t="s">
        <v>49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f t="shared" si="0"/>
        <v>1</v>
      </c>
      <c r="BA27">
        <f t="shared" si="1"/>
        <v>0</v>
      </c>
      <c r="BB27" t="str">
        <f t="shared" si="2"/>
        <v>1 (0)</v>
      </c>
      <c r="BE27" t="s">
        <v>217</v>
      </c>
      <c r="BG27" t="s">
        <v>245</v>
      </c>
      <c r="BH27" t="s">
        <v>225</v>
      </c>
    </row>
    <row r="28" spans="1:60" x14ac:dyDescent="0.25">
      <c r="A28" s="1" t="s">
        <v>51</v>
      </c>
      <c r="B28">
        <v>0.21206310198327269</v>
      </c>
      <c r="C28">
        <v>0.19978106600216641</v>
      </c>
      <c r="D28">
        <v>0.20004608954676939</v>
      </c>
      <c r="E28">
        <v>0.19651552602890279</v>
      </c>
      <c r="F28">
        <v>0.19705726481695379</v>
      </c>
      <c r="G28">
        <v>0.2008790035891681</v>
      </c>
      <c r="H28">
        <v>0.19733102408780809</v>
      </c>
      <c r="I28">
        <v>0.20417183935119121</v>
      </c>
      <c r="J28">
        <v>0.1971637474333312</v>
      </c>
      <c r="K28">
        <v>0.20552779719578579</v>
      </c>
      <c r="L28">
        <v>0.18697031168745731</v>
      </c>
      <c r="M28">
        <v>0.19335946535629209</v>
      </c>
      <c r="N28">
        <v>0.1976544680676296</v>
      </c>
      <c r="O28">
        <v>0.19692529069829309</v>
      </c>
      <c r="P28">
        <v>0.19608278149621011</v>
      </c>
      <c r="Q28">
        <v>0.19731627459792481</v>
      </c>
      <c r="R28">
        <v>0.2007641177538613</v>
      </c>
      <c r="S28">
        <v>0.20434900481758769</v>
      </c>
      <c r="T28">
        <v>0.2004944625664774</v>
      </c>
      <c r="U28">
        <v>0.18847796330526559</v>
      </c>
      <c r="V28">
        <v>0.19422204816673491</v>
      </c>
      <c r="W28">
        <v>0.19666679339942431</v>
      </c>
      <c r="X28">
        <v>0.1947672643686876</v>
      </c>
      <c r="Y28">
        <v>0.19718121629179361</v>
      </c>
      <c r="Z28">
        <v>0.20896364199338041</v>
      </c>
      <c r="AA28">
        <v>0.18681945257251559</v>
      </c>
      <c r="AB28">
        <v>0.2123955053721672</v>
      </c>
      <c r="AC28">
        <v>0.20669271411567411</v>
      </c>
      <c r="AD28">
        <v>0.20212739668718019</v>
      </c>
      <c r="AE28">
        <v>0.20377482178503939</v>
      </c>
      <c r="AF28">
        <v>0.2002199535413885</v>
      </c>
      <c r="AG28">
        <v>0.194612687431896</v>
      </c>
      <c r="AH28">
        <v>0.1954044423932719</v>
      </c>
      <c r="AI28">
        <v>0.19561254819617521</v>
      </c>
      <c r="AJ28">
        <v>0.19586464376064791</v>
      </c>
      <c r="AK28">
        <v>0.19286823744275039</v>
      </c>
      <c r="AL28">
        <v>0.2038084929337565</v>
      </c>
      <c r="AM28">
        <v>0.1969849925450832</v>
      </c>
      <c r="AN28">
        <v>0.19755717792062991</v>
      </c>
      <c r="AO28">
        <v>0.1947708567480865</v>
      </c>
      <c r="AP28">
        <v>0.20411944527278339</v>
      </c>
      <c r="AQ28">
        <v>0.21606440027589119</v>
      </c>
      <c r="AR28">
        <v>0.19615922807104119</v>
      </c>
      <c r="AS28">
        <v>0.1994616301441034</v>
      </c>
      <c r="AT28">
        <v>0.20180718378487689</v>
      </c>
      <c r="AU28">
        <v>0.2017359600466197</v>
      </c>
      <c r="AV28">
        <v>0.19246805087527361</v>
      </c>
      <c r="AW28">
        <v>0.19041602665565549</v>
      </c>
      <c r="AX28">
        <v>0.19349318264244639</v>
      </c>
      <c r="AY28">
        <v>0.19524200025406671</v>
      </c>
      <c r="AZ28">
        <f t="shared" si="0"/>
        <v>0.19900000000000001</v>
      </c>
      <c r="BA28">
        <f t="shared" si="1"/>
        <v>6.0000000000000001E-3</v>
      </c>
      <c r="BB28" t="str">
        <f t="shared" si="2"/>
        <v>0.199 (0.006)</v>
      </c>
      <c r="BE28" t="s">
        <v>218</v>
      </c>
      <c r="BG28" t="s">
        <v>246</v>
      </c>
      <c r="BH28" t="s">
        <v>226</v>
      </c>
    </row>
    <row r="29" spans="1:60" x14ac:dyDescent="0.25">
      <c r="A29" s="1" t="s">
        <v>52</v>
      </c>
      <c r="B29">
        <v>1.1060027445408209</v>
      </c>
      <c r="C29">
        <v>1.1929948151545759</v>
      </c>
      <c r="D29">
        <v>1.333517034805926</v>
      </c>
      <c r="E29">
        <v>0.99830261150207888</v>
      </c>
      <c r="F29">
        <v>1.2699555174268531</v>
      </c>
      <c r="G29">
        <v>1.1505976573525749</v>
      </c>
      <c r="H29">
        <v>1.2685345031546631</v>
      </c>
      <c r="I29">
        <v>1.239407398776438</v>
      </c>
      <c r="J29">
        <v>1.0093294916539199</v>
      </c>
      <c r="K29">
        <v>1.199362511602573</v>
      </c>
      <c r="L29">
        <v>1.065072844379422</v>
      </c>
      <c r="M29">
        <v>1.2128917932920611</v>
      </c>
      <c r="N29">
        <v>1.1499026742924749</v>
      </c>
      <c r="O29">
        <v>1.087726242044798</v>
      </c>
      <c r="P29">
        <v>1.0116468352543959</v>
      </c>
      <c r="Q29">
        <v>1.092732797950454</v>
      </c>
      <c r="R29">
        <v>1.0333258897385691</v>
      </c>
      <c r="S29">
        <v>1.28357609220077</v>
      </c>
      <c r="T29">
        <v>1.326042744522872</v>
      </c>
      <c r="U29">
        <v>1.067778283126104</v>
      </c>
      <c r="V29">
        <v>1.328675016813198</v>
      </c>
      <c r="W29">
        <v>1.1110051405795669</v>
      </c>
      <c r="X29">
        <v>1.1088702527876479</v>
      </c>
      <c r="Y29">
        <v>1.505543260558861</v>
      </c>
      <c r="Z29">
        <v>1.187283762375011</v>
      </c>
      <c r="AA29">
        <v>1.12606465895453</v>
      </c>
      <c r="AB29">
        <v>1.252583391387579</v>
      </c>
      <c r="AC29">
        <v>1.2197112422918761</v>
      </c>
      <c r="AD29">
        <v>1.126775251479406</v>
      </c>
      <c r="AE29">
        <v>1.268310837002192</v>
      </c>
      <c r="AF29">
        <v>1.0799145243355279</v>
      </c>
      <c r="AG29">
        <v>1.260417147405408</v>
      </c>
      <c r="AH29">
        <v>1.045325767792693</v>
      </c>
      <c r="AI29">
        <v>1.3455459530206859</v>
      </c>
      <c r="AJ29">
        <v>1.0863702209052579</v>
      </c>
      <c r="AK29">
        <v>1.14720516080672</v>
      </c>
      <c r="AL29">
        <v>1.4147510504006739</v>
      </c>
      <c r="AM29">
        <v>1.2209762792450121</v>
      </c>
      <c r="AN29">
        <v>1.268528514242304</v>
      </c>
      <c r="AO29">
        <v>1.091258871799698</v>
      </c>
      <c r="AP29">
        <v>1.287298283003576</v>
      </c>
      <c r="AQ29">
        <v>1.313169428168802</v>
      </c>
      <c r="AR29">
        <v>1.12934681578963</v>
      </c>
      <c r="AS29">
        <v>1.0574036439668471</v>
      </c>
      <c r="AT29">
        <v>1.32604524979963</v>
      </c>
      <c r="AU29">
        <v>1.3260721186214921</v>
      </c>
      <c r="AV29">
        <v>1.094718892052404</v>
      </c>
      <c r="AW29">
        <v>1.331943526908983</v>
      </c>
      <c r="AX29">
        <v>1.0327810533725419</v>
      </c>
      <c r="AY29">
        <v>1.230694632320521</v>
      </c>
      <c r="AZ29">
        <f t="shared" si="0"/>
        <v>1.1879999999999999</v>
      </c>
      <c r="BA29">
        <f t="shared" si="1"/>
        <v>0.11799999999999999</v>
      </c>
      <c r="BB29" t="str">
        <f t="shared" si="2"/>
        <v>1.188 (0.118)</v>
      </c>
      <c r="BE29" t="s">
        <v>219</v>
      </c>
      <c r="BG29" t="s">
        <v>247</v>
      </c>
      <c r="BH29" t="s">
        <v>221</v>
      </c>
    </row>
    <row r="30" spans="1:60" x14ac:dyDescent="0.25">
      <c r="A30" s="1" t="s">
        <v>53</v>
      </c>
      <c r="B30">
        <v>0.40384615384615391</v>
      </c>
      <c r="C30">
        <v>0.6901408450704225</v>
      </c>
      <c r="D30">
        <v>0.57894736842105265</v>
      </c>
      <c r="E30">
        <v>0.58730158730158732</v>
      </c>
      <c r="F30">
        <v>0.41772151898734178</v>
      </c>
      <c r="G30">
        <v>0.59154929577464788</v>
      </c>
      <c r="H30">
        <v>0.2142857142857143</v>
      </c>
      <c r="I30">
        <v>0.94666666666666666</v>
      </c>
      <c r="J30">
        <v>1.19047619047619</v>
      </c>
      <c r="K30">
        <v>0.40322580645161288</v>
      </c>
      <c r="L30">
        <v>0.29166666666666669</v>
      </c>
      <c r="M30">
        <v>0.31428571428571428</v>
      </c>
      <c r="N30">
        <v>0.40740740740740738</v>
      </c>
      <c r="O30">
        <v>0.5</v>
      </c>
      <c r="P30">
        <v>0.44</v>
      </c>
      <c r="Q30">
        <v>0.45360824742268041</v>
      </c>
      <c r="R30">
        <v>0.35135135135135143</v>
      </c>
      <c r="S30">
        <v>0.53191489361702127</v>
      </c>
      <c r="T30">
        <v>0.77272727272727271</v>
      </c>
      <c r="U30">
        <v>0.95833333333333337</v>
      </c>
      <c r="V30">
        <v>0.45</v>
      </c>
      <c r="W30">
        <v>0.55696202531645567</v>
      </c>
      <c r="X30">
        <v>0.68627450980392157</v>
      </c>
      <c r="Y30">
        <v>0.68518518518518523</v>
      </c>
      <c r="Z30">
        <v>0.46875</v>
      </c>
      <c r="AA30">
        <v>0.36363636363636359</v>
      </c>
      <c r="AB30">
        <v>0.46875</v>
      </c>
      <c r="AC30">
        <v>0.2461538461538462</v>
      </c>
      <c r="AD30">
        <v>0.971830985915493</v>
      </c>
      <c r="AE30">
        <v>0.36231884057971009</v>
      </c>
      <c r="AF30">
        <v>0.37735849056603782</v>
      </c>
      <c r="AG30">
        <v>0.3888888888888889</v>
      </c>
      <c r="AH30">
        <v>0.31818181818181818</v>
      </c>
      <c r="AI30">
        <v>0.46835443037974678</v>
      </c>
      <c r="AJ30">
        <v>0.2168674698795181</v>
      </c>
      <c r="AK30">
        <v>0.32758620689655171</v>
      </c>
      <c r="AL30">
        <v>1.1097560975609759</v>
      </c>
      <c r="AM30">
        <v>0.35526315789473678</v>
      </c>
      <c r="AN30">
        <v>0.43103448275862072</v>
      </c>
      <c r="AO30">
        <v>0.35849056603773582</v>
      </c>
      <c r="AP30">
        <v>0.44444444444444442</v>
      </c>
      <c r="AQ30">
        <v>0.80281690140845074</v>
      </c>
      <c r="AR30">
        <v>1.5671641791044779</v>
      </c>
      <c r="AS30">
        <v>0.25</v>
      </c>
      <c r="AT30">
        <v>0.53623188405797106</v>
      </c>
      <c r="AU30">
        <v>0.67142857142857137</v>
      </c>
      <c r="AV30">
        <v>0.94936708860759489</v>
      </c>
      <c r="AW30">
        <v>0.16176470588235289</v>
      </c>
      <c r="AX30">
        <v>0.49152542372881358</v>
      </c>
      <c r="AY30">
        <v>0.37142857142857139</v>
      </c>
      <c r="AZ30">
        <f t="shared" si="0"/>
        <v>0.53800000000000003</v>
      </c>
      <c r="BA30">
        <f t="shared" si="1"/>
        <v>0.27900000000000003</v>
      </c>
      <c r="BB30" t="str">
        <f t="shared" si="2"/>
        <v>0.538 (0.279)</v>
      </c>
      <c r="BE30" t="s">
        <v>220</v>
      </c>
      <c r="BG30" t="s">
        <v>248</v>
      </c>
      <c r="BH30" t="s">
        <v>227</v>
      </c>
    </row>
    <row r="31" spans="1:60" x14ac:dyDescent="0.25">
      <c r="A31" s="1" t="s">
        <v>54</v>
      </c>
      <c r="B31">
        <v>43.08131845707603</v>
      </c>
      <c r="C31">
        <v>86.16263691415206</v>
      </c>
      <c r="D31">
        <v>64.621977685614041</v>
      </c>
      <c r="E31">
        <v>107.70329614269011</v>
      </c>
      <c r="F31">
        <v>21.540659228538011</v>
      </c>
      <c r="G31">
        <v>21.540659228538011</v>
      </c>
      <c r="H31">
        <v>64.621977685614041</v>
      </c>
      <c r="I31">
        <v>43.08131845707603</v>
      </c>
      <c r="J31">
        <v>0</v>
      </c>
      <c r="K31">
        <v>64.621977685614041</v>
      </c>
      <c r="L31">
        <v>86.16263691415206</v>
      </c>
      <c r="M31">
        <v>43.08131845707603</v>
      </c>
      <c r="N31">
        <v>43.08131845707603</v>
      </c>
      <c r="O31">
        <v>21.540659228538011</v>
      </c>
      <c r="P31">
        <v>43.08131845707603</v>
      </c>
      <c r="Q31">
        <v>43.08131845707603</v>
      </c>
      <c r="R31">
        <v>86.16263691415206</v>
      </c>
      <c r="S31">
        <v>21.540659228538011</v>
      </c>
      <c r="T31">
        <v>21.540659228538011</v>
      </c>
      <c r="U31">
        <v>64.621977685614041</v>
      </c>
      <c r="V31">
        <v>43.08131845707603</v>
      </c>
      <c r="W31">
        <v>86.16263691415206</v>
      </c>
      <c r="X31">
        <v>21.540659228538011</v>
      </c>
      <c r="Y31">
        <v>21.540659228538011</v>
      </c>
      <c r="Z31">
        <v>43.08131845707603</v>
      </c>
      <c r="AA31">
        <v>0</v>
      </c>
      <c r="AB31">
        <v>64.621977685614041</v>
      </c>
      <c r="AC31">
        <v>43.08131845707603</v>
      </c>
      <c r="AD31">
        <v>21.540659228538011</v>
      </c>
      <c r="AE31">
        <v>86.16263691415206</v>
      </c>
      <c r="AF31">
        <v>21.540659228538011</v>
      </c>
      <c r="AG31">
        <v>21.540659228538011</v>
      </c>
      <c r="AH31">
        <v>64.621977685614041</v>
      </c>
      <c r="AI31">
        <v>64.621977685614041</v>
      </c>
      <c r="AJ31">
        <v>43.08131845707603</v>
      </c>
      <c r="AK31">
        <v>21.540659228538011</v>
      </c>
      <c r="AL31">
        <v>21.540659228538011</v>
      </c>
      <c r="AM31">
        <v>43.08131845707603</v>
      </c>
      <c r="AN31">
        <v>21.540659228538011</v>
      </c>
      <c r="AO31">
        <v>21.540659228538011</v>
      </c>
      <c r="AP31">
        <v>86.16263691415206</v>
      </c>
      <c r="AQ31">
        <v>21.540659228538011</v>
      </c>
      <c r="AR31">
        <v>21.540659228538011</v>
      </c>
      <c r="AS31">
        <v>43.08131845707603</v>
      </c>
      <c r="AT31">
        <v>21.540659228538011</v>
      </c>
      <c r="AU31">
        <v>86.16263691415206</v>
      </c>
      <c r="AV31">
        <v>21.540659228538011</v>
      </c>
      <c r="AW31">
        <v>0</v>
      </c>
      <c r="AX31">
        <v>86.16263691415206</v>
      </c>
      <c r="AY31">
        <v>107.70329614269011</v>
      </c>
      <c r="AZ31">
        <f t="shared" si="0"/>
        <v>45.234999999999999</v>
      </c>
      <c r="BA31">
        <f t="shared" si="1"/>
        <v>28.62</v>
      </c>
      <c r="BB31" t="str">
        <f t="shared" si="2"/>
        <v>45.235 (28.62)</v>
      </c>
    </row>
    <row r="32" spans="1:60" x14ac:dyDescent="0.25">
      <c r="A32" s="1" t="s">
        <v>55</v>
      </c>
      <c r="B32">
        <v>216</v>
      </c>
      <c r="C32">
        <v>252</v>
      </c>
      <c r="D32">
        <v>432</v>
      </c>
      <c r="E32">
        <v>290</v>
      </c>
      <c r="F32">
        <v>170</v>
      </c>
      <c r="G32">
        <v>252</v>
      </c>
      <c r="H32">
        <v>240</v>
      </c>
      <c r="I32">
        <v>402</v>
      </c>
      <c r="J32">
        <v>292</v>
      </c>
      <c r="K32">
        <v>340</v>
      </c>
      <c r="L32">
        <v>330</v>
      </c>
      <c r="M32">
        <v>242</v>
      </c>
      <c r="N32">
        <v>122</v>
      </c>
      <c r="O32">
        <v>144</v>
      </c>
      <c r="P32">
        <v>186</v>
      </c>
      <c r="Q32">
        <v>206</v>
      </c>
      <c r="R32">
        <v>338</v>
      </c>
      <c r="S32">
        <v>304</v>
      </c>
      <c r="T32">
        <v>264</v>
      </c>
      <c r="U32">
        <v>312</v>
      </c>
      <c r="V32">
        <v>386</v>
      </c>
      <c r="W32">
        <v>302</v>
      </c>
      <c r="X32">
        <v>158</v>
      </c>
      <c r="Y32">
        <v>182</v>
      </c>
      <c r="Z32">
        <v>146</v>
      </c>
      <c r="AA32">
        <v>230</v>
      </c>
      <c r="AB32">
        <v>396</v>
      </c>
      <c r="AC32">
        <v>386</v>
      </c>
      <c r="AD32">
        <v>396</v>
      </c>
      <c r="AE32">
        <v>228</v>
      </c>
      <c r="AF32">
        <v>252</v>
      </c>
      <c r="AG32">
        <v>192</v>
      </c>
      <c r="AH32">
        <v>244</v>
      </c>
      <c r="AI32">
        <v>208</v>
      </c>
      <c r="AJ32">
        <v>230</v>
      </c>
      <c r="AK32">
        <v>192</v>
      </c>
      <c r="AL32">
        <v>170</v>
      </c>
      <c r="AM32">
        <v>288</v>
      </c>
      <c r="AN32">
        <v>302</v>
      </c>
      <c r="AO32">
        <v>182</v>
      </c>
      <c r="AP32">
        <v>422</v>
      </c>
      <c r="AQ32">
        <v>314</v>
      </c>
      <c r="AR32">
        <v>294</v>
      </c>
      <c r="AS32">
        <v>242</v>
      </c>
      <c r="AT32">
        <v>204</v>
      </c>
      <c r="AU32">
        <v>216</v>
      </c>
      <c r="AV32">
        <v>170</v>
      </c>
      <c r="AW32">
        <v>252</v>
      </c>
      <c r="AX32">
        <v>350</v>
      </c>
      <c r="AY32">
        <v>292</v>
      </c>
      <c r="AZ32">
        <f t="shared" si="0"/>
        <v>263.2</v>
      </c>
      <c r="BA32">
        <f t="shared" si="1"/>
        <v>79.513999999999996</v>
      </c>
      <c r="BB32" t="str">
        <f t="shared" si="2"/>
        <v>263.2 (79.514)</v>
      </c>
    </row>
    <row r="33" spans="1:55" x14ac:dyDescent="0.25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0"/>
        <v>0</v>
      </c>
      <c r="BA33">
        <f t="shared" si="1"/>
        <v>0</v>
      </c>
      <c r="BB33" t="str">
        <f t="shared" si="2"/>
        <v>0 (0)</v>
      </c>
      <c r="BC33" t="str">
        <f>BB33&amp;" " &amp;" "&amp;BB45</f>
        <v>0 (0)  0 (0)</v>
      </c>
    </row>
    <row r="34" spans="1:55" x14ac:dyDescent="0.25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0"/>
        <v>0.06</v>
      </c>
      <c r="BA34">
        <f t="shared" si="1"/>
        <v>0.24</v>
      </c>
      <c r="BB34" t="str">
        <f t="shared" si="2"/>
        <v>0.06 (0.24)</v>
      </c>
      <c r="BC34" t="str">
        <f t="shared" ref="BC34:BC44" si="3">BB34&amp;" " &amp;" "&amp;BB46</f>
        <v>0.06 (0.24)  0.002 (0.008)</v>
      </c>
    </row>
    <row r="35" spans="1:55" x14ac:dyDescent="0.25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si="0"/>
        <v>0</v>
      </c>
      <c r="BA35">
        <f t="shared" si="1"/>
        <v>0</v>
      </c>
      <c r="BB35" t="str">
        <f t="shared" si="2"/>
        <v>0 (0)</v>
      </c>
      <c r="BC35" t="str">
        <f t="shared" si="3"/>
        <v>0 (0)  0 (0)</v>
      </c>
    </row>
    <row r="36" spans="1:55" x14ac:dyDescent="0.25">
      <c r="A36" s="1" t="s">
        <v>59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0.66666666666666663</v>
      </c>
      <c r="R36">
        <v>1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f t="shared" si="0"/>
        <v>0.85299999999999998</v>
      </c>
      <c r="BA36">
        <f t="shared" si="1"/>
        <v>0.35099999999999998</v>
      </c>
      <c r="BB36" t="str">
        <f t="shared" si="2"/>
        <v>0.853 (0.351)</v>
      </c>
      <c r="BC36" t="str">
        <f t="shared" si="3"/>
        <v>0.853 (0.351)  0.065 (0.041)</v>
      </c>
    </row>
    <row r="37" spans="1:55" x14ac:dyDescent="0.25">
      <c r="A37" s="1" t="s">
        <v>60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0.33333333333333331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f t="shared" si="0"/>
        <v>0.78700000000000003</v>
      </c>
      <c r="BA37">
        <f t="shared" si="1"/>
        <v>0.40799999999999997</v>
      </c>
      <c r="BB37" t="str">
        <f t="shared" si="2"/>
        <v>0.787 (0.408)</v>
      </c>
      <c r="BC37" t="str">
        <f t="shared" si="3"/>
        <v>0.787 (0.408)  0.05 (0.039)</v>
      </c>
    </row>
    <row r="38" spans="1:55" x14ac:dyDescent="0.25">
      <c r="A38" s="1" t="s">
        <v>61</v>
      </c>
      <c r="B38">
        <v>0.5</v>
      </c>
      <c r="C38">
        <v>0.66666666666666663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0</v>
      </c>
      <c r="Z38">
        <v>1</v>
      </c>
      <c r="AA38">
        <v>0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0.5</v>
      </c>
      <c r="AK38">
        <v>0</v>
      </c>
      <c r="AL38">
        <v>1</v>
      </c>
      <c r="AM38">
        <v>0.5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1</v>
      </c>
      <c r="AZ38">
        <f t="shared" si="0"/>
        <v>0.64300000000000002</v>
      </c>
      <c r="BA38">
        <f t="shared" si="1"/>
        <v>0.46300000000000002</v>
      </c>
      <c r="BB38" t="str">
        <f t="shared" si="2"/>
        <v>0.643 (0.463)</v>
      </c>
      <c r="BC38" t="str">
        <f t="shared" si="3"/>
        <v>0.643 (0.463)  0.034 (0.029)</v>
      </c>
    </row>
    <row r="39" spans="1:55" x14ac:dyDescent="0.25">
      <c r="A39" s="1" t="s">
        <v>62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0.75</v>
      </c>
      <c r="AH39">
        <v>1</v>
      </c>
      <c r="AI39">
        <v>0.5</v>
      </c>
      <c r="AJ39">
        <v>1</v>
      </c>
      <c r="AK39">
        <v>1</v>
      </c>
      <c r="AL39">
        <v>0.6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f t="shared" si="0"/>
        <v>0.97699999999999998</v>
      </c>
      <c r="BA39">
        <f t="shared" si="1"/>
        <v>9.5000000000000001E-2</v>
      </c>
      <c r="BB39" t="str">
        <f t="shared" si="2"/>
        <v>0.977 (0.095)</v>
      </c>
      <c r="BC39" t="str">
        <f t="shared" si="3"/>
        <v>0.977 (0.095)  0.191 (0.063)</v>
      </c>
    </row>
    <row r="40" spans="1:55" x14ac:dyDescent="0.25">
      <c r="A40" s="1" t="s">
        <v>63</v>
      </c>
      <c r="B40">
        <v>1</v>
      </c>
      <c r="C40">
        <v>0</v>
      </c>
      <c r="D40">
        <v>0</v>
      </c>
      <c r="E40">
        <v>2</v>
      </c>
      <c r="F40">
        <v>0</v>
      </c>
      <c r="G40">
        <v>0</v>
      </c>
      <c r="H40">
        <v>0.33333333333333331</v>
      </c>
      <c r="I40">
        <v>0</v>
      </c>
      <c r="J40">
        <v>2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1</v>
      </c>
      <c r="S40">
        <v>2</v>
      </c>
      <c r="T40">
        <v>0</v>
      </c>
      <c r="U40">
        <v>0</v>
      </c>
      <c r="V40">
        <v>4</v>
      </c>
      <c r="W40">
        <v>3</v>
      </c>
      <c r="X40">
        <v>1</v>
      </c>
      <c r="Y40">
        <v>1</v>
      </c>
      <c r="Z40">
        <v>0</v>
      </c>
      <c r="AA40">
        <v>0</v>
      </c>
      <c r="AB40">
        <v>2</v>
      </c>
      <c r="AC40">
        <v>2</v>
      </c>
      <c r="AD40">
        <v>2</v>
      </c>
      <c r="AE40">
        <v>2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1</v>
      </c>
      <c r="AY40">
        <v>2</v>
      </c>
      <c r="AZ40">
        <f t="shared" si="0"/>
        <v>0.80700000000000005</v>
      </c>
      <c r="BA40">
        <f t="shared" si="1"/>
        <v>1.157</v>
      </c>
      <c r="BB40" t="str">
        <f t="shared" si="2"/>
        <v>0.807 (1.157)</v>
      </c>
      <c r="BC40" t="str">
        <f t="shared" si="3"/>
        <v>0.807 (1.157)  0.034 (0.055)</v>
      </c>
    </row>
    <row r="41" spans="1:55" x14ac:dyDescent="0.25">
      <c r="A41" s="1" t="s">
        <v>64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>
        <f t="shared" si="0"/>
        <v>0.38</v>
      </c>
      <c r="BA41">
        <f t="shared" si="1"/>
        <v>0.49</v>
      </c>
      <c r="BB41" t="str">
        <f t="shared" si="2"/>
        <v>0.38 (0.49)</v>
      </c>
      <c r="BC41" t="str">
        <f t="shared" si="3"/>
        <v>0.38 (0.49)  0.016 (0.022)</v>
      </c>
    </row>
    <row r="42" spans="1:55" x14ac:dyDescent="0.25">
      <c r="A42" s="1" t="s">
        <v>65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0.33333333333333331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1</v>
      </c>
      <c r="AX42">
        <v>0</v>
      </c>
      <c r="AY42">
        <v>1</v>
      </c>
      <c r="AZ42">
        <f t="shared" si="0"/>
        <v>0.80700000000000005</v>
      </c>
      <c r="BA42">
        <f t="shared" si="1"/>
        <v>0.39300000000000002</v>
      </c>
      <c r="BB42" t="str">
        <f t="shared" si="2"/>
        <v>0.807 (0.393)</v>
      </c>
      <c r="BC42" t="str">
        <f t="shared" si="3"/>
        <v>0.807 (0.393)  0.061 (0.046)</v>
      </c>
    </row>
    <row r="43" spans="1:55" x14ac:dyDescent="0.25">
      <c r="A43" s="1" t="s">
        <v>66</v>
      </c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0.66666666666666663</v>
      </c>
      <c r="P43">
        <v>1</v>
      </c>
      <c r="Q43">
        <v>1</v>
      </c>
      <c r="R43">
        <v>0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0.5</v>
      </c>
      <c r="Z43">
        <v>0.5</v>
      </c>
      <c r="AA43">
        <v>1</v>
      </c>
      <c r="AB43">
        <v>1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f t="shared" si="0"/>
        <v>0.83299999999999996</v>
      </c>
      <c r="BA43">
        <f t="shared" si="1"/>
        <v>0.35599999999999998</v>
      </c>
      <c r="BB43" t="str">
        <f t="shared" si="2"/>
        <v>0.833 (0.356)</v>
      </c>
      <c r="BC43" t="str">
        <f t="shared" si="3"/>
        <v>0.833 (0.356)  0.057 (0.041)</v>
      </c>
    </row>
    <row r="44" spans="1:55" x14ac:dyDescent="0.25">
      <c r="A44" s="1" t="s">
        <v>67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f t="shared" si="0"/>
        <v>0.98</v>
      </c>
      <c r="BA44">
        <f t="shared" si="1"/>
        <v>0.14099999999999999</v>
      </c>
      <c r="BB44" t="str">
        <f t="shared" si="2"/>
        <v>0.98 (0.141)</v>
      </c>
      <c r="BC44" t="str">
        <f t="shared" si="3"/>
        <v>0.98 (0.141)  0.172 (0.069)</v>
      </c>
    </row>
    <row r="45" spans="1:55" x14ac:dyDescent="0.25">
      <c r="A45" s="1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 t="shared" si="0"/>
        <v>0</v>
      </c>
      <c r="BA45">
        <f t="shared" si="1"/>
        <v>0</v>
      </c>
      <c r="BB45" t="str">
        <f t="shared" si="2"/>
        <v>0 (0)</v>
      </c>
    </row>
    <row r="46" spans="1:55" x14ac:dyDescent="0.25">
      <c r="A46" s="1" t="s">
        <v>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3.4482758620689648E-2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3.4482758620689648E-2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3.4482758620689648E-2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0"/>
        <v>2E-3</v>
      </c>
      <c r="BA46">
        <f t="shared" si="1"/>
        <v>8.0000000000000002E-3</v>
      </c>
      <c r="BB46" t="str">
        <f t="shared" si="2"/>
        <v>0.002 (0.008)</v>
      </c>
    </row>
    <row r="47" spans="1:55" x14ac:dyDescent="0.25">
      <c r="A47" s="1" t="s">
        <v>70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0"/>
        <v>0</v>
      </c>
      <c r="BA47">
        <f t="shared" si="1"/>
        <v>0</v>
      </c>
      <c r="BB47" t="str">
        <f t="shared" si="2"/>
        <v>0 (0)</v>
      </c>
    </row>
    <row r="48" spans="1:55" x14ac:dyDescent="0.25">
      <c r="A48" s="1" t="s">
        <v>71</v>
      </c>
      <c r="B48">
        <v>6.8965517241379309E-2</v>
      </c>
      <c r="C48">
        <v>0</v>
      </c>
      <c r="D48">
        <v>6.8965517241379309E-2</v>
      </c>
      <c r="E48">
        <v>3.4482758620689648E-2</v>
      </c>
      <c r="F48">
        <v>3.4482758620689648E-2</v>
      </c>
      <c r="G48">
        <v>0.10344827586206901</v>
      </c>
      <c r="H48">
        <v>3.4482758620689648E-2</v>
      </c>
      <c r="I48">
        <v>6.8965517241379309E-2</v>
      </c>
      <c r="J48">
        <v>8.6206896551724144E-2</v>
      </c>
      <c r="K48">
        <v>0</v>
      </c>
      <c r="L48">
        <v>3.4482758620689648E-2</v>
      </c>
      <c r="M48">
        <v>0</v>
      </c>
      <c r="N48">
        <v>3.4482758620689648E-2</v>
      </c>
      <c r="O48">
        <v>6.8965517241379309E-2</v>
      </c>
      <c r="P48">
        <v>0.10344827586206901</v>
      </c>
      <c r="Q48">
        <v>4.5977011494252873E-2</v>
      </c>
      <c r="R48">
        <v>6.8965517241379309E-2</v>
      </c>
      <c r="S48">
        <v>0</v>
      </c>
      <c r="T48">
        <v>0.10344827586206901</v>
      </c>
      <c r="U48">
        <v>0.10344827586206901</v>
      </c>
      <c r="V48">
        <v>0.13793103448275859</v>
      </c>
      <c r="W48">
        <v>3.4482758620689648E-2</v>
      </c>
      <c r="X48">
        <v>0.13793103448275859</v>
      </c>
      <c r="Y48">
        <v>0.13793103448275859</v>
      </c>
      <c r="Z48">
        <v>6.8965517241379309E-2</v>
      </c>
      <c r="AA48">
        <v>6.8965517241379309E-2</v>
      </c>
      <c r="AB48">
        <v>6.8965517241379309E-2</v>
      </c>
      <c r="AC48">
        <v>0</v>
      </c>
      <c r="AD48">
        <v>5.1724137931034482E-2</v>
      </c>
      <c r="AE48">
        <v>0</v>
      </c>
      <c r="AF48">
        <v>0.10344827586206901</v>
      </c>
      <c r="AG48">
        <v>6.8965517241379309E-2</v>
      </c>
      <c r="AH48">
        <v>0</v>
      </c>
      <c r="AI48">
        <v>6.8965517241379309E-2</v>
      </c>
      <c r="AJ48">
        <v>0.13793103448275859</v>
      </c>
      <c r="AK48">
        <v>3.4482758620689648E-2</v>
      </c>
      <c r="AL48">
        <v>3.4482758620689648E-2</v>
      </c>
      <c r="AM48">
        <v>3.4482758620689648E-2</v>
      </c>
      <c r="AN48">
        <v>6.8965517241379309E-2</v>
      </c>
      <c r="AO48">
        <v>0.13793103448275859</v>
      </c>
      <c r="AP48">
        <v>6.8965517241379309E-2</v>
      </c>
      <c r="AQ48">
        <v>0.13793103448275859</v>
      </c>
      <c r="AR48">
        <v>6.8965517241379309E-2</v>
      </c>
      <c r="AS48">
        <v>8.6206896551724144E-2</v>
      </c>
      <c r="AT48">
        <v>0.10344827586206901</v>
      </c>
      <c r="AU48">
        <v>6.8965517241379309E-2</v>
      </c>
      <c r="AV48">
        <v>3.4482758620689648E-2</v>
      </c>
      <c r="AW48">
        <v>6.8965517241379309E-2</v>
      </c>
      <c r="AX48">
        <v>0.10344827586206901</v>
      </c>
      <c r="AY48">
        <v>3.4482758620689648E-2</v>
      </c>
      <c r="AZ48">
        <f t="shared" si="0"/>
        <v>6.5000000000000002E-2</v>
      </c>
      <c r="BA48">
        <f t="shared" si="1"/>
        <v>4.1000000000000002E-2</v>
      </c>
      <c r="BB48" t="str">
        <f t="shared" si="2"/>
        <v>0.065 (0.041)</v>
      </c>
    </row>
    <row r="49" spans="1:54" x14ac:dyDescent="0.25">
      <c r="A49" s="1" t="s">
        <v>72</v>
      </c>
      <c r="B49">
        <v>3.4482758620689648E-2</v>
      </c>
      <c r="C49">
        <v>3.4482758620689648E-2</v>
      </c>
      <c r="D49">
        <v>0</v>
      </c>
      <c r="E49">
        <v>0.10344827586206901</v>
      </c>
      <c r="F49">
        <v>0.10344827586206901</v>
      </c>
      <c r="G49">
        <v>3.4482758620689648E-2</v>
      </c>
      <c r="H49">
        <v>8.6206896551724144E-2</v>
      </c>
      <c r="I49">
        <v>6.8965517241379309E-2</v>
      </c>
      <c r="J49">
        <v>6.8965517241379309E-2</v>
      </c>
      <c r="K49">
        <v>3.4482758620689648E-2</v>
      </c>
      <c r="L49">
        <v>0</v>
      </c>
      <c r="M49">
        <v>0.10344827586206901</v>
      </c>
      <c r="N49">
        <v>0.10344827586206901</v>
      </c>
      <c r="O49">
        <v>1.149425287356322E-2</v>
      </c>
      <c r="P49">
        <v>3.4482758620689648E-2</v>
      </c>
      <c r="Q49">
        <v>0</v>
      </c>
      <c r="R49">
        <v>0.10344827586206901</v>
      </c>
      <c r="S49">
        <v>3.4482758620689648E-2</v>
      </c>
      <c r="T49">
        <v>6.8965517241379309E-2</v>
      </c>
      <c r="U49">
        <v>3.4482758620689648E-2</v>
      </c>
      <c r="V49">
        <v>3.4482758620689648E-2</v>
      </c>
      <c r="W49">
        <v>6.8965517241379309E-2</v>
      </c>
      <c r="X49">
        <v>0</v>
      </c>
      <c r="Y49">
        <v>8.6206896551724144E-2</v>
      </c>
      <c r="Z49">
        <v>5.1724137931034482E-2</v>
      </c>
      <c r="AA49">
        <v>6.8965517241379309E-2</v>
      </c>
      <c r="AB49">
        <v>0.10344827586206901</v>
      </c>
      <c r="AC49">
        <v>3.4482758620689648E-2</v>
      </c>
      <c r="AD49">
        <v>0</v>
      </c>
      <c r="AE49">
        <v>3.4482758620689648E-2</v>
      </c>
      <c r="AF49">
        <v>0</v>
      </c>
      <c r="AG49">
        <v>0.13793103448275859</v>
      </c>
      <c r="AH49">
        <v>0</v>
      </c>
      <c r="AI49">
        <v>3.4482758620689648E-2</v>
      </c>
      <c r="AJ49">
        <v>0</v>
      </c>
      <c r="AK49">
        <v>0</v>
      </c>
      <c r="AL49">
        <v>3.4482758620689648E-2</v>
      </c>
      <c r="AM49">
        <v>3.4482758620689648E-2</v>
      </c>
      <c r="AN49">
        <v>6.8965517241379309E-2</v>
      </c>
      <c r="AO49">
        <v>3.4482758620689648E-2</v>
      </c>
      <c r="AP49">
        <v>3.4482758620689648E-2</v>
      </c>
      <c r="AQ49">
        <v>3.4482758620689648E-2</v>
      </c>
      <c r="AR49">
        <v>0</v>
      </c>
      <c r="AS49">
        <v>0.13793103448275859</v>
      </c>
      <c r="AT49">
        <v>3.4482758620689648E-2</v>
      </c>
      <c r="AU49">
        <v>0.10344827586206901</v>
      </c>
      <c r="AV49">
        <v>3.4482758620689648E-2</v>
      </c>
      <c r="AW49">
        <v>0.10344827586206901</v>
      </c>
      <c r="AX49">
        <v>6.8965517241379309E-2</v>
      </c>
      <c r="AY49">
        <v>3.4482758620689648E-2</v>
      </c>
      <c r="AZ49">
        <f t="shared" si="0"/>
        <v>0.05</v>
      </c>
      <c r="BA49">
        <f t="shared" si="1"/>
        <v>3.9E-2</v>
      </c>
      <c r="BB49" t="str">
        <f t="shared" si="2"/>
        <v>0.05 (0.039)</v>
      </c>
    </row>
    <row r="50" spans="1:54" x14ac:dyDescent="0.25">
      <c r="A50" s="1" t="s">
        <v>73</v>
      </c>
      <c r="B50">
        <v>1.7241379310344831E-2</v>
      </c>
      <c r="C50">
        <v>4.0229885057471257E-2</v>
      </c>
      <c r="D50">
        <v>3.4482758620689648E-2</v>
      </c>
      <c r="E50">
        <v>9.1954022988505746E-2</v>
      </c>
      <c r="F50">
        <v>3.4482758620689648E-2</v>
      </c>
      <c r="G50">
        <v>3.4482758620689648E-2</v>
      </c>
      <c r="H50">
        <v>0</v>
      </c>
      <c r="I50">
        <v>0</v>
      </c>
      <c r="J50">
        <v>0</v>
      </c>
      <c r="K50">
        <v>0.10344827586206901</v>
      </c>
      <c r="L50">
        <v>6.8965517241379309E-2</v>
      </c>
      <c r="M50">
        <v>3.4482758620689648E-2</v>
      </c>
      <c r="N50">
        <v>3.4482758620689648E-2</v>
      </c>
      <c r="O50">
        <v>0</v>
      </c>
      <c r="P50">
        <v>6.8965517241379309E-2</v>
      </c>
      <c r="Q50">
        <v>6.8965517241379309E-2</v>
      </c>
      <c r="R50">
        <v>0</v>
      </c>
      <c r="S50">
        <v>0</v>
      </c>
      <c r="T50">
        <v>0</v>
      </c>
      <c r="U50">
        <v>3.4482758620689648E-2</v>
      </c>
      <c r="V50">
        <v>3.4482758620689648E-2</v>
      </c>
      <c r="W50">
        <v>6.8965517241379309E-2</v>
      </c>
      <c r="X50">
        <v>0</v>
      </c>
      <c r="Y50">
        <v>0</v>
      </c>
      <c r="Z50">
        <v>6.8965517241379309E-2</v>
      </c>
      <c r="AA50">
        <v>0</v>
      </c>
      <c r="AB50">
        <v>5.1724137931034482E-2</v>
      </c>
      <c r="AC50">
        <v>6.8965517241379309E-2</v>
      </c>
      <c r="AD50">
        <v>0</v>
      </c>
      <c r="AE50">
        <v>3.4482758620689648E-2</v>
      </c>
      <c r="AF50">
        <v>0</v>
      </c>
      <c r="AG50">
        <v>3.4482758620689648E-2</v>
      </c>
      <c r="AH50">
        <v>6.8965517241379309E-2</v>
      </c>
      <c r="AI50">
        <v>6.8965517241379309E-2</v>
      </c>
      <c r="AJ50">
        <v>1.7241379310344831E-2</v>
      </c>
      <c r="AK50">
        <v>0</v>
      </c>
      <c r="AL50">
        <v>3.4482758620689648E-2</v>
      </c>
      <c r="AM50">
        <v>1.7241379310344831E-2</v>
      </c>
      <c r="AN50">
        <v>3.4482758620689648E-2</v>
      </c>
      <c r="AO50">
        <v>3.4482758620689648E-2</v>
      </c>
      <c r="AP50">
        <v>3.4482758620689648E-2</v>
      </c>
      <c r="AQ50">
        <v>0</v>
      </c>
      <c r="AR50">
        <v>3.4482758620689648E-2</v>
      </c>
      <c r="AS50">
        <v>5.1724137931034482E-2</v>
      </c>
      <c r="AT50">
        <v>3.4482758620689648E-2</v>
      </c>
      <c r="AU50">
        <v>6.8965517241379309E-2</v>
      </c>
      <c r="AV50">
        <v>0</v>
      </c>
      <c r="AW50">
        <v>0</v>
      </c>
      <c r="AX50">
        <v>8.0459770114942528E-2</v>
      </c>
      <c r="AY50">
        <v>6.8965517241379309E-2</v>
      </c>
      <c r="AZ50">
        <f t="shared" si="0"/>
        <v>3.4000000000000002E-2</v>
      </c>
      <c r="BA50">
        <f t="shared" si="1"/>
        <v>2.9000000000000001E-2</v>
      </c>
      <c r="BB50" t="str">
        <f t="shared" si="2"/>
        <v>0.034 (0.029)</v>
      </c>
    </row>
    <row r="51" spans="1:54" x14ac:dyDescent="0.25">
      <c r="A51" s="1" t="s">
        <v>74</v>
      </c>
      <c r="B51">
        <v>0.13505747126436779</v>
      </c>
      <c r="C51">
        <v>0.2126436781609195</v>
      </c>
      <c r="D51">
        <v>0.26724137931034481</v>
      </c>
      <c r="E51">
        <v>0.22126436781609191</v>
      </c>
      <c r="F51">
        <v>0.2068965517241379</v>
      </c>
      <c r="G51">
        <v>0.16379310344827591</v>
      </c>
      <c r="H51">
        <v>0.1522988505747126</v>
      </c>
      <c r="I51">
        <v>0.2563218390804598</v>
      </c>
      <c r="J51">
        <v>0.19942528735632181</v>
      </c>
      <c r="K51">
        <v>0.25057471264367809</v>
      </c>
      <c r="L51">
        <v>0.28160919540229878</v>
      </c>
      <c r="M51">
        <v>0.10344827586206901</v>
      </c>
      <c r="N51">
        <v>0.15517241379310351</v>
      </c>
      <c r="O51">
        <v>0.164367816091954</v>
      </c>
      <c r="P51">
        <v>0.18103448275862069</v>
      </c>
      <c r="Q51">
        <v>0.14655172413793099</v>
      </c>
      <c r="R51">
        <v>0.28160919540229878</v>
      </c>
      <c r="S51">
        <v>0.15747126436781611</v>
      </c>
      <c r="T51">
        <v>0.18333333333333329</v>
      </c>
      <c r="U51">
        <v>0.25862068965517238</v>
      </c>
      <c r="V51">
        <v>0.1982758620689655</v>
      </c>
      <c r="W51">
        <v>0.25</v>
      </c>
      <c r="X51">
        <v>9.1954022988505746E-2</v>
      </c>
      <c r="Y51">
        <v>0.17816091954022989</v>
      </c>
      <c r="Z51">
        <v>0.10919540229885059</v>
      </c>
      <c r="AA51">
        <v>0.1827586206896552</v>
      </c>
      <c r="AB51">
        <v>0.30459770114942519</v>
      </c>
      <c r="AC51">
        <v>0.28448275862068972</v>
      </c>
      <c r="AD51">
        <v>0.33678160919540229</v>
      </c>
      <c r="AE51">
        <v>0.1522988505747126</v>
      </c>
      <c r="AF51">
        <v>0.20574712643678161</v>
      </c>
      <c r="AG51">
        <v>0.1235632183908046</v>
      </c>
      <c r="AH51">
        <v>0.14770114942528739</v>
      </c>
      <c r="AI51">
        <v>3.7356321839080463E-2</v>
      </c>
      <c r="AJ51">
        <v>0.22413793103448279</v>
      </c>
      <c r="AK51">
        <v>0.22413793103448271</v>
      </c>
      <c r="AL51">
        <v>7.8160919540229884E-2</v>
      </c>
      <c r="AM51">
        <v>0.22413793103448271</v>
      </c>
      <c r="AN51">
        <v>0.1706896551724138</v>
      </c>
      <c r="AO51">
        <v>0.15517241379310351</v>
      </c>
      <c r="AP51">
        <v>0.20574712643678161</v>
      </c>
      <c r="AQ51">
        <v>0.23563218390804599</v>
      </c>
      <c r="AR51">
        <v>0.10344827586206901</v>
      </c>
      <c r="AS51">
        <v>0.160919540229885</v>
      </c>
      <c r="AT51">
        <v>0.13793103448275859</v>
      </c>
      <c r="AU51">
        <v>0.19252873563218389</v>
      </c>
      <c r="AV51">
        <v>0.15517241379310351</v>
      </c>
      <c r="AW51">
        <v>0.2097701149425287</v>
      </c>
      <c r="AX51">
        <v>0.30747126436781608</v>
      </c>
      <c r="AY51">
        <v>0.18965517241379309</v>
      </c>
      <c r="AZ51">
        <f t="shared" si="0"/>
        <v>0.191</v>
      </c>
      <c r="BA51">
        <f t="shared" si="1"/>
        <v>6.3E-2</v>
      </c>
      <c r="BB51" t="str">
        <f t="shared" si="2"/>
        <v>0.191 (0.063)</v>
      </c>
    </row>
    <row r="52" spans="1:54" x14ac:dyDescent="0.25">
      <c r="A52" s="1" t="s">
        <v>75</v>
      </c>
      <c r="B52">
        <v>8.6206896551724144E-2</v>
      </c>
      <c r="C52">
        <v>0</v>
      </c>
      <c r="D52">
        <v>0</v>
      </c>
      <c r="E52">
        <v>6.8965517241379309E-2</v>
      </c>
      <c r="F52">
        <v>0</v>
      </c>
      <c r="G52">
        <v>0</v>
      </c>
      <c r="H52">
        <v>1.149425287356322E-2</v>
      </c>
      <c r="I52">
        <v>0</v>
      </c>
      <c r="J52">
        <v>6.8965517241379309E-2</v>
      </c>
      <c r="K52">
        <v>0</v>
      </c>
      <c r="L52">
        <v>0</v>
      </c>
      <c r="M52">
        <v>6.8965517241379309E-2</v>
      </c>
      <c r="N52">
        <v>0</v>
      </c>
      <c r="O52">
        <v>0</v>
      </c>
      <c r="P52">
        <v>0</v>
      </c>
      <c r="Q52">
        <v>0</v>
      </c>
      <c r="R52">
        <v>3.4482758620689648E-2</v>
      </c>
      <c r="S52">
        <v>6.8965517241379309E-2</v>
      </c>
      <c r="T52">
        <v>0</v>
      </c>
      <c r="U52">
        <v>0</v>
      </c>
      <c r="V52">
        <v>0.2413793103448276</v>
      </c>
      <c r="W52">
        <v>0.10344827586206901</v>
      </c>
      <c r="X52">
        <v>3.4482758620689648E-2</v>
      </c>
      <c r="Y52">
        <v>3.4482758620689648E-2</v>
      </c>
      <c r="Z52">
        <v>0</v>
      </c>
      <c r="AA52">
        <v>0</v>
      </c>
      <c r="AB52">
        <v>6.8965517241379309E-2</v>
      </c>
      <c r="AC52">
        <v>0.10344827586206901</v>
      </c>
      <c r="AD52">
        <v>6.8965517241379309E-2</v>
      </c>
      <c r="AE52">
        <v>0.10344827586206901</v>
      </c>
      <c r="AF52">
        <v>0</v>
      </c>
      <c r="AG52">
        <v>0</v>
      </c>
      <c r="AH52">
        <v>0</v>
      </c>
      <c r="AI52">
        <v>0.10344827586206901</v>
      </c>
      <c r="AJ52">
        <v>0</v>
      </c>
      <c r="AK52">
        <v>3.4482758620689648E-2</v>
      </c>
      <c r="AL52">
        <v>0</v>
      </c>
      <c r="AM52">
        <v>0</v>
      </c>
      <c r="AN52">
        <v>0</v>
      </c>
      <c r="AO52">
        <v>0</v>
      </c>
      <c r="AP52">
        <v>0.2413793103448276</v>
      </c>
      <c r="AQ52">
        <v>0</v>
      </c>
      <c r="AR52">
        <v>0</v>
      </c>
      <c r="AS52">
        <v>0</v>
      </c>
      <c r="AT52">
        <v>3.4482758620689648E-2</v>
      </c>
      <c r="AU52">
        <v>3.4482758620689648E-2</v>
      </c>
      <c r="AV52">
        <v>0</v>
      </c>
      <c r="AW52">
        <v>0</v>
      </c>
      <c r="AX52">
        <v>3.4482758620689648E-2</v>
      </c>
      <c r="AY52">
        <v>6.8965517241379309E-2</v>
      </c>
      <c r="AZ52">
        <f t="shared" si="0"/>
        <v>3.4000000000000002E-2</v>
      </c>
      <c r="BA52">
        <f t="shared" si="1"/>
        <v>5.5E-2</v>
      </c>
      <c r="BB52" t="str">
        <f t="shared" si="2"/>
        <v>0.034 (0.055)</v>
      </c>
    </row>
    <row r="53" spans="1:54" x14ac:dyDescent="0.25">
      <c r="A53" s="1" t="s">
        <v>76</v>
      </c>
      <c r="B53">
        <v>0</v>
      </c>
      <c r="C53">
        <v>0</v>
      </c>
      <c r="D53">
        <v>0</v>
      </c>
      <c r="E53">
        <v>0</v>
      </c>
      <c r="F53">
        <v>0</v>
      </c>
      <c r="G53">
        <v>3.4482758620689648E-2</v>
      </c>
      <c r="H53">
        <v>0</v>
      </c>
      <c r="I53">
        <v>0</v>
      </c>
      <c r="J53">
        <v>0</v>
      </c>
      <c r="K53">
        <v>3.4482758620689648E-2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6.8965517241379309E-2</v>
      </c>
      <c r="S53">
        <v>3.4482758620689648E-2</v>
      </c>
      <c r="T53">
        <v>0</v>
      </c>
      <c r="U53">
        <v>0</v>
      </c>
      <c r="V53">
        <v>0</v>
      </c>
      <c r="W53">
        <v>3.4482758620689648E-2</v>
      </c>
      <c r="X53">
        <v>0</v>
      </c>
      <c r="Y53">
        <v>0</v>
      </c>
      <c r="Z53">
        <v>3.4482758620689648E-2</v>
      </c>
      <c r="AA53">
        <v>0</v>
      </c>
      <c r="AB53">
        <v>6.8965517241379309E-2</v>
      </c>
      <c r="AC53">
        <v>0</v>
      </c>
      <c r="AD53">
        <v>3.4482758620689648E-2</v>
      </c>
      <c r="AE53">
        <v>3.4482758620689648E-2</v>
      </c>
      <c r="AF53">
        <v>6.8965517241379309E-2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3.4482758620689648E-2</v>
      </c>
      <c r="AM53">
        <v>0</v>
      </c>
      <c r="AN53">
        <v>0</v>
      </c>
      <c r="AO53">
        <v>0</v>
      </c>
      <c r="AP53">
        <v>0</v>
      </c>
      <c r="AQ53">
        <v>3.4482758620689648E-2</v>
      </c>
      <c r="AR53">
        <v>3.4482758620689648E-2</v>
      </c>
      <c r="AS53">
        <v>6.8965517241379309E-2</v>
      </c>
      <c r="AT53">
        <v>3.4482758620689648E-2</v>
      </c>
      <c r="AU53">
        <v>0</v>
      </c>
      <c r="AV53">
        <v>3.4482758620689648E-2</v>
      </c>
      <c r="AW53">
        <v>3.4482758620689648E-2</v>
      </c>
      <c r="AX53">
        <v>3.4482758620689648E-2</v>
      </c>
      <c r="AY53">
        <v>3.4482758620689648E-2</v>
      </c>
      <c r="AZ53">
        <f t="shared" si="0"/>
        <v>1.6E-2</v>
      </c>
      <c r="BA53">
        <f t="shared" si="1"/>
        <v>2.1999999999999999E-2</v>
      </c>
      <c r="BB53" t="str">
        <f t="shared" si="2"/>
        <v>0.016 (0.022)</v>
      </c>
    </row>
    <row r="54" spans="1:54" x14ac:dyDescent="0.25">
      <c r="A54" s="1" t="s">
        <v>77</v>
      </c>
      <c r="B54">
        <v>0</v>
      </c>
      <c r="C54">
        <v>0</v>
      </c>
      <c r="D54">
        <v>0.10344827586206901</v>
      </c>
      <c r="E54">
        <v>6.8965517241379309E-2</v>
      </c>
      <c r="F54">
        <v>0.13793103448275859</v>
      </c>
      <c r="G54">
        <v>3.4482758620689648E-2</v>
      </c>
      <c r="H54">
        <v>6.8965517241379309E-2</v>
      </c>
      <c r="I54">
        <v>0.10344827586206901</v>
      </c>
      <c r="J54">
        <v>0.1206896551724138</v>
      </c>
      <c r="K54">
        <v>0.13793103448275859</v>
      </c>
      <c r="L54">
        <v>6.8965517241379309E-2</v>
      </c>
      <c r="M54">
        <v>0.10344827586206901</v>
      </c>
      <c r="N54">
        <v>0</v>
      </c>
      <c r="O54">
        <v>6.8965517241379309E-2</v>
      </c>
      <c r="P54">
        <v>0</v>
      </c>
      <c r="Q54">
        <v>2.298850574712644E-2</v>
      </c>
      <c r="R54">
        <v>3.4482758620689648E-2</v>
      </c>
      <c r="S54">
        <v>0.10344827586206901</v>
      </c>
      <c r="T54">
        <v>0.10344827586206901</v>
      </c>
      <c r="U54">
        <v>3.4482758620689648E-2</v>
      </c>
      <c r="V54">
        <v>0</v>
      </c>
      <c r="W54">
        <v>3.4482758620689648E-2</v>
      </c>
      <c r="X54">
        <v>0.10344827586206901</v>
      </c>
      <c r="Y54">
        <v>6.8965517241379309E-2</v>
      </c>
      <c r="Z54">
        <v>3.4482758620689648E-2</v>
      </c>
      <c r="AA54">
        <v>6.8965517241379309E-2</v>
      </c>
      <c r="AB54">
        <v>0.13793103448275859</v>
      </c>
      <c r="AC54">
        <v>0.13793103448275859</v>
      </c>
      <c r="AD54">
        <v>5.1724137931034482E-2</v>
      </c>
      <c r="AE54">
        <v>3.4482758620689648E-2</v>
      </c>
      <c r="AF54">
        <v>6.8965517241379309E-2</v>
      </c>
      <c r="AG54">
        <v>3.4482758620689648E-2</v>
      </c>
      <c r="AH54">
        <v>0</v>
      </c>
      <c r="AI54">
        <v>3.4482758620689648E-2</v>
      </c>
      <c r="AJ54">
        <v>3.4482758620689648E-2</v>
      </c>
      <c r="AK54">
        <v>0</v>
      </c>
      <c r="AL54">
        <v>3.4482758620689648E-2</v>
      </c>
      <c r="AM54">
        <v>0.10344827586206901</v>
      </c>
      <c r="AN54">
        <v>3.4482758620689648E-2</v>
      </c>
      <c r="AO54">
        <v>6.8965517241379309E-2</v>
      </c>
      <c r="AP54">
        <v>0.13793103448275859</v>
      </c>
      <c r="AQ54">
        <v>6.8965517241379309E-2</v>
      </c>
      <c r="AR54">
        <v>0.17241379310344829</v>
      </c>
      <c r="AS54">
        <v>5.1724137931034482E-2</v>
      </c>
      <c r="AT54">
        <v>0</v>
      </c>
      <c r="AU54">
        <v>0.10344827586206901</v>
      </c>
      <c r="AV54">
        <v>6.8965517241379309E-2</v>
      </c>
      <c r="AW54">
        <v>3.4482758620689648E-2</v>
      </c>
      <c r="AX54">
        <v>0</v>
      </c>
      <c r="AY54">
        <v>3.4482758620689648E-2</v>
      </c>
      <c r="AZ54">
        <f t="shared" si="0"/>
        <v>6.0999999999999999E-2</v>
      </c>
      <c r="BA54">
        <f t="shared" si="1"/>
        <v>4.5999999999999999E-2</v>
      </c>
      <c r="BB54" t="str">
        <f t="shared" si="2"/>
        <v>0.061 (0.046)</v>
      </c>
    </row>
    <row r="55" spans="1:54" x14ac:dyDescent="0.25">
      <c r="A55" s="1" t="s">
        <v>78</v>
      </c>
      <c r="B55">
        <v>3.4482758620689648E-2</v>
      </c>
      <c r="C55">
        <v>0.10344827586206901</v>
      </c>
      <c r="D55">
        <v>6.8965517241379309E-2</v>
      </c>
      <c r="E55">
        <v>6.8965517241379309E-2</v>
      </c>
      <c r="F55">
        <v>0.13793103448275859</v>
      </c>
      <c r="G55">
        <v>0</v>
      </c>
      <c r="H55">
        <v>8.6206896551724144E-2</v>
      </c>
      <c r="I55">
        <v>0.13793103448275859</v>
      </c>
      <c r="J55">
        <v>3.4482758620689648E-2</v>
      </c>
      <c r="K55">
        <v>6.8965517241379309E-2</v>
      </c>
      <c r="L55">
        <v>3.4482758620689648E-2</v>
      </c>
      <c r="M55">
        <v>0.10344827586206901</v>
      </c>
      <c r="N55">
        <v>0.10344827586206901</v>
      </c>
      <c r="O55">
        <v>2.298850574712644E-2</v>
      </c>
      <c r="P55">
        <v>6.8965517241379309E-2</v>
      </c>
      <c r="Q55">
        <v>6.8965517241379309E-2</v>
      </c>
      <c r="R55">
        <v>0</v>
      </c>
      <c r="S55">
        <v>0</v>
      </c>
      <c r="T55">
        <v>6.8965517241379309E-2</v>
      </c>
      <c r="U55">
        <v>3.4482758620689648E-2</v>
      </c>
      <c r="V55">
        <v>0.10344827586206901</v>
      </c>
      <c r="W55">
        <v>0.17241379310344829</v>
      </c>
      <c r="X55">
        <v>6.8965517241379309E-2</v>
      </c>
      <c r="Y55">
        <v>1.7241379310344831E-2</v>
      </c>
      <c r="Z55">
        <v>1.7241379310344831E-2</v>
      </c>
      <c r="AA55">
        <v>6.8965517241379309E-2</v>
      </c>
      <c r="AB55">
        <v>3.4482758620689648E-2</v>
      </c>
      <c r="AC55">
        <v>0</v>
      </c>
      <c r="AD55">
        <v>0</v>
      </c>
      <c r="AE55">
        <v>3.4482758620689648E-2</v>
      </c>
      <c r="AF55">
        <v>6.8965517241379309E-2</v>
      </c>
      <c r="AG55">
        <v>0</v>
      </c>
      <c r="AH55">
        <v>3.4482758620689648E-2</v>
      </c>
      <c r="AI55">
        <v>3.4482758620689648E-2</v>
      </c>
      <c r="AJ55">
        <v>0.13793103448275859</v>
      </c>
      <c r="AK55">
        <v>6.8965517241379309E-2</v>
      </c>
      <c r="AL55">
        <v>3.4482758620689648E-2</v>
      </c>
      <c r="AM55">
        <v>6.8965517241379309E-2</v>
      </c>
      <c r="AN55">
        <v>3.4482758620689648E-2</v>
      </c>
      <c r="AO55">
        <v>6.8965517241379309E-2</v>
      </c>
      <c r="AP55">
        <v>3.4482758620689648E-2</v>
      </c>
      <c r="AQ55">
        <v>6.8965517241379309E-2</v>
      </c>
      <c r="AR55">
        <v>0</v>
      </c>
      <c r="AS55">
        <v>0.10344827586206901</v>
      </c>
      <c r="AT55">
        <v>3.4482758620689648E-2</v>
      </c>
      <c r="AU55">
        <v>3.4482758620689648E-2</v>
      </c>
      <c r="AV55">
        <v>6.8965517241379309E-2</v>
      </c>
      <c r="AW55">
        <v>6.8965517241379309E-2</v>
      </c>
      <c r="AX55">
        <v>6.8965517241379309E-2</v>
      </c>
      <c r="AY55">
        <v>3.4482758620689648E-2</v>
      </c>
      <c r="AZ55">
        <f t="shared" si="0"/>
        <v>5.7000000000000002E-2</v>
      </c>
      <c r="BA55">
        <f t="shared" si="1"/>
        <v>4.1000000000000002E-2</v>
      </c>
      <c r="BB55" t="str">
        <f t="shared" si="2"/>
        <v>0.057 (0.041)</v>
      </c>
    </row>
    <row r="56" spans="1:54" x14ac:dyDescent="0.25">
      <c r="A56" s="1" t="s">
        <v>79</v>
      </c>
      <c r="B56">
        <v>0.29310344827586199</v>
      </c>
      <c r="C56">
        <v>0.30459770114942519</v>
      </c>
      <c r="D56">
        <v>0.10344827586206901</v>
      </c>
      <c r="E56">
        <v>0.18390804597701149</v>
      </c>
      <c r="F56">
        <v>0.13793103448275859</v>
      </c>
      <c r="G56">
        <v>0.10344827586206901</v>
      </c>
      <c r="H56">
        <v>0.2068965517241379</v>
      </c>
      <c r="I56">
        <v>0.17241379310344829</v>
      </c>
      <c r="J56">
        <v>0.2413793103448276</v>
      </c>
      <c r="K56">
        <v>0.13793103448275859</v>
      </c>
      <c r="L56">
        <v>0.17241379310344829</v>
      </c>
      <c r="M56">
        <v>0.2068965517241379</v>
      </c>
      <c r="N56">
        <v>0.13793103448275859</v>
      </c>
      <c r="O56">
        <v>0.17241379310344829</v>
      </c>
      <c r="P56">
        <v>0.2068965517241379</v>
      </c>
      <c r="Q56">
        <v>0.27586206896551718</v>
      </c>
      <c r="R56">
        <v>0.31034482758620691</v>
      </c>
      <c r="S56">
        <v>0.17241379310344829</v>
      </c>
      <c r="T56">
        <v>0.17241379310344829</v>
      </c>
      <c r="U56">
        <v>0.2413793103448276</v>
      </c>
      <c r="V56">
        <v>0.17241379310344829</v>
      </c>
      <c r="W56">
        <v>0.10344827586206901</v>
      </c>
      <c r="X56">
        <v>0.13793103448275859</v>
      </c>
      <c r="Y56">
        <v>0.27586206896551718</v>
      </c>
      <c r="Z56">
        <v>0.13793103448275859</v>
      </c>
      <c r="AA56">
        <v>0.17241379310344829</v>
      </c>
      <c r="AB56">
        <v>0.25862068965517238</v>
      </c>
      <c r="AC56">
        <v>0.2068965517241379</v>
      </c>
      <c r="AD56">
        <v>0.13793103448275859</v>
      </c>
      <c r="AE56">
        <v>0.10344827586206901</v>
      </c>
      <c r="AF56">
        <v>6.8965517241379309E-2</v>
      </c>
      <c r="AG56">
        <v>6.8965517241379309E-2</v>
      </c>
      <c r="AH56">
        <v>0.2068965517241379</v>
      </c>
      <c r="AI56">
        <v>0.17241379310344829</v>
      </c>
      <c r="AJ56">
        <v>0.1206896551724138</v>
      </c>
      <c r="AK56">
        <v>0.34482758620689657</v>
      </c>
      <c r="AL56">
        <v>0</v>
      </c>
      <c r="AM56">
        <v>0.1206896551724138</v>
      </c>
      <c r="AN56">
        <v>0.10344827586206901</v>
      </c>
      <c r="AO56">
        <v>0.17241379310344829</v>
      </c>
      <c r="AP56">
        <v>0.2068965517241379</v>
      </c>
      <c r="AQ56">
        <v>0.17241379310344829</v>
      </c>
      <c r="AR56">
        <v>0.10344827586206901</v>
      </c>
      <c r="AS56">
        <v>0.18965517241379309</v>
      </c>
      <c r="AT56">
        <v>0.2068965517241379</v>
      </c>
      <c r="AU56">
        <v>0.17241379310344829</v>
      </c>
      <c r="AV56">
        <v>0.10344827586206901</v>
      </c>
      <c r="AW56">
        <v>6.8965517241379309E-2</v>
      </c>
      <c r="AX56">
        <v>0.160919540229885</v>
      </c>
      <c r="AY56">
        <v>0.17241379310344829</v>
      </c>
      <c r="AZ56">
        <f t="shared" si="0"/>
        <v>0.17199999999999999</v>
      </c>
      <c r="BA56">
        <f t="shared" si="1"/>
        <v>6.9000000000000006E-2</v>
      </c>
      <c r="BB56" t="str">
        <f t="shared" si="2"/>
        <v>0.172 (0.069)</v>
      </c>
    </row>
    <row r="57" spans="1:54" x14ac:dyDescent="0.25">
      <c r="A57" s="1" t="s">
        <v>80</v>
      </c>
      <c r="B57">
        <v>0.51724137931034486</v>
      </c>
      <c r="C57">
        <v>0.58620689655172409</v>
      </c>
      <c r="D57">
        <v>0.37931034482758619</v>
      </c>
      <c r="E57">
        <v>0.65517241379310343</v>
      </c>
      <c r="F57">
        <v>0.58620689655172409</v>
      </c>
      <c r="G57">
        <v>0.31034482758620691</v>
      </c>
      <c r="H57">
        <v>0.55172413793103448</v>
      </c>
      <c r="I57">
        <v>0.58620689655172409</v>
      </c>
      <c r="J57">
        <v>0.65517241379310343</v>
      </c>
      <c r="K57">
        <v>0.51724137931034486</v>
      </c>
      <c r="L57">
        <v>0.44827586206896552</v>
      </c>
      <c r="M57">
        <v>0.58620689655172409</v>
      </c>
      <c r="N57">
        <v>0.41379310344827591</v>
      </c>
      <c r="O57">
        <v>0.51724137931034486</v>
      </c>
      <c r="P57">
        <v>0.48275862068965519</v>
      </c>
      <c r="Q57">
        <v>0.62068965517241381</v>
      </c>
      <c r="R57">
        <v>0.58620689655172409</v>
      </c>
      <c r="S57">
        <v>0.31034482758620691</v>
      </c>
      <c r="T57">
        <v>0.51724137931034486</v>
      </c>
      <c r="U57">
        <v>0.48275862068965519</v>
      </c>
      <c r="V57">
        <v>0.55172413793103448</v>
      </c>
      <c r="W57">
        <v>0.48275862068965519</v>
      </c>
      <c r="X57">
        <v>0.44827586206896552</v>
      </c>
      <c r="Y57">
        <v>0.62068965517241381</v>
      </c>
      <c r="Z57">
        <v>0.41379310344827591</v>
      </c>
      <c r="AA57">
        <v>0.44827586206896552</v>
      </c>
      <c r="AB57">
        <v>0.72413793103448276</v>
      </c>
      <c r="AC57">
        <v>0.51724137931034486</v>
      </c>
      <c r="AD57">
        <v>0.27586206896551718</v>
      </c>
      <c r="AE57">
        <v>0.31034482758620691</v>
      </c>
      <c r="AF57">
        <v>0.34482758620689657</v>
      </c>
      <c r="AG57">
        <v>0.37931034482758619</v>
      </c>
      <c r="AH57">
        <v>0.31034482758620691</v>
      </c>
      <c r="AI57">
        <v>0.44827586206896552</v>
      </c>
      <c r="AJ57">
        <v>0.51724137931034486</v>
      </c>
      <c r="AK57">
        <v>0.51724137931034486</v>
      </c>
      <c r="AL57">
        <v>0.17241379310344829</v>
      </c>
      <c r="AM57">
        <v>0.41379310344827591</v>
      </c>
      <c r="AN57">
        <v>0.34482758620689657</v>
      </c>
      <c r="AO57">
        <v>0.51724137931034486</v>
      </c>
      <c r="AP57">
        <v>0.55172413793103448</v>
      </c>
      <c r="AQ57">
        <v>0.51724137931034486</v>
      </c>
      <c r="AR57">
        <v>0.37931034482758619</v>
      </c>
      <c r="AS57">
        <v>0.72413793103448276</v>
      </c>
      <c r="AT57">
        <v>0.48275862068965519</v>
      </c>
      <c r="AU57">
        <v>0.62068965517241381</v>
      </c>
      <c r="AV57">
        <v>0.31034482758620691</v>
      </c>
      <c r="AW57">
        <v>0.34482758620689657</v>
      </c>
      <c r="AX57">
        <v>0.55172413793103448</v>
      </c>
      <c r="AY57">
        <v>0.41379310344827591</v>
      </c>
      <c r="AZ57">
        <f t="shared" si="0"/>
        <v>0.47899999999999998</v>
      </c>
      <c r="BA57">
        <f t="shared" si="1"/>
        <v>0.121</v>
      </c>
      <c r="BB57" t="str">
        <f t="shared" si="2"/>
        <v>0.479 (0.121)</v>
      </c>
    </row>
    <row r="58" spans="1:54" x14ac:dyDescent="0.25">
      <c r="A58" s="1" t="s">
        <v>81</v>
      </c>
      <c r="B58">
        <v>1.7241379310344831</v>
      </c>
      <c r="C58">
        <v>1.7758620689655169</v>
      </c>
      <c r="D58">
        <v>2.0114942528735629</v>
      </c>
      <c r="E58">
        <v>2</v>
      </c>
      <c r="F58">
        <v>1.8896551724137931</v>
      </c>
      <c r="G58">
        <v>1.885057471264368</v>
      </c>
      <c r="H58">
        <v>1.881773399014778</v>
      </c>
      <c r="I58">
        <v>1.926724137931034</v>
      </c>
      <c r="J58">
        <v>1.9080459770114939</v>
      </c>
      <c r="K58">
        <v>1.931034482758621</v>
      </c>
      <c r="L58">
        <v>1.940438871473354</v>
      </c>
      <c r="M58">
        <v>1.916666666666667</v>
      </c>
      <c r="N58">
        <v>1.8779840848806371</v>
      </c>
      <c r="O58">
        <v>1.8522167487684731</v>
      </c>
      <c r="P58">
        <v>1.832183908045977</v>
      </c>
      <c r="Q58">
        <v>1.8254310344827589</v>
      </c>
      <c r="R58">
        <v>1.8417849898580121</v>
      </c>
      <c r="S58">
        <v>1.840996168582375</v>
      </c>
      <c r="T58">
        <v>1.8421052631578949</v>
      </c>
      <c r="U58">
        <v>1.8551724137931029</v>
      </c>
      <c r="V58">
        <v>1.8686371100164201</v>
      </c>
      <c r="W58">
        <v>1.866771159874608</v>
      </c>
      <c r="X58">
        <v>1.847076461769116</v>
      </c>
      <c r="Y58">
        <v>1.8405172413793101</v>
      </c>
      <c r="Z58">
        <v>1.819310344827586</v>
      </c>
      <c r="AA58">
        <v>1.812997347480106</v>
      </c>
      <c r="AB58">
        <v>1.8301404853128991</v>
      </c>
      <c r="AC58">
        <v>1.839901477832512</v>
      </c>
      <c r="AD58">
        <v>1.8561236623067781</v>
      </c>
      <c r="AE58">
        <v>1.851724137931035</v>
      </c>
      <c r="AF58">
        <v>1.8553948832035601</v>
      </c>
      <c r="AG58">
        <v>1.853448275862069</v>
      </c>
      <c r="AH58">
        <v>1.850574712643678</v>
      </c>
      <c r="AI58">
        <v>1.8367139959432051</v>
      </c>
      <c r="AJ58">
        <v>1.83448275862069</v>
      </c>
      <c r="AK58">
        <v>1.8323754789272031</v>
      </c>
      <c r="AL58">
        <v>1.8219944082013051</v>
      </c>
      <c r="AM58">
        <v>1.825771324863884</v>
      </c>
      <c r="AN58">
        <v>1.824933687002652</v>
      </c>
      <c r="AO58">
        <v>1.818103448275862</v>
      </c>
      <c r="AP58">
        <v>1.8225399495374259</v>
      </c>
      <c r="AQ58">
        <v>1.823481116584565</v>
      </c>
      <c r="AR58">
        <v>1.8171611868484361</v>
      </c>
      <c r="AS58">
        <v>1.8150470219435739</v>
      </c>
      <c r="AT58">
        <v>1.8084291187739461</v>
      </c>
      <c r="AU58">
        <v>1.802098950524738</v>
      </c>
      <c r="AV58">
        <v>1.7931034482758621</v>
      </c>
      <c r="AW58">
        <v>1.794540229885057</v>
      </c>
      <c r="AX58">
        <v>1.802955665024631</v>
      </c>
      <c r="AY58">
        <v>1.8034482758620689</v>
      </c>
      <c r="AZ58">
        <f t="shared" si="0"/>
        <v>1.849</v>
      </c>
      <c r="BA58">
        <f t="shared" si="1"/>
        <v>5.0999999999999997E-2</v>
      </c>
      <c r="BB58" t="str">
        <f t="shared" si="2"/>
        <v>1.849 (0.051)</v>
      </c>
    </row>
    <row r="59" spans="1:54" x14ac:dyDescent="0.25">
      <c r="AZ59" t="e">
        <f t="shared" si="0"/>
        <v>#DIV/0!</v>
      </c>
      <c r="BA59" t="e">
        <f t="shared" si="1"/>
        <v>#DIV/0!</v>
      </c>
      <c r="BB59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62"/>
  <sheetViews>
    <sheetView topLeftCell="A15" workbookViewId="0">
      <selection activeCell="BB27" sqref="BB27"/>
    </sheetView>
  </sheetViews>
  <sheetFormatPr defaultRowHeight="15" x14ac:dyDescent="0.25"/>
  <cols>
    <col min="1" max="1" width="75.7109375" bestFit="1" customWidth="1"/>
    <col min="2" max="51" width="0" hidden="1" customWidth="1"/>
    <col min="56" max="56" width="24.7109375" bestFit="1" customWidth="1"/>
    <col min="57" max="57" width="43.5703125" bestFit="1" customWidth="1"/>
    <col min="58" max="58" width="14.28515625" bestFit="1" customWidth="1"/>
    <col min="59" max="59" width="15" customWidth="1"/>
    <col min="60" max="60" width="12" customWidth="1"/>
  </cols>
  <sheetData>
    <row r="1" spans="1:6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60" ht="15.75" thickBot="1" x14ac:dyDescent="0.3">
      <c r="A2" s="1" t="s">
        <v>25</v>
      </c>
      <c r="B2">
        <v>6074</v>
      </c>
      <c r="C2">
        <v>5977</v>
      </c>
      <c r="D2">
        <v>5936</v>
      </c>
      <c r="E2">
        <v>5950</v>
      </c>
      <c r="F2">
        <v>5922</v>
      </c>
      <c r="G2">
        <v>5817</v>
      </c>
      <c r="H2">
        <v>6063</v>
      </c>
      <c r="I2">
        <v>5912</v>
      </c>
      <c r="J2">
        <v>5922</v>
      </c>
      <c r="K2">
        <v>6011</v>
      </c>
      <c r="L2">
        <v>5998</v>
      </c>
      <c r="M2">
        <v>5910</v>
      </c>
      <c r="N2">
        <v>5900</v>
      </c>
      <c r="O2">
        <v>6031</v>
      </c>
      <c r="P2">
        <v>6076</v>
      </c>
      <c r="Q2">
        <v>5921</v>
      </c>
      <c r="R2">
        <v>5828</v>
      </c>
      <c r="S2">
        <v>6023</v>
      </c>
      <c r="T2">
        <v>6005</v>
      </c>
      <c r="U2">
        <v>6021</v>
      </c>
      <c r="V2">
        <v>5931</v>
      </c>
      <c r="W2">
        <v>5868</v>
      </c>
      <c r="X2">
        <v>6035</v>
      </c>
      <c r="Y2">
        <v>6006</v>
      </c>
      <c r="Z2">
        <v>5910</v>
      </c>
      <c r="AA2">
        <v>6066</v>
      </c>
      <c r="AB2">
        <v>5971</v>
      </c>
      <c r="AC2">
        <v>5858</v>
      </c>
      <c r="AD2">
        <v>5954</v>
      </c>
      <c r="AE2">
        <v>5981</v>
      </c>
      <c r="AF2">
        <v>6041</v>
      </c>
      <c r="AG2">
        <v>6021</v>
      </c>
      <c r="AH2">
        <v>5986</v>
      </c>
      <c r="AI2">
        <v>6031</v>
      </c>
      <c r="AJ2">
        <v>5930</v>
      </c>
      <c r="AK2">
        <v>5916</v>
      </c>
      <c r="AL2">
        <v>5950</v>
      </c>
      <c r="AM2">
        <v>5934</v>
      </c>
      <c r="AN2">
        <v>5898</v>
      </c>
      <c r="AO2">
        <v>5967</v>
      </c>
      <c r="AP2">
        <v>6097</v>
      </c>
      <c r="AQ2">
        <v>5905</v>
      </c>
      <c r="AR2">
        <v>5902</v>
      </c>
      <c r="AS2">
        <v>5936</v>
      </c>
      <c r="AT2">
        <v>5925</v>
      </c>
      <c r="AU2">
        <v>6121</v>
      </c>
      <c r="AV2">
        <v>5990</v>
      </c>
      <c r="AW2">
        <v>6001</v>
      </c>
      <c r="AX2">
        <v>5994</v>
      </c>
      <c r="AY2">
        <v>6003</v>
      </c>
      <c r="AZ2">
        <f>ROUND(AVERAGE(B2:AY2),3)</f>
        <v>5968.5</v>
      </c>
      <c r="BA2">
        <f>ROUND(_xlfn.STDEV.S(B2:AY2),3)</f>
        <v>68.162000000000006</v>
      </c>
      <c r="BB2" t="str">
        <f>AZ2&amp;" " &amp;"("&amp;BA2&amp;")"</f>
        <v>5968.5 (68.162)</v>
      </c>
    </row>
    <row r="3" spans="1:60" ht="15.75" thickBot="1" x14ac:dyDescent="0.3">
      <c r="A3" s="1" t="s">
        <v>26</v>
      </c>
      <c r="B3">
        <v>31</v>
      </c>
      <c r="C3">
        <v>35</v>
      </c>
      <c r="D3">
        <v>29</v>
      </c>
      <c r="E3">
        <v>34</v>
      </c>
      <c r="F3">
        <v>37</v>
      </c>
      <c r="G3">
        <v>30</v>
      </c>
      <c r="H3">
        <v>34</v>
      </c>
      <c r="I3">
        <v>44</v>
      </c>
      <c r="J3">
        <v>31</v>
      </c>
      <c r="K3">
        <v>39</v>
      </c>
      <c r="L3">
        <v>40</v>
      </c>
      <c r="M3">
        <v>39</v>
      </c>
      <c r="N3">
        <v>34</v>
      </c>
      <c r="O3">
        <v>37</v>
      </c>
      <c r="P3">
        <v>26</v>
      </c>
      <c r="Q3">
        <v>15</v>
      </c>
      <c r="R3">
        <v>42</v>
      </c>
      <c r="S3">
        <v>27</v>
      </c>
      <c r="T3">
        <v>31</v>
      </c>
      <c r="U3">
        <v>38</v>
      </c>
      <c r="V3">
        <v>35</v>
      </c>
      <c r="W3">
        <v>32</v>
      </c>
      <c r="X3">
        <v>40</v>
      </c>
      <c r="Y3">
        <v>35</v>
      </c>
      <c r="Z3">
        <v>36</v>
      </c>
      <c r="AA3">
        <v>30</v>
      </c>
      <c r="AB3">
        <v>27</v>
      </c>
      <c r="AC3">
        <v>43</v>
      </c>
      <c r="AD3">
        <v>28</v>
      </c>
      <c r="AE3">
        <v>35</v>
      </c>
      <c r="AF3">
        <v>36</v>
      </c>
      <c r="AG3">
        <v>36</v>
      </c>
      <c r="AH3">
        <v>32</v>
      </c>
      <c r="AI3">
        <v>45</v>
      </c>
      <c r="AJ3">
        <v>41</v>
      </c>
      <c r="AK3">
        <v>29</v>
      </c>
      <c r="AL3">
        <v>31</v>
      </c>
      <c r="AM3">
        <v>38</v>
      </c>
      <c r="AN3">
        <v>24</v>
      </c>
      <c r="AO3">
        <v>37</v>
      </c>
      <c r="AP3">
        <v>24</v>
      </c>
      <c r="AQ3">
        <v>36</v>
      </c>
      <c r="AR3">
        <v>36</v>
      </c>
      <c r="AS3">
        <v>31</v>
      </c>
      <c r="AT3">
        <v>44</v>
      </c>
      <c r="AU3">
        <v>34</v>
      </c>
      <c r="AV3">
        <v>20</v>
      </c>
      <c r="AW3">
        <v>33</v>
      </c>
      <c r="AX3">
        <v>31</v>
      </c>
      <c r="AY3">
        <v>40</v>
      </c>
      <c r="AZ3">
        <f t="shared" ref="AZ3:AZ59" si="0">ROUND(AVERAGE(B3:AY3),3)</f>
        <v>33.840000000000003</v>
      </c>
      <c r="BA3">
        <f t="shared" ref="BA3:BA59" si="1">ROUND(_xlfn.STDEV.S(B3:AY3),3)</f>
        <v>6.1520000000000001</v>
      </c>
      <c r="BB3" t="str">
        <f t="shared" ref="BB3:BB59" si="2">AZ3&amp;" " &amp;"("&amp;BA3&amp;")"</f>
        <v>33.84 (6.152)</v>
      </c>
      <c r="BE3" s="2"/>
      <c r="BF3" s="3" t="s">
        <v>166</v>
      </c>
      <c r="BG3" s="3" t="s">
        <v>167</v>
      </c>
      <c r="BH3" s="3" t="s">
        <v>168</v>
      </c>
    </row>
    <row r="4" spans="1:60" ht="15.75" thickBot="1" x14ac:dyDescent="0.3">
      <c r="A4" s="1" t="s">
        <v>27</v>
      </c>
      <c r="B4">
        <v>2</v>
      </c>
      <c r="C4">
        <v>2</v>
      </c>
      <c r="D4">
        <v>1</v>
      </c>
      <c r="E4">
        <v>1</v>
      </c>
      <c r="F4">
        <v>1</v>
      </c>
      <c r="G4">
        <v>4</v>
      </c>
      <c r="H4">
        <v>2</v>
      </c>
      <c r="I4">
        <v>4</v>
      </c>
      <c r="J4">
        <v>1</v>
      </c>
      <c r="K4">
        <v>1</v>
      </c>
      <c r="L4">
        <v>3</v>
      </c>
      <c r="M4">
        <v>5</v>
      </c>
      <c r="N4">
        <v>3</v>
      </c>
      <c r="O4">
        <v>2</v>
      </c>
      <c r="P4">
        <v>3</v>
      </c>
      <c r="Q4">
        <v>0</v>
      </c>
      <c r="R4">
        <v>3</v>
      </c>
      <c r="S4">
        <v>2</v>
      </c>
      <c r="T4">
        <v>4</v>
      </c>
      <c r="U4">
        <v>2</v>
      </c>
      <c r="V4">
        <v>0</v>
      </c>
      <c r="W4">
        <v>1</v>
      </c>
      <c r="X4">
        <v>4</v>
      </c>
      <c r="Y4">
        <v>1</v>
      </c>
      <c r="Z4">
        <v>2</v>
      </c>
      <c r="AA4">
        <v>0</v>
      </c>
      <c r="AB4">
        <v>1</v>
      </c>
      <c r="AC4">
        <v>2</v>
      </c>
      <c r="AD4">
        <v>2</v>
      </c>
      <c r="AE4">
        <v>1</v>
      </c>
      <c r="AF4">
        <v>2</v>
      </c>
      <c r="AG4">
        <v>2</v>
      </c>
      <c r="AH4">
        <v>1</v>
      </c>
      <c r="AI4">
        <v>5</v>
      </c>
      <c r="AJ4">
        <v>4</v>
      </c>
      <c r="AK4">
        <v>1</v>
      </c>
      <c r="AL4">
        <v>2</v>
      </c>
      <c r="AM4">
        <v>2</v>
      </c>
      <c r="AN4">
        <v>5</v>
      </c>
      <c r="AO4">
        <v>1</v>
      </c>
      <c r="AP4">
        <v>1</v>
      </c>
      <c r="AQ4">
        <v>3</v>
      </c>
      <c r="AR4">
        <v>0</v>
      </c>
      <c r="AS4">
        <v>2</v>
      </c>
      <c r="AT4">
        <v>1</v>
      </c>
      <c r="AU4">
        <v>0</v>
      </c>
      <c r="AV4">
        <v>1</v>
      </c>
      <c r="AW4">
        <v>2</v>
      </c>
      <c r="AX4">
        <v>2</v>
      </c>
      <c r="AY4">
        <v>5</v>
      </c>
      <c r="AZ4">
        <f t="shared" si="0"/>
        <v>2.04</v>
      </c>
      <c r="BA4">
        <f t="shared" si="1"/>
        <v>1.399</v>
      </c>
      <c r="BB4" t="str">
        <f t="shared" si="2"/>
        <v>2.04 (1.399)</v>
      </c>
      <c r="BE4" s="4" t="s">
        <v>169</v>
      </c>
      <c r="BF4" s="5" t="s">
        <v>170</v>
      </c>
      <c r="BG4" s="5" t="s">
        <v>171</v>
      </c>
      <c r="BH4" s="5" t="s">
        <v>203</v>
      </c>
    </row>
    <row r="5" spans="1:60" ht="15.75" thickBot="1" x14ac:dyDescent="0.3">
      <c r="A5" s="1" t="s">
        <v>28</v>
      </c>
      <c r="B5">
        <v>29</v>
      </c>
      <c r="C5">
        <v>33</v>
      </c>
      <c r="D5">
        <v>29</v>
      </c>
      <c r="E5">
        <v>34</v>
      </c>
      <c r="F5">
        <v>37</v>
      </c>
      <c r="G5">
        <v>26</v>
      </c>
      <c r="H5">
        <v>32</v>
      </c>
      <c r="I5">
        <v>40</v>
      </c>
      <c r="J5">
        <v>30</v>
      </c>
      <c r="K5">
        <v>38</v>
      </c>
      <c r="L5">
        <v>37</v>
      </c>
      <c r="M5">
        <v>35</v>
      </c>
      <c r="N5">
        <v>31</v>
      </c>
      <c r="O5">
        <v>35</v>
      </c>
      <c r="P5">
        <v>23</v>
      </c>
      <c r="Q5">
        <v>15</v>
      </c>
      <c r="R5">
        <v>41</v>
      </c>
      <c r="S5">
        <v>27</v>
      </c>
      <c r="T5">
        <v>27</v>
      </c>
      <c r="U5">
        <v>35</v>
      </c>
      <c r="V5">
        <v>34</v>
      </c>
      <c r="W5">
        <v>33</v>
      </c>
      <c r="X5">
        <v>36</v>
      </c>
      <c r="Y5">
        <v>34</v>
      </c>
      <c r="Z5">
        <v>35</v>
      </c>
      <c r="AA5">
        <v>30</v>
      </c>
      <c r="AB5">
        <v>26</v>
      </c>
      <c r="AC5">
        <v>41</v>
      </c>
      <c r="AD5">
        <v>26</v>
      </c>
      <c r="AE5">
        <v>34</v>
      </c>
      <c r="AF5">
        <v>34</v>
      </c>
      <c r="AG5">
        <v>34</v>
      </c>
      <c r="AH5">
        <v>31</v>
      </c>
      <c r="AI5">
        <v>40</v>
      </c>
      <c r="AJ5">
        <v>38</v>
      </c>
      <c r="AK5">
        <v>29</v>
      </c>
      <c r="AL5">
        <v>29</v>
      </c>
      <c r="AM5">
        <v>36</v>
      </c>
      <c r="AN5">
        <v>19</v>
      </c>
      <c r="AO5">
        <v>37</v>
      </c>
      <c r="AP5">
        <v>23</v>
      </c>
      <c r="AQ5">
        <v>33</v>
      </c>
      <c r="AR5">
        <v>37</v>
      </c>
      <c r="AS5">
        <v>29</v>
      </c>
      <c r="AT5">
        <v>43</v>
      </c>
      <c r="AU5">
        <v>34</v>
      </c>
      <c r="AV5">
        <v>19</v>
      </c>
      <c r="AW5">
        <v>31</v>
      </c>
      <c r="AX5">
        <v>29</v>
      </c>
      <c r="AY5">
        <v>34</v>
      </c>
      <c r="AZ5">
        <f t="shared" si="0"/>
        <v>32.04</v>
      </c>
      <c r="BA5">
        <f t="shared" si="1"/>
        <v>5.8869999999999996</v>
      </c>
      <c r="BB5" t="str">
        <f t="shared" si="2"/>
        <v>32.04 (5.887)</v>
      </c>
      <c r="BE5" s="4" t="s">
        <v>172</v>
      </c>
      <c r="BF5" s="5" t="s">
        <v>173</v>
      </c>
      <c r="BG5" s="5" t="s">
        <v>174</v>
      </c>
      <c r="BH5" s="5" t="s">
        <v>204</v>
      </c>
    </row>
    <row r="6" spans="1:60" ht="15.75" thickBot="1" x14ac:dyDescent="0.3">
      <c r="A6" s="1" t="s">
        <v>29</v>
      </c>
      <c r="B6">
        <v>85</v>
      </c>
      <c r="C6">
        <v>120</v>
      </c>
      <c r="D6">
        <v>110</v>
      </c>
      <c r="E6">
        <v>90</v>
      </c>
      <c r="F6">
        <v>101</v>
      </c>
      <c r="G6">
        <v>104</v>
      </c>
      <c r="H6">
        <v>92</v>
      </c>
      <c r="I6">
        <v>118</v>
      </c>
      <c r="J6">
        <v>98</v>
      </c>
      <c r="K6">
        <v>124</v>
      </c>
      <c r="L6">
        <v>108</v>
      </c>
      <c r="M6">
        <v>129</v>
      </c>
      <c r="N6">
        <v>115</v>
      </c>
      <c r="O6">
        <v>103</v>
      </c>
      <c r="P6">
        <v>98</v>
      </c>
      <c r="Q6">
        <v>107</v>
      </c>
      <c r="R6">
        <v>100</v>
      </c>
      <c r="S6">
        <v>99</v>
      </c>
      <c r="T6">
        <v>117</v>
      </c>
      <c r="U6">
        <v>100</v>
      </c>
      <c r="V6">
        <v>87</v>
      </c>
      <c r="W6">
        <v>109</v>
      </c>
      <c r="X6">
        <v>96</v>
      </c>
      <c r="Y6">
        <v>115</v>
      </c>
      <c r="Z6">
        <v>118</v>
      </c>
      <c r="AA6">
        <v>100</v>
      </c>
      <c r="AB6">
        <v>96</v>
      </c>
      <c r="AC6">
        <v>95</v>
      </c>
      <c r="AD6">
        <v>94</v>
      </c>
      <c r="AE6">
        <v>84</v>
      </c>
      <c r="AF6">
        <v>97</v>
      </c>
      <c r="AG6">
        <v>122</v>
      </c>
      <c r="AH6">
        <v>106</v>
      </c>
      <c r="AI6">
        <v>102</v>
      </c>
      <c r="AJ6">
        <v>98</v>
      </c>
      <c r="AK6">
        <v>120</v>
      </c>
      <c r="AL6">
        <v>104</v>
      </c>
      <c r="AM6">
        <v>112</v>
      </c>
      <c r="AN6">
        <v>100</v>
      </c>
      <c r="AO6">
        <v>93</v>
      </c>
      <c r="AP6">
        <v>101</v>
      </c>
      <c r="AQ6">
        <v>97</v>
      </c>
      <c r="AR6">
        <v>95</v>
      </c>
      <c r="AS6">
        <v>107</v>
      </c>
      <c r="AT6">
        <v>91</v>
      </c>
      <c r="AU6">
        <v>98</v>
      </c>
      <c r="AV6">
        <v>84</v>
      </c>
      <c r="AW6">
        <v>88</v>
      </c>
      <c r="AX6">
        <v>99</v>
      </c>
      <c r="AY6">
        <v>102</v>
      </c>
      <c r="AZ6">
        <f t="shared" si="0"/>
        <v>102.56</v>
      </c>
      <c r="BA6">
        <f t="shared" si="1"/>
        <v>10.91</v>
      </c>
      <c r="BB6" t="str">
        <f t="shared" si="2"/>
        <v>102.56 (10.91)</v>
      </c>
      <c r="BE6" s="4" t="s">
        <v>175</v>
      </c>
      <c r="BF6" s="5" t="s">
        <v>176</v>
      </c>
      <c r="BG6" s="5" t="s">
        <v>177</v>
      </c>
      <c r="BH6" s="5" t="s">
        <v>205</v>
      </c>
    </row>
    <row r="7" spans="1:60" ht="15.75" thickBot="1" x14ac:dyDescent="0.3">
      <c r="A7" s="1" t="s">
        <v>30</v>
      </c>
      <c r="B7">
        <v>98</v>
      </c>
      <c r="C7">
        <v>110</v>
      </c>
      <c r="D7">
        <v>115</v>
      </c>
      <c r="E7">
        <v>107</v>
      </c>
      <c r="F7">
        <v>112</v>
      </c>
      <c r="G7">
        <v>88</v>
      </c>
      <c r="H7">
        <v>93</v>
      </c>
      <c r="I7">
        <v>90</v>
      </c>
      <c r="J7">
        <v>103</v>
      </c>
      <c r="K7">
        <v>100</v>
      </c>
      <c r="L7">
        <v>98</v>
      </c>
      <c r="M7">
        <v>85</v>
      </c>
      <c r="N7">
        <v>109</v>
      </c>
      <c r="O7">
        <v>94</v>
      </c>
      <c r="P7">
        <v>95</v>
      </c>
      <c r="Q7">
        <v>98</v>
      </c>
      <c r="R7">
        <v>110</v>
      </c>
      <c r="S7">
        <v>124</v>
      </c>
      <c r="T7">
        <v>114</v>
      </c>
      <c r="U7">
        <v>103</v>
      </c>
      <c r="V7">
        <v>103</v>
      </c>
      <c r="W7">
        <v>101</v>
      </c>
      <c r="X7">
        <v>95</v>
      </c>
      <c r="Y7">
        <v>95</v>
      </c>
      <c r="Z7">
        <v>80</v>
      </c>
      <c r="AA7">
        <v>121</v>
      </c>
      <c r="AB7">
        <v>113</v>
      </c>
      <c r="AC7">
        <v>96</v>
      </c>
      <c r="AD7">
        <v>99</v>
      </c>
      <c r="AE7">
        <v>115</v>
      </c>
      <c r="AF7">
        <v>96</v>
      </c>
      <c r="AG7">
        <v>83</v>
      </c>
      <c r="AH7">
        <v>108</v>
      </c>
      <c r="AI7">
        <v>104</v>
      </c>
      <c r="AJ7">
        <v>103</v>
      </c>
      <c r="AK7">
        <v>112</v>
      </c>
      <c r="AL7">
        <v>87</v>
      </c>
      <c r="AM7">
        <v>100</v>
      </c>
      <c r="AN7">
        <v>93</v>
      </c>
      <c r="AO7">
        <v>110</v>
      </c>
      <c r="AP7">
        <v>105</v>
      </c>
      <c r="AQ7">
        <v>114</v>
      </c>
      <c r="AR7">
        <v>98</v>
      </c>
      <c r="AS7">
        <v>100</v>
      </c>
      <c r="AT7">
        <v>98</v>
      </c>
      <c r="AU7">
        <v>89</v>
      </c>
      <c r="AV7">
        <v>95</v>
      </c>
      <c r="AW7">
        <v>119</v>
      </c>
      <c r="AX7">
        <v>108</v>
      </c>
      <c r="AY7">
        <v>87</v>
      </c>
      <c r="AZ7">
        <f t="shared" si="0"/>
        <v>101.46</v>
      </c>
      <c r="BA7">
        <f t="shared" si="1"/>
        <v>10.212</v>
      </c>
      <c r="BB7" t="str">
        <f t="shared" si="2"/>
        <v>101.46 (10.212)</v>
      </c>
      <c r="BE7" s="4" t="s">
        <v>178</v>
      </c>
      <c r="BF7" s="5" t="s">
        <v>179</v>
      </c>
      <c r="BG7" s="5" t="s">
        <v>180</v>
      </c>
      <c r="BH7" s="5" t="s">
        <v>206</v>
      </c>
    </row>
    <row r="8" spans="1:60" ht="15.75" thickBot="1" x14ac:dyDescent="0.3">
      <c r="A8" s="1" t="s">
        <v>31</v>
      </c>
      <c r="B8">
        <v>687</v>
      </c>
      <c r="C8">
        <v>723</v>
      </c>
      <c r="D8">
        <v>688</v>
      </c>
      <c r="E8">
        <v>724</v>
      </c>
      <c r="F8">
        <v>722</v>
      </c>
      <c r="G8">
        <v>695</v>
      </c>
      <c r="H8">
        <v>743</v>
      </c>
      <c r="I8">
        <v>701</v>
      </c>
      <c r="J8">
        <v>694</v>
      </c>
      <c r="K8">
        <v>698</v>
      </c>
      <c r="L8">
        <v>721</v>
      </c>
      <c r="M8">
        <v>735</v>
      </c>
      <c r="N8">
        <v>714</v>
      </c>
      <c r="O8">
        <v>731</v>
      </c>
      <c r="P8">
        <v>705</v>
      </c>
      <c r="Q8">
        <v>706</v>
      </c>
      <c r="R8">
        <v>713</v>
      </c>
      <c r="S8">
        <v>733</v>
      </c>
      <c r="T8">
        <v>733</v>
      </c>
      <c r="U8">
        <v>678</v>
      </c>
      <c r="V8">
        <v>660</v>
      </c>
      <c r="W8">
        <v>730</v>
      </c>
      <c r="X8">
        <v>687</v>
      </c>
      <c r="Y8">
        <v>688</v>
      </c>
      <c r="Z8">
        <v>755</v>
      </c>
      <c r="AA8">
        <v>722</v>
      </c>
      <c r="AB8">
        <v>692</v>
      </c>
      <c r="AC8">
        <v>686</v>
      </c>
      <c r="AD8">
        <v>705</v>
      </c>
      <c r="AE8">
        <v>699</v>
      </c>
      <c r="AF8">
        <v>724</v>
      </c>
      <c r="AG8">
        <v>731</v>
      </c>
      <c r="AH8">
        <v>715</v>
      </c>
      <c r="AI8">
        <v>730</v>
      </c>
      <c r="AJ8">
        <v>712</v>
      </c>
      <c r="AK8">
        <v>693</v>
      </c>
      <c r="AL8">
        <v>728</v>
      </c>
      <c r="AM8">
        <v>695</v>
      </c>
      <c r="AN8">
        <v>695</v>
      </c>
      <c r="AO8">
        <v>705</v>
      </c>
      <c r="AP8">
        <v>734</v>
      </c>
      <c r="AQ8">
        <v>721</v>
      </c>
      <c r="AR8">
        <v>718</v>
      </c>
      <c r="AS8">
        <v>732</v>
      </c>
      <c r="AT8">
        <v>709</v>
      </c>
      <c r="AU8">
        <v>692</v>
      </c>
      <c r="AV8">
        <v>670</v>
      </c>
      <c r="AW8">
        <v>753</v>
      </c>
      <c r="AX8">
        <v>731</v>
      </c>
      <c r="AY8">
        <v>696</v>
      </c>
      <c r="AZ8">
        <f t="shared" si="0"/>
        <v>711.04</v>
      </c>
      <c r="BA8">
        <f t="shared" si="1"/>
        <v>20.963999999999999</v>
      </c>
      <c r="BB8" t="str">
        <f t="shared" si="2"/>
        <v>711.04 (20.964)</v>
      </c>
      <c r="BE8" s="4" t="s">
        <v>181</v>
      </c>
      <c r="BF8" s="5" t="s">
        <v>182</v>
      </c>
      <c r="BG8" s="5" t="s">
        <v>183</v>
      </c>
      <c r="BH8" s="5" t="s">
        <v>207</v>
      </c>
    </row>
    <row r="9" spans="1:60" ht="15.75" thickBot="1" x14ac:dyDescent="0.3">
      <c r="A9" s="1" t="s">
        <v>33</v>
      </c>
      <c r="B9">
        <v>20</v>
      </c>
      <c r="C9">
        <v>20</v>
      </c>
      <c r="D9">
        <v>17</v>
      </c>
      <c r="E9">
        <v>13</v>
      </c>
      <c r="F9">
        <v>15</v>
      </c>
      <c r="G9">
        <v>18</v>
      </c>
      <c r="H9">
        <v>9</v>
      </c>
      <c r="I9">
        <v>10</v>
      </c>
      <c r="J9">
        <v>13</v>
      </c>
      <c r="K9">
        <v>21</v>
      </c>
      <c r="L9">
        <v>14</v>
      </c>
      <c r="M9">
        <v>13</v>
      </c>
      <c r="N9">
        <v>14</v>
      </c>
      <c r="O9">
        <v>13</v>
      </c>
      <c r="P9">
        <v>13</v>
      </c>
      <c r="Q9">
        <v>16</v>
      </c>
      <c r="R9">
        <v>13</v>
      </c>
      <c r="S9">
        <v>19</v>
      </c>
      <c r="T9">
        <v>9</v>
      </c>
      <c r="U9">
        <v>17</v>
      </c>
      <c r="V9">
        <v>14</v>
      </c>
      <c r="W9">
        <v>10</v>
      </c>
      <c r="X9">
        <v>12</v>
      </c>
      <c r="Y9">
        <v>11</v>
      </c>
      <c r="Z9">
        <v>18</v>
      </c>
      <c r="AA9">
        <v>16</v>
      </c>
      <c r="AB9">
        <v>6</v>
      </c>
      <c r="AC9">
        <v>6</v>
      </c>
      <c r="AD9">
        <v>20</v>
      </c>
      <c r="AE9">
        <v>20</v>
      </c>
      <c r="AF9">
        <v>15</v>
      </c>
      <c r="AG9">
        <v>17</v>
      </c>
      <c r="AH9">
        <v>20</v>
      </c>
      <c r="AI9">
        <v>26</v>
      </c>
      <c r="AJ9">
        <v>14</v>
      </c>
      <c r="AK9">
        <v>19</v>
      </c>
      <c r="AL9">
        <v>16</v>
      </c>
      <c r="AM9">
        <v>13</v>
      </c>
      <c r="AN9">
        <v>23</v>
      </c>
      <c r="AO9">
        <v>27</v>
      </c>
      <c r="AP9">
        <v>11</v>
      </c>
      <c r="AQ9">
        <v>22</v>
      </c>
      <c r="AR9">
        <v>17</v>
      </c>
      <c r="AS9">
        <v>19</v>
      </c>
      <c r="AT9">
        <v>18</v>
      </c>
      <c r="AU9">
        <v>14</v>
      </c>
      <c r="AV9">
        <v>9</v>
      </c>
      <c r="AW9">
        <v>16</v>
      </c>
      <c r="AX9">
        <v>17</v>
      </c>
      <c r="AY9">
        <v>15</v>
      </c>
      <c r="AZ9">
        <f t="shared" si="0"/>
        <v>15.56</v>
      </c>
      <c r="BA9">
        <f t="shared" si="1"/>
        <v>4.5540000000000003</v>
      </c>
      <c r="BB9" t="str">
        <f t="shared" si="2"/>
        <v>15.56 (4.554)</v>
      </c>
      <c r="BE9" s="4" t="s">
        <v>184</v>
      </c>
      <c r="BF9" s="5" t="s">
        <v>185</v>
      </c>
      <c r="BG9" s="5" t="s">
        <v>186</v>
      </c>
      <c r="BH9" s="5" t="s">
        <v>208</v>
      </c>
    </row>
    <row r="10" spans="1:60" ht="15.75" thickBot="1" x14ac:dyDescent="0.3">
      <c r="A10" s="1" t="s">
        <v>34</v>
      </c>
      <c r="B10">
        <v>21</v>
      </c>
      <c r="C10">
        <v>41</v>
      </c>
      <c r="D10">
        <v>30</v>
      </c>
      <c r="E10">
        <v>30</v>
      </c>
      <c r="F10">
        <v>25</v>
      </c>
      <c r="G10">
        <v>30</v>
      </c>
      <c r="H10">
        <v>23</v>
      </c>
      <c r="I10">
        <v>24</v>
      </c>
      <c r="J10">
        <v>25</v>
      </c>
      <c r="K10">
        <v>28</v>
      </c>
      <c r="L10">
        <v>35</v>
      </c>
      <c r="M10">
        <v>24</v>
      </c>
      <c r="N10">
        <v>23</v>
      </c>
      <c r="O10">
        <v>23</v>
      </c>
      <c r="P10">
        <v>24</v>
      </c>
      <c r="Q10">
        <v>29</v>
      </c>
      <c r="R10">
        <v>29</v>
      </c>
      <c r="S10">
        <v>25</v>
      </c>
      <c r="T10">
        <v>26</v>
      </c>
      <c r="U10">
        <v>30</v>
      </c>
      <c r="V10">
        <v>28</v>
      </c>
      <c r="W10">
        <v>28</v>
      </c>
      <c r="X10">
        <v>32</v>
      </c>
      <c r="Y10">
        <v>26</v>
      </c>
      <c r="Z10">
        <v>42</v>
      </c>
      <c r="AA10">
        <v>25</v>
      </c>
      <c r="AB10">
        <v>39</v>
      </c>
      <c r="AC10">
        <v>19</v>
      </c>
      <c r="AD10">
        <v>34</v>
      </c>
      <c r="AE10">
        <v>24</v>
      </c>
      <c r="AF10">
        <v>23</v>
      </c>
      <c r="AG10">
        <v>21</v>
      </c>
      <c r="AH10">
        <v>16</v>
      </c>
      <c r="AI10">
        <v>28</v>
      </c>
      <c r="AJ10">
        <v>37</v>
      </c>
      <c r="AK10">
        <v>28</v>
      </c>
      <c r="AL10">
        <v>31</v>
      </c>
      <c r="AM10">
        <v>27</v>
      </c>
      <c r="AN10">
        <v>29</v>
      </c>
      <c r="AO10">
        <v>35</v>
      </c>
      <c r="AP10">
        <v>17</v>
      </c>
      <c r="AQ10">
        <v>35</v>
      </c>
      <c r="AR10">
        <v>30</v>
      </c>
      <c r="AS10">
        <v>24</v>
      </c>
      <c r="AT10">
        <v>32</v>
      </c>
      <c r="AU10">
        <v>28</v>
      </c>
      <c r="AV10">
        <v>23</v>
      </c>
      <c r="AW10">
        <v>39</v>
      </c>
      <c r="AX10">
        <v>33</v>
      </c>
      <c r="AY10">
        <v>28</v>
      </c>
      <c r="AZ10">
        <f t="shared" si="0"/>
        <v>28.12</v>
      </c>
      <c r="BA10">
        <f t="shared" si="1"/>
        <v>5.8090000000000002</v>
      </c>
      <c r="BB10" t="str">
        <f t="shared" si="2"/>
        <v>28.12 (5.809)</v>
      </c>
      <c r="BE10" s="4" t="s">
        <v>187</v>
      </c>
      <c r="BF10" s="5" t="s">
        <v>188</v>
      </c>
      <c r="BG10" s="5" t="s">
        <v>189</v>
      </c>
      <c r="BH10" s="5" t="s">
        <v>209</v>
      </c>
    </row>
    <row r="11" spans="1:60" ht="15.75" thickBot="1" x14ac:dyDescent="0.3">
      <c r="A11" s="1" t="s">
        <v>32</v>
      </c>
      <c r="B11">
        <v>24</v>
      </c>
      <c r="C11">
        <v>21</v>
      </c>
      <c r="D11">
        <v>27</v>
      </c>
      <c r="E11">
        <v>23</v>
      </c>
      <c r="F11">
        <v>30</v>
      </c>
      <c r="G11">
        <v>27</v>
      </c>
      <c r="H11">
        <v>30</v>
      </c>
      <c r="I11">
        <v>25</v>
      </c>
      <c r="J11">
        <v>24</v>
      </c>
      <c r="K11">
        <v>23</v>
      </c>
      <c r="L11">
        <v>27</v>
      </c>
      <c r="M11">
        <v>32</v>
      </c>
      <c r="N11">
        <v>39</v>
      </c>
      <c r="O11">
        <v>29</v>
      </c>
      <c r="P11">
        <v>26</v>
      </c>
      <c r="Q11">
        <v>30</v>
      </c>
      <c r="R11">
        <v>35</v>
      </c>
      <c r="S11">
        <v>33</v>
      </c>
      <c r="T11">
        <v>31</v>
      </c>
      <c r="U11">
        <v>27</v>
      </c>
      <c r="V11">
        <v>17</v>
      </c>
      <c r="W11">
        <v>18</v>
      </c>
      <c r="X11">
        <v>21</v>
      </c>
      <c r="Y11">
        <v>25</v>
      </c>
      <c r="Z11">
        <v>22</v>
      </c>
      <c r="AA11">
        <v>20</v>
      </c>
      <c r="AB11">
        <v>20</v>
      </c>
      <c r="AC11">
        <v>30</v>
      </c>
      <c r="AD11">
        <v>23</v>
      </c>
      <c r="AE11">
        <v>27</v>
      </c>
      <c r="AF11">
        <v>27</v>
      </c>
      <c r="AG11">
        <v>28</v>
      </c>
      <c r="AH11">
        <v>21</v>
      </c>
      <c r="AI11">
        <v>28</v>
      </c>
      <c r="AJ11">
        <v>30</v>
      </c>
      <c r="AK11">
        <v>17</v>
      </c>
      <c r="AL11">
        <v>24</v>
      </c>
      <c r="AM11">
        <v>22</v>
      </c>
      <c r="AN11">
        <v>27</v>
      </c>
      <c r="AO11">
        <v>24</v>
      </c>
      <c r="AP11">
        <v>19</v>
      </c>
      <c r="AQ11">
        <v>24</v>
      </c>
      <c r="AR11">
        <v>24</v>
      </c>
      <c r="AS11">
        <v>23</v>
      </c>
      <c r="AT11">
        <v>17</v>
      </c>
      <c r="AU11">
        <v>30</v>
      </c>
      <c r="AV11">
        <v>25</v>
      </c>
      <c r="AW11">
        <v>26</v>
      </c>
      <c r="AX11">
        <v>17</v>
      </c>
      <c r="AY11">
        <v>28</v>
      </c>
      <c r="AZ11">
        <f t="shared" si="0"/>
        <v>25.34</v>
      </c>
      <c r="BA11">
        <f t="shared" si="1"/>
        <v>4.8259999999999996</v>
      </c>
      <c r="BB11" t="str">
        <f t="shared" si="2"/>
        <v>25.34 (4.826)</v>
      </c>
      <c r="BE11" s="4" t="s">
        <v>190</v>
      </c>
      <c r="BF11" s="5" t="s">
        <v>191</v>
      </c>
      <c r="BG11" s="5" t="s">
        <v>192</v>
      </c>
      <c r="BH11" s="5" t="s">
        <v>193</v>
      </c>
    </row>
    <row r="12" spans="1:60" ht="15.75" thickBot="1" x14ac:dyDescent="0.3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0</v>
      </c>
      <c r="BA12">
        <f t="shared" si="1"/>
        <v>0</v>
      </c>
      <c r="BB12" t="str">
        <f t="shared" si="2"/>
        <v>0 (0)</v>
      </c>
      <c r="BE12" s="4" t="s">
        <v>194</v>
      </c>
      <c r="BF12" s="5" t="s">
        <v>195</v>
      </c>
      <c r="BG12" s="5" t="s">
        <v>196</v>
      </c>
      <c r="BH12" s="5" t="s">
        <v>210</v>
      </c>
    </row>
    <row r="13" spans="1:60" ht="15.75" thickBot="1" x14ac:dyDescent="0.3">
      <c r="A13" s="1" t="s">
        <v>36</v>
      </c>
      <c r="B13">
        <v>79</v>
      </c>
      <c r="C13">
        <v>70</v>
      </c>
      <c r="D13">
        <v>85</v>
      </c>
      <c r="E13">
        <v>71</v>
      </c>
      <c r="F13">
        <v>74</v>
      </c>
      <c r="G13">
        <v>75</v>
      </c>
      <c r="H13">
        <v>75</v>
      </c>
      <c r="I13">
        <v>75</v>
      </c>
      <c r="J13">
        <v>79</v>
      </c>
      <c r="K13">
        <v>76</v>
      </c>
      <c r="L13">
        <v>78</v>
      </c>
      <c r="M13">
        <v>89</v>
      </c>
      <c r="N13">
        <v>75</v>
      </c>
      <c r="O13">
        <v>69</v>
      </c>
      <c r="P13">
        <v>64</v>
      </c>
      <c r="Q13">
        <v>66</v>
      </c>
      <c r="R13">
        <v>65</v>
      </c>
      <c r="S13">
        <v>72</v>
      </c>
      <c r="T13">
        <v>66</v>
      </c>
      <c r="U13">
        <v>79</v>
      </c>
      <c r="V13">
        <v>61</v>
      </c>
      <c r="W13">
        <v>74</v>
      </c>
      <c r="X13">
        <v>85</v>
      </c>
      <c r="Y13">
        <v>56</v>
      </c>
      <c r="Z13">
        <v>86</v>
      </c>
      <c r="AA13">
        <v>64</v>
      </c>
      <c r="AB13">
        <v>72</v>
      </c>
      <c r="AC13">
        <v>68</v>
      </c>
      <c r="AD13">
        <v>80</v>
      </c>
      <c r="AE13">
        <v>78</v>
      </c>
      <c r="AF13">
        <v>81</v>
      </c>
      <c r="AG13">
        <v>78</v>
      </c>
      <c r="AH13">
        <v>80</v>
      </c>
      <c r="AI13">
        <v>75</v>
      </c>
      <c r="AJ13">
        <v>70</v>
      </c>
      <c r="AK13">
        <v>72</v>
      </c>
      <c r="AL13">
        <v>80</v>
      </c>
      <c r="AM13">
        <v>67</v>
      </c>
      <c r="AN13">
        <v>69</v>
      </c>
      <c r="AO13">
        <v>70</v>
      </c>
      <c r="AP13">
        <v>70</v>
      </c>
      <c r="AQ13">
        <v>85</v>
      </c>
      <c r="AR13">
        <v>83</v>
      </c>
      <c r="AS13">
        <v>84</v>
      </c>
      <c r="AT13">
        <v>79</v>
      </c>
      <c r="AU13">
        <v>81</v>
      </c>
      <c r="AV13">
        <v>64</v>
      </c>
      <c r="AW13">
        <v>78</v>
      </c>
      <c r="AX13">
        <v>82</v>
      </c>
      <c r="AY13">
        <v>76</v>
      </c>
      <c r="AZ13">
        <f t="shared" si="0"/>
        <v>74.599999999999994</v>
      </c>
      <c r="BA13">
        <f t="shared" si="1"/>
        <v>7.234</v>
      </c>
      <c r="BB13" t="str">
        <f t="shared" si="2"/>
        <v>74.6 (7.234)</v>
      </c>
      <c r="BE13" s="4" t="s">
        <v>178</v>
      </c>
      <c r="BF13" s="5" t="s">
        <v>197</v>
      </c>
      <c r="BG13" s="5" t="s">
        <v>198</v>
      </c>
      <c r="BH13" s="5" t="s">
        <v>211</v>
      </c>
    </row>
    <row r="14" spans="1:60" ht="15.75" thickBot="1" x14ac:dyDescent="0.3">
      <c r="A14" s="1" t="s">
        <v>37</v>
      </c>
      <c r="B14">
        <v>15</v>
      </c>
      <c r="C14">
        <v>30</v>
      </c>
      <c r="D14">
        <v>25</v>
      </c>
      <c r="E14">
        <v>19</v>
      </c>
      <c r="F14">
        <v>20</v>
      </c>
      <c r="G14">
        <v>24</v>
      </c>
      <c r="H14">
        <v>20</v>
      </c>
      <c r="I14">
        <v>17</v>
      </c>
      <c r="J14">
        <v>16</v>
      </c>
      <c r="K14">
        <v>23</v>
      </c>
      <c r="L14">
        <v>30</v>
      </c>
      <c r="M14">
        <v>26</v>
      </c>
      <c r="N14">
        <v>36</v>
      </c>
      <c r="O14">
        <v>19</v>
      </c>
      <c r="P14">
        <v>23</v>
      </c>
      <c r="Q14">
        <v>28</v>
      </c>
      <c r="R14">
        <v>31</v>
      </c>
      <c r="S14">
        <v>22</v>
      </c>
      <c r="T14">
        <v>26</v>
      </c>
      <c r="U14">
        <v>27</v>
      </c>
      <c r="V14">
        <v>14</v>
      </c>
      <c r="W14">
        <v>16</v>
      </c>
      <c r="X14">
        <v>22</v>
      </c>
      <c r="Y14">
        <v>20</v>
      </c>
      <c r="Z14">
        <v>32</v>
      </c>
      <c r="AA14">
        <v>16</v>
      </c>
      <c r="AB14">
        <v>22</v>
      </c>
      <c r="AC14">
        <v>16</v>
      </c>
      <c r="AD14">
        <v>23</v>
      </c>
      <c r="AE14">
        <v>22</v>
      </c>
      <c r="AF14">
        <v>21</v>
      </c>
      <c r="AG14">
        <v>13</v>
      </c>
      <c r="AH14">
        <v>9</v>
      </c>
      <c r="AI14">
        <v>24</v>
      </c>
      <c r="AJ14">
        <v>31</v>
      </c>
      <c r="AK14">
        <v>14</v>
      </c>
      <c r="AL14">
        <v>24</v>
      </c>
      <c r="AM14">
        <v>18</v>
      </c>
      <c r="AN14">
        <v>25</v>
      </c>
      <c r="AO14">
        <v>25</v>
      </c>
      <c r="AP14">
        <v>13</v>
      </c>
      <c r="AQ14">
        <v>25</v>
      </c>
      <c r="AR14">
        <v>23</v>
      </c>
      <c r="AS14">
        <v>20</v>
      </c>
      <c r="AT14">
        <v>18</v>
      </c>
      <c r="AU14">
        <v>22</v>
      </c>
      <c r="AV14">
        <v>24</v>
      </c>
      <c r="AW14">
        <v>33</v>
      </c>
      <c r="AX14">
        <v>20</v>
      </c>
      <c r="AY14">
        <v>30</v>
      </c>
      <c r="AZ14">
        <f t="shared" si="0"/>
        <v>22.24</v>
      </c>
      <c r="BA14">
        <f t="shared" si="1"/>
        <v>5.8289999999999997</v>
      </c>
      <c r="BB14" t="str">
        <f t="shared" si="2"/>
        <v>22.24 (5.829)</v>
      </c>
      <c r="BE14" s="4" t="s">
        <v>199</v>
      </c>
      <c r="BF14" s="5" t="s">
        <v>200</v>
      </c>
      <c r="BG14" s="5" t="s">
        <v>201</v>
      </c>
      <c r="BH14" s="5" t="s">
        <v>228</v>
      </c>
    </row>
    <row r="15" spans="1:60" ht="15.75" thickBot="1" x14ac:dyDescent="0.3">
      <c r="A15" s="1" t="s">
        <v>84</v>
      </c>
      <c r="B15">
        <v>2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2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3</v>
      </c>
      <c r="S15">
        <v>0</v>
      </c>
      <c r="T15">
        <v>0</v>
      </c>
      <c r="U15">
        <v>1</v>
      </c>
      <c r="V15">
        <v>3</v>
      </c>
      <c r="W15">
        <v>0</v>
      </c>
      <c r="X15">
        <v>0</v>
      </c>
      <c r="Y15">
        <v>1</v>
      </c>
      <c r="Z15">
        <v>0</v>
      </c>
      <c r="AA15">
        <v>0</v>
      </c>
      <c r="AB15">
        <v>3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3</v>
      </c>
      <c r="AJ15">
        <v>2</v>
      </c>
      <c r="AK15">
        <v>0</v>
      </c>
      <c r="AL15">
        <v>0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1</v>
      </c>
      <c r="AZ15">
        <f t="shared" si="0"/>
        <v>0.9</v>
      </c>
      <c r="BA15">
        <f t="shared" si="1"/>
        <v>1.0349999999999999</v>
      </c>
      <c r="BB15" t="str">
        <f t="shared" si="2"/>
        <v>0.9 (1.035)</v>
      </c>
      <c r="BE15" s="7" t="s">
        <v>212</v>
      </c>
      <c r="BF15" s="6"/>
      <c r="BG15" s="6"/>
      <c r="BH15" s="6" t="s">
        <v>221</v>
      </c>
    </row>
    <row r="16" spans="1:60" ht="15.75" thickBot="1" x14ac:dyDescent="0.3">
      <c r="A16" s="1" t="s">
        <v>85</v>
      </c>
      <c r="B16">
        <v>1</v>
      </c>
      <c r="C16">
        <v>3</v>
      </c>
      <c r="D16">
        <v>1</v>
      </c>
      <c r="E16">
        <v>0</v>
      </c>
      <c r="F16">
        <v>2</v>
      </c>
      <c r="G16">
        <v>1</v>
      </c>
      <c r="H16">
        <v>1</v>
      </c>
      <c r="I16">
        <v>1</v>
      </c>
      <c r="J16">
        <v>2</v>
      </c>
      <c r="K16">
        <v>0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2</v>
      </c>
      <c r="V16">
        <v>1</v>
      </c>
      <c r="W16">
        <v>0</v>
      </c>
      <c r="X16">
        <v>0</v>
      </c>
      <c r="Y16">
        <v>2</v>
      </c>
      <c r="Z16">
        <v>3</v>
      </c>
      <c r="AA16">
        <v>5</v>
      </c>
      <c r="AB16">
        <v>1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2</v>
      </c>
      <c r="AI16">
        <v>3</v>
      </c>
      <c r="AJ16">
        <v>1</v>
      </c>
      <c r="AK16">
        <v>1</v>
      </c>
      <c r="AL16">
        <v>1</v>
      </c>
      <c r="AM16">
        <v>3</v>
      </c>
      <c r="AN16">
        <v>2</v>
      </c>
      <c r="AO16">
        <v>4</v>
      </c>
      <c r="AP16">
        <v>1</v>
      </c>
      <c r="AQ16">
        <v>1</v>
      </c>
      <c r="AR16">
        <v>3</v>
      </c>
      <c r="AS16">
        <v>2</v>
      </c>
      <c r="AT16">
        <v>2</v>
      </c>
      <c r="AU16">
        <v>0</v>
      </c>
      <c r="AV16">
        <v>1</v>
      </c>
      <c r="AW16">
        <v>1</v>
      </c>
      <c r="AX16">
        <v>0</v>
      </c>
      <c r="AY16">
        <v>3</v>
      </c>
      <c r="AZ16">
        <f t="shared" si="0"/>
        <v>1.36</v>
      </c>
      <c r="BA16">
        <f t="shared" si="1"/>
        <v>1.139</v>
      </c>
      <c r="BB16" t="str">
        <f t="shared" si="2"/>
        <v>1.36 (1.139)</v>
      </c>
      <c r="BE16" s="7" t="s">
        <v>213</v>
      </c>
      <c r="BF16" s="5"/>
      <c r="BG16" s="5"/>
      <c r="BH16" s="5" t="s">
        <v>221</v>
      </c>
    </row>
    <row r="17" spans="1:60" ht="24.75" thickBot="1" x14ac:dyDescent="0.3">
      <c r="A17" s="1" t="s">
        <v>40</v>
      </c>
      <c r="B17">
        <v>9.9808631312433199E-2</v>
      </c>
      <c r="C17">
        <v>0.123500897551536</v>
      </c>
      <c r="D17">
        <v>0.1211865752368091</v>
      </c>
      <c r="E17">
        <v>0.1068600802921304</v>
      </c>
      <c r="F17">
        <v>0.1184670402063825</v>
      </c>
      <c r="G17">
        <v>0.10482343403780139</v>
      </c>
      <c r="H17">
        <v>0.1036486285950466</v>
      </c>
      <c r="I17">
        <v>0.11511002120906159</v>
      </c>
      <c r="J17">
        <v>0.1088336062276708</v>
      </c>
      <c r="K17">
        <v>0.1220188727054814</v>
      </c>
      <c r="L17">
        <v>0.1153086895764829</v>
      </c>
      <c r="M17">
        <v>0.117060634960809</v>
      </c>
      <c r="N17">
        <v>0.1215055933042154</v>
      </c>
      <c r="O17">
        <v>0.1099955574620456</v>
      </c>
      <c r="P17">
        <v>0.106133956688742</v>
      </c>
      <c r="Q17">
        <v>0.1076801776642692</v>
      </c>
      <c r="R17">
        <v>0.1179488504108572</v>
      </c>
      <c r="S17">
        <v>0.11704879241248339</v>
      </c>
      <c r="T17">
        <v>0.1235314155828978</v>
      </c>
      <c r="U17">
        <v>0.11420094748833649</v>
      </c>
      <c r="V17">
        <v>0.1051000514399997</v>
      </c>
      <c r="W17">
        <v>0.1133672360277367</v>
      </c>
      <c r="X17">
        <v>0.1064917938401525</v>
      </c>
      <c r="Y17">
        <v>0.1154509296969997</v>
      </c>
      <c r="Z17">
        <v>0.11244097256275749</v>
      </c>
      <c r="AA17">
        <v>0.11832723278514749</v>
      </c>
      <c r="AB17">
        <v>0.112627484065252</v>
      </c>
      <c r="AC17">
        <v>0.1066601782109229</v>
      </c>
      <c r="AD17">
        <v>0.1082841040448734</v>
      </c>
      <c r="AE17">
        <v>0.11023831541034319</v>
      </c>
      <c r="AF17">
        <v>0.1082955847738168</v>
      </c>
      <c r="AG17">
        <v>0.112647325364044</v>
      </c>
      <c r="AH17">
        <v>0.1161644247199884</v>
      </c>
      <c r="AI17">
        <v>0.1121518329678609</v>
      </c>
      <c r="AJ17">
        <v>0.11407608976116899</v>
      </c>
      <c r="AK17">
        <v>0.12278699632840941</v>
      </c>
      <c r="AL17">
        <v>0.10486431331738651</v>
      </c>
      <c r="AM17">
        <v>0.1176017297528095</v>
      </c>
      <c r="AN17">
        <v>0.10678067433147739</v>
      </c>
      <c r="AO17">
        <v>0.1130483460869877</v>
      </c>
      <c r="AP17">
        <v>0.1033571418167275</v>
      </c>
      <c r="AQ17">
        <v>0.1150405701941724</v>
      </c>
      <c r="AR17">
        <v>0.1081629083858643</v>
      </c>
      <c r="AS17">
        <v>0.1084739482804111</v>
      </c>
      <c r="AT17">
        <v>0.10908421340494159</v>
      </c>
      <c r="AU17">
        <v>0.1068179314086478</v>
      </c>
      <c r="AV17">
        <v>9.5226743141531234E-2</v>
      </c>
      <c r="AW17">
        <v>0.1112407552726308</v>
      </c>
      <c r="AX17">
        <v>0.1112016870331079</v>
      </c>
      <c r="AY17">
        <v>0.1064170950610253</v>
      </c>
      <c r="AZ17">
        <f t="shared" si="0"/>
        <v>0.112</v>
      </c>
      <c r="BA17">
        <f t="shared" si="1"/>
        <v>6.0000000000000001E-3</v>
      </c>
      <c r="BB17" t="str">
        <f t="shared" si="2"/>
        <v>0.112 (0.006)</v>
      </c>
      <c r="BE17" s="7" t="s">
        <v>214</v>
      </c>
      <c r="BF17" s="6"/>
      <c r="BG17" s="6"/>
      <c r="BH17" s="6" t="s">
        <v>222</v>
      </c>
    </row>
    <row r="18" spans="1:60" ht="24.75" thickBot="1" x14ac:dyDescent="0.3">
      <c r="A18" s="1" t="s">
        <v>86</v>
      </c>
      <c r="B18">
        <v>0.44290289305244612</v>
      </c>
      <c r="C18">
        <v>0.51557782773829119</v>
      </c>
      <c r="D18">
        <v>0.45430102867857031</v>
      </c>
      <c r="E18">
        <v>0.51443681007713249</v>
      </c>
      <c r="F18">
        <v>0.55028751246440266</v>
      </c>
      <c r="G18">
        <v>0.4304908336092157</v>
      </c>
      <c r="H18">
        <v>0.50027667792495356</v>
      </c>
      <c r="I18">
        <v>0.54154895998195685</v>
      </c>
      <c r="J18">
        <v>0.44859527474751559</v>
      </c>
      <c r="K18">
        <v>0.50927414891480238</v>
      </c>
      <c r="L18">
        <v>0.49646797851659918</v>
      </c>
      <c r="M18">
        <v>0.45197840478740581</v>
      </c>
      <c r="N18">
        <v>0.47937360871866452</v>
      </c>
      <c r="O18">
        <v>0.50898096863764508</v>
      </c>
      <c r="P18">
        <v>0.38409640857414001</v>
      </c>
      <c r="Q18">
        <v>0.34938719547035141</v>
      </c>
      <c r="R18">
        <v>0.59145329335965824</v>
      </c>
      <c r="S18">
        <v>0.49312240426770948</v>
      </c>
      <c r="T18">
        <v>0.45616953696023721</v>
      </c>
      <c r="U18">
        <v>0.53295509253940132</v>
      </c>
      <c r="V18">
        <v>0.48124731440528401</v>
      </c>
      <c r="W18">
        <v>0.48526846280990399</v>
      </c>
      <c r="X18">
        <v>0.46050067118788007</v>
      </c>
      <c r="Y18">
        <v>0.44479985775302322</v>
      </c>
      <c r="Z18">
        <v>0.49512229523488172</v>
      </c>
      <c r="AA18">
        <v>0.49357303557758359</v>
      </c>
      <c r="AB18">
        <v>0.47541072151465502</v>
      </c>
      <c r="AC18">
        <v>0.56404805015621484</v>
      </c>
      <c r="AD18">
        <v>0.44773680660316961</v>
      </c>
      <c r="AE18">
        <v>0.53586027733837593</v>
      </c>
      <c r="AF18">
        <v>0.48140405184766122</v>
      </c>
      <c r="AG18">
        <v>0.47740113601094403</v>
      </c>
      <c r="AH18">
        <v>0.47645956327943811</v>
      </c>
      <c r="AI18">
        <v>0.51693791007727563</v>
      </c>
      <c r="AJ18">
        <v>0.55890107425247826</v>
      </c>
      <c r="AK18">
        <v>0.46460560537775131</v>
      </c>
      <c r="AL18">
        <v>0.40801346135249023</v>
      </c>
      <c r="AM18">
        <v>0.53603180773318948</v>
      </c>
      <c r="AN18">
        <v>0.36271157663343229</v>
      </c>
      <c r="AO18">
        <v>0.53388067780237491</v>
      </c>
      <c r="AP18">
        <v>0.42809254121094908</v>
      </c>
      <c r="AQ18">
        <v>0.50588134208817925</v>
      </c>
      <c r="AR18">
        <v>0.53796331893822347</v>
      </c>
      <c r="AS18">
        <v>0.46202253064915288</v>
      </c>
      <c r="AT18">
        <v>0.53941215643487483</v>
      </c>
      <c r="AU18">
        <v>0.47585589886570517</v>
      </c>
      <c r="AV18">
        <v>0.38061755502826711</v>
      </c>
      <c r="AW18">
        <v>0.51901790251783364</v>
      </c>
      <c r="AX18">
        <v>0.47698714013921162</v>
      </c>
      <c r="AY18">
        <v>0.48707608726052831</v>
      </c>
      <c r="AZ18">
        <f t="shared" si="0"/>
        <v>0.48299999999999998</v>
      </c>
      <c r="BA18">
        <f t="shared" si="1"/>
        <v>5.0999999999999997E-2</v>
      </c>
      <c r="BB18" t="str">
        <f t="shared" si="2"/>
        <v>0.483 (0.051)</v>
      </c>
      <c r="BE18" s="7" t="s">
        <v>215</v>
      </c>
      <c r="BF18" s="5"/>
      <c r="BG18" s="5"/>
      <c r="BH18" s="5" t="s">
        <v>223</v>
      </c>
    </row>
    <row r="19" spans="1:60" ht="24.75" thickBot="1" x14ac:dyDescent="0.3">
      <c r="A19" s="1" t="s">
        <v>87</v>
      </c>
      <c r="B19">
        <v>3.32949072762367</v>
      </c>
      <c r="C19">
        <v>8.2168383108932961</v>
      </c>
      <c r="D19">
        <v>4.4791039312258363E-2</v>
      </c>
      <c r="E19">
        <v>3.3815391557063812</v>
      </c>
      <c r="F19">
        <v>23.57227805052835</v>
      </c>
      <c r="G19">
        <v>3.0730235914805411</v>
      </c>
      <c r="H19">
        <v>77.502668434937846</v>
      </c>
      <c r="I19">
        <v>6.8132460718762182</v>
      </c>
      <c r="J19">
        <v>15.851096076793331</v>
      </c>
      <c r="K19">
        <v>5.1321284768291724</v>
      </c>
      <c r="L19">
        <v>5.7192559300561836</v>
      </c>
      <c r="M19">
        <v>6.4995250261914244</v>
      </c>
      <c r="N19">
        <v>4.503239321079243</v>
      </c>
      <c r="O19">
        <v>6.1952826118410034</v>
      </c>
      <c r="P19">
        <v>0.3988379540915048</v>
      </c>
      <c r="Q19">
        <v>12.965407496187931</v>
      </c>
      <c r="R19">
        <v>74.102740683383843</v>
      </c>
      <c r="S19">
        <v>2.7531361406704109</v>
      </c>
      <c r="T19">
        <v>2.8240356540172611</v>
      </c>
      <c r="U19">
        <v>10.26802074719413</v>
      </c>
      <c r="V19">
        <v>9.7244699110281942</v>
      </c>
      <c r="W19">
        <v>52.580172724282541</v>
      </c>
      <c r="X19">
        <v>0</v>
      </c>
      <c r="Y19">
        <v>0.40491860049208062</v>
      </c>
      <c r="Z19">
        <v>12.551178084136881</v>
      </c>
      <c r="AA19">
        <v>8.8196616928727192</v>
      </c>
      <c r="AB19">
        <v>2.2403366109213549</v>
      </c>
      <c r="AC19">
        <v>11.16177605943299</v>
      </c>
      <c r="AD19">
        <v>65.664500774057004</v>
      </c>
      <c r="AE19">
        <v>20.33056808342123</v>
      </c>
      <c r="AF19">
        <v>2.7866499862003402</v>
      </c>
      <c r="AG19">
        <v>2.8073873263063591</v>
      </c>
      <c r="AH19">
        <v>1.018082509568742</v>
      </c>
      <c r="AI19">
        <v>6.2717762371692869</v>
      </c>
      <c r="AJ19">
        <v>13.42080124617018</v>
      </c>
      <c r="AK19">
        <v>6.9550008246979758</v>
      </c>
      <c r="AL19">
        <v>0.71527202320797367</v>
      </c>
      <c r="AM19">
        <v>34.909303894758409</v>
      </c>
      <c r="AN19">
        <v>4.7114331283548632</v>
      </c>
      <c r="AO19">
        <v>1.092963795716376</v>
      </c>
      <c r="AP19">
        <v>10.374123662885729</v>
      </c>
      <c r="AQ19">
        <v>4.7104581497410107</v>
      </c>
      <c r="AR19">
        <v>23.817330024546951</v>
      </c>
      <c r="AS19">
        <v>20.07924002425829</v>
      </c>
      <c r="AT19">
        <v>10.622650314095029</v>
      </c>
      <c r="AU19">
        <v>0.87045035009060112</v>
      </c>
      <c r="AV19">
        <v>6.6984256109435059</v>
      </c>
      <c r="AW19">
        <v>8.2013764947262882</v>
      </c>
      <c r="AX19">
        <v>9.6188455127224266</v>
      </c>
      <c r="AY19">
        <v>14.30266107759361</v>
      </c>
      <c r="AZ19">
        <f t="shared" si="0"/>
        <v>12.811999999999999</v>
      </c>
      <c r="BA19">
        <f t="shared" si="1"/>
        <v>17.952000000000002</v>
      </c>
      <c r="BB19" t="str">
        <f t="shared" si="2"/>
        <v>12.812 (17.952)</v>
      </c>
      <c r="BE19" s="7" t="s">
        <v>216</v>
      </c>
      <c r="BF19" s="6"/>
      <c r="BG19" s="6"/>
      <c r="BH19" s="6" t="s">
        <v>224</v>
      </c>
    </row>
    <row r="20" spans="1:60" ht="24.75" thickBot="1" x14ac:dyDescent="0.3">
      <c r="A20" s="1" t="s">
        <v>42</v>
      </c>
      <c r="B20">
        <v>3.3464786686166001</v>
      </c>
      <c r="C20">
        <v>8.2446920000827646</v>
      </c>
      <c r="D20">
        <v>4.4950438028672088E-2</v>
      </c>
      <c r="E20">
        <v>2.493245113693034</v>
      </c>
      <c r="F20">
        <v>11.81549437911926</v>
      </c>
      <c r="G20">
        <v>3.0730235914805411</v>
      </c>
      <c r="H20">
        <v>57.367260925032419</v>
      </c>
      <c r="I20">
        <v>6.1214215004314081</v>
      </c>
      <c r="J20">
        <v>15.851096076793331</v>
      </c>
      <c r="K20">
        <v>5.149350384469539</v>
      </c>
      <c r="L20">
        <v>5.7396818440920994</v>
      </c>
      <c r="M20">
        <v>6.5459502049499338</v>
      </c>
      <c r="N20">
        <v>4.503239321079243</v>
      </c>
      <c r="O20">
        <v>3.791805533204395</v>
      </c>
      <c r="P20">
        <v>0.39900481245635372</v>
      </c>
      <c r="Q20">
        <v>12.965407496187931</v>
      </c>
      <c r="R20">
        <v>54.114463911960279</v>
      </c>
      <c r="S20">
        <v>2.7731589489661959</v>
      </c>
      <c r="T20">
        <v>2.8240356540172611</v>
      </c>
      <c r="U20">
        <v>8.2528839943145442</v>
      </c>
      <c r="V20">
        <v>9.8001467196743288</v>
      </c>
      <c r="W20">
        <v>28.13129773424782</v>
      </c>
      <c r="X20">
        <v>0</v>
      </c>
      <c r="Y20">
        <v>0.40491860049208062</v>
      </c>
      <c r="Z20">
        <v>9.1879834626882637</v>
      </c>
      <c r="AA20">
        <v>8.8196616928727192</v>
      </c>
      <c r="AB20">
        <v>2.2403366109213549</v>
      </c>
      <c r="AC20">
        <v>11.161261589636901</v>
      </c>
      <c r="AD20">
        <v>42.273927385194177</v>
      </c>
      <c r="AE20">
        <v>20.33056808342123</v>
      </c>
      <c r="AF20">
        <v>2.7736701174001119</v>
      </c>
      <c r="AG20">
        <v>2.8176707963660901</v>
      </c>
      <c r="AH20">
        <v>1.018082509568742</v>
      </c>
      <c r="AI20">
        <v>6.2937824695804077</v>
      </c>
      <c r="AJ20">
        <v>6.5354924477335192</v>
      </c>
      <c r="AK20">
        <v>6.9550008246979758</v>
      </c>
      <c r="AL20">
        <v>0.7239595376598924</v>
      </c>
      <c r="AM20">
        <v>28.80791092289633</v>
      </c>
      <c r="AN20">
        <v>1.2564807006712171</v>
      </c>
      <c r="AO20">
        <v>1.092963795716376</v>
      </c>
      <c r="AP20">
        <v>9.9208455757881957</v>
      </c>
      <c r="AQ20">
        <v>4.7104581497410107</v>
      </c>
      <c r="AR20">
        <v>19.694609681791011</v>
      </c>
      <c r="AS20">
        <v>20.117234035221561</v>
      </c>
      <c r="AT20">
        <v>10.689332543704181</v>
      </c>
      <c r="AU20">
        <v>0.86870069739153966</v>
      </c>
      <c r="AV20">
        <v>2.7167598034943512</v>
      </c>
      <c r="AW20">
        <v>8.2013764947262882</v>
      </c>
      <c r="AX20">
        <v>8.5695551888539487</v>
      </c>
      <c r="AY20">
        <v>14.410500731759941</v>
      </c>
      <c r="AZ20">
        <f t="shared" si="0"/>
        <v>10.119</v>
      </c>
      <c r="BA20">
        <f t="shared" si="1"/>
        <v>12.581</v>
      </c>
      <c r="BB20" t="str">
        <f t="shared" si="2"/>
        <v>10.119 (12.581)</v>
      </c>
      <c r="BE20" s="7" t="s">
        <v>217</v>
      </c>
      <c r="BF20" s="5"/>
      <c r="BG20" s="5"/>
      <c r="BH20" s="5" t="s">
        <v>225</v>
      </c>
    </row>
    <row r="21" spans="1:60" ht="24.75" thickBot="1" x14ac:dyDescent="0.3">
      <c r="A21" s="1" t="s">
        <v>82</v>
      </c>
      <c r="B21">
        <v>0.52109356384415983</v>
      </c>
      <c r="C21">
        <v>0.61943028848535886</v>
      </c>
      <c r="D21">
        <v>0.56118961587199012</v>
      </c>
      <c r="E21">
        <v>0.58343120138802151</v>
      </c>
      <c r="F21">
        <v>0.61572362066912256</v>
      </c>
      <c r="G21">
        <v>0.50689717847580973</v>
      </c>
      <c r="H21">
        <v>0.55817797327749519</v>
      </c>
      <c r="I21">
        <v>0.64903848690016663</v>
      </c>
      <c r="J21">
        <v>0.53326668776852537</v>
      </c>
      <c r="K21">
        <v>0.61739905350291369</v>
      </c>
      <c r="L21">
        <v>0.58476306638627851</v>
      </c>
      <c r="M21">
        <v>0.57680081063323196</v>
      </c>
      <c r="N21">
        <v>0.58772007592392939</v>
      </c>
      <c r="O21">
        <v>0.59986962442882907</v>
      </c>
      <c r="P21">
        <v>0.46987959522960049</v>
      </c>
      <c r="Q21">
        <v>0.44158849980561082</v>
      </c>
      <c r="R21">
        <v>0.67003930937134537</v>
      </c>
      <c r="S21">
        <v>0.57286483619241568</v>
      </c>
      <c r="T21">
        <v>0.5711926980526183</v>
      </c>
      <c r="U21">
        <v>0.59337324192032126</v>
      </c>
      <c r="V21">
        <v>0.56524104174237266</v>
      </c>
      <c r="W21">
        <v>0.5628978556410128</v>
      </c>
      <c r="X21">
        <v>0.53996811379393717</v>
      </c>
      <c r="Y21">
        <v>0.54360612909346506</v>
      </c>
      <c r="Z21">
        <v>0.59139776189043936</v>
      </c>
      <c r="AA21">
        <v>0.58262818069295952</v>
      </c>
      <c r="AB21">
        <v>0.56597171084548981</v>
      </c>
      <c r="AC21">
        <v>0.62989364689929472</v>
      </c>
      <c r="AD21">
        <v>0.48392000899198928</v>
      </c>
      <c r="AE21">
        <v>0.62409700866384799</v>
      </c>
      <c r="AF21">
        <v>0.56800944334846093</v>
      </c>
      <c r="AG21">
        <v>0.59264080734799796</v>
      </c>
      <c r="AH21">
        <v>0.57487169297441765</v>
      </c>
      <c r="AI21">
        <v>0.60170634927386801</v>
      </c>
      <c r="AJ21">
        <v>0.63926384759337374</v>
      </c>
      <c r="AK21">
        <v>0.58834230224905171</v>
      </c>
      <c r="AL21">
        <v>0.50506956343884868</v>
      </c>
      <c r="AM21">
        <v>0.61720838685541923</v>
      </c>
      <c r="AN21">
        <v>0.45690345063125792</v>
      </c>
      <c r="AO21">
        <v>0.62282942818983533</v>
      </c>
      <c r="AP21">
        <v>0.52343042895569558</v>
      </c>
      <c r="AQ21">
        <v>0.59815516585872441</v>
      </c>
      <c r="AR21">
        <v>0.61760684109224917</v>
      </c>
      <c r="AS21">
        <v>0.54934870113545398</v>
      </c>
      <c r="AT21">
        <v>0.62671947995307653</v>
      </c>
      <c r="AU21">
        <v>0.57304150588419123</v>
      </c>
      <c r="AV21">
        <v>0.44306665800585299</v>
      </c>
      <c r="AW21">
        <v>0.59456573643813615</v>
      </c>
      <c r="AX21">
        <v>0.55068347099738102</v>
      </c>
      <c r="AY21">
        <v>0.57287491210944752</v>
      </c>
      <c r="AZ21">
        <f t="shared" si="0"/>
        <v>0.57099999999999995</v>
      </c>
      <c r="BA21">
        <f t="shared" si="1"/>
        <v>5.1999999999999998E-2</v>
      </c>
      <c r="BB21" t="str">
        <f t="shared" si="2"/>
        <v>0.571 (0.052)</v>
      </c>
      <c r="BE21" s="7" t="s">
        <v>218</v>
      </c>
      <c r="BF21" s="6"/>
      <c r="BG21" s="6"/>
      <c r="BH21" s="6" t="s">
        <v>226</v>
      </c>
    </row>
    <row r="22" spans="1:60" ht="23.25" customHeight="1" thickBot="1" x14ac:dyDescent="0.3">
      <c r="A22" s="1" t="s">
        <v>49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f t="shared" si="0"/>
        <v>1</v>
      </c>
      <c r="BA22">
        <f t="shared" si="1"/>
        <v>0</v>
      </c>
      <c r="BB22" t="str">
        <f t="shared" si="2"/>
        <v>1 (0)</v>
      </c>
      <c r="BE22" s="7" t="s">
        <v>219</v>
      </c>
      <c r="BF22" s="5"/>
      <c r="BG22" s="5"/>
      <c r="BH22" s="5" t="s">
        <v>221</v>
      </c>
    </row>
    <row r="23" spans="1:60" ht="24.75" thickBot="1" x14ac:dyDescent="0.3">
      <c r="A23" s="1" t="s">
        <v>43</v>
      </c>
      <c r="B23">
        <v>0.28971556417497568</v>
      </c>
      <c r="C23">
        <v>0.32543876463329452</v>
      </c>
      <c r="D23">
        <v>0.31580636683810948</v>
      </c>
      <c r="E23">
        <v>0.30412447275923787</v>
      </c>
      <c r="F23">
        <v>0.31950040635300542</v>
      </c>
      <c r="G23">
        <v>0.29554483590938913</v>
      </c>
      <c r="H23">
        <v>0.29687806105086523</v>
      </c>
      <c r="I23">
        <v>0.32194348202667261</v>
      </c>
      <c r="J23">
        <v>0.29990727037814979</v>
      </c>
      <c r="K23">
        <v>0.32908776851002852</v>
      </c>
      <c r="L23">
        <v>0.32328831034422029</v>
      </c>
      <c r="M23">
        <v>0.32407620805857779</v>
      </c>
      <c r="N23">
        <v>0.31651066829210311</v>
      </c>
      <c r="O23">
        <v>0.3073114183511077</v>
      </c>
      <c r="P23">
        <v>0.29071514319444591</v>
      </c>
      <c r="Q23">
        <v>0.28959930290018832</v>
      </c>
      <c r="R23">
        <v>0.31725758003393428</v>
      </c>
      <c r="S23">
        <v>0.31260467488318883</v>
      </c>
      <c r="T23">
        <v>0.31945354790851732</v>
      </c>
      <c r="U23">
        <v>0.30736070890726042</v>
      </c>
      <c r="V23">
        <v>0.29608636227162588</v>
      </c>
      <c r="W23">
        <v>0.31347992199013669</v>
      </c>
      <c r="X23">
        <v>0.30400370885805922</v>
      </c>
      <c r="Y23">
        <v>0.31807228422908113</v>
      </c>
      <c r="Z23">
        <v>0.31909378842162478</v>
      </c>
      <c r="AA23">
        <v>0.30965496667561021</v>
      </c>
      <c r="AB23">
        <v>0.30611298666570069</v>
      </c>
      <c r="AC23">
        <v>0.31065234107870349</v>
      </c>
      <c r="AD23">
        <v>0.29711150609149117</v>
      </c>
      <c r="AE23">
        <v>0.30226007583799219</v>
      </c>
      <c r="AF23">
        <v>0.306560606108502</v>
      </c>
      <c r="AG23">
        <v>0.31946269246666398</v>
      </c>
      <c r="AH23">
        <v>0.31014534006664168</v>
      </c>
      <c r="AI23">
        <v>0.32318587960732431</v>
      </c>
      <c r="AJ23">
        <v>0.31139115544059259</v>
      </c>
      <c r="AK23">
        <v>0.3190725862782165</v>
      </c>
      <c r="AL23">
        <v>0.304873786487243</v>
      </c>
      <c r="AM23">
        <v>0.31739091408733872</v>
      </c>
      <c r="AN23">
        <v>0.28893529354307568</v>
      </c>
      <c r="AO23">
        <v>0.3144620125720623</v>
      </c>
      <c r="AP23">
        <v>0.29052374516504098</v>
      </c>
      <c r="AQ23">
        <v>0.30852797077927002</v>
      </c>
      <c r="AR23">
        <v>0.3049487997629679</v>
      </c>
      <c r="AS23">
        <v>0.30361935379530441</v>
      </c>
      <c r="AT23">
        <v>0.30660692208352269</v>
      </c>
      <c r="AU23">
        <v>0.30369426315916898</v>
      </c>
      <c r="AV23">
        <v>0.27156213141785152</v>
      </c>
      <c r="AW23">
        <v>0.30571065397108388</v>
      </c>
      <c r="AX23">
        <v>0.30582920816812131</v>
      </c>
      <c r="AY23">
        <v>0.30116751558651211</v>
      </c>
      <c r="AZ23">
        <f t="shared" si="0"/>
        <v>0.308</v>
      </c>
      <c r="BA23">
        <f t="shared" si="1"/>
        <v>1.2E-2</v>
      </c>
      <c r="BB23" t="str">
        <f t="shared" si="2"/>
        <v>0.308 (0.012)</v>
      </c>
      <c r="BE23" s="7" t="s">
        <v>220</v>
      </c>
      <c r="BF23" s="6"/>
      <c r="BG23" s="6"/>
      <c r="BH23" s="6" t="s">
        <v>227</v>
      </c>
    </row>
    <row r="24" spans="1:60" ht="15.75" thickBot="1" x14ac:dyDescent="0.3">
      <c r="A24" s="1" t="s">
        <v>44</v>
      </c>
      <c r="B24">
        <v>0.43832094091914109</v>
      </c>
      <c r="C24">
        <v>0.44565996176610378</v>
      </c>
      <c r="D24">
        <v>0.43490023990440202</v>
      </c>
      <c r="E24">
        <v>0.45483372676148409</v>
      </c>
      <c r="F24">
        <v>0.44164324254375092</v>
      </c>
      <c r="G24">
        <v>0.43542904637046431</v>
      </c>
      <c r="H24">
        <v>0.45870375353874099</v>
      </c>
      <c r="I24">
        <v>0.43395833816593282</v>
      </c>
      <c r="J24">
        <v>0.43891043910743721</v>
      </c>
      <c r="K24">
        <v>0.44341219269481152</v>
      </c>
      <c r="L24">
        <v>0.44834138760890968</v>
      </c>
      <c r="M24">
        <v>0.44470768730040361</v>
      </c>
      <c r="N24">
        <v>0.44497070464896449</v>
      </c>
      <c r="O24">
        <v>0.4500328678960096</v>
      </c>
      <c r="P24">
        <v>0.44707967933047182</v>
      </c>
      <c r="Q24">
        <v>0.44547962627835608</v>
      </c>
      <c r="R24">
        <v>0.43953066069365232</v>
      </c>
      <c r="S24">
        <v>0.44998740919312991</v>
      </c>
      <c r="T24">
        <v>0.45166377193855362</v>
      </c>
      <c r="U24">
        <v>0.43610426338938268</v>
      </c>
      <c r="V24">
        <v>0.42719379919295353</v>
      </c>
      <c r="W24">
        <v>0.44993320802138242</v>
      </c>
      <c r="X24">
        <v>0.4399456156310072</v>
      </c>
      <c r="Y24">
        <v>0.43627349534938792</v>
      </c>
      <c r="Z24">
        <v>0.4579250505032656</v>
      </c>
      <c r="AA24">
        <v>0.45134911529458799</v>
      </c>
      <c r="AB24">
        <v>0.43893720576404249</v>
      </c>
      <c r="AC24">
        <v>0.42871108535066182</v>
      </c>
      <c r="AD24">
        <v>0.44495430704108591</v>
      </c>
      <c r="AE24">
        <v>0.4391565662206432</v>
      </c>
      <c r="AF24">
        <v>0.45083869437607388</v>
      </c>
      <c r="AG24">
        <v>0.45269103248918119</v>
      </c>
      <c r="AH24">
        <v>0.44575720312168893</v>
      </c>
      <c r="AI24">
        <v>0.45049562182705333</v>
      </c>
      <c r="AJ24">
        <v>0.44179478001925399</v>
      </c>
      <c r="AK24">
        <v>0.43226174199597778</v>
      </c>
      <c r="AL24">
        <v>0.4534428813117739</v>
      </c>
      <c r="AM24">
        <v>0.43608717355804949</v>
      </c>
      <c r="AN24">
        <v>0.43392995891449082</v>
      </c>
      <c r="AO24">
        <v>0.4429394232955125</v>
      </c>
      <c r="AP24">
        <v>0.45913052431299778</v>
      </c>
      <c r="AQ24">
        <v>0.44665009158875713</v>
      </c>
      <c r="AR24">
        <v>0.44331059593063987</v>
      </c>
      <c r="AS24">
        <v>0.44803070214810292</v>
      </c>
      <c r="AT24">
        <v>0.44313471119062142</v>
      </c>
      <c r="AU24">
        <v>0.44093577978467918</v>
      </c>
      <c r="AV24">
        <v>0.43464307884052389</v>
      </c>
      <c r="AW24">
        <v>0.45780839680834529</v>
      </c>
      <c r="AX24">
        <v>0.45336630035433673</v>
      </c>
      <c r="AY24">
        <v>0.44134820514978218</v>
      </c>
      <c r="AZ24">
        <f t="shared" si="0"/>
        <v>0.44400000000000001</v>
      </c>
      <c r="BA24">
        <f t="shared" si="1"/>
        <v>8.0000000000000002E-3</v>
      </c>
      <c r="BB24" t="str">
        <f t="shared" si="2"/>
        <v>0.444 (0.008)</v>
      </c>
      <c r="BE24" s="7"/>
      <c r="BF24" s="5"/>
      <c r="BG24" s="5"/>
      <c r="BH24" s="5"/>
    </row>
    <row r="25" spans="1:60" ht="15.75" thickBot="1" x14ac:dyDescent="0.3">
      <c r="A25" s="1" t="s">
        <v>45</v>
      </c>
      <c r="B25">
        <v>0.2801901594097439</v>
      </c>
      <c r="C25">
        <v>0.28725644086877</v>
      </c>
      <c r="D25">
        <v>0.26331603917068752</v>
      </c>
      <c r="E25">
        <v>0.36343302416199419</v>
      </c>
      <c r="F25">
        <v>0.27912410924703218</v>
      </c>
      <c r="G25">
        <v>0.2908152996317353</v>
      </c>
      <c r="H25">
        <v>0.33148733700513788</v>
      </c>
      <c r="I25">
        <v>0.26526982458814802</v>
      </c>
      <c r="J25">
        <v>0.2801529798816208</v>
      </c>
      <c r="K25">
        <v>0.3206346443299658</v>
      </c>
      <c r="L25">
        <v>0.32414491645438531</v>
      </c>
      <c r="M25">
        <v>0.2778020421402429</v>
      </c>
      <c r="N25">
        <v>0.31553369311016483</v>
      </c>
      <c r="O25">
        <v>0.3368903780797457</v>
      </c>
      <c r="P25">
        <v>0.32895761101371268</v>
      </c>
      <c r="Q25">
        <v>0.34728176586477971</v>
      </c>
      <c r="R25">
        <v>0.29361834263532982</v>
      </c>
      <c r="S25">
        <v>0.27412060240143798</v>
      </c>
      <c r="T25">
        <v>0.28815727417502079</v>
      </c>
      <c r="U25">
        <v>0.25998378402609162</v>
      </c>
      <c r="V25">
        <v>0.26442285047624331</v>
      </c>
      <c r="W25">
        <v>0.32017627748172978</v>
      </c>
      <c r="X25">
        <v>0.29349010463046582</v>
      </c>
      <c r="Y25">
        <v>0.22046935272034021</v>
      </c>
      <c r="Z25">
        <v>0.3806186266038894</v>
      </c>
      <c r="AA25">
        <v>0.30089283774700842</v>
      </c>
      <c r="AB25">
        <v>0.25954422069530853</v>
      </c>
      <c r="AC25">
        <v>0.23506181411711821</v>
      </c>
      <c r="AD25">
        <v>0.3124826549976415</v>
      </c>
      <c r="AE25">
        <v>0.28360750860260509</v>
      </c>
      <c r="AF25">
        <v>0.29392008714516749</v>
      </c>
      <c r="AG25">
        <v>0.32656624590593319</v>
      </c>
      <c r="AH25">
        <v>0.32200063628975201</v>
      </c>
      <c r="AI25">
        <v>0.30785816702864038</v>
      </c>
      <c r="AJ25">
        <v>0.30784089379441038</v>
      </c>
      <c r="AK25">
        <v>0.31977615661035502</v>
      </c>
      <c r="AL25">
        <v>0.38236683775151847</v>
      </c>
      <c r="AM25">
        <v>0.30820482014120282</v>
      </c>
      <c r="AN25">
        <v>0.27101779762751238</v>
      </c>
      <c r="AO25">
        <v>0.34044850422122303</v>
      </c>
      <c r="AP25">
        <v>0.3767410856989592</v>
      </c>
      <c r="AQ25">
        <v>0.3444055256728914</v>
      </c>
      <c r="AR25">
        <v>0.27102790715286151</v>
      </c>
      <c r="AS25">
        <v>0.31103499919424821</v>
      </c>
      <c r="AT25">
        <v>0.2836391025382381</v>
      </c>
      <c r="AU25">
        <v>0.28871090618339368</v>
      </c>
      <c r="AV25">
        <v>0.28251362675004571</v>
      </c>
      <c r="AW25">
        <v>0.31400991571601983</v>
      </c>
      <c r="AX25">
        <v>0.28857761802326831</v>
      </c>
      <c r="AY25">
        <v>0.3257806132789367</v>
      </c>
      <c r="AZ25">
        <f t="shared" si="0"/>
        <v>0.30299999999999999</v>
      </c>
      <c r="BA25">
        <f t="shared" si="1"/>
        <v>3.5000000000000003E-2</v>
      </c>
      <c r="BB25" t="str">
        <f t="shared" si="2"/>
        <v>0.303 (0.035)</v>
      </c>
      <c r="BE25" s="7"/>
      <c r="BF25" s="6"/>
      <c r="BG25" s="6"/>
      <c r="BH25" s="6"/>
    </row>
    <row r="26" spans="1:60" ht="15.75" thickBot="1" x14ac:dyDescent="0.3">
      <c r="A26" s="1" t="s">
        <v>46</v>
      </c>
      <c r="B26">
        <v>4.0753712362422999E-2</v>
      </c>
      <c r="C26">
        <v>4.1114265973961638E-2</v>
      </c>
      <c r="D26">
        <v>3.742921476334294E-2</v>
      </c>
      <c r="E26">
        <v>5.1782243624613637E-2</v>
      </c>
      <c r="F26">
        <v>3.9582686182014493E-2</v>
      </c>
      <c r="G26">
        <v>4.050940129209301E-2</v>
      </c>
      <c r="H26">
        <v>4.8127579603978718E-2</v>
      </c>
      <c r="I26">
        <v>3.7554482829624793E-2</v>
      </c>
      <c r="J26">
        <v>3.9728590681488457E-2</v>
      </c>
      <c r="K26">
        <v>4.615265438379848E-2</v>
      </c>
      <c r="L26">
        <v>4.6557021285761557E-2</v>
      </c>
      <c r="M26">
        <v>3.9315375216686682E-2</v>
      </c>
      <c r="N26">
        <v>4.4579712388648773E-2</v>
      </c>
      <c r="O26">
        <v>4.8653876202082037E-2</v>
      </c>
      <c r="P26">
        <v>4.7862702215500923E-2</v>
      </c>
      <c r="Q26">
        <v>4.9239830835377398E-2</v>
      </c>
      <c r="R26">
        <v>4.0977195902267768E-2</v>
      </c>
      <c r="S26">
        <v>3.953612040861737E-2</v>
      </c>
      <c r="T26">
        <v>4.1436408798395587E-2</v>
      </c>
      <c r="U26">
        <v>3.748473092962399E-2</v>
      </c>
      <c r="V26">
        <v>3.7554883289621629E-2</v>
      </c>
      <c r="W26">
        <v>4.4990287266829278E-2</v>
      </c>
      <c r="X26">
        <v>4.2414099172530202E-2</v>
      </c>
      <c r="Y26">
        <v>3.1708307769117899E-2</v>
      </c>
      <c r="Z26">
        <v>5.3866285517935493E-2</v>
      </c>
      <c r="AA26">
        <v>4.3707278586526663E-2</v>
      </c>
      <c r="AB26">
        <v>3.7110597264647667E-2</v>
      </c>
      <c r="AC26">
        <v>3.2973948924762408E-2</v>
      </c>
      <c r="AD26">
        <v>4.4552723368198217E-2</v>
      </c>
      <c r="AE26">
        <v>4.0619169275674841E-2</v>
      </c>
      <c r="AF26">
        <v>4.2518468545113902E-2</v>
      </c>
      <c r="AG26">
        <v>4.7084659161868388E-2</v>
      </c>
      <c r="AH26">
        <v>4.6156508832146927E-2</v>
      </c>
      <c r="AI26">
        <v>4.4461029821593147E-2</v>
      </c>
      <c r="AJ26">
        <v>4.3713996652319301E-2</v>
      </c>
      <c r="AK26">
        <v>4.5301622186466953E-2</v>
      </c>
      <c r="AL26">
        <v>5.4479949344385423E-2</v>
      </c>
      <c r="AM26">
        <v>4.3795196425237E-2</v>
      </c>
      <c r="AN26">
        <v>3.827736998101218E-2</v>
      </c>
      <c r="AO26">
        <v>4.8645982391954917E-2</v>
      </c>
      <c r="AP26">
        <v>5.5004559375156949E-2</v>
      </c>
      <c r="AQ26">
        <v>4.8700062957337732E-2</v>
      </c>
      <c r="AR26">
        <v>3.8304758333720983E-2</v>
      </c>
      <c r="AS26">
        <v>4.4212254674737959E-2</v>
      </c>
      <c r="AT26">
        <v>4.0243335309843413E-2</v>
      </c>
      <c r="AU26">
        <v>4.2317994653940427E-2</v>
      </c>
      <c r="AV26">
        <v>4.0523386595612401E-2</v>
      </c>
      <c r="AW26">
        <v>4.5123886595110997E-2</v>
      </c>
      <c r="AX26">
        <v>4.1420839138684627E-2</v>
      </c>
      <c r="AY26">
        <v>4.6830963158847147E-2</v>
      </c>
      <c r="AZ26">
        <f t="shared" si="0"/>
        <v>4.2999999999999997E-2</v>
      </c>
      <c r="BA26">
        <f t="shared" si="1"/>
        <v>5.0000000000000001E-3</v>
      </c>
      <c r="BB26" t="str">
        <f t="shared" si="2"/>
        <v>0.043 (0.005)</v>
      </c>
      <c r="BE26" s="7"/>
      <c r="BF26" s="5"/>
      <c r="BG26" s="5"/>
      <c r="BH26" s="5"/>
    </row>
    <row r="27" spans="1:60" x14ac:dyDescent="0.25">
      <c r="A27" s="1" t="s">
        <v>47</v>
      </c>
      <c r="B27">
        <v>96.269955505885534</v>
      </c>
      <c r="C27">
        <v>114.5599075027575</v>
      </c>
      <c r="D27">
        <v>107.1699571577354</v>
      </c>
      <c r="E27">
        <v>90.461411680814834</v>
      </c>
      <c r="F27">
        <v>101.48881745352659</v>
      </c>
      <c r="G27">
        <v>93.412829737403626</v>
      </c>
      <c r="H27">
        <v>102.9217314268538</v>
      </c>
      <c r="I27">
        <v>74.132599525135646</v>
      </c>
      <c r="J27">
        <v>76.087625998828045</v>
      </c>
      <c r="K27">
        <v>88.536252661829906</v>
      </c>
      <c r="L27">
        <v>119.7904934451257</v>
      </c>
      <c r="M27">
        <v>121.300418323937</v>
      </c>
      <c r="N27">
        <v>144.07274597955751</v>
      </c>
      <c r="O27">
        <v>88.187408874577599</v>
      </c>
      <c r="P27">
        <v>90.797294427472238</v>
      </c>
      <c r="Q27">
        <v>119.3384785699414</v>
      </c>
      <c r="R27">
        <v>134.97344266897309</v>
      </c>
      <c r="S27">
        <v>95.844441487622333</v>
      </c>
      <c r="T27">
        <v>116.5417302915284</v>
      </c>
      <c r="U27">
        <v>108.4002550372827</v>
      </c>
      <c r="V27">
        <v>82.749686604856763</v>
      </c>
      <c r="W27">
        <v>68.304020830495574</v>
      </c>
      <c r="X27">
        <v>107.7210083286127</v>
      </c>
      <c r="Y27">
        <v>78.688524590163937</v>
      </c>
      <c r="Z27">
        <v>130.03596500772909</v>
      </c>
      <c r="AA27">
        <v>86.363223157381768</v>
      </c>
      <c r="AB27">
        <v>108.63918357342661</v>
      </c>
      <c r="AC27">
        <v>89.235203281281798</v>
      </c>
      <c r="AD27">
        <v>115.00388698171341</v>
      </c>
      <c r="AE27">
        <v>97.561084685937388</v>
      </c>
      <c r="AF27">
        <v>103.7123569987513</v>
      </c>
      <c r="AG27">
        <v>95.385722301779808</v>
      </c>
      <c r="AH27">
        <v>42.145106467275284</v>
      </c>
      <c r="AI27">
        <v>98.494598037640571</v>
      </c>
      <c r="AJ27">
        <v>126.2201088143288</v>
      </c>
      <c r="AK27">
        <v>69.027910688108946</v>
      </c>
      <c r="AL27">
        <v>121.4402085393436</v>
      </c>
      <c r="AM27">
        <v>93.359620573552093</v>
      </c>
      <c r="AN27">
        <v>90.367672646998585</v>
      </c>
      <c r="AO27">
        <v>110.53184581501409</v>
      </c>
      <c r="AP27">
        <v>76.340439443936987</v>
      </c>
      <c r="AQ27">
        <v>116.5078305090111</v>
      </c>
      <c r="AR27">
        <v>87.494714156843742</v>
      </c>
      <c r="AS27">
        <v>98.242367191099149</v>
      </c>
      <c r="AT27">
        <v>78.161905218514917</v>
      </c>
      <c r="AU27">
        <v>103.6101534769068</v>
      </c>
      <c r="AV27">
        <v>111.86346015312429</v>
      </c>
      <c r="AW27">
        <v>129.98161481128429</v>
      </c>
      <c r="AX27">
        <v>109.0020648626658</v>
      </c>
      <c r="AY27">
        <v>116.9060474675743</v>
      </c>
      <c r="AZ27">
        <f t="shared" si="0"/>
        <v>100.548</v>
      </c>
      <c r="BA27">
        <f t="shared" si="1"/>
        <v>19.536999999999999</v>
      </c>
      <c r="BB27" t="str">
        <f t="shared" si="2"/>
        <v>100.548 (19.537)</v>
      </c>
      <c r="BE27" s="7"/>
      <c r="BF27" s="6"/>
      <c r="BG27" s="6"/>
      <c r="BH27" s="6"/>
    </row>
    <row r="28" spans="1:60" ht="15.75" thickBot="1" x14ac:dyDescent="0.3">
      <c r="A28" s="1" t="s">
        <v>50</v>
      </c>
      <c r="B28">
        <v>0.83359067093331363</v>
      </c>
      <c r="C28">
        <v>0.87240701087421535</v>
      </c>
      <c r="D28">
        <v>0.86199055255380763</v>
      </c>
      <c r="E28">
        <v>0.78866909996080503</v>
      </c>
      <c r="F28">
        <v>0.83759437174793938</v>
      </c>
      <c r="G28">
        <v>0.8616267782696414</v>
      </c>
      <c r="H28">
        <v>0.83815213371928809</v>
      </c>
      <c r="I28">
        <v>0.80720579606822251</v>
      </c>
      <c r="J28">
        <v>0.87658258013898271</v>
      </c>
      <c r="K28">
        <v>0.84146093991130344</v>
      </c>
      <c r="L28">
        <v>0.88120618259504979</v>
      </c>
      <c r="M28">
        <v>0.78880472617767761</v>
      </c>
      <c r="N28">
        <v>0.80156453728883392</v>
      </c>
      <c r="O28">
        <v>0.84137425593627635</v>
      </c>
      <c r="P28">
        <v>0.77901585120105743</v>
      </c>
      <c r="Q28">
        <v>0.89339052935363683</v>
      </c>
      <c r="R28">
        <v>0.8393026408624088</v>
      </c>
      <c r="S28">
        <v>0.90885993391046549</v>
      </c>
      <c r="T28">
        <v>0.83209566195360196</v>
      </c>
      <c r="U28">
        <v>0.86164353851779885</v>
      </c>
      <c r="V28">
        <v>0.79807198441911753</v>
      </c>
      <c r="W28">
        <v>0.83506037277868361</v>
      </c>
      <c r="X28">
        <v>0.84031221071868245</v>
      </c>
      <c r="Y28">
        <v>0.85670137262733037</v>
      </c>
      <c r="Z28">
        <v>0.91878664664537013</v>
      </c>
      <c r="AA28">
        <v>0.79996579339075258</v>
      </c>
      <c r="AB28">
        <v>0.88052766503255286</v>
      </c>
      <c r="AC28">
        <v>0.84299930853355542</v>
      </c>
      <c r="AD28">
        <v>0.91536852464736485</v>
      </c>
      <c r="AE28">
        <v>0.80436051978858192</v>
      </c>
      <c r="AF28">
        <v>0.81235632764412502</v>
      </c>
      <c r="AG28">
        <v>0.82491943538789303</v>
      </c>
      <c r="AH28">
        <v>0.81029188252903173</v>
      </c>
      <c r="AI28">
        <v>0.84314441923426364</v>
      </c>
      <c r="AJ28">
        <v>0.88808760489665195</v>
      </c>
      <c r="AK28">
        <v>0.8271907043248965</v>
      </c>
      <c r="AL28">
        <v>0.78738695152887328</v>
      </c>
      <c r="AM28">
        <v>0.82151312431269707</v>
      </c>
      <c r="AN28">
        <v>0.88551184554124773</v>
      </c>
      <c r="AO28">
        <v>0.83731004812964605</v>
      </c>
      <c r="AP28">
        <v>0.63201035137377448</v>
      </c>
      <c r="AQ28">
        <v>0.81964057061987261</v>
      </c>
      <c r="AR28">
        <v>0.82903880603761904</v>
      </c>
      <c r="AS28">
        <v>0.69590266461480776</v>
      </c>
      <c r="AT28">
        <v>0.84269573095164862</v>
      </c>
      <c r="AU28">
        <v>0.85284940791631236</v>
      </c>
      <c r="AV28">
        <v>0.72981450870831721</v>
      </c>
      <c r="AW28">
        <v>0.76984638571071218</v>
      </c>
      <c r="AX28">
        <v>0.72557081978599969</v>
      </c>
      <c r="AY28">
        <v>0.8325426855937782</v>
      </c>
      <c r="AZ28">
        <f t="shared" si="0"/>
        <v>0.82799999999999996</v>
      </c>
      <c r="BA28">
        <f t="shared" si="1"/>
        <v>5.3999999999999999E-2</v>
      </c>
      <c r="BB28" t="str">
        <f t="shared" si="2"/>
        <v>0.828 (0.054)</v>
      </c>
      <c r="BE28" s="8"/>
      <c r="BF28" s="5"/>
      <c r="BG28" s="5"/>
      <c r="BH28" s="5"/>
    </row>
    <row r="29" spans="1:60" x14ac:dyDescent="0.25">
      <c r="A29" s="1" t="s">
        <v>48</v>
      </c>
      <c r="B29">
        <v>0.1314029565094702</v>
      </c>
      <c r="C29">
        <v>0.19751708190130601</v>
      </c>
      <c r="D29">
        <v>0.17451046663615921</v>
      </c>
      <c r="E29">
        <v>0.1234746280126065</v>
      </c>
      <c r="F29">
        <v>0.14824755423048661</v>
      </c>
      <c r="G29">
        <v>0.14316142488490979</v>
      </c>
      <c r="H29">
        <v>0.15280525259734029</v>
      </c>
      <c r="I29">
        <v>9.7636326002932483E-2</v>
      </c>
      <c r="J29">
        <v>0.1074992800270798</v>
      </c>
      <c r="K29">
        <v>0.1335676225501744</v>
      </c>
      <c r="L29">
        <v>0.20653533352607881</v>
      </c>
      <c r="M29">
        <v>0.18299632074731881</v>
      </c>
      <c r="N29">
        <v>0.26220135762563163</v>
      </c>
      <c r="O29">
        <v>0.12881781468748171</v>
      </c>
      <c r="P29">
        <v>0.1239330886581877</v>
      </c>
      <c r="Q29">
        <v>0.2057559975343817</v>
      </c>
      <c r="R29">
        <v>0.23594495485716091</v>
      </c>
      <c r="S29">
        <v>0.15147828396032259</v>
      </c>
      <c r="T29">
        <v>0.17860801577245741</v>
      </c>
      <c r="U29">
        <v>0.1791096168001079</v>
      </c>
      <c r="V29">
        <v>0.1089854588904962</v>
      </c>
      <c r="W29">
        <v>9.159543023246533E-2</v>
      </c>
      <c r="X29">
        <v>0.1650896679365712</v>
      </c>
      <c r="Y29">
        <v>0.1149425287356322</v>
      </c>
      <c r="Z29">
        <v>0.2335416038213525</v>
      </c>
      <c r="AA29">
        <v>0.1137446665147509</v>
      </c>
      <c r="AB29">
        <v>0.1716998590959328</v>
      </c>
      <c r="AC29">
        <v>0.1239377823351136</v>
      </c>
      <c r="AD29">
        <v>0.1927747147681978</v>
      </c>
      <c r="AE29">
        <v>0.14017397224990999</v>
      </c>
      <c r="AF29">
        <v>0.15397907408818451</v>
      </c>
      <c r="AG29">
        <v>0.12791188814414919</v>
      </c>
      <c r="AH29">
        <v>4.8442651111810668E-2</v>
      </c>
      <c r="AI29">
        <v>0.15094957553661389</v>
      </c>
      <c r="AJ29">
        <v>0.22668841381883759</v>
      </c>
      <c r="AK29">
        <v>8.7607262128107627E-2</v>
      </c>
      <c r="AL29">
        <v>0.18320721115849251</v>
      </c>
      <c r="AM29">
        <v>0.12966613968548901</v>
      </c>
      <c r="AN29">
        <v>0.14715042480833099</v>
      </c>
      <c r="AO29">
        <v>0.177337971015468</v>
      </c>
      <c r="AP29">
        <v>8.2263404573207952E-2</v>
      </c>
      <c r="AQ29">
        <v>0.18413593902286229</v>
      </c>
      <c r="AR29">
        <v>0.12990115607577379</v>
      </c>
      <c r="AS29">
        <v>0.1223324495674606</v>
      </c>
      <c r="AT29">
        <v>0.1085582016923818</v>
      </c>
      <c r="AU29">
        <v>0.1587895072443016</v>
      </c>
      <c r="AV29">
        <v>0.15804463958415541</v>
      </c>
      <c r="AW29">
        <v>0.2147684727485302</v>
      </c>
      <c r="AX29">
        <v>0.14617135134840251</v>
      </c>
      <c r="AY29">
        <v>0.19316372785590569</v>
      </c>
      <c r="AZ29">
        <f t="shared" si="0"/>
        <v>0.153</v>
      </c>
      <c r="BA29">
        <f t="shared" si="1"/>
        <v>4.3999999999999997E-2</v>
      </c>
      <c r="BB29" t="str">
        <f t="shared" si="2"/>
        <v>0.153 (0.044)</v>
      </c>
    </row>
    <row r="30" spans="1:60" x14ac:dyDescent="0.25">
      <c r="A30" s="1" t="s">
        <v>88</v>
      </c>
      <c r="B30">
        <v>36.076987814442617</v>
      </c>
      <c r="C30">
        <v>22.30453915316042</v>
      </c>
      <c r="D30">
        <v>8.6123797050224518</v>
      </c>
      <c r="E30">
        <v>8.690255263571844</v>
      </c>
      <c r="F30">
        <v>24.791315106025479</v>
      </c>
      <c r="G30">
        <v>12.574371808561571</v>
      </c>
      <c r="H30">
        <v>22.298803374203011</v>
      </c>
      <c r="I30">
        <v>11.099836601917691</v>
      </c>
      <c r="J30">
        <v>18.91850923257137</v>
      </c>
      <c r="K30">
        <v>10.386606906419219</v>
      </c>
      <c r="L30">
        <v>23.93437293721388</v>
      </c>
      <c r="M30">
        <v>31.95062748590551</v>
      </c>
      <c r="N30">
        <v>24.407644056892401</v>
      </c>
      <c r="O30">
        <v>6.3507259397553177</v>
      </c>
      <c r="P30">
        <v>9.1572142040467739</v>
      </c>
      <c r="Q30">
        <v>23.241924617782558</v>
      </c>
      <c r="R30">
        <v>26.205938973523601</v>
      </c>
      <c r="S30">
        <v>19.696449748576029</v>
      </c>
      <c r="T30">
        <v>33.151607696768643</v>
      </c>
      <c r="U30">
        <v>6.213724390500122</v>
      </c>
      <c r="V30">
        <v>15.505541982550531</v>
      </c>
      <c r="W30">
        <v>5.1142083297216399</v>
      </c>
      <c r="X30">
        <v>13.817314721656111</v>
      </c>
      <c r="Y30">
        <v>0</v>
      </c>
      <c r="Z30">
        <v>39.850966848564873</v>
      </c>
      <c r="AA30">
        <v>20.237554134666599</v>
      </c>
      <c r="AB30">
        <v>31.28055565630115</v>
      </c>
      <c r="AC30">
        <v>22.173677052598741</v>
      </c>
      <c r="AD30">
        <v>35.719838545304881</v>
      </c>
      <c r="AE30">
        <v>10.80154955133912</v>
      </c>
      <c r="AF30">
        <v>16.980607765641469</v>
      </c>
      <c r="AG30">
        <v>33.525591834876039</v>
      </c>
      <c r="AH30">
        <v>5.3086931054574613</v>
      </c>
      <c r="AI30">
        <v>13.414539431311031</v>
      </c>
      <c r="AJ30">
        <v>28.46892002238868</v>
      </c>
      <c r="AK30">
        <v>21.78361969249487</v>
      </c>
      <c r="AL30">
        <v>25.627637511674351</v>
      </c>
      <c r="AM30">
        <v>21.275767285256311</v>
      </c>
      <c r="AN30">
        <v>3.0851434041681558</v>
      </c>
      <c r="AO30">
        <v>18.30985612740783</v>
      </c>
      <c r="AP30">
        <v>3.9799933816813038</v>
      </c>
      <c r="AQ30">
        <v>18.36085613011004</v>
      </c>
      <c r="AR30">
        <v>7.3789154028252764</v>
      </c>
      <c r="AS30">
        <v>16.448732268571781</v>
      </c>
      <c r="AT30">
        <v>7.5770568789514732</v>
      </c>
      <c r="AU30">
        <v>20.689996056045249</v>
      </c>
      <c r="AV30">
        <v>7.8932670798508058</v>
      </c>
      <c r="AW30">
        <v>6.7182855494655076</v>
      </c>
      <c r="AX30">
        <v>18.529358744981241</v>
      </c>
      <c r="AY30">
        <v>19.255939450280529</v>
      </c>
      <c r="AZ30">
        <f t="shared" si="0"/>
        <v>17.783999999999999</v>
      </c>
      <c r="BA30">
        <f t="shared" si="1"/>
        <v>9.8179999999999996</v>
      </c>
      <c r="BB30" t="str">
        <f t="shared" si="2"/>
        <v>17.784 (9.818)</v>
      </c>
    </row>
    <row r="31" spans="1:60" x14ac:dyDescent="0.25">
      <c r="A31" s="1" t="s">
        <v>51</v>
      </c>
      <c r="B31">
        <v>0.2474169537449378</v>
      </c>
      <c r="C31">
        <v>0.25885736918685648</v>
      </c>
      <c r="D31">
        <v>0.23779546304413929</v>
      </c>
      <c r="E31">
        <v>0.24919393712798299</v>
      </c>
      <c r="F31">
        <v>0.25158028275539629</v>
      </c>
      <c r="G31">
        <v>0.23079679389988861</v>
      </c>
      <c r="H31">
        <v>0.25227488682466082</v>
      </c>
      <c r="I31">
        <v>0.24384068546752299</v>
      </c>
      <c r="J31">
        <v>0.2389004689187133</v>
      </c>
      <c r="K31">
        <v>0.25212560068215989</v>
      </c>
      <c r="L31">
        <v>0.25183479948069037</v>
      </c>
      <c r="M31">
        <v>0.25193223513081131</v>
      </c>
      <c r="N31">
        <v>0.24090435890418949</v>
      </c>
      <c r="O31">
        <v>0.25009213499144312</v>
      </c>
      <c r="P31">
        <v>0.24936363969260461</v>
      </c>
      <c r="Q31">
        <v>0.2474799990592858</v>
      </c>
      <c r="R31">
        <v>0.23870670110294831</v>
      </c>
      <c r="S31">
        <v>0.25027410426160612</v>
      </c>
      <c r="T31">
        <v>0.24831250534543459</v>
      </c>
      <c r="U31">
        <v>0.240010030021613</v>
      </c>
      <c r="V31">
        <v>0.2406212918454374</v>
      </c>
      <c r="W31">
        <v>0.24125310530118849</v>
      </c>
      <c r="X31">
        <v>0.24368711118465081</v>
      </c>
      <c r="Y31">
        <v>0.24654087408776029</v>
      </c>
      <c r="Z31">
        <v>0.23532226098782841</v>
      </c>
      <c r="AA31">
        <v>0.25342725959490459</v>
      </c>
      <c r="AB31">
        <v>0.25215996281632291</v>
      </c>
      <c r="AC31">
        <v>0.2381403926335425</v>
      </c>
      <c r="AD31">
        <v>0.23845237777502101</v>
      </c>
      <c r="AE31">
        <v>0.24679613989827129</v>
      </c>
      <c r="AF31">
        <v>0.25576863624376972</v>
      </c>
      <c r="AG31">
        <v>0.25342006587975002</v>
      </c>
      <c r="AH31">
        <v>0.25519755110206421</v>
      </c>
      <c r="AI31">
        <v>0.25276829275648888</v>
      </c>
      <c r="AJ31">
        <v>0.240552683905531</v>
      </c>
      <c r="AK31">
        <v>0.24256246256927061</v>
      </c>
      <c r="AL31">
        <v>0.24551409562297899</v>
      </c>
      <c r="AM31">
        <v>0.23603182066969131</v>
      </c>
      <c r="AN31">
        <v>0.24607476665661029</v>
      </c>
      <c r="AO31">
        <v>0.25053754016583307</v>
      </c>
      <c r="AP31">
        <v>0.24721459690550099</v>
      </c>
      <c r="AQ31">
        <v>0.2461988258872787</v>
      </c>
      <c r="AR31">
        <v>0.2417012709338919</v>
      </c>
      <c r="AS31">
        <v>0.2457681790336986</v>
      </c>
      <c r="AT31">
        <v>0.24226597080882031</v>
      </c>
      <c r="AU31">
        <v>0.2452152422474764</v>
      </c>
      <c r="AV31">
        <v>0.24869344534009891</v>
      </c>
      <c r="AW31">
        <v>0.250312251551497</v>
      </c>
      <c r="AX31">
        <v>0.25526542250258788</v>
      </c>
      <c r="AY31">
        <v>0.24369145616971849</v>
      </c>
      <c r="AZ31">
        <f t="shared" si="0"/>
        <v>0.246</v>
      </c>
      <c r="BA31">
        <f t="shared" si="1"/>
        <v>6.0000000000000001E-3</v>
      </c>
      <c r="BB31" t="str">
        <f t="shared" si="2"/>
        <v>0.246 (0.006)</v>
      </c>
    </row>
    <row r="32" spans="1:60" x14ac:dyDescent="0.25">
      <c r="A32" s="1" t="s">
        <v>52</v>
      </c>
      <c r="B32">
        <v>1.6738766325370651</v>
      </c>
      <c r="C32">
        <v>1.9480237858050951</v>
      </c>
      <c r="D32">
        <v>1.4833448354908501</v>
      </c>
      <c r="E32">
        <v>1.41921544155944</v>
      </c>
      <c r="F32">
        <v>1.6302656814796399</v>
      </c>
      <c r="G32">
        <v>1.4128843189553</v>
      </c>
      <c r="H32">
        <v>1.5297904473964989</v>
      </c>
      <c r="I32">
        <v>1.5819008993715971</v>
      </c>
      <c r="J32">
        <v>1.6691634613544339</v>
      </c>
      <c r="K32">
        <v>1.9756217020165621</v>
      </c>
      <c r="L32">
        <v>1.576003942663283</v>
      </c>
      <c r="M32">
        <v>1.617262438560843</v>
      </c>
      <c r="N32">
        <v>1.786600904186805</v>
      </c>
      <c r="O32">
        <v>1.937980696392944</v>
      </c>
      <c r="P32">
        <v>1.715788634672381</v>
      </c>
      <c r="Q32">
        <v>1.5248736678247801</v>
      </c>
      <c r="R32">
        <v>1.625117148969021</v>
      </c>
      <c r="S32">
        <v>1.905338618922082</v>
      </c>
      <c r="T32">
        <v>1.407096815956532</v>
      </c>
      <c r="U32">
        <v>1.5211768238665999</v>
      </c>
      <c r="V32">
        <v>1.535893178347745</v>
      </c>
      <c r="W32">
        <v>1.4051213302840999</v>
      </c>
      <c r="X32">
        <v>1.577620197452571</v>
      </c>
      <c r="Y32">
        <v>1.6548077464045681</v>
      </c>
      <c r="Z32">
        <v>1.520282484490765</v>
      </c>
      <c r="AA32">
        <v>1.671728965088493</v>
      </c>
      <c r="AB32">
        <v>1.9066809768895749</v>
      </c>
      <c r="AC32">
        <v>1.60253757048081</v>
      </c>
      <c r="AD32">
        <v>1.6413561116940869</v>
      </c>
      <c r="AE32">
        <v>1.710840836762386</v>
      </c>
      <c r="AF32">
        <v>1.7673919451528171</v>
      </c>
      <c r="AG32">
        <v>1.715094962126146</v>
      </c>
      <c r="AH32">
        <v>1.7756131958862089</v>
      </c>
      <c r="AI32">
        <v>1.8272124928353271</v>
      </c>
      <c r="AJ32">
        <v>1.812045494454152</v>
      </c>
      <c r="AK32">
        <v>1.8325204825556669</v>
      </c>
      <c r="AL32">
        <v>1.584595431167386</v>
      </c>
      <c r="AM32">
        <v>1.5733245633315029</v>
      </c>
      <c r="AN32">
        <v>1.493155079239828</v>
      </c>
      <c r="AO32">
        <v>1.756347696447246</v>
      </c>
      <c r="AP32">
        <v>1.657615157564982</v>
      </c>
      <c r="AQ32">
        <v>1.4111927016621211</v>
      </c>
      <c r="AR32">
        <v>1.8830297396193809</v>
      </c>
      <c r="AS32">
        <v>1.6999997136911229</v>
      </c>
      <c r="AT32">
        <v>1.738242353471086</v>
      </c>
      <c r="AU32">
        <v>1.494077732060451</v>
      </c>
      <c r="AV32">
        <v>1.66479947359786</v>
      </c>
      <c r="AW32">
        <v>1.7604707590383959</v>
      </c>
      <c r="AX32">
        <v>1.8318760150548139</v>
      </c>
      <c r="AY32">
        <v>1.5855182886737871</v>
      </c>
      <c r="AZ32">
        <f t="shared" si="0"/>
        <v>1.661</v>
      </c>
      <c r="BA32">
        <f t="shared" si="1"/>
        <v>0.153</v>
      </c>
      <c r="BB32" t="str">
        <f t="shared" si="2"/>
        <v>1.661 (0.153)</v>
      </c>
    </row>
    <row r="33" spans="1:56" x14ac:dyDescent="0.25">
      <c r="A33" s="1" t="s">
        <v>53</v>
      </c>
      <c r="B33">
        <v>4.7945205479452052E-2</v>
      </c>
      <c r="C33">
        <v>2.1582733812949641E-2</v>
      </c>
      <c r="D33">
        <v>1.515151515151515E-2</v>
      </c>
      <c r="E33">
        <v>8.7591240875912413E-2</v>
      </c>
      <c r="F33">
        <v>4.5801526717557252E-2</v>
      </c>
      <c r="G33">
        <v>6.4516129032258063E-2</v>
      </c>
      <c r="H33">
        <v>6.0606060606060608E-2</v>
      </c>
      <c r="I33">
        <v>2.777777777777778E-2</v>
      </c>
      <c r="J33">
        <v>5.5944055944055937E-2</v>
      </c>
      <c r="K33">
        <v>0.15492957746478869</v>
      </c>
      <c r="L33">
        <v>9.5890410958904104E-2</v>
      </c>
      <c r="M33">
        <v>0.1102362204724409</v>
      </c>
      <c r="N33">
        <v>3.968253968253968E-2</v>
      </c>
      <c r="O33">
        <v>0.128</v>
      </c>
      <c r="P33">
        <v>0.1470588235294118</v>
      </c>
      <c r="Q33">
        <v>5.8064516129032261E-2</v>
      </c>
      <c r="R33">
        <v>7.4324324324324328E-2</v>
      </c>
      <c r="S33">
        <v>9.3457943925233641E-2</v>
      </c>
      <c r="T33">
        <v>3.787878787878788E-2</v>
      </c>
      <c r="U33">
        <v>3.4482758620689648E-2</v>
      </c>
      <c r="V33">
        <v>2.9411764705882349E-2</v>
      </c>
      <c r="W33">
        <v>1.5384615384615391E-2</v>
      </c>
      <c r="X33">
        <v>5.6074766355140193E-2</v>
      </c>
      <c r="Y33">
        <v>0.04</v>
      </c>
      <c r="Z33">
        <v>3.2786885245901641E-2</v>
      </c>
      <c r="AA33">
        <v>7.6923076923076927E-2</v>
      </c>
      <c r="AB33">
        <v>0.1056910569105691</v>
      </c>
      <c r="AC33">
        <v>2.9850746268656719E-2</v>
      </c>
      <c r="AD33">
        <v>3.5398230088495568E-2</v>
      </c>
      <c r="AE33">
        <v>4.3478260869565223E-2</v>
      </c>
      <c r="AF33">
        <v>5.4794520547945202E-2</v>
      </c>
      <c r="AG33">
        <v>6.3380281690140844E-2</v>
      </c>
      <c r="AH33">
        <v>1.515151515151515E-2</v>
      </c>
      <c r="AI33">
        <v>7.2463768115942032E-2</v>
      </c>
      <c r="AJ33">
        <v>2.6086956521739129E-2</v>
      </c>
      <c r="AK33">
        <v>4.3795620437956213E-2</v>
      </c>
      <c r="AL33">
        <v>6.25E-2</v>
      </c>
      <c r="AM33">
        <v>8.8495575221238937E-2</v>
      </c>
      <c r="AN33">
        <v>4.1379310344827593E-2</v>
      </c>
      <c r="AO33">
        <v>0.17599999999999999</v>
      </c>
      <c r="AP33">
        <v>0.1</v>
      </c>
      <c r="AQ33">
        <v>7.6335877862595422E-2</v>
      </c>
      <c r="AR33">
        <v>7.9365079365079361E-2</v>
      </c>
      <c r="AS33">
        <v>0.06</v>
      </c>
      <c r="AT33">
        <v>9.6491228070175433E-2</v>
      </c>
      <c r="AU33">
        <v>9.0225563909774431E-2</v>
      </c>
      <c r="AV33">
        <v>2.205882352941177E-2</v>
      </c>
      <c r="AW33">
        <v>0.1081081081081081</v>
      </c>
      <c r="AX33">
        <v>4.6511627906976737E-2</v>
      </c>
      <c r="AY33">
        <v>3.5398230088495568E-2</v>
      </c>
      <c r="AZ33">
        <f t="shared" si="0"/>
        <v>6.4000000000000001E-2</v>
      </c>
      <c r="BA33">
        <f t="shared" si="1"/>
        <v>3.6999999999999998E-2</v>
      </c>
      <c r="BB33" t="str">
        <f t="shared" si="2"/>
        <v>0.064 (0.037)</v>
      </c>
    </row>
    <row r="34" spans="1:56" x14ac:dyDescent="0.25">
      <c r="A34" s="1" t="s">
        <v>54</v>
      </c>
      <c r="B34">
        <v>72.993150363578636</v>
      </c>
      <c r="C34">
        <v>97.324200484771509</v>
      </c>
      <c r="D34">
        <v>24.331050121192881</v>
      </c>
      <c r="E34">
        <v>0</v>
      </c>
      <c r="F34">
        <v>48.662100242385748</v>
      </c>
      <c r="G34">
        <v>48.662100242385748</v>
      </c>
      <c r="H34">
        <v>48.662100242385748</v>
      </c>
      <c r="I34">
        <v>24.331050121192881</v>
      </c>
      <c r="J34">
        <v>97.324200484771509</v>
      </c>
      <c r="K34">
        <v>48.662100242385748</v>
      </c>
      <c r="L34">
        <v>48.662100242385748</v>
      </c>
      <c r="M34">
        <v>24.331050121192881</v>
      </c>
      <c r="N34">
        <v>72.993150363578636</v>
      </c>
      <c r="O34">
        <v>24.331050121192881</v>
      </c>
      <c r="P34">
        <v>24.331050121192881</v>
      </c>
      <c r="Q34">
        <v>24.331050121192881</v>
      </c>
      <c r="R34">
        <v>97.324200484771509</v>
      </c>
      <c r="S34">
        <v>0</v>
      </c>
      <c r="T34">
        <v>24.331050121192881</v>
      </c>
      <c r="U34">
        <v>72.993150363578636</v>
      </c>
      <c r="V34">
        <v>97.324200484771509</v>
      </c>
      <c r="W34">
        <v>0</v>
      </c>
      <c r="X34">
        <v>0</v>
      </c>
      <c r="Y34">
        <v>72.993150363578636</v>
      </c>
      <c r="Z34">
        <v>72.993150363578636</v>
      </c>
      <c r="AA34">
        <v>121.6552506059644</v>
      </c>
      <c r="AB34">
        <v>97.324200484771509</v>
      </c>
      <c r="AC34">
        <v>0</v>
      </c>
      <c r="AD34">
        <v>24.331050121192881</v>
      </c>
      <c r="AE34">
        <v>48.662100242385748</v>
      </c>
      <c r="AF34">
        <v>24.331050121192881</v>
      </c>
      <c r="AG34">
        <v>24.331050121192881</v>
      </c>
      <c r="AH34">
        <v>72.993150363578636</v>
      </c>
      <c r="AI34">
        <v>145.9863007271573</v>
      </c>
      <c r="AJ34">
        <v>72.993150363578636</v>
      </c>
      <c r="AK34">
        <v>24.331050121192881</v>
      </c>
      <c r="AL34">
        <v>24.331050121192881</v>
      </c>
      <c r="AM34">
        <v>97.324200484771509</v>
      </c>
      <c r="AN34">
        <v>121.6552506059644</v>
      </c>
      <c r="AO34">
        <v>121.6552506059644</v>
      </c>
      <c r="AP34">
        <v>97.324200484771509</v>
      </c>
      <c r="AQ34">
        <v>72.993150363578636</v>
      </c>
      <c r="AR34">
        <v>72.993150363578636</v>
      </c>
      <c r="AS34">
        <v>48.662100242385748</v>
      </c>
      <c r="AT34">
        <v>72.993150363578636</v>
      </c>
      <c r="AU34">
        <v>24.331050121192881</v>
      </c>
      <c r="AV34">
        <v>48.662100242385748</v>
      </c>
      <c r="AW34">
        <v>24.331050121192881</v>
      </c>
      <c r="AX34">
        <v>0</v>
      </c>
      <c r="AY34">
        <v>97.324200484771509</v>
      </c>
      <c r="AZ34">
        <f t="shared" si="0"/>
        <v>54.988</v>
      </c>
      <c r="BA34">
        <f t="shared" si="1"/>
        <v>38.015999999999998</v>
      </c>
      <c r="BB34" t="str">
        <f t="shared" si="2"/>
        <v>54.988 (38.016)</v>
      </c>
    </row>
    <row r="35" spans="1:56" x14ac:dyDescent="0.25">
      <c r="A35" s="1" t="s">
        <v>55</v>
      </c>
      <c r="B35">
        <v>224</v>
      </c>
      <c r="C35">
        <v>462</v>
      </c>
      <c r="D35">
        <v>406</v>
      </c>
      <c r="E35">
        <v>294</v>
      </c>
      <c r="F35">
        <v>280</v>
      </c>
      <c r="G35">
        <v>378</v>
      </c>
      <c r="H35">
        <v>322</v>
      </c>
      <c r="I35">
        <v>210</v>
      </c>
      <c r="J35">
        <v>210</v>
      </c>
      <c r="K35">
        <v>308</v>
      </c>
      <c r="L35">
        <v>392</v>
      </c>
      <c r="M35">
        <v>378</v>
      </c>
      <c r="N35">
        <v>546</v>
      </c>
      <c r="O35">
        <v>280</v>
      </c>
      <c r="P35">
        <v>308</v>
      </c>
      <c r="Q35">
        <v>420</v>
      </c>
      <c r="R35">
        <v>448</v>
      </c>
      <c r="S35">
        <v>294</v>
      </c>
      <c r="T35">
        <v>378</v>
      </c>
      <c r="U35">
        <v>420</v>
      </c>
      <c r="V35">
        <v>196</v>
      </c>
      <c r="W35">
        <v>252</v>
      </c>
      <c r="X35">
        <v>294</v>
      </c>
      <c r="Y35">
        <v>266</v>
      </c>
      <c r="Z35">
        <v>448</v>
      </c>
      <c r="AA35">
        <v>238</v>
      </c>
      <c r="AB35">
        <v>322</v>
      </c>
      <c r="AC35">
        <v>252</v>
      </c>
      <c r="AD35">
        <v>406</v>
      </c>
      <c r="AE35">
        <v>322</v>
      </c>
      <c r="AF35">
        <v>322</v>
      </c>
      <c r="AG35">
        <v>210</v>
      </c>
      <c r="AH35">
        <v>112</v>
      </c>
      <c r="AI35">
        <v>378</v>
      </c>
      <c r="AJ35">
        <v>434</v>
      </c>
      <c r="AK35">
        <v>224</v>
      </c>
      <c r="AL35">
        <v>336</v>
      </c>
      <c r="AM35">
        <v>266</v>
      </c>
      <c r="AN35">
        <v>392</v>
      </c>
      <c r="AO35">
        <v>420</v>
      </c>
      <c r="AP35">
        <v>168</v>
      </c>
      <c r="AQ35">
        <v>378</v>
      </c>
      <c r="AR35">
        <v>294</v>
      </c>
      <c r="AS35">
        <v>294</v>
      </c>
      <c r="AT35">
        <v>294</v>
      </c>
      <c r="AU35">
        <v>364</v>
      </c>
      <c r="AV35">
        <v>322</v>
      </c>
      <c r="AW35">
        <v>504</v>
      </c>
      <c r="AX35">
        <v>280</v>
      </c>
      <c r="AY35">
        <v>406</v>
      </c>
      <c r="AZ35">
        <f t="shared" si="0"/>
        <v>327.04000000000002</v>
      </c>
      <c r="BA35">
        <f t="shared" si="1"/>
        <v>90.055999999999997</v>
      </c>
      <c r="BB35" t="str">
        <f t="shared" si="2"/>
        <v>327.04 (90.056)</v>
      </c>
    </row>
    <row r="36" spans="1:56" x14ac:dyDescent="0.25">
      <c r="A36" s="1" t="s">
        <v>89</v>
      </c>
      <c r="B36">
        <v>3.32949072762367</v>
      </c>
      <c r="C36">
        <v>8.2168383108932961</v>
      </c>
      <c r="D36">
        <v>4.4791039312258363E-2</v>
      </c>
      <c r="E36">
        <v>3.3815391557063812</v>
      </c>
      <c r="F36">
        <v>23.57227805052835</v>
      </c>
      <c r="G36">
        <v>3.0730235914805411</v>
      </c>
      <c r="H36">
        <v>77.502668434937846</v>
      </c>
      <c r="I36">
        <v>6.8132460718762182</v>
      </c>
      <c r="J36">
        <v>15.851096076793331</v>
      </c>
      <c r="K36">
        <v>5.1321284768291724</v>
      </c>
      <c r="L36">
        <v>5.7192559300561836</v>
      </c>
      <c r="M36">
        <v>6.4995250261914244</v>
      </c>
      <c r="N36">
        <v>4.503239321079243</v>
      </c>
      <c r="O36">
        <v>6.1952826118410034</v>
      </c>
      <c r="P36">
        <v>0.3988379540915048</v>
      </c>
      <c r="Q36">
        <v>12.965407496187931</v>
      </c>
      <c r="R36">
        <v>74.102740683383843</v>
      </c>
      <c r="S36">
        <v>2.7531361406704109</v>
      </c>
      <c r="T36">
        <v>2.8240356540172611</v>
      </c>
      <c r="U36">
        <v>10.26802074719413</v>
      </c>
      <c r="V36">
        <v>9.7244699110281942</v>
      </c>
      <c r="W36">
        <v>52.580172724282541</v>
      </c>
      <c r="X36">
        <v>0</v>
      </c>
      <c r="Y36">
        <v>0.40491860049208062</v>
      </c>
      <c r="Z36">
        <v>12.551178084136881</v>
      </c>
      <c r="AA36">
        <v>8.8196616928727192</v>
      </c>
      <c r="AB36">
        <v>2.2403366109213549</v>
      </c>
      <c r="AC36">
        <v>11.16177605943299</v>
      </c>
      <c r="AD36">
        <v>65.664500774057004</v>
      </c>
      <c r="AE36">
        <v>20.33056808342123</v>
      </c>
      <c r="AF36">
        <v>2.7866499862003402</v>
      </c>
      <c r="AG36">
        <v>2.8073873263063591</v>
      </c>
      <c r="AH36">
        <v>1.018082509568742</v>
      </c>
      <c r="AI36">
        <v>6.2717762371692869</v>
      </c>
      <c r="AJ36">
        <v>13.42080124617018</v>
      </c>
      <c r="AK36">
        <v>6.9550008246979758</v>
      </c>
      <c r="AL36">
        <v>0.71527202320797367</v>
      </c>
      <c r="AM36">
        <v>34.909303894758409</v>
      </c>
      <c r="AN36">
        <v>4.7114331283548632</v>
      </c>
      <c r="AO36">
        <v>1.092963795716376</v>
      </c>
      <c r="AP36">
        <v>10.374123662885729</v>
      </c>
      <c r="AQ36">
        <v>4.7104581497410107</v>
      </c>
      <c r="AR36">
        <v>23.817330024546951</v>
      </c>
      <c r="AS36">
        <v>20.07924002425829</v>
      </c>
      <c r="AT36">
        <v>10.622650314095029</v>
      </c>
      <c r="AU36">
        <v>0.87045035009060112</v>
      </c>
      <c r="AV36">
        <v>6.6984256109435059</v>
      </c>
      <c r="AW36">
        <v>8.2013764947262882</v>
      </c>
      <c r="AX36">
        <v>9.6188455127224266</v>
      </c>
      <c r="AY36">
        <v>14.30266107759361</v>
      </c>
      <c r="AZ36">
        <f t="shared" si="0"/>
        <v>12.811999999999999</v>
      </c>
      <c r="BA36">
        <f t="shared" si="1"/>
        <v>17.952000000000002</v>
      </c>
      <c r="BB36" t="str">
        <f t="shared" si="2"/>
        <v>12.812 (17.952)</v>
      </c>
    </row>
    <row r="37" spans="1:56" x14ac:dyDescent="0.2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 t="shared" si="0"/>
        <v>0</v>
      </c>
      <c r="BA37">
        <f t="shared" si="1"/>
        <v>0</v>
      </c>
      <c r="BB37" t="str">
        <f t="shared" si="2"/>
        <v>0 (0)</v>
      </c>
      <c r="BD37" t="str">
        <f>BB37&amp;" "&amp;"&amp;"&amp;" "&amp;BB49</f>
        <v>0 (0) &amp; 0 (0)</v>
      </c>
    </row>
    <row r="38" spans="1:56" x14ac:dyDescent="0.2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0"/>
        <v>0</v>
      </c>
      <c r="BA38">
        <f t="shared" si="1"/>
        <v>0</v>
      </c>
      <c r="BB38" t="str">
        <f t="shared" si="2"/>
        <v>0 (0)</v>
      </c>
      <c r="BD38" t="str">
        <f t="shared" ref="BD38:BD47" si="3">BB38&amp;" "&amp;"&amp;"&amp;" "&amp;BB50</f>
        <v>0 (0) &amp; 0 (0)</v>
      </c>
    </row>
    <row r="39" spans="1:56" x14ac:dyDescent="0.2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 t="shared" si="0"/>
        <v>0.06</v>
      </c>
      <c r="BA39">
        <f t="shared" si="1"/>
        <v>0.24</v>
      </c>
      <c r="BB39" t="str">
        <f t="shared" si="2"/>
        <v>0.06 (0.24)</v>
      </c>
      <c r="BD39" t="str">
        <f t="shared" si="3"/>
        <v>0.06 (0.24) &amp; 0.002 (0.008)</v>
      </c>
    </row>
    <row r="40" spans="1:56" x14ac:dyDescent="0.25">
      <c r="A40" s="1" t="s">
        <v>59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>
        <f t="shared" si="0"/>
        <v>0.84</v>
      </c>
      <c r="BA40">
        <f t="shared" si="1"/>
        <v>0.37</v>
      </c>
      <c r="BB40" t="str">
        <f t="shared" si="2"/>
        <v>0.84 (0.37)</v>
      </c>
      <c r="BD40" t="str">
        <f t="shared" si="3"/>
        <v>0.84 (0.37) &amp; 0.056 (0.04)</v>
      </c>
    </row>
    <row r="41" spans="1:56" x14ac:dyDescent="0.25">
      <c r="A41" s="1" t="s">
        <v>60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0.5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1</v>
      </c>
      <c r="AX41">
        <v>1</v>
      </c>
      <c r="AY41">
        <v>0</v>
      </c>
      <c r="AZ41">
        <f t="shared" si="0"/>
        <v>0.81</v>
      </c>
      <c r="BA41">
        <f t="shared" si="1"/>
        <v>0.39</v>
      </c>
      <c r="BB41" t="str">
        <f t="shared" si="2"/>
        <v>0.81 (0.39)</v>
      </c>
      <c r="BD41" t="str">
        <f t="shared" si="3"/>
        <v>0.81 (0.39) &amp; 0.049 (0.033)</v>
      </c>
    </row>
    <row r="42" spans="1:56" x14ac:dyDescent="0.25">
      <c r="A42" s="1" t="s">
        <v>61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0.5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0.5</v>
      </c>
      <c r="W42">
        <v>0</v>
      </c>
      <c r="X42">
        <v>0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0.5</v>
      </c>
      <c r="AK42">
        <v>1</v>
      </c>
      <c r="AL42">
        <v>0.5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0.5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1</v>
      </c>
      <c r="AZ42">
        <f t="shared" si="0"/>
        <v>0.73</v>
      </c>
      <c r="BA42">
        <f t="shared" si="1"/>
        <v>0.41899999999999998</v>
      </c>
      <c r="BB42" t="str">
        <f t="shared" si="2"/>
        <v>0.73 (0.419)</v>
      </c>
      <c r="BD42" t="str">
        <f t="shared" si="3"/>
        <v>0.73 (0.419) &amp; 0.039 (0.031)</v>
      </c>
    </row>
    <row r="43" spans="1:56" x14ac:dyDescent="0.25">
      <c r="A43" s="1" t="s">
        <v>62</v>
      </c>
      <c r="B43">
        <v>0.66666666666666663</v>
      </c>
      <c r="C43">
        <v>1</v>
      </c>
      <c r="D43">
        <v>1</v>
      </c>
      <c r="E43">
        <v>1</v>
      </c>
      <c r="F43">
        <v>0.8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f t="shared" si="0"/>
        <v>0.98899999999999999</v>
      </c>
      <c r="BA43">
        <f t="shared" si="1"/>
        <v>5.3999999999999999E-2</v>
      </c>
      <c r="BB43" t="str">
        <f t="shared" si="2"/>
        <v>0.989 (0.054)</v>
      </c>
      <c r="BD43" t="str">
        <f>BB43&amp;" "&amp;"&amp;"&amp;" "&amp;BB55</f>
        <v>0.989 (0.054) &amp; 0.21 (0.053)</v>
      </c>
    </row>
    <row r="44" spans="1:56" x14ac:dyDescent="0.2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 t="shared" si="0"/>
        <v>0</v>
      </c>
      <c r="BA44">
        <f t="shared" si="1"/>
        <v>0</v>
      </c>
      <c r="BB44" t="str">
        <f t="shared" si="2"/>
        <v>0 (0)</v>
      </c>
      <c r="BD44" t="str">
        <f t="shared" si="3"/>
        <v>0 (0) &amp; 0 (0)</v>
      </c>
    </row>
    <row r="45" spans="1:56" x14ac:dyDescent="0.25">
      <c r="A45" s="1" t="s">
        <v>64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f t="shared" si="0"/>
        <v>0.44</v>
      </c>
      <c r="BA45">
        <f t="shared" si="1"/>
        <v>0.54100000000000004</v>
      </c>
      <c r="BB45" t="str">
        <f t="shared" si="2"/>
        <v>0.44 (0.541)</v>
      </c>
      <c r="BD45" t="str">
        <f t="shared" si="3"/>
        <v>0.44 (0.541) &amp; 0.019 (0.027)</v>
      </c>
    </row>
    <row r="46" spans="1:56" x14ac:dyDescent="0.25">
      <c r="A46" s="1" t="s">
        <v>65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1</v>
      </c>
      <c r="AY46">
        <v>1</v>
      </c>
      <c r="AZ46">
        <f t="shared" si="0"/>
        <v>0.92</v>
      </c>
      <c r="BA46">
        <f t="shared" si="1"/>
        <v>0.27400000000000002</v>
      </c>
      <c r="BB46" t="str">
        <f t="shared" si="2"/>
        <v>0.92 (0.274)</v>
      </c>
      <c r="BD46" t="str">
        <f t="shared" si="3"/>
        <v>0.92 (0.274) &amp; 0.067 (0.046)</v>
      </c>
    </row>
    <row r="47" spans="1:56" x14ac:dyDescent="0.25">
      <c r="A47" s="1" t="s">
        <v>66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0.5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f t="shared" si="0"/>
        <v>0.81</v>
      </c>
      <c r="BA47">
        <f t="shared" si="1"/>
        <v>0.39</v>
      </c>
      <c r="BB47" t="str">
        <f t="shared" si="2"/>
        <v>0.81 (0.39)</v>
      </c>
      <c r="BD47" t="str">
        <f t="shared" si="3"/>
        <v>0.81 (0.39) &amp; 0.059 (0.043)</v>
      </c>
    </row>
    <row r="48" spans="1:56" x14ac:dyDescent="0.25">
      <c r="A48" s="1" t="s">
        <v>67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f t="shared" si="0"/>
        <v>0.98</v>
      </c>
      <c r="BA48">
        <f t="shared" si="1"/>
        <v>0.14099999999999999</v>
      </c>
      <c r="BB48" t="str">
        <f t="shared" si="2"/>
        <v>0.98 (0.141)</v>
      </c>
      <c r="BD48" t="str">
        <f>BB48&amp;" "&amp;"&amp;"&amp;" "&amp;BB60</f>
        <v>0.98 (0.141) &amp; 0.174 (0.071)</v>
      </c>
    </row>
    <row r="49" spans="1:54" x14ac:dyDescent="0.25">
      <c r="A49" s="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0"/>
        <v>0</v>
      </c>
      <c r="BA49">
        <f t="shared" si="1"/>
        <v>0</v>
      </c>
      <c r="BB49" t="str">
        <f t="shared" si="2"/>
        <v>0 (0)</v>
      </c>
    </row>
    <row r="50" spans="1:54" x14ac:dyDescent="0.25">
      <c r="A50" s="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0</v>
      </c>
      <c r="BA50">
        <f t="shared" si="1"/>
        <v>0</v>
      </c>
      <c r="BB50" t="str">
        <f t="shared" si="2"/>
        <v>0 (0)</v>
      </c>
    </row>
    <row r="51" spans="1:54" x14ac:dyDescent="0.25">
      <c r="A51" s="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3.4482758620689648E-2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3.4482758620689648E-2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3.4482758620689648E-2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0"/>
        <v>2E-3</v>
      </c>
      <c r="BA51">
        <f t="shared" si="1"/>
        <v>8.0000000000000002E-3</v>
      </c>
      <c r="BB51" t="str">
        <f t="shared" si="2"/>
        <v>0.002 (0.008)</v>
      </c>
    </row>
    <row r="52" spans="1:54" x14ac:dyDescent="0.25">
      <c r="A52" s="1" t="s">
        <v>71</v>
      </c>
      <c r="B52">
        <v>6.8965517241379309E-2</v>
      </c>
      <c r="C52">
        <v>0.15517241379310351</v>
      </c>
      <c r="D52">
        <v>3.4482758620689648E-2</v>
      </c>
      <c r="E52">
        <v>3.4482758620689648E-2</v>
      </c>
      <c r="F52">
        <v>0.13793103448275859</v>
      </c>
      <c r="G52">
        <v>3.4482758620689648E-2</v>
      </c>
      <c r="H52">
        <v>0</v>
      </c>
      <c r="I52">
        <v>6.8965517241379309E-2</v>
      </c>
      <c r="J52">
        <v>3.4482758620689648E-2</v>
      </c>
      <c r="K52">
        <v>0</v>
      </c>
      <c r="L52">
        <v>3.4482758620689648E-2</v>
      </c>
      <c r="M52">
        <v>3.4482758620689648E-2</v>
      </c>
      <c r="N52">
        <v>5.1724137931034482E-2</v>
      </c>
      <c r="O52">
        <v>3.4482758620689648E-2</v>
      </c>
      <c r="P52">
        <v>0.13793103448275859</v>
      </c>
      <c r="Q52">
        <v>0.10344827586206901</v>
      </c>
      <c r="R52">
        <v>6.8965517241379309E-2</v>
      </c>
      <c r="S52">
        <v>0</v>
      </c>
      <c r="T52">
        <v>3.4482758620689648E-2</v>
      </c>
      <c r="U52">
        <v>6.8965517241379309E-2</v>
      </c>
      <c r="V52">
        <v>6.8965517241379309E-2</v>
      </c>
      <c r="W52">
        <v>0</v>
      </c>
      <c r="X52">
        <v>0</v>
      </c>
      <c r="Y52">
        <v>0</v>
      </c>
      <c r="Z52">
        <v>0.10344827586206901</v>
      </c>
      <c r="AA52">
        <v>5.1724137931034482E-2</v>
      </c>
      <c r="AB52">
        <v>3.4482758620689648E-2</v>
      </c>
      <c r="AC52">
        <v>0</v>
      </c>
      <c r="AD52">
        <v>8.6206896551724144E-2</v>
      </c>
      <c r="AE52">
        <v>3.4482758620689648E-2</v>
      </c>
      <c r="AF52">
        <v>3.4482758620689648E-2</v>
      </c>
      <c r="AG52">
        <v>6.8965517241379309E-2</v>
      </c>
      <c r="AH52">
        <v>0.10344827586206901</v>
      </c>
      <c r="AI52">
        <v>3.4482758620689648E-2</v>
      </c>
      <c r="AJ52">
        <v>0.13793103448275859</v>
      </c>
      <c r="AK52">
        <v>6.8965517241379309E-2</v>
      </c>
      <c r="AL52">
        <v>3.4482758620689648E-2</v>
      </c>
      <c r="AM52">
        <v>3.4482758620689648E-2</v>
      </c>
      <c r="AN52">
        <v>3.4482758620689648E-2</v>
      </c>
      <c r="AO52">
        <v>5.1724137931034482E-2</v>
      </c>
      <c r="AP52">
        <v>6.8965517241379309E-2</v>
      </c>
      <c r="AQ52">
        <v>0.10344827586206901</v>
      </c>
      <c r="AR52">
        <v>6.8965517241379309E-2</v>
      </c>
      <c r="AS52">
        <v>6.8965517241379309E-2</v>
      </c>
      <c r="AT52">
        <v>0</v>
      </c>
      <c r="AU52">
        <v>0.10344827586206901</v>
      </c>
      <c r="AV52">
        <v>6.8965517241379309E-2</v>
      </c>
      <c r="AW52">
        <v>6.8965517241379309E-2</v>
      </c>
      <c r="AX52">
        <v>6.8965517241379309E-2</v>
      </c>
      <c r="AY52">
        <v>6.8965517241379309E-2</v>
      </c>
      <c r="AZ52">
        <f t="shared" si="0"/>
        <v>5.6000000000000001E-2</v>
      </c>
      <c r="BA52">
        <f t="shared" si="1"/>
        <v>0.04</v>
      </c>
      <c r="BB52" t="str">
        <f t="shared" si="2"/>
        <v>0.056 (0.04)</v>
      </c>
    </row>
    <row r="53" spans="1:54" x14ac:dyDescent="0.25">
      <c r="A53" s="1" t="s">
        <v>72</v>
      </c>
      <c r="B53">
        <v>6.8965517241379309E-2</v>
      </c>
      <c r="C53">
        <v>3.4482758620689648E-2</v>
      </c>
      <c r="D53">
        <v>3.4482758620689648E-2</v>
      </c>
      <c r="E53">
        <v>6.8965517241379309E-2</v>
      </c>
      <c r="F53">
        <v>3.4482758620689648E-2</v>
      </c>
      <c r="G53">
        <v>6.8965517241379309E-2</v>
      </c>
      <c r="H53">
        <v>0</v>
      </c>
      <c r="I53">
        <v>3.4482758620689648E-2</v>
      </c>
      <c r="J53">
        <v>3.4482758620689648E-2</v>
      </c>
      <c r="K53">
        <v>0.10344827586206901</v>
      </c>
      <c r="L53">
        <v>5.1724137931034482E-2</v>
      </c>
      <c r="M53">
        <v>3.4482758620689648E-2</v>
      </c>
      <c r="N53">
        <v>1.7241379310344831E-2</v>
      </c>
      <c r="O53">
        <v>3.4482758620689648E-2</v>
      </c>
      <c r="P53">
        <v>0</v>
      </c>
      <c r="Q53">
        <v>6.8965517241379309E-2</v>
      </c>
      <c r="R53">
        <v>3.4482758620689648E-2</v>
      </c>
      <c r="S53">
        <v>0.10344827586206901</v>
      </c>
      <c r="T53">
        <v>3.4482758620689648E-2</v>
      </c>
      <c r="U53">
        <v>5.1724137931034482E-2</v>
      </c>
      <c r="V53">
        <v>0.10344827586206901</v>
      </c>
      <c r="W53">
        <v>6.8965517241379309E-2</v>
      </c>
      <c r="X53">
        <v>3.4482758620689648E-2</v>
      </c>
      <c r="Y53">
        <v>0</v>
      </c>
      <c r="Z53">
        <v>6.8965517241379309E-2</v>
      </c>
      <c r="AA53">
        <v>6.8965517241379309E-2</v>
      </c>
      <c r="AB53">
        <v>0</v>
      </c>
      <c r="AC53">
        <v>0</v>
      </c>
      <c r="AD53">
        <v>3.4482758620689648E-2</v>
      </c>
      <c r="AE53">
        <v>0.10344827586206901</v>
      </c>
      <c r="AF53">
        <v>6.8965517241379309E-2</v>
      </c>
      <c r="AG53">
        <v>6.8965517241379309E-2</v>
      </c>
      <c r="AH53">
        <v>6.8965517241379309E-2</v>
      </c>
      <c r="AI53">
        <v>3.4482758620689648E-2</v>
      </c>
      <c r="AJ53">
        <v>3.4482758620689648E-2</v>
      </c>
      <c r="AK53">
        <v>0.10344827586206901</v>
      </c>
      <c r="AL53">
        <v>6.8965517241379309E-2</v>
      </c>
      <c r="AM53">
        <v>3.4482758620689648E-2</v>
      </c>
      <c r="AN53">
        <v>6.8965517241379309E-2</v>
      </c>
      <c r="AO53">
        <v>0.10344827586206901</v>
      </c>
      <c r="AP53">
        <v>3.4482758620689648E-2</v>
      </c>
      <c r="AQ53">
        <v>6.8965517241379309E-2</v>
      </c>
      <c r="AR53">
        <v>0</v>
      </c>
      <c r="AS53">
        <v>6.8965517241379309E-2</v>
      </c>
      <c r="AT53">
        <v>6.8965517241379309E-2</v>
      </c>
      <c r="AU53">
        <v>0</v>
      </c>
      <c r="AV53">
        <v>0</v>
      </c>
      <c r="AW53">
        <v>3.4482758620689648E-2</v>
      </c>
      <c r="AX53">
        <v>0.10344827586206901</v>
      </c>
      <c r="AY53">
        <v>0</v>
      </c>
      <c r="AZ53">
        <f t="shared" si="0"/>
        <v>4.9000000000000002E-2</v>
      </c>
      <c r="BA53">
        <f t="shared" si="1"/>
        <v>3.3000000000000002E-2</v>
      </c>
      <c r="BB53" t="str">
        <f t="shared" si="2"/>
        <v>0.049 (0.033)</v>
      </c>
    </row>
    <row r="54" spans="1:54" x14ac:dyDescent="0.25">
      <c r="A54" s="1" t="s">
        <v>73</v>
      </c>
      <c r="B54">
        <v>3.4482758620689648E-2</v>
      </c>
      <c r="C54">
        <v>0.10344827586206901</v>
      </c>
      <c r="D54">
        <v>3.4482758620689648E-2</v>
      </c>
      <c r="E54">
        <v>0</v>
      </c>
      <c r="F54">
        <v>5.1724137931034482E-2</v>
      </c>
      <c r="G54">
        <v>3.4482758620689648E-2</v>
      </c>
      <c r="H54">
        <v>3.4482758620689648E-2</v>
      </c>
      <c r="I54">
        <v>3.4482758620689648E-2</v>
      </c>
      <c r="J54">
        <v>6.8965517241379309E-2</v>
      </c>
      <c r="K54">
        <v>0</v>
      </c>
      <c r="L54">
        <v>6.8965517241379309E-2</v>
      </c>
      <c r="M54">
        <v>1.7241379310344831E-2</v>
      </c>
      <c r="N54">
        <v>3.4482758620689648E-2</v>
      </c>
      <c r="O54">
        <v>3.4482758620689648E-2</v>
      </c>
      <c r="P54">
        <v>3.4482758620689648E-2</v>
      </c>
      <c r="Q54">
        <v>3.4482758620689648E-2</v>
      </c>
      <c r="R54">
        <v>3.4482758620689648E-2</v>
      </c>
      <c r="S54">
        <v>0</v>
      </c>
      <c r="T54">
        <v>3.4482758620689648E-2</v>
      </c>
      <c r="U54">
        <v>6.8965517241379309E-2</v>
      </c>
      <c r="V54">
        <v>1.7241379310344831E-2</v>
      </c>
      <c r="W54">
        <v>0</v>
      </c>
      <c r="X54">
        <v>0</v>
      </c>
      <c r="Y54">
        <v>3.4482758620689648E-2</v>
      </c>
      <c r="Z54">
        <v>0.10344827586206901</v>
      </c>
      <c r="AA54">
        <v>6.8965517241379309E-2</v>
      </c>
      <c r="AB54">
        <v>3.4482758620689648E-2</v>
      </c>
      <c r="AC54">
        <v>0</v>
      </c>
      <c r="AD54">
        <v>0</v>
      </c>
      <c r="AE54">
        <v>6.8965517241379309E-2</v>
      </c>
      <c r="AF54">
        <v>0</v>
      </c>
      <c r="AG54">
        <v>0</v>
      </c>
      <c r="AH54">
        <v>6.8965517241379309E-2</v>
      </c>
      <c r="AI54">
        <v>6.8965517241379309E-2</v>
      </c>
      <c r="AJ54">
        <v>1.7241379310344831E-2</v>
      </c>
      <c r="AK54">
        <v>3.4482758620689648E-2</v>
      </c>
      <c r="AL54">
        <v>1.7241379310344831E-2</v>
      </c>
      <c r="AM54">
        <v>6.8965517241379309E-2</v>
      </c>
      <c r="AN54">
        <v>5.1724137931034482E-2</v>
      </c>
      <c r="AO54">
        <v>0.13793103448275859</v>
      </c>
      <c r="AP54">
        <v>3.4482758620689648E-2</v>
      </c>
      <c r="AQ54">
        <v>3.4482758620689648E-2</v>
      </c>
      <c r="AR54">
        <v>4.5977011494252873E-2</v>
      </c>
      <c r="AS54">
        <v>5.1724137931034482E-2</v>
      </c>
      <c r="AT54">
        <v>6.8965517241379309E-2</v>
      </c>
      <c r="AU54">
        <v>0</v>
      </c>
      <c r="AV54">
        <v>3.4482758620689648E-2</v>
      </c>
      <c r="AW54">
        <v>3.4482758620689648E-2</v>
      </c>
      <c r="AX54">
        <v>0</v>
      </c>
      <c r="AY54">
        <v>8.6206896551724144E-2</v>
      </c>
      <c r="AZ54">
        <f t="shared" si="0"/>
        <v>3.9E-2</v>
      </c>
      <c r="BA54">
        <f t="shared" si="1"/>
        <v>3.1E-2</v>
      </c>
      <c r="BB54" t="str">
        <f t="shared" si="2"/>
        <v>0.039 (0.031)</v>
      </c>
    </row>
    <row r="55" spans="1:54" x14ac:dyDescent="0.25">
      <c r="A55" s="1" t="s">
        <v>74</v>
      </c>
      <c r="B55">
        <v>0.1206896551724138</v>
      </c>
      <c r="C55">
        <v>0.30804597701149428</v>
      </c>
      <c r="D55">
        <v>0.22873563218390799</v>
      </c>
      <c r="E55">
        <v>0.17528735632183909</v>
      </c>
      <c r="F55">
        <v>0.15114942528735631</v>
      </c>
      <c r="G55">
        <v>0.17528735632183909</v>
      </c>
      <c r="H55">
        <v>0.19712643678160921</v>
      </c>
      <c r="I55">
        <v>0.18390804597701149</v>
      </c>
      <c r="J55">
        <v>0.17471264367816089</v>
      </c>
      <c r="K55">
        <v>0.18390804597701149</v>
      </c>
      <c r="L55">
        <v>0.22126436781609199</v>
      </c>
      <c r="M55">
        <v>0.21379310344827579</v>
      </c>
      <c r="N55">
        <v>0.26781609195402301</v>
      </c>
      <c r="O55">
        <v>0.17126436781609189</v>
      </c>
      <c r="P55">
        <v>0.22758620689655171</v>
      </c>
      <c r="Q55">
        <v>0.21436781609195399</v>
      </c>
      <c r="R55">
        <v>0.31494252873563222</v>
      </c>
      <c r="S55">
        <v>0.22126436781609191</v>
      </c>
      <c r="T55">
        <v>0.21781609195402299</v>
      </c>
      <c r="U55">
        <v>0.28735632183908039</v>
      </c>
      <c r="V55">
        <v>0.17126436781609189</v>
      </c>
      <c r="W55">
        <v>0.14655172413793099</v>
      </c>
      <c r="X55">
        <v>0.22298850574712639</v>
      </c>
      <c r="Y55">
        <v>0.16666666666666671</v>
      </c>
      <c r="Z55">
        <v>0.27701149425287358</v>
      </c>
      <c r="AA55">
        <v>0.12643678160919539</v>
      </c>
      <c r="AB55">
        <v>0.22701149425287359</v>
      </c>
      <c r="AC55">
        <v>0.18678160919540229</v>
      </c>
      <c r="AD55">
        <v>0.2563218390804598</v>
      </c>
      <c r="AE55">
        <v>0.1827586206896552</v>
      </c>
      <c r="AF55">
        <v>0.2183908045977011</v>
      </c>
      <c r="AG55">
        <v>0.17569786535303769</v>
      </c>
      <c r="AH55">
        <v>0.1206896551724138</v>
      </c>
      <c r="AI55">
        <v>0.27816091954022992</v>
      </c>
      <c r="AJ55">
        <v>0.28448275862068972</v>
      </c>
      <c r="AK55">
        <v>6.0344827586206899E-2</v>
      </c>
      <c r="AL55">
        <v>0.26781609195402301</v>
      </c>
      <c r="AM55">
        <v>0.21494252873563219</v>
      </c>
      <c r="AN55">
        <v>0.2442528735632184</v>
      </c>
      <c r="AO55">
        <v>0.18678160919540229</v>
      </c>
      <c r="AP55">
        <v>0.16379310344827591</v>
      </c>
      <c r="AQ55">
        <v>0.30632183908045968</v>
      </c>
      <c r="AR55">
        <v>0.25287356321839077</v>
      </c>
      <c r="AS55">
        <v>0.22988505747126431</v>
      </c>
      <c r="AT55">
        <v>0.17758620689655169</v>
      </c>
      <c r="AU55">
        <v>0.28390804597701153</v>
      </c>
      <c r="AV55">
        <v>0.2074712643678161</v>
      </c>
      <c r="AW55">
        <v>0.22068965517241379</v>
      </c>
      <c r="AX55">
        <v>0.1758620689655172</v>
      </c>
      <c r="AY55">
        <v>0.2155172413793103</v>
      </c>
      <c r="AZ55">
        <f t="shared" si="0"/>
        <v>0.21</v>
      </c>
      <c r="BA55">
        <f t="shared" si="1"/>
        <v>5.2999999999999999E-2</v>
      </c>
      <c r="BB55" t="str">
        <f t="shared" si="2"/>
        <v>0.21 (0.053)</v>
      </c>
    </row>
    <row r="56" spans="1:54" x14ac:dyDescent="0.25">
      <c r="A56" s="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0</v>
      </c>
      <c r="BA56">
        <f t="shared" si="1"/>
        <v>0</v>
      </c>
      <c r="BB56" t="str">
        <f t="shared" si="2"/>
        <v>0 (0)</v>
      </c>
    </row>
    <row r="57" spans="1:54" x14ac:dyDescent="0.25">
      <c r="A57" s="1" t="s">
        <v>76</v>
      </c>
      <c r="B57">
        <v>0</v>
      </c>
      <c r="C57">
        <v>0</v>
      </c>
      <c r="D57">
        <v>3.4482758620689648E-2</v>
      </c>
      <c r="E57">
        <v>0</v>
      </c>
      <c r="F57">
        <v>0</v>
      </c>
      <c r="G57">
        <v>3.4482758620689648E-2</v>
      </c>
      <c r="H57">
        <v>3.4482758620689648E-2</v>
      </c>
      <c r="I57">
        <v>3.4482758620689648E-2</v>
      </c>
      <c r="J57">
        <v>3.4482758620689648E-2</v>
      </c>
      <c r="K57">
        <v>3.4482758620689648E-2</v>
      </c>
      <c r="L57">
        <v>0</v>
      </c>
      <c r="M57">
        <v>0</v>
      </c>
      <c r="N57">
        <v>3.4482758620689648E-2</v>
      </c>
      <c r="O57">
        <v>3.4482758620689648E-2</v>
      </c>
      <c r="P57">
        <v>0</v>
      </c>
      <c r="Q57">
        <v>3.4482758620689648E-2</v>
      </c>
      <c r="R57">
        <v>3.4482758620689648E-2</v>
      </c>
      <c r="S57">
        <v>0</v>
      </c>
      <c r="T57">
        <v>0</v>
      </c>
      <c r="U57">
        <v>0.10344827586206901</v>
      </c>
      <c r="V57">
        <v>0</v>
      </c>
      <c r="W57">
        <v>0</v>
      </c>
      <c r="X57">
        <v>3.4482758620689648E-2</v>
      </c>
      <c r="Y57">
        <v>6.8965517241379309E-2</v>
      </c>
      <c r="Z57">
        <v>3.4482758620689648E-2</v>
      </c>
      <c r="AA57">
        <v>3.4482758620689648E-2</v>
      </c>
      <c r="AB57">
        <v>3.4482758620689648E-2</v>
      </c>
      <c r="AC57">
        <v>0</v>
      </c>
      <c r="AD57">
        <v>6.8965517241379309E-2</v>
      </c>
      <c r="AE57">
        <v>6.8965517241379309E-2</v>
      </c>
      <c r="AF57">
        <v>0</v>
      </c>
      <c r="AG57">
        <v>0</v>
      </c>
      <c r="AH57">
        <v>0</v>
      </c>
      <c r="AI57">
        <v>0.10344827586206901</v>
      </c>
      <c r="AJ57">
        <v>0</v>
      </c>
      <c r="AK57">
        <v>0</v>
      </c>
      <c r="AL57">
        <v>3.4482758620689648E-2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3.4482758620689648E-2</v>
      </c>
      <c r="AX57">
        <v>0</v>
      </c>
      <c r="AY57">
        <v>0</v>
      </c>
      <c r="AZ57">
        <f t="shared" si="0"/>
        <v>1.9E-2</v>
      </c>
      <c r="BA57">
        <f t="shared" si="1"/>
        <v>2.7E-2</v>
      </c>
      <c r="BB57" t="str">
        <f t="shared" si="2"/>
        <v>0.019 (0.027)</v>
      </c>
    </row>
    <row r="58" spans="1:54" x14ac:dyDescent="0.25">
      <c r="A58" s="1" t="s">
        <v>77</v>
      </c>
      <c r="B58">
        <v>3.4482758620689648E-2</v>
      </c>
      <c r="C58">
        <v>8.6206896551724144E-2</v>
      </c>
      <c r="D58">
        <v>0.13793103448275859</v>
      </c>
      <c r="E58">
        <v>6.8965517241379309E-2</v>
      </c>
      <c r="F58">
        <v>3.4482758620689648E-2</v>
      </c>
      <c r="G58">
        <v>0.10344827586206901</v>
      </c>
      <c r="H58">
        <v>0.10344827586206901</v>
      </c>
      <c r="I58">
        <v>3.4482758620689648E-2</v>
      </c>
      <c r="J58">
        <v>3.4482758620689648E-2</v>
      </c>
      <c r="K58">
        <v>3.4482758620689648E-2</v>
      </c>
      <c r="L58">
        <v>3.4482758620689648E-2</v>
      </c>
      <c r="M58">
        <v>6.8965517241379309E-2</v>
      </c>
      <c r="N58">
        <v>0.1206896551724138</v>
      </c>
      <c r="O58">
        <v>3.4482758620689648E-2</v>
      </c>
      <c r="P58">
        <v>6.8965517241379309E-2</v>
      </c>
      <c r="Q58">
        <v>0.10344827586206901</v>
      </c>
      <c r="R58">
        <v>3.4482758620689648E-2</v>
      </c>
      <c r="S58">
        <v>3.4482758620689648E-2</v>
      </c>
      <c r="T58">
        <v>3.4482758620689648E-2</v>
      </c>
      <c r="U58">
        <v>0.10344827586206901</v>
      </c>
      <c r="V58">
        <v>3.4482758620689648E-2</v>
      </c>
      <c r="W58">
        <v>0.10344827586206901</v>
      </c>
      <c r="X58">
        <v>0</v>
      </c>
      <c r="Y58">
        <v>0</v>
      </c>
      <c r="Z58">
        <v>3.4482758620689648E-2</v>
      </c>
      <c r="AA58">
        <v>5.1724137931034482E-2</v>
      </c>
      <c r="AB58">
        <v>3.4482758620689648E-2</v>
      </c>
      <c r="AC58">
        <v>0.10344827586206901</v>
      </c>
      <c r="AD58">
        <v>0.18965517241379309</v>
      </c>
      <c r="AE58">
        <v>3.4482758620689648E-2</v>
      </c>
      <c r="AF58">
        <v>6.8965517241379309E-2</v>
      </c>
      <c r="AG58">
        <v>6.8965517241379309E-2</v>
      </c>
      <c r="AH58">
        <v>3.4482758620689648E-2</v>
      </c>
      <c r="AI58">
        <v>0.13793103448275859</v>
      </c>
      <c r="AJ58">
        <v>3.4482758620689648E-2</v>
      </c>
      <c r="AK58">
        <v>6.8965517241379309E-2</v>
      </c>
      <c r="AL58">
        <v>3.4482758620689648E-2</v>
      </c>
      <c r="AM58">
        <v>3.4482758620689648E-2</v>
      </c>
      <c r="AN58">
        <v>0.13793103448275859</v>
      </c>
      <c r="AO58">
        <v>0.18965517241379309</v>
      </c>
      <c r="AP58">
        <v>0</v>
      </c>
      <c r="AQ58">
        <v>0.10344827586206901</v>
      </c>
      <c r="AR58">
        <v>3.4482758620689648E-2</v>
      </c>
      <c r="AS58">
        <v>6.8965517241379309E-2</v>
      </c>
      <c r="AT58">
        <v>0.10344827586206901</v>
      </c>
      <c r="AU58">
        <v>0.13793103448275859</v>
      </c>
      <c r="AV58">
        <v>0</v>
      </c>
      <c r="AW58">
        <v>0.10344827586206901</v>
      </c>
      <c r="AX58">
        <v>3.4482758620689648E-2</v>
      </c>
      <c r="AY58">
        <v>3.4482758620689648E-2</v>
      </c>
      <c r="AZ58">
        <f t="shared" si="0"/>
        <v>6.7000000000000004E-2</v>
      </c>
      <c r="BA58">
        <f t="shared" si="1"/>
        <v>4.5999999999999999E-2</v>
      </c>
      <c r="BB58" t="str">
        <f t="shared" si="2"/>
        <v>0.067 (0.046)</v>
      </c>
    </row>
    <row r="59" spans="1:54" x14ac:dyDescent="0.25">
      <c r="A59" s="1" t="s">
        <v>78</v>
      </c>
      <c r="B59">
        <v>6.8965517241379309E-2</v>
      </c>
      <c r="C59">
        <v>0.10344827586206901</v>
      </c>
      <c r="D59">
        <v>6.8965517241379309E-2</v>
      </c>
      <c r="E59">
        <v>6.8965517241379309E-2</v>
      </c>
      <c r="F59">
        <v>3.4482758620689648E-2</v>
      </c>
      <c r="G59">
        <v>0.10344827586206901</v>
      </c>
      <c r="H59">
        <v>0</v>
      </c>
      <c r="I59">
        <v>6.8965517241379309E-2</v>
      </c>
      <c r="J59">
        <v>6.8965517241379309E-2</v>
      </c>
      <c r="K59">
        <v>6.8965517241379309E-2</v>
      </c>
      <c r="L59">
        <v>8.6206896551724144E-2</v>
      </c>
      <c r="M59">
        <v>6.8965517241379309E-2</v>
      </c>
      <c r="N59">
        <v>1.7241379310344831E-2</v>
      </c>
      <c r="O59">
        <v>3.4482758620689648E-2</v>
      </c>
      <c r="P59">
        <v>6.8965517241379309E-2</v>
      </c>
      <c r="Q59">
        <v>3.4482758620689648E-2</v>
      </c>
      <c r="R59">
        <v>6.8965517241379309E-2</v>
      </c>
      <c r="S59">
        <v>0.17241379310344829</v>
      </c>
      <c r="T59">
        <v>0</v>
      </c>
      <c r="U59">
        <v>8.6206896551724144E-2</v>
      </c>
      <c r="V59">
        <v>3.4482758620689648E-2</v>
      </c>
      <c r="W59">
        <v>0</v>
      </c>
      <c r="X59">
        <v>0.10344827586206901</v>
      </c>
      <c r="Y59">
        <v>0.10344827586206901</v>
      </c>
      <c r="Z59">
        <v>3.4482758620689648E-2</v>
      </c>
      <c r="AA59">
        <v>3.4482758620689648E-2</v>
      </c>
      <c r="AB59">
        <v>0.10344827586206901</v>
      </c>
      <c r="AC59">
        <v>3.4482758620689648E-2</v>
      </c>
      <c r="AD59">
        <v>3.4482758620689648E-2</v>
      </c>
      <c r="AE59">
        <v>0</v>
      </c>
      <c r="AF59">
        <v>0</v>
      </c>
      <c r="AG59">
        <v>6.8965517241379309E-2</v>
      </c>
      <c r="AH59">
        <v>0.10344827586206901</v>
      </c>
      <c r="AI59">
        <v>6.8965517241379309E-2</v>
      </c>
      <c r="AJ59">
        <v>0</v>
      </c>
      <c r="AK59">
        <v>3.4482758620689648E-2</v>
      </c>
      <c r="AL59">
        <v>6.8965517241379309E-2</v>
      </c>
      <c r="AM59">
        <v>6.8965517241379309E-2</v>
      </c>
      <c r="AN59">
        <v>0.10344827586206901</v>
      </c>
      <c r="AO59">
        <v>0.13793103448275859</v>
      </c>
      <c r="AP59">
        <v>0</v>
      </c>
      <c r="AQ59">
        <v>0.13793103448275859</v>
      </c>
      <c r="AR59">
        <v>0</v>
      </c>
      <c r="AS59">
        <v>3.4482758620689648E-2</v>
      </c>
      <c r="AT59">
        <v>0.13793103448275859</v>
      </c>
      <c r="AU59">
        <v>6.8965517241379309E-2</v>
      </c>
      <c r="AV59">
        <v>3.4482758620689648E-2</v>
      </c>
      <c r="AW59">
        <v>3.4482758620689648E-2</v>
      </c>
      <c r="AX59">
        <v>6.8965517241379309E-2</v>
      </c>
      <c r="AY59">
        <v>0</v>
      </c>
      <c r="AZ59">
        <f t="shared" si="0"/>
        <v>5.8999999999999997E-2</v>
      </c>
      <c r="BA59">
        <f t="shared" si="1"/>
        <v>4.2999999999999997E-2</v>
      </c>
      <c r="BB59" t="str">
        <f t="shared" si="2"/>
        <v>0.059 (0.043)</v>
      </c>
    </row>
    <row r="60" spans="1:54" x14ac:dyDescent="0.25">
      <c r="A60" s="1" t="s">
        <v>79</v>
      </c>
      <c r="B60">
        <v>0.2413793103448276</v>
      </c>
      <c r="C60">
        <v>0.10344827586206901</v>
      </c>
      <c r="D60">
        <v>0.2413793103448276</v>
      </c>
      <c r="E60">
        <v>0.10344827586206901</v>
      </c>
      <c r="F60">
        <v>0.15517241379310351</v>
      </c>
      <c r="G60">
        <v>0.2068965517241379</v>
      </c>
      <c r="H60">
        <v>0.13793103448275859</v>
      </c>
      <c r="I60">
        <v>6.8965517241379309E-2</v>
      </c>
      <c r="J60">
        <v>0.13793103448275859</v>
      </c>
      <c r="K60">
        <v>0.2413793103448276</v>
      </c>
      <c r="L60">
        <v>6.8965517241379309E-2</v>
      </c>
      <c r="M60">
        <v>0.15517241379310351</v>
      </c>
      <c r="N60">
        <v>0.13793103448275859</v>
      </c>
      <c r="O60">
        <v>0.2413793103448276</v>
      </c>
      <c r="P60">
        <v>0.13793103448275859</v>
      </c>
      <c r="Q60">
        <v>0.13793103448275859</v>
      </c>
      <c r="R60">
        <v>0.13793103448275859</v>
      </c>
      <c r="S60">
        <v>0.2413793103448276</v>
      </c>
      <c r="T60">
        <v>0.13793103448275859</v>
      </c>
      <c r="U60">
        <v>6.8965517241379309E-2</v>
      </c>
      <c r="V60">
        <v>8.6206896551724144E-2</v>
      </c>
      <c r="W60">
        <v>0.10344827586206901</v>
      </c>
      <c r="X60">
        <v>0.2413793103448276</v>
      </c>
      <c r="Y60">
        <v>0.2068965517241379</v>
      </c>
      <c r="Z60">
        <v>0.2068965517241379</v>
      </c>
      <c r="AA60">
        <v>3.4482758620689648E-2</v>
      </c>
      <c r="AB60">
        <v>0</v>
      </c>
      <c r="AC60">
        <v>6.8965517241379309E-2</v>
      </c>
      <c r="AD60">
        <v>0.2413793103448276</v>
      </c>
      <c r="AE60">
        <v>0.27586206896551718</v>
      </c>
      <c r="AF60">
        <v>0.2413793103448276</v>
      </c>
      <c r="AG60">
        <v>0.2413793103448276</v>
      </c>
      <c r="AH60">
        <v>0.2068965517241379</v>
      </c>
      <c r="AI60">
        <v>0.34482758620689657</v>
      </c>
      <c r="AJ60">
        <v>0.15517241379310351</v>
      </c>
      <c r="AK60">
        <v>0.2413793103448276</v>
      </c>
      <c r="AL60">
        <v>0.22413793103448279</v>
      </c>
      <c r="AM60">
        <v>0.13793103448275859</v>
      </c>
      <c r="AN60">
        <v>0.22413793103448279</v>
      </c>
      <c r="AO60">
        <v>0.13793103448275859</v>
      </c>
      <c r="AP60">
        <v>0.2068965517241379</v>
      </c>
      <c r="AQ60">
        <v>0.2413793103448276</v>
      </c>
      <c r="AR60">
        <v>0.26436781609195398</v>
      </c>
      <c r="AS60">
        <v>0.22413793103448279</v>
      </c>
      <c r="AT60">
        <v>0.13793103448275859</v>
      </c>
      <c r="AU60">
        <v>0.17241379310344829</v>
      </c>
      <c r="AV60">
        <v>0.17241379310344829</v>
      </c>
      <c r="AW60">
        <v>0.17241379310344829</v>
      </c>
      <c r="AX60">
        <v>0.17241379310344829</v>
      </c>
      <c r="AY60">
        <v>0.22413793103448279</v>
      </c>
      <c r="AZ60">
        <f t="shared" ref="AZ60:AZ62" si="4">ROUND(AVERAGE(B60:AY60),3)</f>
        <v>0.17399999999999999</v>
      </c>
      <c r="BA60">
        <f t="shared" ref="BA60:BA62" si="5">ROUND(_xlfn.STDEV.S(B60:AY60),3)</f>
        <v>7.0999999999999994E-2</v>
      </c>
      <c r="BB60" t="str">
        <f t="shared" ref="BB60" si="6">AZ60&amp;" " &amp;"("&amp;BA60&amp;")"</f>
        <v>0.174 (0.071)</v>
      </c>
    </row>
    <row r="61" spans="1:54" x14ac:dyDescent="0.25">
      <c r="A61" s="1" t="s">
        <v>80</v>
      </c>
      <c r="B61">
        <v>0.62068965517241381</v>
      </c>
      <c r="C61">
        <v>0.63793103448275867</v>
      </c>
      <c r="D61">
        <v>0.60919540229885061</v>
      </c>
      <c r="E61">
        <v>0.55172413793103448</v>
      </c>
      <c r="F61">
        <v>0.53793103448275859</v>
      </c>
      <c r="G61">
        <v>0.54022988505747127</v>
      </c>
      <c r="H61">
        <v>0.5073891625615764</v>
      </c>
      <c r="I61">
        <v>0.48275862068965519</v>
      </c>
      <c r="J61">
        <v>0.47509578544061298</v>
      </c>
      <c r="K61">
        <v>0.48275862068965519</v>
      </c>
      <c r="L61">
        <v>0.47648902821316608</v>
      </c>
      <c r="M61">
        <v>0.47126436781609188</v>
      </c>
      <c r="N61">
        <v>0.46949602122015921</v>
      </c>
      <c r="O61">
        <v>0.46551724137931028</v>
      </c>
      <c r="P61">
        <v>0.46436781609195399</v>
      </c>
      <c r="Q61">
        <v>0.46551724137931028</v>
      </c>
      <c r="R61">
        <v>0.46247464503042601</v>
      </c>
      <c r="S61">
        <v>0.46743295019157088</v>
      </c>
      <c r="T61">
        <v>0.4573502722323049</v>
      </c>
      <c r="U61">
        <v>0.46034482758620687</v>
      </c>
      <c r="V61">
        <v>0.45648604269293919</v>
      </c>
      <c r="W61">
        <v>0.44827586206896552</v>
      </c>
      <c r="X61">
        <v>0.44527736131934031</v>
      </c>
      <c r="Y61">
        <v>0.44252873563218392</v>
      </c>
      <c r="Z61">
        <v>0.44689655172413789</v>
      </c>
      <c r="AA61">
        <v>0.44827586206896552</v>
      </c>
      <c r="AB61">
        <v>0.43933588761174969</v>
      </c>
      <c r="AC61">
        <v>0.43103448275862072</v>
      </c>
      <c r="AD61">
        <v>0.43876337693222361</v>
      </c>
      <c r="AE61">
        <v>0.44367816091954021</v>
      </c>
      <c r="AF61">
        <v>0.44382647385984431</v>
      </c>
      <c r="AG61">
        <v>0.44612068965517238</v>
      </c>
      <c r="AH61">
        <v>0.45141065830721011</v>
      </c>
      <c r="AI61">
        <v>0.4634888438133874</v>
      </c>
      <c r="AJ61">
        <v>0.46305418719211822</v>
      </c>
      <c r="AK61">
        <v>0.46551724137931028</v>
      </c>
      <c r="AL61">
        <v>0.46598322460391428</v>
      </c>
      <c r="AM61">
        <v>0.46460980036297639</v>
      </c>
      <c r="AN61">
        <v>0.47126436781609188</v>
      </c>
      <c r="AO61">
        <v>0.48017241379310338</v>
      </c>
      <c r="AP61">
        <v>0.47687132043734232</v>
      </c>
      <c r="AQ61">
        <v>0.48193760262725782</v>
      </c>
      <c r="AR61">
        <v>0.48436246992782678</v>
      </c>
      <c r="AS61">
        <v>0.48667711598746077</v>
      </c>
      <c r="AT61">
        <v>0.48812260536398472</v>
      </c>
      <c r="AU61">
        <v>0.48800599700149933</v>
      </c>
      <c r="AV61">
        <v>0.48422597212032281</v>
      </c>
      <c r="AW61">
        <v>0.48491379310344829</v>
      </c>
      <c r="AX61">
        <v>0.4848698099929627</v>
      </c>
      <c r="AY61">
        <v>0.48551724137931029</v>
      </c>
      <c r="AZ61">
        <f t="shared" si="4"/>
        <v>0.48</v>
      </c>
      <c r="BA61">
        <f t="shared" si="5"/>
        <v>4.3999999999999997E-2</v>
      </c>
    </row>
    <row r="62" spans="1:54" x14ac:dyDescent="0.25">
      <c r="A62" s="1" t="s">
        <v>81</v>
      </c>
      <c r="B62">
        <v>1.9655172413793101</v>
      </c>
      <c r="C62">
        <v>2.2068965517241379</v>
      </c>
      <c r="D62">
        <v>2.2528735632183912</v>
      </c>
      <c r="E62">
        <v>2.181034482758621</v>
      </c>
      <c r="F62">
        <v>2.1655172413793098</v>
      </c>
      <c r="G62">
        <v>2.172413793103448</v>
      </c>
      <c r="H62">
        <v>2.1674876847290641</v>
      </c>
      <c r="I62">
        <v>2.133620689655173</v>
      </c>
      <c r="J62">
        <v>2.122605363984674</v>
      </c>
      <c r="K62">
        <v>2.1275862068965519</v>
      </c>
      <c r="L62">
        <v>2.1598746081504698</v>
      </c>
      <c r="M62">
        <v>2.1609195402298851</v>
      </c>
      <c r="N62">
        <v>2.193633952254642</v>
      </c>
      <c r="O62">
        <v>2.187192118226601</v>
      </c>
      <c r="P62">
        <v>2.172413793103448</v>
      </c>
      <c r="Q62">
        <v>2.1918103448275859</v>
      </c>
      <c r="R62">
        <v>2.2109533468559839</v>
      </c>
      <c r="S62">
        <v>2.2126436781609189</v>
      </c>
      <c r="T62">
        <v>2.2123411978221421</v>
      </c>
      <c r="U62">
        <v>2.2206896551724138</v>
      </c>
      <c r="V62">
        <v>2.2052545155993428</v>
      </c>
      <c r="W62">
        <v>2.192789968652038</v>
      </c>
      <c r="X62">
        <v>2.193403298350824</v>
      </c>
      <c r="Y62">
        <v>2.1896551724137931</v>
      </c>
      <c r="Z62">
        <v>2.2055172413793098</v>
      </c>
      <c r="AA62">
        <v>2.193633952254642</v>
      </c>
      <c r="AB62">
        <v>2.196679438058748</v>
      </c>
      <c r="AC62">
        <v>2.1896551724137931</v>
      </c>
      <c r="AD62">
        <v>2.197384066587396</v>
      </c>
      <c r="AE62">
        <v>2.193103448275862</v>
      </c>
      <c r="AF62">
        <v>2.191323692992214</v>
      </c>
      <c r="AG62">
        <v>2.1831896551724141</v>
      </c>
      <c r="AH62">
        <v>2.1671891327063739</v>
      </c>
      <c r="AI62">
        <v>2.168356997971602</v>
      </c>
      <c r="AJ62">
        <v>2.1802955665024628</v>
      </c>
      <c r="AK62">
        <v>2.1695402298850581</v>
      </c>
      <c r="AL62">
        <v>2.169617893755825</v>
      </c>
      <c r="AM62">
        <v>2.1651542649727769</v>
      </c>
      <c r="AN62">
        <v>2.1688770999115832</v>
      </c>
      <c r="AO62">
        <v>2.171551724137931</v>
      </c>
      <c r="AP62">
        <v>2.1564339781328852</v>
      </c>
      <c r="AQ62">
        <v>2.15927750410509</v>
      </c>
      <c r="AR62">
        <v>2.1579791499599041</v>
      </c>
      <c r="AS62">
        <v>2.149686520376175</v>
      </c>
      <c r="AT62">
        <v>2.1463601532567051</v>
      </c>
      <c r="AU62">
        <v>2.147676161919041</v>
      </c>
      <c r="AV62">
        <v>2.1452677916360972</v>
      </c>
      <c r="AW62">
        <v>2.1501436781609189</v>
      </c>
      <c r="AX62">
        <v>2.1456720619282201</v>
      </c>
      <c r="AY62">
        <v>2.1503448275862072</v>
      </c>
      <c r="AZ62">
        <f t="shared" si="4"/>
        <v>2.1720000000000002</v>
      </c>
      <c r="BA62">
        <f t="shared" si="5"/>
        <v>3.9E-2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53"/>
  <sheetViews>
    <sheetView topLeftCell="AT1" workbookViewId="0">
      <selection activeCell="BB54" sqref="BB54"/>
    </sheetView>
  </sheetViews>
  <sheetFormatPr defaultRowHeight="15" x14ac:dyDescent="0.25"/>
  <cols>
    <col min="1" max="1" width="38.85546875" bestFit="1" customWidth="1"/>
    <col min="2" max="51" width="9.140625" customWidth="1"/>
    <col min="54" max="54" width="13.140625" bestFit="1" customWidth="1"/>
    <col min="55" max="55" width="51.85546875" bestFit="1" customWidth="1"/>
    <col min="56" max="56" width="26.28515625" bestFit="1" customWidth="1"/>
    <col min="57" max="57" width="14.140625" bestFit="1" customWidth="1"/>
  </cols>
  <sheetData>
    <row r="1" spans="1:5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7" x14ac:dyDescent="0.25">
      <c r="A2" s="1" t="s">
        <v>90</v>
      </c>
      <c r="B2">
        <v>0.26277588018748038</v>
      </c>
      <c r="C2">
        <v>0.2746663286182523</v>
      </c>
      <c r="D2">
        <v>0.25597329331340879</v>
      </c>
      <c r="E2">
        <v>0.26905584670589999</v>
      </c>
      <c r="F2">
        <v>0.26245588297952349</v>
      </c>
      <c r="G2">
        <v>0.26362430281974358</v>
      </c>
      <c r="H2">
        <v>0.26491598169521863</v>
      </c>
      <c r="I2">
        <v>0.26488245616061568</v>
      </c>
      <c r="J2">
        <v>0.26398709098209078</v>
      </c>
      <c r="K2">
        <v>0.26052651826610179</v>
      </c>
      <c r="L2">
        <v>0.26536629345748358</v>
      </c>
      <c r="M2">
        <v>0.26975474822291862</v>
      </c>
      <c r="N2">
        <v>0.26052955620855572</v>
      </c>
      <c r="O2">
        <v>0.26311486180729943</v>
      </c>
      <c r="P2">
        <v>0.26173986993271542</v>
      </c>
      <c r="Q2">
        <v>0.2639553837541489</v>
      </c>
      <c r="R2">
        <v>0.26561650642243989</v>
      </c>
      <c r="S2">
        <v>0.26647371198950448</v>
      </c>
      <c r="T2">
        <v>0.25065254036150558</v>
      </c>
      <c r="U2">
        <v>0.2633918191033367</v>
      </c>
      <c r="V2">
        <v>0.28293644052147521</v>
      </c>
      <c r="W2">
        <v>0.26534266541539869</v>
      </c>
      <c r="X2">
        <v>0.26402901207429957</v>
      </c>
      <c r="Y2">
        <v>0.26548739955786649</v>
      </c>
      <c r="Z2">
        <v>0.26293412674745142</v>
      </c>
      <c r="AA2">
        <v>0.26197499273939778</v>
      </c>
      <c r="AB2">
        <v>0.26333972911684622</v>
      </c>
      <c r="AC2">
        <v>0.26822433339625718</v>
      </c>
      <c r="AD2">
        <v>0.26370027918816091</v>
      </c>
      <c r="AE2">
        <v>0.2556403533184432</v>
      </c>
      <c r="AF2">
        <v>0.26163113519220632</v>
      </c>
      <c r="AG2">
        <v>0.26605172999034271</v>
      </c>
      <c r="AH2">
        <v>0.27256615565676579</v>
      </c>
      <c r="AI2">
        <v>0.26090960740012192</v>
      </c>
      <c r="AJ2">
        <v>0.26812310092224351</v>
      </c>
      <c r="AK2">
        <v>0.25741168384825219</v>
      </c>
      <c r="AL2">
        <v>0.26440820043813063</v>
      </c>
      <c r="AM2">
        <v>0.25351483846558381</v>
      </c>
      <c r="AN2">
        <v>0.26567432222095638</v>
      </c>
      <c r="AO2">
        <v>0.26828125966708832</v>
      </c>
      <c r="AP2">
        <v>0.2704033029823591</v>
      </c>
      <c r="AQ2">
        <v>0.2615034757621747</v>
      </c>
      <c r="AR2">
        <v>0.26625675674544169</v>
      </c>
      <c r="AS2">
        <v>0.26569427883166857</v>
      </c>
      <c r="AT2">
        <v>0.26064929033042311</v>
      </c>
      <c r="AU2">
        <v>0.2650613014267203</v>
      </c>
      <c r="AV2">
        <v>0.26986317545023181</v>
      </c>
      <c r="AW2">
        <v>0.26484648236563457</v>
      </c>
      <c r="AX2">
        <v>0.26316375031957961</v>
      </c>
      <c r="AY2">
        <v>0.26334670509307428</v>
      </c>
      <c r="AZ2">
        <f>ROUND(AVERAGE(B2:AY2),3)</f>
        <v>0.26400000000000001</v>
      </c>
      <c r="BA2">
        <f>ROUND(_xlfn.STDEV.S(B2:AY2),3)</f>
        <v>5.0000000000000001E-3</v>
      </c>
      <c r="BB2" t="str">
        <f>AZ2&amp;" "&amp;"("&amp;BA2&amp;")"</f>
        <v>0.264 (0.005)</v>
      </c>
    </row>
    <row r="3" spans="1:57" x14ac:dyDescent="0.25">
      <c r="A3" s="1" t="s">
        <v>91</v>
      </c>
      <c r="B3">
        <v>0.28384259902084752</v>
      </c>
      <c r="C3">
        <v>0.29600011180284441</v>
      </c>
      <c r="D3">
        <v>0.25882320683014559</v>
      </c>
      <c r="E3">
        <v>0.28950501714616422</v>
      </c>
      <c r="F3">
        <v>0.27504184532868342</v>
      </c>
      <c r="G3">
        <v>0.28044308400131218</v>
      </c>
      <c r="H3">
        <v>0.26194338633086561</v>
      </c>
      <c r="I3">
        <v>0.26428847959446938</v>
      </c>
      <c r="J3">
        <v>0.2403134601719969</v>
      </c>
      <c r="K3">
        <v>0.26277844744394979</v>
      </c>
      <c r="L3">
        <v>0.26438983803752641</v>
      </c>
      <c r="M3">
        <v>0.26067926936691388</v>
      </c>
      <c r="N3">
        <v>0.28346974974213179</v>
      </c>
      <c r="O3">
        <v>0.28778114495578538</v>
      </c>
      <c r="P3">
        <v>0.27214820625805392</v>
      </c>
      <c r="Q3">
        <v>0.29553500153481338</v>
      </c>
      <c r="R3">
        <v>0.27944775455206272</v>
      </c>
      <c r="S3">
        <v>0.26191731452343198</v>
      </c>
      <c r="T3">
        <v>0.25675883225826163</v>
      </c>
      <c r="U3">
        <v>0.29055706989119578</v>
      </c>
      <c r="V3">
        <v>0.28286101753587611</v>
      </c>
      <c r="W3">
        <v>0.27395994897286818</v>
      </c>
      <c r="X3">
        <v>0.25097225358568043</v>
      </c>
      <c r="Y3">
        <v>0.27620495766334757</v>
      </c>
      <c r="Z3">
        <v>0.28752215751522697</v>
      </c>
      <c r="AA3">
        <v>0.25658773879074359</v>
      </c>
      <c r="AB3">
        <v>0.28176354490791627</v>
      </c>
      <c r="AC3">
        <v>0.29692791965292492</v>
      </c>
      <c r="AD3">
        <v>0.25976555568357812</v>
      </c>
      <c r="AE3">
        <v>0.28487989686087178</v>
      </c>
      <c r="AF3">
        <v>0.28834219256199939</v>
      </c>
      <c r="AG3">
        <v>0.26430737014711908</v>
      </c>
      <c r="AH3">
        <v>0.30430156578660489</v>
      </c>
      <c r="AI3">
        <v>0.2675131329509568</v>
      </c>
      <c r="AJ3">
        <v>0.28450495458832897</v>
      </c>
      <c r="AK3">
        <v>0.30462363251232633</v>
      </c>
      <c r="AL3">
        <v>0.26560825601228538</v>
      </c>
      <c r="AM3">
        <v>0.2633088664436577</v>
      </c>
      <c r="AN3">
        <v>0.30100216371599942</v>
      </c>
      <c r="AO3">
        <v>0.29680845519828408</v>
      </c>
      <c r="AP3">
        <v>0.2864376538507557</v>
      </c>
      <c r="AQ3">
        <v>0.26818097511022942</v>
      </c>
      <c r="AR3">
        <v>0.28162557404172978</v>
      </c>
      <c r="AS3">
        <v>0.2714116604491022</v>
      </c>
      <c r="AT3">
        <v>0.26244277733991278</v>
      </c>
      <c r="AU3">
        <v>0.28890116621212553</v>
      </c>
      <c r="AV3">
        <v>0.2650609569700379</v>
      </c>
      <c r="AW3">
        <v>0.30723190613955792</v>
      </c>
      <c r="AX3">
        <v>0.28712249481736662</v>
      </c>
      <c r="AY3">
        <v>0.27273228026141888</v>
      </c>
      <c r="AZ3">
        <f t="shared" ref="AZ3:AZ40" si="0">ROUND(AVERAGE(B3:AY3),3)</f>
        <v>0.27700000000000002</v>
      </c>
      <c r="BA3">
        <f t="shared" ref="BA3:BA40" si="1">ROUND(_xlfn.STDEV.S(B3:AY3),3)</f>
        <v>1.4999999999999999E-2</v>
      </c>
      <c r="BB3" t="str">
        <f t="shared" ref="BB3:BB40" si="2">AZ3&amp;" "&amp;"("&amp;BA3&amp;")"</f>
        <v>0.277 (0.015)</v>
      </c>
    </row>
    <row r="4" spans="1:57" x14ac:dyDescent="0.25">
      <c r="A4" s="1" t="s">
        <v>92</v>
      </c>
      <c r="B4">
        <v>0.26970085821853929</v>
      </c>
      <c r="C4">
        <v>0.28863889431771722</v>
      </c>
      <c r="D4">
        <v>0.24205420472902081</v>
      </c>
      <c r="E4">
        <v>0.30281508822857173</v>
      </c>
      <c r="F4">
        <v>0.27027268757432538</v>
      </c>
      <c r="G4">
        <v>0.27621815579377251</v>
      </c>
      <c r="H4">
        <v>0.28490420201075711</v>
      </c>
      <c r="I4">
        <v>0.28536111395692709</v>
      </c>
      <c r="J4">
        <v>0.27586594196567049</v>
      </c>
      <c r="K4">
        <v>0.27932185809592092</v>
      </c>
      <c r="L4">
        <v>0.26547569467747462</v>
      </c>
      <c r="M4">
        <v>0.25351967604794839</v>
      </c>
      <c r="N4">
        <v>0.294821009242482</v>
      </c>
      <c r="O4">
        <v>0.2863476348737376</v>
      </c>
      <c r="P4">
        <v>0.28948851773002582</v>
      </c>
      <c r="Q4">
        <v>0.27163522671023638</v>
      </c>
      <c r="R4">
        <v>0.27244422400321211</v>
      </c>
      <c r="S4">
        <v>0.29661753516602729</v>
      </c>
      <c r="T4">
        <v>0.26694168006290397</v>
      </c>
      <c r="U4">
        <v>0.29302140611310101</v>
      </c>
      <c r="V4">
        <v>0.28404906498389138</v>
      </c>
      <c r="W4">
        <v>0.28087460470976833</v>
      </c>
      <c r="X4">
        <v>0.31225167916351432</v>
      </c>
      <c r="Y4">
        <v>0.27381028504780242</v>
      </c>
      <c r="Z4">
        <v>0.28751943041347477</v>
      </c>
      <c r="AA4">
        <v>0.2824413145504221</v>
      </c>
      <c r="AB4">
        <v>0.29081601747778729</v>
      </c>
      <c r="AC4">
        <v>0.27237736155407472</v>
      </c>
      <c r="AD4">
        <v>0.27873645231025901</v>
      </c>
      <c r="AE4">
        <v>0.28398270211482968</v>
      </c>
      <c r="AF4">
        <v>0.29616752333224278</v>
      </c>
      <c r="AG4">
        <v>0.29355864184917729</v>
      </c>
      <c r="AH4">
        <v>0.28725758443596699</v>
      </c>
      <c r="AI4">
        <v>0.28954890579634579</v>
      </c>
      <c r="AJ4">
        <v>0.27624485959735467</v>
      </c>
      <c r="AK4">
        <v>0.29388618418008722</v>
      </c>
      <c r="AL4">
        <v>0.26447142999098272</v>
      </c>
      <c r="AM4">
        <v>0.28269119419571109</v>
      </c>
      <c r="AN4">
        <v>0.26542176651509819</v>
      </c>
      <c r="AO4">
        <v>0.29816058012170449</v>
      </c>
      <c r="AP4">
        <v>0.28548158337522278</v>
      </c>
      <c r="AQ4">
        <v>0.28523688317711271</v>
      </c>
      <c r="AR4">
        <v>0.30260915281638051</v>
      </c>
      <c r="AS4">
        <v>0.31051742853923808</v>
      </c>
      <c r="AT4">
        <v>0.28654509925227811</v>
      </c>
      <c r="AU4">
        <v>0.29093280199887761</v>
      </c>
      <c r="AV4">
        <v>0.28944610382713848</v>
      </c>
      <c r="AW4">
        <v>0.2863894599943505</v>
      </c>
      <c r="AX4">
        <v>0.28552286826680529</v>
      </c>
      <c r="AY4">
        <v>0.2883938065531978</v>
      </c>
      <c r="AZ4">
        <f t="shared" si="0"/>
        <v>0.28299999999999997</v>
      </c>
      <c r="BA4">
        <f t="shared" si="1"/>
        <v>1.2999999999999999E-2</v>
      </c>
      <c r="BB4" t="str">
        <f t="shared" si="2"/>
        <v>0.283 (0.013)</v>
      </c>
      <c r="BC4" t="s">
        <v>266</v>
      </c>
      <c r="BD4" t="s">
        <v>267</v>
      </c>
      <c r="BE4" t="s">
        <v>268</v>
      </c>
    </row>
    <row r="5" spans="1:57" x14ac:dyDescent="0.25">
      <c r="A5" s="1" t="s">
        <v>93</v>
      </c>
      <c r="B5">
        <v>8.4135679881000111E-2</v>
      </c>
      <c r="C5">
        <v>0.1026638787930311</v>
      </c>
      <c r="D5">
        <v>8.126783369314429E-2</v>
      </c>
      <c r="E5">
        <v>8.7605709744885435E-2</v>
      </c>
      <c r="F5">
        <v>8.3586989731716174E-2</v>
      </c>
      <c r="G5">
        <v>8.4359292406843617E-2</v>
      </c>
      <c r="H5">
        <v>8.7932609463189343E-2</v>
      </c>
      <c r="I5">
        <v>8.7103061838453053E-2</v>
      </c>
      <c r="J5">
        <v>8.315291965442842E-2</v>
      </c>
      <c r="K5">
        <v>8.6225727810771841E-2</v>
      </c>
      <c r="L5">
        <v>9.6784202506193712E-2</v>
      </c>
      <c r="M5">
        <v>8.9192847809300646E-2</v>
      </c>
      <c r="N5">
        <v>9.0474491716826477E-2</v>
      </c>
      <c r="O5">
        <v>8.1103503389531789E-2</v>
      </c>
      <c r="P5">
        <v>8.5731432100300015E-2</v>
      </c>
      <c r="Q5">
        <v>8.9678085520779036E-2</v>
      </c>
      <c r="R5">
        <v>9.0097431372531719E-2</v>
      </c>
      <c r="S5">
        <v>9.1965316053316287E-2</v>
      </c>
      <c r="T5">
        <v>8.0846652816920453E-2</v>
      </c>
      <c r="U5">
        <v>8.8385513328935794E-2</v>
      </c>
      <c r="V5">
        <v>9.9098454723303156E-2</v>
      </c>
      <c r="W5">
        <v>8.783811591707831E-2</v>
      </c>
      <c r="X5">
        <v>8.4375971791838866E-2</v>
      </c>
      <c r="Y5">
        <v>7.981371774863133E-2</v>
      </c>
      <c r="Z5">
        <v>9.4201983494875935E-2</v>
      </c>
      <c r="AA5">
        <v>7.5941773913855551E-2</v>
      </c>
      <c r="AB5">
        <v>8.6373406990401497E-2</v>
      </c>
      <c r="AC5">
        <v>9.1724595278147358E-2</v>
      </c>
      <c r="AD5">
        <v>9.1863647817391689E-2</v>
      </c>
      <c r="AE5">
        <v>8.4557577454937069E-2</v>
      </c>
      <c r="AF5">
        <v>7.7549708638298756E-2</v>
      </c>
      <c r="AG5">
        <v>8.4300706639300699E-2</v>
      </c>
      <c r="AH5">
        <v>9.0309996443274254E-2</v>
      </c>
      <c r="AI5">
        <v>8.5209877983697724E-2</v>
      </c>
      <c r="AJ5">
        <v>8.7100614054284375E-2</v>
      </c>
      <c r="AK5">
        <v>7.9830725152627985E-2</v>
      </c>
      <c r="AL5">
        <v>8.9344879460412419E-2</v>
      </c>
      <c r="AM5">
        <v>8.8007989714440238E-2</v>
      </c>
      <c r="AN5">
        <v>9.1087877542291931E-2</v>
      </c>
      <c r="AO5">
        <v>8.8231228234939535E-2</v>
      </c>
      <c r="AP5">
        <v>8.6449609558384558E-2</v>
      </c>
      <c r="AQ5">
        <v>8.3253381272118579E-2</v>
      </c>
      <c r="AR5">
        <v>8.5158774351162009E-2</v>
      </c>
      <c r="AS5">
        <v>8.4632724465732126E-2</v>
      </c>
      <c r="AT5">
        <v>8.0484357491457492E-2</v>
      </c>
      <c r="AU5">
        <v>8.7316096878947314E-2</v>
      </c>
      <c r="AV5">
        <v>8.6169658341597538E-2</v>
      </c>
      <c r="AW5">
        <v>9.1046206111844746E-2</v>
      </c>
      <c r="AX5">
        <v>9.2297725928193949E-2</v>
      </c>
      <c r="AY5">
        <v>8.5995545007566065E-2</v>
      </c>
      <c r="AZ5">
        <f t="shared" si="0"/>
        <v>8.6999999999999994E-2</v>
      </c>
      <c r="BA5">
        <f t="shared" si="1"/>
        <v>5.0000000000000001E-3</v>
      </c>
      <c r="BB5" t="str">
        <f t="shared" si="2"/>
        <v>0.087 (0.005)</v>
      </c>
      <c r="BC5" t="s">
        <v>269</v>
      </c>
      <c r="BD5" t="s">
        <v>270</v>
      </c>
      <c r="BE5" t="s">
        <v>271</v>
      </c>
    </row>
    <row r="6" spans="1:57" x14ac:dyDescent="0.25">
      <c r="A6" s="1" t="s">
        <v>94</v>
      </c>
      <c r="B6">
        <v>0.25347400349382732</v>
      </c>
      <c r="C6">
        <v>0.26456503361991229</v>
      </c>
      <c r="D6">
        <v>0.22716179115493901</v>
      </c>
      <c r="E6">
        <v>0.25775027630332109</v>
      </c>
      <c r="F6">
        <v>0.24197592192682341</v>
      </c>
      <c r="G6">
        <v>0.2531523666188466</v>
      </c>
      <c r="H6">
        <v>0.2334527077964387</v>
      </c>
      <c r="I6">
        <v>0.23721799777280481</v>
      </c>
      <c r="J6">
        <v>0.21417216968316949</v>
      </c>
      <c r="K6">
        <v>0.23100721091969539</v>
      </c>
      <c r="L6">
        <v>0.2359162872421629</v>
      </c>
      <c r="M6">
        <v>0.23161480746670779</v>
      </c>
      <c r="N6">
        <v>0.25517627736672382</v>
      </c>
      <c r="O6">
        <v>0.25825989559148588</v>
      </c>
      <c r="P6">
        <v>0.24515641862539481</v>
      </c>
      <c r="Q6">
        <v>0.26115429289293868</v>
      </c>
      <c r="R6">
        <v>0.2483035681868403</v>
      </c>
      <c r="S6">
        <v>0.23418810835123741</v>
      </c>
      <c r="T6">
        <v>0.22817358365954629</v>
      </c>
      <c r="U6">
        <v>0.25756886226426251</v>
      </c>
      <c r="V6">
        <v>0.24995025533349799</v>
      </c>
      <c r="W6">
        <v>0.24534889030252291</v>
      </c>
      <c r="X6">
        <v>0.22063060794143349</v>
      </c>
      <c r="Y6">
        <v>0.2509747552576278</v>
      </c>
      <c r="Z6">
        <v>0.25518736753293669</v>
      </c>
      <c r="AA6">
        <v>0.229166362491595</v>
      </c>
      <c r="AB6">
        <v>0.24903110149086191</v>
      </c>
      <c r="AC6">
        <v>0.2652454282302063</v>
      </c>
      <c r="AD6">
        <v>0.22968183619445201</v>
      </c>
      <c r="AE6">
        <v>0.25285267191554889</v>
      </c>
      <c r="AF6">
        <v>0.25622029972853139</v>
      </c>
      <c r="AG6">
        <v>0.23481406678833591</v>
      </c>
      <c r="AH6">
        <v>0.27067269989541032</v>
      </c>
      <c r="AI6">
        <v>0.24006174605745309</v>
      </c>
      <c r="AJ6">
        <v>0.25406384658527448</v>
      </c>
      <c r="AK6">
        <v>0.26847521071038682</v>
      </c>
      <c r="AL6">
        <v>0.2345637132887026</v>
      </c>
      <c r="AM6">
        <v>0.23339406043156671</v>
      </c>
      <c r="AN6">
        <v>0.2624753961284288</v>
      </c>
      <c r="AO6">
        <v>0.26629242384494178</v>
      </c>
      <c r="AP6">
        <v>0.2492177075715839</v>
      </c>
      <c r="AQ6">
        <v>0.24285620060135621</v>
      </c>
      <c r="AR6">
        <v>0.24940483315549461</v>
      </c>
      <c r="AS6">
        <v>0.24095314354338521</v>
      </c>
      <c r="AT6">
        <v>0.23389946886194071</v>
      </c>
      <c r="AU6">
        <v>0.25623401368460252</v>
      </c>
      <c r="AV6">
        <v>0.23510327784067431</v>
      </c>
      <c r="AW6">
        <v>0.27351483010192529</v>
      </c>
      <c r="AX6">
        <v>0.2568069934080503</v>
      </c>
      <c r="AY6">
        <v>0.24731349339921649</v>
      </c>
      <c r="AZ6">
        <f t="shared" si="0"/>
        <v>0.246</v>
      </c>
      <c r="BA6">
        <f t="shared" si="1"/>
        <v>1.4E-2</v>
      </c>
      <c r="BB6" t="str">
        <f t="shared" si="2"/>
        <v>0.246 (0.014)</v>
      </c>
      <c r="BC6" t="s">
        <v>272</v>
      </c>
      <c r="BD6" t="s">
        <v>313</v>
      </c>
      <c r="BE6" t="s">
        <v>305</v>
      </c>
    </row>
    <row r="7" spans="1:57" x14ac:dyDescent="0.25">
      <c r="A7" s="1" t="s">
        <v>95</v>
      </c>
      <c r="B7">
        <v>0.36892468860993283</v>
      </c>
      <c r="C7">
        <v>0.38331448187664852</v>
      </c>
      <c r="D7">
        <v>0.32195563814677841</v>
      </c>
      <c r="E7">
        <v>0.40065265001954892</v>
      </c>
      <c r="F7">
        <v>0.36478912177071621</v>
      </c>
      <c r="G7">
        <v>0.36546944317024449</v>
      </c>
      <c r="H7">
        <v>0.3683619127822445</v>
      </c>
      <c r="I7">
        <v>0.38293991285430551</v>
      </c>
      <c r="J7">
        <v>0.3683263678276294</v>
      </c>
      <c r="K7">
        <v>0.36697403643312432</v>
      </c>
      <c r="L7">
        <v>0.36020931468585998</v>
      </c>
      <c r="M7">
        <v>0.33928170264687357</v>
      </c>
      <c r="N7">
        <v>0.39011938642522009</v>
      </c>
      <c r="O7">
        <v>0.38178620339799951</v>
      </c>
      <c r="P7">
        <v>0.3910443288042752</v>
      </c>
      <c r="Q7">
        <v>0.36503383771943371</v>
      </c>
      <c r="R7">
        <v>0.3626320327416559</v>
      </c>
      <c r="S7">
        <v>0.40201045012776437</v>
      </c>
      <c r="T7">
        <v>0.35859305806554298</v>
      </c>
      <c r="U7">
        <v>0.39960403757734309</v>
      </c>
      <c r="V7">
        <v>0.37296103293759542</v>
      </c>
      <c r="W7">
        <v>0.37100415662109271</v>
      </c>
      <c r="X7">
        <v>0.41546923746708442</v>
      </c>
      <c r="Y7">
        <v>0.3685789136897541</v>
      </c>
      <c r="Z7">
        <v>0.38440131681595252</v>
      </c>
      <c r="AA7">
        <v>0.37228200944602002</v>
      </c>
      <c r="AB7">
        <v>0.38376949483742118</v>
      </c>
      <c r="AC7">
        <v>0.37190619971679012</v>
      </c>
      <c r="AD7">
        <v>0.36549042567277262</v>
      </c>
      <c r="AE7">
        <v>0.38509825792482538</v>
      </c>
      <c r="AF7">
        <v>0.38770472642225401</v>
      </c>
      <c r="AG7">
        <v>0.38657801602900121</v>
      </c>
      <c r="AH7">
        <v>0.38772257105750702</v>
      </c>
      <c r="AI7">
        <v>0.38420099832846422</v>
      </c>
      <c r="AJ7">
        <v>0.36729238925487978</v>
      </c>
      <c r="AK7">
        <v>0.38620908058028758</v>
      </c>
      <c r="AL7">
        <v>0.35212318831896489</v>
      </c>
      <c r="AM7">
        <v>0.37361705824365321</v>
      </c>
      <c r="AN7">
        <v>0.35452047111395901</v>
      </c>
      <c r="AO7">
        <v>0.38788765711539291</v>
      </c>
      <c r="AP7">
        <v>0.38279412312149752</v>
      </c>
      <c r="AQ7">
        <v>0.38000836482204342</v>
      </c>
      <c r="AR7">
        <v>0.40248149511751891</v>
      </c>
      <c r="AS7">
        <v>0.40970003549890538</v>
      </c>
      <c r="AT7">
        <v>0.37921036338492281</v>
      </c>
      <c r="AU7">
        <v>0.37846644937413237</v>
      </c>
      <c r="AV7">
        <v>0.38695598200849463</v>
      </c>
      <c r="AW7">
        <v>0.37816144007718561</v>
      </c>
      <c r="AX7">
        <v>0.38725396163969877</v>
      </c>
      <c r="AY7">
        <v>0.38105574291918698</v>
      </c>
      <c r="AZ7">
        <f t="shared" si="0"/>
        <v>0.377</v>
      </c>
      <c r="BA7">
        <f t="shared" si="1"/>
        <v>1.7000000000000001E-2</v>
      </c>
      <c r="BB7" t="str">
        <f t="shared" si="2"/>
        <v>0.377 (0.017)</v>
      </c>
      <c r="BC7" t="s">
        <v>274</v>
      </c>
      <c r="BD7" t="s">
        <v>314</v>
      </c>
      <c r="BE7" t="s">
        <v>306</v>
      </c>
    </row>
    <row r="8" spans="1:57" x14ac:dyDescent="0.25">
      <c r="A8" s="1" t="s">
        <v>96</v>
      </c>
      <c r="B8">
        <v>0.34934046494685378</v>
      </c>
      <c r="C8">
        <v>0.43035993888376262</v>
      </c>
      <c r="D8">
        <v>0.33184629781460512</v>
      </c>
      <c r="E8">
        <v>0.36719874359994759</v>
      </c>
      <c r="F8">
        <v>0.34220193762722501</v>
      </c>
      <c r="G8">
        <v>0.34480140356260891</v>
      </c>
      <c r="H8">
        <v>0.37196851386414831</v>
      </c>
      <c r="I8">
        <v>0.36315527605574172</v>
      </c>
      <c r="J8">
        <v>0.33815397159653471</v>
      </c>
      <c r="K8">
        <v>0.34911086546764741</v>
      </c>
      <c r="L8">
        <v>0.38958634804119208</v>
      </c>
      <c r="M8">
        <v>0.36835669474909599</v>
      </c>
      <c r="N8">
        <v>0.36963576862909381</v>
      </c>
      <c r="O8">
        <v>0.34081777699541682</v>
      </c>
      <c r="P8">
        <v>0.3520931251511511</v>
      </c>
      <c r="Q8">
        <v>0.35784278937173142</v>
      </c>
      <c r="R8">
        <v>0.36947130566517022</v>
      </c>
      <c r="S8">
        <v>0.39377098275130568</v>
      </c>
      <c r="T8">
        <v>0.32720403695084499</v>
      </c>
      <c r="U8">
        <v>0.35247788641550432</v>
      </c>
      <c r="V8">
        <v>0.40314143834199551</v>
      </c>
      <c r="W8">
        <v>0.35161633606943832</v>
      </c>
      <c r="X8">
        <v>0.33367727363535271</v>
      </c>
      <c r="Y8">
        <v>0.34530198353399028</v>
      </c>
      <c r="Z8">
        <v>0.38713836837327048</v>
      </c>
      <c r="AA8">
        <v>0.3072388178690455</v>
      </c>
      <c r="AB8">
        <v>0.34267568934949311</v>
      </c>
      <c r="AC8">
        <v>0.3555209115046149</v>
      </c>
      <c r="AD8">
        <v>0.36995227734904712</v>
      </c>
      <c r="AE8">
        <v>0.34388144118950109</v>
      </c>
      <c r="AF8">
        <v>0.33332645183699039</v>
      </c>
      <c r="AG8">
        <v>0.33672164915008779</v>
      </c>
      <c r="AH8">
        <v>0.36854175766023561</v>
      </c>
      <c r="AI8">
        <v>0.35064295701066017</v>
      </c>
      <c r="AJ8">
        <v>0.35521386342160022</v>
      </c>
      <c r="AK8">
        <v>0.32997615796681429</v>
      </c>
      <c r="AL8">
        <v>0.37907695472570863</v>
      </c>
      <c r="AM8">
        <v>0.3615547157279359</v>
      </c>
      <c r="AN8">
        <v>0.36962860544148562</v>
      </c>
      <c r="AO8">
        <v>0.34413892172472688</v>
      </c>
      <c r="AP8">
        <v>0.36424682290258442</v>
      </c>
      <c r="AQ8">
        <v>0.36249295342777821</v>
      </c>
      <c r="AR8">
        <v>0.35130386403176039</v>
      </c>
      <c r="AS8">
        <v>0.33566240577911699</v>
      </c>
      <c r="AT8">
        <v>0.31033284734448258</v>
      </c>
      <c r="AU8">
        <v>0.34721539996480288</v>
      </c>
      <c r="AV8">
        <v>0.35290964798717361</v>
      </c>
      <c r="AW8">
        <v>0.36009059170432028</v>
      </c>
      <c r="AX8">
        <v>0.3884126208987253</v>
      </c>
      <c r="AY8">
        <v>0.35322271842145248</v>
      </c>
      <c r="AZ8">
        <f t="shared" si="0"/>
        <v>0.35599999999999998</v>
      </c>
      <c r="BA8">
        <f t="shared" si="1"/>
        <v>2.1999999999999999E-2</v>
      </c>
      <c r="BB8" t="str">
        <f t="shared" si="2"/>
        <v>0.356 (0.022)</v>
      </c>
      <c r="BC8" t="s">
        <v>276</v>
      </c>
      <c r="BD8" t="s">
        <v>315</v>
      </c>
      <c r="BE8" t="s">
        <v>307</v>
      </c>
    </row>
    <row r="9" spans="1:57" x14ac:dyDescent="0.25">
      <c r="A9" s="1" t="s">
        <v>97</v>
      </c>
      <c r="B9">
        <v>1.2102479316081021</v>
      </c>
      <c r="C9">
        <v>1.16755925077547</v>
      </c>
      <c r="D9">
        <v>1.064481779261818</v>
      </c>
      <c r="E9">
        <v>1.19438639074317</v>
      </c>
      <c r="F9">
        <v>1.1502980384064989</v>
      </c>
      <c r="G9">
        <v>1.1839261035851349</v>
      </c>
      <c r="H9">
        <v>1.0757886580614571</v>
      </c>
      <c r="I9">
        <v>1.150553319689487</v>
      </c>
      <c r="J9">
        <v>0.9302422344257163</v>
      </c>
      <c r="K9">
        <v>1.047608356056835</v>
      </c>
      <c r="L9">
        <v>1.0207937955234241</v>
      </c>
      <c r="M9">
        <v>1.1949627133752041</v>
      </c>
      <c r="N9">
        <v>1.074121447920237</v>
      </c>
      <c r="O9">
        <v>1.198988993666295</v>
      </c>
      <c r="P9">
        <v>1.041992884595186</v>
      </c>
      <c r="Q9">
        <v>1.0936634507981851</v>
      </c>
      <c r="R9">
        <v>1.138361539644728</v>
      </c>
      <c r="S9">
        <v>1.068403341360149</v>
      </c>
      <c r="T9">
        <v>1.0836014156974749</v>
      </c>
      <c r="U9">
        <v>1.136071831794109</v>
      </c>
      <c r="V9">
        <v>1.190555885858227</v>
      </c>
      <c r="W9">
        <v>1.100811566098777</v>
      </c>
      <c r="X9">
        <v>0.97274238513926226</v>
      </c>
      <c r="Y9">
        <v>1.1115423861722209</v>
      </c>
      <c r="Z9">
        <v>1.1312671779420811</v>
      </c>
      <c r="AA9">
        <v>1.0195762274224649</v>
      </c>
      <c r="AB9">
        <v>1.1485452712737689</v>
      </c>
      <c r="AC9">
        <v>1.1512480373842091</v>
      </c>
      <c r="AD9">
        <v>1.158331603953771</v>
      </c>
      <c r="AE9">
        <v>1.188251302726766</v>
      </c>
      <c r="AF9">
        <v>1.1712063971718061</v>
      </c>
      <c r="AG9">
        <v>1.0201025157019981</v>
      </c>
      <c r="AH9">
        <v>1.0924365372122631</v>
      </c>
      <c r="AI9">
        <v>1.088795084168422</v>
      </c>
      <c r="AJ9">
        <v>1.1519051039235659</v>
      </c>
      <c r="AK9">
        <v>1.165269473748342</v>
      </c>
      <c r="AL9">
        <v>1.0238210599788471</v>
      </c>
      <c r="AM9">
        <v>1.157298405831684</v>
      </c>
      <c r="AN9">
        <v>1.1580768759235489</v>
      </c>
      <c r="AO9">
        <v>1.1210061944342811</v>
      </c>
      <c r="AP9">
        <v>1.1666845874592831</v>
      </c>
      <c r="AQ9">
        <v>1.070067426458321</v>
      </c>
      <c r="AR9">
        <v>1.0450712684820009</v>
      </c>
      <c r="AS9">
        <v>1.080884675513514</v>
      </c>
      <c r="AT9">
        <v>1.046012122648257</v>
      </c>
      <c r="AU9">
        <v>1.157319463539723</v>
      </c>
      <c r="AV9">
        <v>0.96951849217947361</v>
      </c>
      <c r="AW9">
        <v>1.1930928816244211</v>
      </c>
      <c r="AX9">
        <v>1.1343279436177891</v>
      </c>
      <c r="AY9">
        <v>1.0494862180821869</v>
      </c>
      <c r="AZ9">
        <f t="shared" si="0"/>
        <v>1.109</v>
      </c>
      <c r="BA9">
        <f t="shared" si="1"/>
        <v>6.8000000000000005E-2</v>
      </c>
      <c r="BB9" t="str">
        <f t="shared" si="2"/>
        <v>1.109 (0.068)</v>
      </c>
      <c r="BC9" t="s">
        <v>278</v>
      </c>
      <c r="BD9" t="s">
        <v>316</v>
      </c>
      <c r="BE9" t="s">
        <v>280</v>
      </c>
    </row>
    <row r="10" spans="1:57" x14ac:dyDescent="0.25">
      <c r="A10" s="1" t="s">
        <v>98</v>
      </c>
      <c r="B10">
        <v>0.58233361970921904</v>
      </c>
      <c r="C10">
        <v>0.55192785607057759</v>
      </c>
      <c r="D10">
        <v>0.55687790209905086</v>
      </c>
      <c r="E10">
        <v>0.62228587649836375</v>
      </c>
      <c r="F10">
        <v>0.5750451876341004</v>
      </c>
      <c r="G10">
        <v>0.5484642898232488</v>
      </c>
      <c r="H10">
        <v>0.62901995047171178</v>
      </c>
      <c r="I10">
        <v>0.65799088894295632</v>
      </c>
      <c r="J10">
        <v>0.67805371056890507</v>
      </c>
      <c r="K10">
        <v>0.63790557879909449</v>
      </c>
      <c r="L10">
        <v>0.60073169738577725</v>
      </c>
      <c r="M10">
        <v>0.56639243718662136</v>
      </c>
      <c r="N10">
        <v>0.59263323603023366</v>
      </c>
      <c r="O10">
        <v>0.6177261302962247</v>
      </c>
      <c r="P10">
        <v>0.52551649941551126</v>
      </c>
      <c r="Q10">
        <v>0.64986493601858797</v>
      </c>
      <c r="R10">
        <v>0.61757328776874165</v>
      </c>
      <c r="S10">
        <v>0.63397629814461254</v>
      </c>
      <c r="T10">
        <v>0.55844412401956001</v>
      </c>
      <c r="U10">
        <v>0.52946401712980151</v>
      </c>
      <c r="V10">
        <v>0.50117037454077029</v>
      </c>
      <c r="W10">
        <v>0.64620201262837229</v>
      </c>
      <c r="X10">
        <v>0.66575657976747105</v>
      </c>
      <c r="Y10">
        <v>0.55172504124103827</v>
      </c>
      <c r="Z10">
        <v>0.60578453810808075</v>
      </c>
      <c r="AA10">
        <v>0.56252959862652419</v>
      </c>
      <c r="AB10">
        <v>0.5107192312434703</v>
      </c>
      <c r="AC10">
        <v>0.61161875476386662</v>
      </c>
      <c r="AD10">
        <v>0.62902313284314215</v>
      </c>
      <c r="AE10">
        <v>0.59631139923027798</v>
      </c>
      <c r="AF10">
        <v>0.5888229926417049</v>
      </c>
      <c r="AG10">
        <v>0.53339779970976176</v>
      </c>
      <c r="AH10">
        <v>0.57220621173886999</v>
      </c>
      <c r="AI10">
        <v>0.6611028719634815</v>
      </c>
      <c r="AJ10">
        <v>0.60283160660793267</v>
      </c>
      <c r="AK10">
        <v>0.65765870584040464</v>
      </c>
      <c r="AL10">
        <v>0.60612749503729013</v>
      </c>
      <c r="AM10">
        <v>0.65384498696891458</v>
      </c>
      <c r="AN10">
        <v>0.53355927851360463</v>
      </c>
      <c r="AO10">
        <v>0.61236842896099364</v>
      </c>
      <c r="AP10">
        <v>0.56212106489121638</v>
      </c>
      <c r="AQ10">
        <v>0.55283899001350911</v>
      </c>
      <c r="AR10">
        <v>0.69408490970762204</v>
      </c>
      <c r="AS10">
        <v>0.58408696985969955</v>
      </c>
      <c r="AT10">
        <v>0.58792057000348374</v>
      </c>
      <c r="AU10">
        <v>0.65086640618939018</v>
      </c>
      <c r="AV10">
        <v>0.70112828608980093</v>
      </c>
      <c r="AW10">
        <v>0.5208954470070033</v>
      </c>
      <c r="AX10">
        <v>0.57981108581303575</v>
      </c>
      <c r="AY10">
        <v>0.63795211219969739</v>
      </c>
      <c r="AZ10">
        <f t="shared" si="0"/>
        <v>0.59799999999999998</v>
      </c>
      <c r="BA10">
        <f t="shared" si="1"/>
        <v>0.05</v>
      </c>
      <c r="BB10" t="str">
        <f t="shared" si="2"/>
        <v>0.598 (0.05)</v>
      </c>
      <c r="BC10" t="s">
        <v>281</v>
      </c>
      <c r="BD10" t="s">
        <v>317</v>
      </c>
      <c r="BE10" t="s">
        <v>308</v>
      </c>
    </row>
    <row r="11" spans="1:57" x14ac:dyDescent="0.25">
      <c r="A11" s="1" t="s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 t="shared" si="0"/>
        <v>0</v>
      </c>
      <c r="BA11">
        <f t="shared" si="1"/>
        <v>0</v>
      </c>
      <c r="BB11" t="str">
        <f t="shared" si="2"/>
        <v>0 (0)</v>
      </c>
      <c r="BC11" t="s">
        <v>283</v>
      </c>
      <c r="BD11" t="s">
        <v>318</v>
      </c>
      <c r="BE11" t="s">
        <v>309</v>
      </c>
    </row>
    <row r="12" spans="1:57" x14ac:dyDescent="0.25">
      <c r="A12" s="1" t="s">
        <v>100</v>
      </c>
      <c r="B12">
        <v>0</v>
      </c>
      <c r="C12">
        <v>0.85079567701258285</v>
      </c>
      <c r="D12">
        <v>1.7316244663496041</v>
      </c>
      <c r="E12">
        <v>0</v>
      </c>
      <c r="F12">
        <v>0</v>
      </c>
      <c r="G12">
        <v>0.84473438313803995</v>
      </c>
      <c r="H12">
        <v>0</v>
      </c>
      <c r="I12">
        <v>0</v>
      </c>
      <c r="J12">
        <v>0</v>
      </c>
      <c r="K12">
        <v>0.75988941835385049</v>
      </c>
      <c r="L12">
        <v>0.66901812097290536</v>
      </c>
      <c r="M12">
        <v>0</v>
      </c>
      <c r="N12">
        <v>0</v>
      </c>
      <c r="O12">
        <v>1.159312533873162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1.1280440413469</v>
      </c>
      <c r="W12">
        <v>0.81232037824388081</v>
      </c>
      <c r="X12">
        <v>1.378961183963713</v>
      </c>
      <c r="Y12">
        <v>0</v>
      </c>
      <c r="Z12">
        <v>1.043834993163518</v>
      </c>
      <c r="AA12">
        <v>2.0314446728610029</v>
      </c>
      <c r="AB12">
        <v>0.63540728138815172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5.9848920833185097</v>
      </c>
      <c r="AI12">
        <v>2.3136761851991259</v>
      </c>
      <c r="AJ12">
        <v>0</v>
      </c>
      <c r="AK12">
        <v>1.0028306791902559</v>
      </c>
      <c r="AL12">
        <v>0</v>
      </c>
      <c r="AM12">
        <v>0</v>
      </c>
      <c r="AN12">
        <v>0.47251140471178532</v>
      </c>
      <c r="AO12">
        <v>1.8836451020227589</v>
      </c>
      <c r="AP12">
        <v>0.41601628785658817</v>
      </c>
      <c r="AQ12">
        <v>0.23726521260858349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0.19607187278301419</v>
      </c>
      <c r="AX12">
        <v>0.27570243408579542</v>
      </c>
      <c r="AY12">
        <v>0</v>
      </c>
      <c r="AZ12">
        <f t="shared" si="0"/>
        <v>0.51700000000000002</v>
      </c>
      <c r="BA12">
        <f t="shared" si="1"/>
        <v>1.002</v>
      </c>
      <c r="BB12" t="str">
        <f t="shared" si="2"/>
        <v>0.517 (1.002)</v>
      </c>
      <c r="BC12" t="s">
        <v>285</v>
      </c>
      <c r="BD12" t="s">
        <v>320</v>
      </c>
      <c r="BE12" t="s">
        <v>310</v>
      </c>
    </row>
    <row r="13" spans="1:57" x14ac:dyDescent="0.25">
      <c r="A13" s="1" t="s">
        <v>101</v>
      </c>
      <c r="B13">
        <v>0</v>
      </c>
      <c r="C13">
        <v>0</v>
      </c>
      <c r="D13">
        <v>0</v>
      </c>
      <c r="E13">
        <v>0.11469794168917929</v>
      </c>
      <c r="F13">
        <v>9.045557342019718E-2</v>
      </c>
      <c r="G13">
        <v>6.4065144698898208E-2</v>
      </c>
      <c r="H13">
        <v>0.3394218126295841</v>
      </c>
      <c r="I13">
        <v>6.0037219979944087E-2</v>
      </c>
      <c r="J13">
        <v>0</v>
      </c>
      <c r="K13">
        <v>0</v>
      </c>
      <c r="L13">
        <v>2.3657693238635841E-2</v>
      </c>
      <c r="M13">
        <v>7.8566460515747769E-2</v>
      </c>
      <c r="N13">
        <v>0</v>
      </c>
      <c r="O13">
        <v>0</v>
      </c>
      <c r="P13">
        <v>0.21773007935990421</v>
      </c>
      <c r="Q13">
        <v>0</v>
      </c>
      <c r="R13">
        <v>0</v>
      </c>
      <c r="S13">
        <v>0</v>
      </c>
      <c r="T13">
        <v>0</v>
      </c>
      <c r="U13">
        <v>0</v>
      </c>
      <c r="V13">
        <v>0.1163569687180615</v>
      </c>
      <c r="W13">
        <v>0.31973703494415912</v>
      </c>
      <c r="X13">
        <v>0.13089331237912491</v>
      </c>
      <c r="Y13">
        <v>0.1322263840364758</v>
      </c>
      <c r="Z13">
        <v>0.25909731626711618</v>
      </c>
      <c r="AA13">
        <v>5.2765306806933317E-2</v>
      </c>
      <c r="AB13">
        <v>0.37835651640356938</v>
      </c>
      <c r="AC13">
        <v>0</v>
      </c>
      <c r="AD13">
        <v>0.16726128190682019</v>
      </c>
      <c r="AE13">
        <v>0</v>
      </c>
      <c r="AF13">
        <v>0.45984651388737668</v>
      </c>
      <c r="AG13">
        <v>0.30370015339016948</v>
      </c>
      <c r="AH13">
        <v>0.1428041602671978</v>
      </c>
      <c r="AI13">
        <v>0</v>
      </c>
      <c r="AJ13">
        <v>0</v>
      </c>
      <c r="AK13">
        <v>0.13940389085887461</v>
      </c>
      <c r="AL13">
        <v>0.1800814124625035</v>
      </c>
      <c r="AM13">
        <v>0.31945382860938087</v>
      </c>
      <c r="AN13">
        <v>0.2311949634861753</v>
      </c>
      <c r="AO13">
        <v>5.9827161533310302E-2</v>
      </c>
      <c r="AP13">
        <v>0.1219499489840442</v>
      </c>
      <c r="AQ13">
        <v>0.17628796855725329</v>
      </c>
      <c r="AR13">
        <v>0.1346310758973403</v>
      </c>
      <c r="AS13">
        <v>0.194779012891933</v>
      </c>
      <c r="AT13">
        <v>0.1182376091130411</v>
      </c>
      <c r="AU13">
        <v>0.47447856759720342</v>
      </c>
      <c r="AV13">
        <v>0.35070398322142338</v>
      </c>
      <c r="AW13">
        <v>0.46685589509456632</v>
      </c>
      <c r="AX13">
        <v>6.7365763663121414E-2</v>
      </c>
      <c r="AY13">
        <v>7.7198899121001543E-2</v>
      </c>
      <c r="AZ13">
        <f t="shared" si="0"/>
        <v>0.13100000000000001</v>
      </c>
      <c r="BA13">
        <f t="shared" si="1"/>
        <v>0.14000000000000001</v>
      </c>
      <c r="BB13" t="str">
        <f t="shared" si="2"/>
        <v>0.131 (0.14)</v>
      </c>
      <c r="BC13" t="s">
        <v>287</v>
      </c>
      <c r="BD13" t="s">
        <v>319</v>
      </c>
      <c r="BE13" t="s">
        <v>311</v>
      </c>
    </row>
    <row r="14" spans="1:57" x14ac:dyDescent="0.25">
      <c r="A14" s="1" t="s">
        <v>102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0"/>
        <v>0</v>
      </c>
      <c r="BA14">
        <f t="shared" si="1"/>
        <v>0</v>
      </c>
      <c r="BB14" t="str">
        <f t="shared" si="2"/>
        <v>0 (0)</v>
      </c>
      <c r="BC14" t="s">
        <v>289</v>
      </c>
      <c r="BD14" t="s">
        <v>290</v>
      </c>
      <c r="BE14" t="s">
        <v>312</v>
      </c>
    </row>
    <row r="15" spans="1:57" x14ac:dyDescent="0.25">
      <c r="A15" s="1" t="s">
        <v>103</v>
      </c>
      <c r="B15">
        <v>23</v>
      </c>
      <c r="C15">
        <v>17</v>
      </c>
      <c r="D15">
        <v>24</v>
      </c>
      <c r="E15">
        <v>25</v>
      </c>
      <c r="F15">
        <v>22</v>
      </c>
      <c r="G15">
        <v>17</v>
      </c>
      <c r="H15">
        <v>35</v>
      </c>
      <c r="I15">
        <v>29</v>
      </c>
      <c r="J15">
        <v>28</v>
      </c>
      <c r="K15">
        <v>25</v>
      </c>
      <c r="L15">
        <v>21</v>
      </c>
      <c r="M15">
        <v>21</v>
      </c>
      <c r="N15">
        <v>19</v>
      </c>
      <c r="O15">
        <v>21</v>
      </c>
      <c r="P15">
        <v>27</v>
      </c>
      <c r="Q15">
        <v>24</v>
      </c>
      <c r="R15">
        <v>17</v>
      </c>
      <c r="S15">
        <v>30</v>
      </c>
      <c r="T15">
        <v>22</v>
      </c>
      <c r="U15">
        <v>14</v>
      </c>
      <c r="V15">
        <v>27</v>
      </c>
      <c r="W15">
        <v>26</v>
      </c>
      <c r="X15">
        <v>26</v>
      </c>
      <c r="Y15">
        <v>26</v>
      </c>
      <c r="Z15">
        <v>13</v>
      </c>
      <c r="AA15">
        <v>24</v>
      </c>
      <c r="AB15">
        <v>27</v>
      </c>
      <c r="AC15">
        <v>28</v>
      </c>
      <c r="AD15">
        <v>24</v>
      </c>
      <c r="AE15">
        <v>31</v>
      </c>
      <c r="AF15">
        <v>25</v>
      </c>
      <c r="AG15">
        <v>22</v>
      </c>
      <c r="AH15">
        <v>34</v>
      </c>
      <c r="AI15">
        <v>30</v>
      </c>
      <c r="AJ15">
        <v>22</v>
      </c>
      <c r="AK15">
        <v>33</v>
      </c>
      <c r="AL15">
        <v>29</v>
      </c>
      <c r="AM15">
        <v>22</v>
      </c>
      <c r="AN15">
        <v>17</v>
      </c>
      <c r="AO15">
        <v>22</v>
      </c>
      <c r="AP15">
        <v>27</v>
      </c>
      <c r="AQ15">
        <v>26</v>
      </c>
      <c r="AR15">
        <v>25</v>
      </c>
      <c r="AS15">
        <v>25</v>
      </c>
      <c r="AT15">
        <v>28</v>
      </c>
      <c r="AU15">
        <v>27</v>
      </c>
      <c r="AV15">
        <v>38</v>
      </c>
      <c r="AW15">
        <v>25</v>
      </c>
      <c r="AX15">
        <v>20</v>
      </c>
      <c r="AY15">
        <v>20</v>
      </c>
      <c r="AZ15">
        <f t="shared" si="0"/>
        <v>24.6</v>
      </c>
      <c r="BA15">
        <f t="shared" si="1"/>
        <v>5.1349999999999998</v>
      </c>
      <c r="BB15" t="str">
        <f t="shared" si="2"/>
        <v>24.6 (5.135)</v>
      </c>
      <c r="BC15" t="s">
        <v>291</v>
      </c>
      <c r="BD15" t="s">
        <v>321</v>
      </c>
      <c r="BE15" t="s">
        <v>290</v>
      </c>
    </row>
    <row r="16" spans="1:57" x14ac:dyDescent="0.25">
      <c r="A16" s="1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0"/>
        <v>0</v>
      </c>
      <c r="BA16">
        <f t="shared" si="1"/>
        <v>0</v>
      </c>
      <c r="BB16" t="str">
        <f t="shared" si="2"/>
        <v>0 (0)</v>
      </c>
      <c r="BC16" t="s">
        <v>293</v>
      </c>
      <c r="BD16" t="s">
        <v>321</v>
      </c>
      <c r="BE16" t="s">
        <v>290</v>
      </c>
    </row>
    <row r="17" spans="1:57" x14ac:dyDescent="0.25">
      <c r="A17" s="1" t="s">
        <v>105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 t="shared" si="0"/>
        <v>0</v>
      </c>
      <c r="BA17">
        <f t="shared" si="1"/>
        <v>0</v>
      </c>
      <c r="BB17" t="str">
        <f t="shared" si="2"/>
        <v>0 (0)</v>
      </c>
      <c r="BC17" t="s">
        <v>295</v>
      </c>
      <c r="BD17" t="s">
        <v>321</v>
      </c>
      <c r="BE17" t="s">
        <v>290</v>
      </c>
    </row>
    <row r="18" spans="1:57" x14ac:dyDescent="0.25">
      <c r="A18" s="1" t="s">
        <v>106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0"/>
        <v>0</v>
      </c>
      <c r="BA18">
        <f t="shared" si="1"/>
        <v>0</v>
      </c>
      <c r="BB18" t="str">
        <f t="shared" si="2"/>
        <v>0 (0)</v>
      </c>
      <c r="BC18" t="s">
        <v>296</v>
      </c>
      <c r="BD18" t="s">
        <v>322</v>
      </c>
      <c r="BE18" t="s">
        <v>290</v>
      </c>
    </row>
    <row r="19" spans="1:57" x14ac:dyDescent="0.25">
      <c r="A19" s="1" t="s">
        <v>107</v>
      </c>
      <c r="B19">
        <v>1</v>
      </c>
      <c r="C19">
        <v>1</v>
      </c>
      <c r="D19">
        <v>0.5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0.5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0.5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f t="shared" si="0"/>
        <v>0.97</v>
      </c>
      <c r="BA19">
        <f t="shared" si="1"/>
        <v>0.12</v>
      </c>
      <c r="BB19" t="str">
        <f t="shared" si="2"/>
        <v>0.97 (0.12)</v>
      </c>
      <c r="BC19" t="s">
        <v>299</v>
      </c>
      <c r="BD19" t="s">
        <v>323</v>
      </c>
      <c r="BE19" t="s">
        <v>290</v>
      </c>
    </row>
    <row r="20" spans="1:57" x14ac:dyDescent="0.25">
      <c r="A20" s="1" t="s">
        <v>108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f t="shared" si="0"/>
        <v>1</v>
      </c>
      <c r="BA20">
        <f t="shared" si="1"/>
        <v>0</v>
      </c>
      <c r="BB20" t="str">
        <f t="shared" si="2"/>
        <v>1 (0)</v>
      </c>
      <c r="BC20" t="s">
        <v>302</v>
      </c>
      <c r="BD20" t="s">
        <v>324</v>
      </c>
      <c r="BE20" t="s">
        <v>290</v>
      </c>
    </row>
    <row r="21" spans="1:57" x14ac:dyDescent="0.25">
      <c r="A21" s="1" t="s">
        <v>109</v>
      </c>
      <c r="B21">
        <v>0.75</v>
      </c>
      <c r="C21">
        <v>0.66666666666666663</v>
      </c>
      <c r="D21">
        <v>0.5</v>
      </c>
      <c r="E21">
        <v>0.5</v>
      </c>
      <c r="F21">
        <v>0.33333333333333331</v>
      </c>
      <c r="G21">
        <v>1</v>
      </c>
      <c r="H21">
        <v>1</v>
      </c>
      <c r="I21">
        <v>0.5</v>
      </c>
      <c r="J21">
        <v>0.75</v>
      </c>
      <c r="K21">
        <v>0.25</v>
      </c>
      <c r="L21">
        <v>0.33333333333333331</v>
      </c>
      <c r="M21">
        <v>0.5</v>
      </c>
      <c r="N21">
        <v>0.66666666666666663</v>
      </c>
      <c r="O21">
        <v>0.66666666666666663</v>
      </c>
      <c r="P21">
        <v>0.5</v>
      </c>
      <c r="Q21">
        <v>1</v>
      </c>
      <c r="R21">
        <v>1</v>
      </c>
      <c r="S21">
        <v>1</v>
      </c>
      <c r="T21">
        <v>1</v>
      </c>
      <c r="U21">
        <v>1</v>
      </c>
      <c r="V21">
        <v>0.66666666666666663</v>
      </c>
      <c r="W21">
        <v>0.75</v>
      </c>
      <c r="X21">
        <v>0.5</v>
      </c>
      <c r="Y21">
        <v>1</v>
      </c>
      <c r="Z21">
        <v>0.33333333333333331</v>
      </c>
      <c r="AA21">
        <v>1</v>
      </c>
      <c r="AB21">
        <v>1</v>
      </c>
      <c r="AC21">
        <v>0.7142857142857143</v>
      </c>
      <c r="AD21">
        <v>0.75</v>
      </c>
      <c r="AE21">
        <v>0.5</v>
      </c>
      <c r="AF21">
        <v>1</v>
      </c>
      <c r="AG21">
        <v>0.7142857142857143</v>
      </c>
      <c r="AH21">
        <v>0.66666666666666663</v>
      </c>
      <c r="AI21">
        <v>1</v>
      </c>
      <c r="AJ21">
        <v>1</v>
      </c>
      <c r="AK21">
        <v>0.66666666666666663</v>
      </c>
      <c r="AL21">
        <v>0.75</v>
      </c>
      <c r="AM21">
        <v>0.66666666666666663</v>
      </c>
      <c r="AN21">
        <v>1</v>
      </c>
      <c r="AO21">
        <v>0.5</v>
      </c>
      <c r="AP21">
        <v>0.6</v>
      </c>
      <c r="AQ21">
        <v>0.5</v>
      </c>
      <c r="AR21">
        <v>1</v>
      </c>
      <c r="AS21">
        <v>0.75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f t="shared" si="0"/>
        <v>0.75900000000000001</v>
      </c>
      <c r="BA21">
        <f t="shared" si="1"/>
        <v>0.23499999999999999</v>
      </c>
      <c r="BB21" t="str">
        <f t="shared" si="2"/>
        <v>0.759 (0.235)</v>
      </c>
    </row>
    <row r="22" spans="1:57" x14ac:dyDescent="0.25">
      <c r="A22" s="1" t="s">
        <v>110</v>
      </c>
      <c r="B22">
        <v>1</v>
      </c>
      <c r="C22">
        <v>1</v>
      </c>
      <c r="D22">
        <v>0</v>
      </c>
      <c r="E22">
        <v>2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0.5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1</v>
      </c>
      <c r="AK22">
        <v>1</v>
      </c>
      <c r="AL22">
        <v>0.5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2</v>
      </c>
      <c r="AZ22">
        <f t="shared" si="0"/>
        <v>0.48</v>
      </c>
      <c r="BA22">
        <f t="shared" si="1"/>
        <v>0.63900000000000001</v>
      </c>
      <c r="BB22" t="str">
        <f t="shared" si="2"/>
        <v>0.48 (0.639)</v>
      </c>
    </row>
    <row r="23" spans="1:57" x14ac:dyDescent="0.25">
      <c r="A23" s="1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0.5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1</v>
      </c>
      <c r="AZ23">
        <f t="shared" si="0"/>
        <v>0.21</v>
      </c>
      <c r="BA23">
        <f t="shared" si="1"/>
        <v>0.40500000000000003</v>
      </c>
      <c r="BB23" t="str">
        <f t="shared" si="2"/>
        <v>0.21 (0.405)</v>
      </c>
      <c r="BC23" t="str">
        <f>BB16&amp;" "&amp;" "&amp;"&amp;" &amp;BB24</f>
        <v>0 (0)  &amp;0 (0)</v>
      </c>
    </row>
    <row r="24" spans="1:57" x14ac:dyDescent="0.25">
      <c r="A24" s="1" t="s">
        <v>112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0"/>
        <v>0</v>
      </c>
      <c r="BA24">
        <f t="shared" si="1"/>
        <v>0</v>
      </c>
      <c r="BB24" t="str">
        <f t="shared" si="2"/>
        <v>0 (0)</v>
      </c>
      <c r="BC24" t="str">
        <f t="shared" ref="BC24:BC28" si="3">BB17&amp;" "&amp;" "&amp;"&amp;" &amp;BB25</f>
        <v>0 (0)  &amp;0 (0)</v>
      </c>
    </row>
    <row r="25" spans="1:57" x14ac:dyDescent="0.25">
      <c r="A25" s="1" t="s">
        <v>113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 t="shared" si="0"/>
        <v>0</v>
      </c>
      <c r="BA25">
        <f t="shared" si="1"/>
        <v>0</v>
      </c>
      <c r="BB25" t="str">
        <f t="shared" si="2"/>
        <v>0 (0)</v>
      </c>
      <c r="BC25" t="str">
        <f t="shared" si="3"/>
        <v>0 (0)  &amp;0 (0)</v>
      </c>
    </row>
    <row r="26" spans="1:57" x14ac:dyDescent="0.25">
      <c r="A26" s="1" t="s">
        <v>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0"/>
        <v>0</v>
      </c>
      <c r="BA26">
        <f t="shared" si="1"/>
        <v>0</v>
      </c>
      <c r="BB26" t="str">
        <f t="shared" si="2"/>
        <v>0 (0)</v>
      </c>
      <c r="BC26" t="str">
        <f t="shared" si="3"/>
        <v>0.97 (0.12)  &amp;0.166 (0.075)</v>
      </c>
    </row>
    <row r="27" spans="1:57" x14ac:dyDescent="0.25">
      <c r="A27" s="1" t="s">
        <v>115</v>
      </c>
      <c r="B27">
        <v>0.14880952380952381</v>
      </c>
      <c r="C27">
        <v>0.17261904761904759</v>
      </c>
      <c r="D27">
        <v>0.05</v>
      </c>
      <c r="E27">
        <v>0.1130952380952381</v>
      </c>
      <c r="F27">
        <v>5.3571428571428568E-2</v>
      </c>
      <c r="G27">
        <v>8.9285714285714288E-2</v>
      </c>
      <c r="H27">
        <v>0.18452380952380951</v>
      </c>
      <c r="I27">
        <v>0.22023809523809521</v>
      </c>
      <c r="J27">
        <v>0.2071428571428571</v>
      </c>
      <c r="K27">
        <v>0.20833333333333329</v>
      </c>
      <c r="L27">
        <v>0.2142857142857143</v>
      </c>
      <c r="M27">
        <v>7.1428571428571425E-2</v>
      </c>
      <c r="N27">
        <v>0.20535714285714279</v>
      </c>
      <c r="O27">
        <v>0.13095238095238099</v>
      </c>
      <c r="P27">
        <v>0.1875</v>
      </c>
      <c r="Q27">
        <v>0.22023809523809521</v>
      </c>
      <c r="R27">
        <v>0.2142857142857143</v>
      </c>
      <c r="S27">
        <v>0.16666666666666671</v>
      </c>
      <c r="T27">
        <v>5.3571428571428568E-2</v>
      </c>
      <c r="U27">
        <v>0.1964285714285714</v>
      </c>
      <c r="V27">
        <v>0.42261904761904762</v>
      </c>
      <c r="W27">
        <v>0.1607142857142857</v>
      </c>
      <c r="X27">
        <v>0.13095238095238099</v>
      </c>
      <c r="Y27">
        <v>4.7619047619047623E-2</v>
      </c>
      <c r="Z27">
        <v>8.9285714285714288E-2</v>
      </c>
      <c r="AA27">
        <v>0.1964285714285714</v>
      </c>
      <c r="AB27">
        <v>0.1130952380952381</v>
      </c>
      <c r="AC27">
        <v>0.1130952380952381</v>
      </c>
      <c r="AD27">
        <v>0.1964285714285714</v>
      </c>
      <c r="AE27">
        <v>0.17499999999999999</v>
      </c>
      <c r="AF27">
        <v>0.26785714285714279</v>
      </c>
      <c r="AG27">
        <v>0.25</v>
      </c>
      <c r="AH27">
        <v>0.27380952380952378</v>
      </c>
      <c r="AI27">
        <v>3.5714285714285712E-2</v>
      </c>
      <c r="AJ27">
        <v>0.1607142857142857</v>
      </c>
      <c r="AK27">
        <v>0.18452380952380951</v>
      </c>
      <c r="AL27">
        <v>0.17261904761904759</v>
      </c>
      <c r="AM27">
        <v>0.14285714285714279</v>
      </c>
      <c r="AN27">
        <v>0.10119047619047621</v>
      </c>
      <c r="AO27">
        <v>0.125</v>
      </c>
      <c r="AP27">
        <v>0.2857142857142857</v>
      </c>
      <c r="AQ27">
        <v>0.1130952380952381</v>
      </c>
      <c r="AR27">
        <v>0.14285714285714279</v>
      </c>
      <c r="AS27">
        <v>0.125</v>
      </c>
      <c r="AT27">
        <v>0.119047619047619</v>
      </c>
      <c r="AU27">
        <v>0.15476190476190471</v>
      </c>
      <c r="AV27">
        <v>0.24404761904761901</v>
      </c>
      <c r="AW27">
        <v>0.32142857142857151</v>
      </c>
      <c r="AX27">
        <v>0.14285714285714279</v>
      </c>
      <c r="AY27">
        <v>0.1607142857142857</v>
      </c>
      <c r="AZ27">
        <f t="shared" si="0"/>
        <v>0.16600000000000001</v>
      </c>
      <c r="BA27">
        <f t="shared" si="1"/>
        <v>7.4999999999999997E-2</v>
      </c>
      <c r="BB27" t="str">
        <f t="shared" si="2"/>
        <v>0.166 (0.075)</v>
      </c>
      <c r="BC27" t="str">
        <f t="shared" si="3"/>
        <v>1 (0)  &amp;0.167 (0.059)</v>
      </c>
    </row>
    <row r="28" spans="1:57" x14ac:dyDescent="0.25">
      <c r="A28" s="1" t="s">
        <v>116</v>
      </c>
      <c r="B28">
        <v>5.3571428571428568E-2</v>
      </c>
      <c r="C28">
        <v>0.1607142857142857</v>
      </c>
      <c r="D28">
        <v>0.10119047619047621</v>
      </c>
      <c r="E28">
        <v>0.20238095238095241</v>
      </c>
      <c r="F28">
        <v>8.9285714285714288E-2</v>
      </c>
      <c r="G28">
        <v>7.1428571428571425E-2</v>
      </c>
      <c r="H28">
        <v>0.1964285714285714</v>
      </c>
      <c r="I28">
        <v>0.20238095238095241</v>
      </c>
      <c r="J28">
        <v>0.18154761904761901</v>
      </c>
      <c r="K28">
        <v>0.2142857142857143</v>
      </c>
      <c r="L28">
        <v>0.23214285714285721</v>
      </c>
      <c r="M28">
        <v>5.9523809523809521E-2</v>
      </c>
      <c r="N28">
        <v>0.17857142857142849</v>
      </c>
      <c r="O28">
        <v>0.22619047619047619</v>
      </c>
      <c r="P28">
        <v>0.1607142857142857</v>
      </c>
      <c r="Q28">
        <v>0.18452380952380951</v>
      </c>
      <c r="R28">
        <v>0.22916666666666671</v>
      </c>
      <c r="S28">
        <v>0.1607142857142857</v>
      </c>
      <c r="T28">
        <v>0.16964285714285721</v>
      </c>
      <c r="U28">
        <v>0.26785714285714279</v>
      </c>
      <c r="V28">
        <v>7.738095238095237E-2</v>
      </c>
      <c r="W28">
        <v>0.16666666666666671</v>
      </c>
      <c r="X28">
        <v>0.19047619047619049</v>
      </c>
      <c r="Y28">
        <v>0.14285714285714279</v>
      </c>
      <c r="Z28">
        <v>0.20238095238095241</v>
      </c>
      <c r="AA28">
        <v>0.32142857142857151</v>
      </c>
      <c r="AB28">
        <v>0.1607142857142857</v>
      </c>
      <c r="AC28">
        <v>0.1071428571428571</v>
      </c>
      <c r="AD28">
        <v>0.1607142857142857</v>
      </c>
      <c r="AE28">
        <v>0.15357142857142861</v>
      </c>
      <c r="AF28">
        <v>0.2178571428571428</v>
      </c>
      <c r="AG28">
        <v>0.2035714285714286</v>
      </c>
      <c r="AH28">
        <v>0.1607142857142857</v>
      </c>
      <c r="AI28">
        <v>0.1071428571428571</v>
      </c>
      <c r="AJ28">
        <v>0.16369047619047619</v>
      </c>
      <c r="AK28">
        <v>0.20535714285714279</v>
      </c>
      <c r="AL28">
        <v>5.3571428571428568E-2</v>
      </c>
      <c r="AM28">
        <v>3.5714285714285712E-2</v>
      </c>
      <c r="AN28">
        <v>0.19047619047619049</v>
      </c>
      <c r="AO28">
        <v>0.23214285714285721</v>
      </c>
      <c r="AP28">
        <v>0.19047619047619049</v>
      </c>
      <c r="AQ28">
        <v>0.1934523809523809</v>
      </c>
      <c r="AR28">
        <v>0.19047619047619049</v>
      </c>
      <c r="AS28">
        <v>0.119047619047619</v>
      </c>
      <c r="AT28">
        <v>0.1785714285714286</v>
      </c>
      <c r="AU28">
        <v>0.20833333333333329</v>
      </c>
      <c r="AV28">
        <v>0.1071428571428571</v>
      </c>
      <c r="AW28">
        <v>0.22976190476190481</v>
      </c>
      <c r="AX28">
        <v>0.21071428571428569</v>
      </c>
      <c r="AY28">
        <v>0.119047619047619</v>
      </c>
      <c r="AZ28">
        <f t="shared" si="0"/>
        <v>0.16700000000000001</v>
      </c>
      <c r="BA28">
        <f t="shared" si="1"/>
        <v>5.8999999999999997E-2</v>
      </c>
      <c r="BB28" t="str">
        <f t="shared" si="2"/>
        <v>0.167 (0.059)</v>
      </c>
      <c r="BC28" t="str">
        <f t="shared" si="3"/>
        <v>0.759 (0.235)  &amp;0.067 (0.029)</v>
      </c>
    </row>
    <row r="29" spans="1:57" x14ac:dyDescent="0.25">
      <c r="A29" s="1" t="s">
        <v>117</v>
      </c>
      <c r="B29">
        <v>7.4999999999999997E-2</v>
      </c>
      <c r="C29">
        <v>7.6870748299319724E-2</v>
      </c>
      <c r="D29">
        <v>3.2142857142857147E-2</v>
      </c>
      <c r="E29">
        <v>9.4727891156462588E-2</v>
      </c>
      <c r="F29">
        <v>1.785714285714286E-2</v>
      </c>
      <c r="G29">
        <v>7.3412698412698416E-2</v>
      </c>
      <c r="H29">
        <v>5.9523809523809521E-2</v>
      </c>
      <c r="I29">
        <v>1.785714285714286E-2</v>
      </c>
      <c r="J29">
        <v>5.0595238095238089E-2</v>
      </c>
      <c r="K29">
        <v>8.9285714285714281E-3</v>
      </c>
      <c r="L29">
        <v>2.0833333333333329E-2</v>
      </c>
      <c r="M29">
        <v>2.5000000000000001E-2</v>
      </c>
      <c r="N29">
        <v>6.5476190476190479E-2</v>
      </c>
      <c r="O29">
        <v>9.8214285714285712E-2</v>
      </c>
      <c r="P29">
        <v>7.440476190476189E-2</v>
      </c>
      <c r="Q29">
        <v>4.7619047619047623E-2</v>
      </c>
      <c r="R29">
        <v>8.9285714285714288E-2</v>
      </c>
      <c r="S29">
        <v>5.6547619047619048E-2</v>
      </c>
      <c r="T29">
        <v>0.05</v>
      </c>
      <c r="U29">
        <v>9.736394557823129E-2</v>
      </c>
      <c r="V29">
        <v>4.4642857142857137E-2</v>
      </c>
      <c r="W29">
        <v>6.2499999999999993E-2</v>
      </c>
      <c r="X29">
        <v>5.6547619047619048E-2</v>
      </c>
      <c r="Y29">
        <v>5.9523809523809521E-2</v>
      </c>
      <c r="Z29">
        <v>2.0833333333333329E-2</v>
      </c>
      <c r="AA29">
        <v>0.1160714285714286</v>
      </c>
      <c r="AB29">
        <v>0.1146258503401361</v>
      </c>
      <c r="AC29">
        <v>9.3367346938775506E-2</v>
      </c>
      <c r="AD29">
        <v>4.9744897959183673E-2</v>
      </c>
      <c r="AE29">
        <v>2.976190476190476E-2</v>
      </c>
      <c r="AF29">
        <v>6.9047619047619052E-2</v>
      </c>
      <c r="AG29">
        <v>3.1462585034013613E-2</v>
      </c>
      <c r="AH29">
        <v>7.738095238095237E-2</v>
      </c>
      <c r="AI29">
        <v>9.4047619047619047E-2</v>
      </c>
      <c r="AJ29">
        <v>8.6309523809523808E-2</v>
      </c>
      <c r="AK29">
        <v>5.6547619047619048E-2</v>
      </c>
      <c r="AL29">
        <v>7.440476190476189E-2</v>
      </c>
      <c r="AM29">
        <v>5.6547619047619048E-2</v>
      </c>
      <c r="AN29">
        <v>0.1202380952380952</v>
      </c>
      <c r="AO29">
        <v>4.1666666666666657E-2</v>
      </c>
      <c r="AP29">
        <v>4.5238095238095237E-2</v>
      </c>
      <c r="AQ29">
        <v>7.1428571428571425E-2</v>
      </c>
      <c r="AR29">
        <v>0.1041666666666667</v>
      </c>
      <c r="AS29">
        <v>0.11964285714285711</v>
      </c>
      <c r="AT29">
        <v>0.1005952380952381</v>
      </c>
      <c r="AU29">
        <v>7.1428571428571425E-2</v>
      </c>
      <c r="AV29">
        <v>9.166666666666666E-2</v>
      </c>
      <c r="AW29">
        <v>9.2687074829931979E-2</v>
      </c>
      <c r="AX29">
        <v>9.166666666666666E-2</v>
      </c>
      <c r="AY29">
        <v>7.738095238095237E-2</v>
      </c>
      <c r="AZ29">
        <f t="shared" si="0"/>
        <v>6.7000000000000004E-2</v>
      </c>
      <c r="BA29">
        <f t="shared" si="1"/>
        <v>2.9000000000000001E-2</v>
      </c>
      <c r="BB29" t="str">
        <f t="shared" si="2"/>
        <v>0.067 (0.029)</v>
      </c>
    </row>
    <row r="30" spans="1:57" x14ac:dyDescent="0.25">
      <c r="A30" s="1" t="s">
        <v>118</v>
      </c>
      <c r="B30">
        <v>3.5714285714285712E-2</v>
      </c>
      <c r="C30">
        <v>3.5714285714285712E-2</v>
      </c>
      <c r="D30">
        <v>0</v>
      </c>
      <c r="E30">
        <v>0.1071428571428571</v>
      </c>
      <c r="F30">
        <v>0</v>
      </c>
      <c r="G30">
        <v>0</v>
      </c>
      <c r="H30">
        <v>8.3333333333333343E-2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3.5714285714285712E-2</v>
      </c>
      <c r="Q30">
        <v>0</v>
      </c>
      <c r="R30">
        <v>0</v>
      </c>
      <c r="S30">
        <v>0</v>
      </c>
      <c r="T30">
        <v>0</v>
      </c>
      <c r="U30">
        <v>3.5714285714285712E-2</v>
      </c>
      <c r="V30">
        <v>5.3571428571428568E-2</v>
      </c>
      <c r="W30">
        <v>0</v>
      </c>
      <c r="X30">
        <v>1.785714285714286E-2</v>
      </c>
      <c r="Y30">
        <v>0</v>
      </c>
      <c r="Z30">
        <v>7.1428571428571425E-2</v>
      </c>
      <c r="AA30">
        <v>0</v>
      </c>
      <c r="AB30">
        <v>3.5714285714285712E-2</v>
      </c>
      <c r="AC30">
        <v>3.5714285714285712E-2</v>
      </c>
      <c r="AD30">
        <v>0</v>
      </c>
      <c r="AE30">
        <v>7.1428571428571425E-2</v>
      </c>
      <c r="AF30">
        <v>0</v>
      </c>
      <c r="AG30">
        <v>3.5714285714285712E-2</v>
      </c>
      <c r="AH30">
        <v>0</v>
      </c>
      <c r="AI30">
        <v>0</v>
      </c>
      <c r="AJ30">
        <v>3.5714285714285712E-2</v>
      </c>
      <c r="AK30">
        <v>7.1428571428571425E-2</v>
      </c>
      <c r="AL30">
        <v>1.785714285714286E-2</v>
      </c>
      <c r="AM30">
        <v>0</v>
      </c>
      <c r="AN30">
        <v>5.3571428571428568E-2</v>
      </c>
      <c r="AO30">
        <v>0</v>
      </c>
      <c r="AP30">
        <v>0</v>
      </c>
      <c r="AQ30">
        <v>0</v>
      </c>
      <c r="AR30">
        <v>8.9285714285714288E-2</v>
      </c>
      <c r="AS30">
        <v>0</v>
      </c>
      <c r="AT30">
        <v>0</v>
      </c>
      <c r="AU30">
        <v>3.5714285714285712E-2</v>
      </c>
      <c r="AV30">
        <v>8.9285714285714288E-2</v>
      </c>
      <c r="AW30">
        <v>0</v>
      </c>
      <c r="AX30">
        <v>0</v>
      </c>
      <c r="AY30">
        <v>7.1428571428571425E-2</v>
      </c>
      <c r="AZ30">
        <f t="shared" si="0"/>
        <v>2.1999999999999999E-2</v>
      </c>
      <c r="BA30">
        <f t="shared" si="1"/>
        <v>3.1E-2</v>
      </c>
      <c r="BB30" t="str">
        <f t="shared" si="2"/>
        <v>0.022 (0.031)</v>
      </c>
      <c r="BC30" t="s">
        <v>266</v>
      </c>
      <c r="BD30" t="s">
        <v>267</v>
      </c>
      <c r="BE30" t="s">
        <v>268</v>
      </c>
    </row>
    <row r="31" spans="1:57" x14ac:dyDescent="0.25">
      <c r="A31" s="1" t="s">
        <v>119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3.5714285714285712E-2</v>
      </c>
      <c r="O31">
        <v>0</v>
      </c>
      <c r="P31">
        <v>0</v>
      </c>
      <c r="Q31">
        <v>1.785714285714286E-2</v>
      </c>
      <c r="R31">
        <v>0</v>
      </c>
      <c r="S31">
        <v>3.5714285714285712E-2</v>
      </c>
      <c r="T31">
        <v>0</v>
      </c>
      <c r="U31">
        <v>0</v>
      </c>
      <c r="V31">
        <v>7.1428571428571425E-2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3.5714285714285712E-2</v>
      </c>
      <c r="AC31">
        <v>0</v>
      </c>
      <c r="AD31">
        <v>3.5714285714285712E-2</v>
      </c>
      <c r="AE31">
        <v>3.5714285714285712E-2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3.5714285714285712E-2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3.5714285714285712E-2</v>
      </c>
      <c r="AT31">
        <v>0</v>
      </c>
      <c r="AU31">
        <v>0</v>
      </c>
      <c r="AV31">
        <v>7.1428571428571425E-2</v>
      </c>
      <c r="AW31">
        <v>0</v>
      </c>
      <c r="AX31">
        <v>0</v>
      </c>
      <c r="AY31">
        <v>3.5714285714285712E-2</v>
      </c>
      <c r="AZ31">
        <f t="shared" si="0"/>
        <v>8.9999999999999993E-3</v>
      </c>
      <c r="BA31">
        <f t="shared" si="1"/>
        <v>1.7999999999999999E-2</v>
      </c>
      <c r="BB31" t="str">
        <f t="shared" si="2"/>
        <v>0.009 (0.018)</v>
      </c>
      <c r="BC31" t="s">
        <v>269</v>
      </c>
      <c r="BD31" t="s">
        <v>270</v>
      </c>
      <c r="BE31" t="s">
        <v>271</v>
      </c>
    </row>
    <row r="32" spans="1:57" x14ac:dyDescent="0.25">
      <c r="A32" s="1" t="s">
        <v>120</v>
      </c>
      <c r="B32">
        <v>123</v>
      </c>
      <c r="C32">
        <v>148</v>
      </c>
      <c r="D32">
        <v>136</v>
      </c>
      <c r="E32">
        <v>129</v>
      </c>
      <c r="F32">
        <v>119</v>
      </c>
      <c r="G32">
        <v>126</v>
      </c>
      <c r="H32">
        <v>144</v>
      </c>
      <c r="I32">
        <v>140</v>
      </c>
      <c r="J32">
        <v>119</v>
      </c>
      <c r="K32">
        <v>129</v>
      </c>
      <c r="L32">
        <v>145</v>
      </c>
      <c r="M32">
        <v>137</v>
      </c>
      <c r="N32">
        <v>130</v>
      </c>
      <c r="O32">
        <v>114</v>
      </c>
      <c r="P32">
        <v>125</v>
      </c>
      <c r="Q32">
        <v>133</v>
      </c>
      <c r="R32">
        <v>140</v>
      </c>
      <c r="S32">
        <v>140</v>
      </c>
      <c r="T32">
        <v>120</v>
      </c>
      <c r="U32">
        <v>125</v>
      </c>
      <c r="V32">
        <v>161</v>
      </c>
      <c r="W32">
        <v>128</v>
      </c>
      <c r="X32">
        <v>118</v>
      </c>
      <c r="Y32">
        <v>118</v>
      </c>
      <c r="Z32">
        <v>135</v>
      </c>
      <c r="AA32">
        <v>103</v>
      </c>
      <c r="AB32">
        <v>133</v>
      </c>
      <c r="AC32">
        <v>142</v>
      </c>
      <c r="AD32">
        <v>144</v>
      </c>
      <c r="AE32">
        <v>123</v>
      </c>
      <c r="AF32">
        <v>113</v>
      </c>
      <c r="AG32">
        <v>122</v>
      </c>
      <c r="AH32">
        <v>130</v>
      </c>
      <c r="AI32">
        <v>139</v>
      </c>
      <c r="AJ32">
        <v>129</v>
      </c>
      <c r="AK32">
        <v>107</v>
      </c>
      <c r="AL32">
        <v>140</v>
      </c>
      <c r="AM32">
        <v>128</v>
      </c>
      <c r="AN32">
        <v>138</v>
      </c>
      <c r="AO32">
        <v>123</v>
      </c>
      <c r="AP32">
        <v>124</v>
      </c>
      <c r="AQ32">
        <v>125</v>
      </c>
      <c r="AR32">
        <v>125</v>
      </c>
      <c r="AS32">
        <v>126</v>
      </c>
      <c r="AT32">
        <v>113</v>
      </c>
      <c r="AU32">
        <v>131</v>
      </c>
      <c r="AV32">
        <v>136</v>
      </c>
      <c r="AW32">
        <v>132</v>
      </c>
      <c r="AX32">
        <v>141</v>
      </c>
      <c r="AY32">
        <v>136</v>
      </c>
      <c r="AZ32">
        <f t="shared" si="0"/>
        <v>129.69999999999999</v>
      </c>
      <c r="BA32">
        <f t="shared" si="1"/>
        <v>11.087999999999999</v>
      </c>
      <c r="BB32" t="str">
        <f t="shared" si="2"/>
        <v>129.7 (11.088)</v>
      </c>
      <c r="BC32" t="s">
        <v>272</v>
      </c>
      <c r="BD32" t="s">
        <v>313</v>
      </c>
      <c r="BE32" t="s">
        <v>305</v>
      </c>
    </row>
    <row r="33" spans="1:57" x14ac:dyDescent="0.25">
      <c r="A33" s="1" t="s">
        <v>121</v>
      </c>
      <c r="B33">
        <v>106</v>
      </c>
      <c r="C33">
        <v>139</v>
      </c>
      <c r="D33">
        <v>126</v>
      </c>
      <c r="E33">
        <v>114</v>
      </c>
      <c r="F33">
        <v>110</v>
      </c>
      <c r="G33">
        <v>115</v>
      </c>
      <c r="H33">
        <v>134</v>
      </c>
      <c r="I33">
        <v>128</v>
      </c>
      <c r="J33">
        <v>108</v>
      </c>
      <c r="K33">
        <v>115</v>
      </c>
      <c r="L33">
        <v>129</v>
      </c>
      <c r="M33">
        <v>125</v>
      </c>
      <c r="N33">
        <v>111</v>
      </c>
      <c r="O33">
        <v>108</v>
      </c>
      <c r="P33">
        <v>117</v>
      </c>
      <c r="Q33">
        <v>118</v>
      </c>
      <c r="R33">
        <v>128</v>
      </c>
      <c r="S33">
        <v>127</v>
      </c>
      <c r="T33">
        <v>111</v>
      </c>
      <c r="U33">
        <v>112</v>
      </c>
      <c r="V33">
        <v>143</v>
      </c>
      <c r="W33">
        <v>111</v>
      </c>
      <c r="X33">
        <v>99</v>
      </c>
      <c r="Y33">
        <v>106</v>
      </c>
      <c r="Z33">
        <v>116</v>
      </c>
      <c r="AA33">
        <v>95</v>
      </c>
      <c r="AB33">
        <v>114</v>
      </c>
      <c r="AC33">
        <v>126</v>
      </c>
      <c r="AD33">
        <v>129</v>
      </c>
      <c r="AE33">
        <v>105</v>
      </c>
      <c r="AF33">
        <v>103</v>
      </c>
      <c r="AG33">
        <v>109</v>
      </c>
      <c r="AH33">
        <v>125</v>
      </c>
      <c r="AI33">
        <v>129</v>
      </c>
      <c r="AJ33">
        <v>116</v>
      </c>
      <c r="AK33">
        <v>97</v>
      </c>
      <c r="AL33">
        <v>122</v>
      </c>
      <c r="AM33">
        <v>116</v>
      </c>
      <c r="AN33">
        <v>120</v>
      </c>
      <c r="AO33">
        <v>111</v>
      </c>
      <c r="AP33">
        <v>111</v>
      </c>
      <c r="AQ33">
        <v>119</v>
      </c>
      <c r="AR33">
        <v>104</v>
      </c>
      <c r="AS33">
        <v>112</v>
      </c>
      <c r="AT33">
        <v>100</v>
      </c>
      <c r="AU33">
        <v>117</v>
      </c>
      <c r="AV33">
        <v>113</v>
      </c>
      <c r="AW33">
        <v>115</v>
      </c>
      <c r="AX33">
        <v>125</v>
      </c>
      <c r="AY33">
        <v>118</v>
      </c>
      <c r="AZ33">
        <f t="shared" si="0"/>
        <v>116.14</v>
      </c>
      <c r="BA33">
        <f t="shared" si="1"/>
        <v>10.48</v>
      </c>
      <c r="BB33" t="str">
        <f t="shared" si="2"/>
        <v>116.14 (10.48)</v>
      </c>
      <c r="BC33" t="s">
        <v>274</v>
      </c>
      <c r="BD33" t="s">
        <v>314</v>
      </c>
      <c r="BE33" t="s">
        <v>306</v>
      </c>
    </row>
    <row r="34" spans="1:57" x14ac:dyDescent="0.25">
      <c r="A34" s="1" t="s">
        <v>122</v>
      </c>
      <c r="B34">
        <v>10</v>
      </c>
      <c r="C34">
        <v>7</v>
      </c>
      <c r="D34">
        <v>8</v>
      </c>
      <c r="E34">
        <v>13</v>
      </c>
      <c r="F34">
        <v>7</v>
      </c>
      <c r="G34">
        <v>6</v>
      </c>
      <c r="H34">
        <v>8</v>
      </c>
      <c r="I34">
        <v>6</v>
      </c>
      <c r="J34">
        <v>8</v>
      </c>
      <c r="K34">
        <v>11</v>
      </c>
      <c r="L34">
        <v>11</v>
      </c>
      <c r="M34">
        <v>9</v>
      </c>
      <c r="N34">
        <v>15</v>
      </c>
      <c r="O34">
        <v>4</v>
      </c>
      <c r="P34">
        <v>8</v>
      </c>
      <c r="Q34">
        <v>11</v>
      </c>
      <c r="R34">
        <v>10</v>
      </c>
      <c r="S34">
        <v>8</v>
      </c>
      <c r="T34">
        <v>6</v>
      </c>
      <c r="U34">
        <v>6</v>
      </c>
      <c r="V34">
        <v>13</v>
      </c>
      <c r="W34">
        <v>16</v>
      </c>
      <c r="X34">
        <v>15</v>
      </c>
      <c r="Y34">
        <v>5</v>
      </c>
      <c r="Z34">
        <v>13</v>
      </c>
      <c r="AA34">
        <v>5</v>
      </c>
      <c r="AB34">
        <v>11</v>
      </c>
      <c r="AC34">
        <v>14</v>
      </c>
      <c r="AD34">
        <v>11</v>
      </c>
      <c r="AE34">
        <v>10</v>
      </c>
      <c r="AF34">
        <v>8</v>
      </c>
      <c r="AG34">
        <v>10</v>
      </c>
      <c r="AH34">
        <v>5</v>
      </c>
      <c r="AI34">
        <v>9</v>
      </c>
      <c r="AJ34">
        <v>12</v>
      </c>
      <c r="AK34">
        <v>7</v>
      </c>
      <c r="AL34">
        <v>13</v>
      </c>
      <c r="AM34">
        <v>10</v>
      </c>
      <c r="AN34">
        <v>17</v>
      </c>
      <c r="AO34">
        <v>10</v>
      </c>
      <c r="AP34">
        <v>9</v>
      </c>
      <c r="AQ34">
        <v>5</v>
      </c>
      <c r="AR34">
        <v>15</v>
      </c>
      <c r="AS34">
        <v>10</v>
      </c>
      <c r="AT34">
        <v>8</v>
      </c>
      <c r="AU34">
        <v>13</v>
      </c>
      <c r="AV34">
        <v>17</v>
      </c>
      <c r="AW34">
        <v>15</v>
      </c>
      <c r="AX34">
        <v>9</v>
      </c>
      <c r="AY34">
        <v>10</v>
      </c>
      <c r="AZ34">
        <f t="shared" si="0"/>
        <v>9.94</v>
      </c>
      <c r="BA34">
        <f t="shared" si="1"/>
        <v>3.3889999999999998</v>
      </c>
      <c r="BB34" t="str">
        <f t="shared" si="2"/>
        <v>9.94 (3.389)</v>
      </c>
      <c r="BC34" t="s">
        <v>276</v>
      </c>
      <c r="BD34" t="s">
        <v>315</v>
      </c>
      <c r="BE34" t="s">
        <v>307</v>
      </c>
    </row>
    <row r="35" spans="1:57" x14ac:dyDescent="0.25">
      <c r="A35" s="1" t="s">
        <v>123</v>
      </c>
      <c r="B35">
        <v>7</v>
      </c>
      <c r="C35">
        <v>2</v>
      </c>
      <c r="D35">
        <v>2</v>
      </c>
      <c r="E35">
        <v>2</v>
      </c>
      <c r="F35">
        <v>2</v>
      </c>
      <c r="G35">
        <v>5</v>
      </c>
      <c r="H35">
        <v>2</v>
      </c>
      <c r="I35">
        <v>6</v>
      </c>
      <c r="J35">
        <v>3</v>
      </c>
      <c r="K35">
        <v>3</v>
      </c>
      <c r="L35">
        <v>5</v>
      </c>
      <c r="M35">
        <v>3</v>
      </c>
      <c r="N35">
        <v>4</v>
      </c>
      <c r="O35">
        <v>2</v>
      </c>
      <c r="P35">
        <v>0</v>
      </c>
      <c r="Q35">
        <v>4</v>
      </c>
      <c r="R35">
        <v>2</v>
      </c>
      <c r="S35">
        <v>5</v>
      </c>
      <c r="T35">
        <v>3</v>
      </c>
      <c r="U35">
        <v>7</v>
      </c>
      <c r="V35">
        <v>5</v>
      </c>
      <c r="W35">
        <v>1</v>
      </c>
      <c r="X35">
        <v>4</v>
      </c>
      <c r="Y35">
        <v>7</v>
      </c>
      <c r="Z35">
        <v>6</v>
      </c>
      <c r="AA35">
        <v>3</v>
      </c>
      <c r="AB35">
        <v>8</v>
      </c>
      <c r="AC35">
        <v>2</v>
      </c>
      <c r="AD35">
        <v>4</v>
      </c>
      <c r="AE35">
        <v>8</v>
      </c>
      <c r="AF35">
        <v>2</v>
      </c>
      <c r="AG35">
        <v>3</v>
      </c>
      <c r="AH35">
        <v>0</v>
      </c>
      <c r="AI35">
        <v>1</v>
      </c>
      <c r="AJ35">
        <v>1</v>
      </c>
      <c r="AK35">
        <v>3</v>
      </c>
      <c r="AL35">
        <v>5</v>
      </c>
      <c r="AM35">
        <v>2</v>
      </c>
      <c r="AN35">
        <v>1</v>
      </c>
      <c r="AO35">
        <v>2</v>
      </c>
      <c r="AP35">
        <v>4</v>
      </c>
      <c r="AQ35">
        <v>1</v>
      </c>
      <c r="AR35">
        <v>6</v>
      </c>
      <c r="AS35">
        <v>4</v>
      </c>
      <c r="AT35">
        <v>5</v>
      </c>
      <c r="AU35">
        <v>1</v>
      </c>
      <c r="AV35">
        <v>6</v>
      </c>
      <c r="AW35">
        <v>2</v>
      </c>
      <c r="AX35">
        <v>7</v>
      </c>
      <c r="AY35">
        <v>8</v>
      </c>
      <c r="AZ35">
        <f t="shared" si="0"/>
        <v>3.62</v>
      </c>
      <c r="BA35">
        <f t="shared" si="1"/>
        <v>2.2120000000000002</v>
      </c>
      <c r="BB35" t="str">
        <f t="shared" si="2"/>
        <v>3.62 (2.212)</v>
      </c>
      <c r="BC35" t="s">
        <v>278</v>
      </c>
      <c r="BD35" t="s">
        <v>316</v>
      </c>
      <c r="BE35" t="s">
        <v>280</v>
      </c>
    </row>
    <row r="36" spans="1:57" x14ac:dyDescent="0.25">
      <c r="A36" s="1" t="s">
        <v>124</v>
      </c>
      <c r="B36">
        <v>78</v>
      </c>
      <c r="C36">
        <v>69</v>
      </c>
      <c r="D36">
        <v>63</v>
      </c>
      <c r="E36">
        <v>75</v>
      </c>
      <c r="F36">
        <v>64</v>
      </c>
      <c r="G36">
        <v>76</v>
      </c>
      <c r="H36">
        <v>57</v>
      </c>
      <c r="I36">
        <v>67</v>
      </c>
      <c r="J36">
        <v>56</v>
      </c>
      <c r="K36">
        <v>57</v>
      </c>
      <c r="L36">
        <v>61</v>
      </c>
      <c r="M36">
        <v>60</v>
      </c>
      <c r="N36">
        <v>65</v>
      </c>
      <c r="O36">
        <v>78</v>
      </c>
      <c r="P36">
        <v>64</v>
      </c>
      <c r="Q36">
        <v>64</v>
      </c>
      <c r="R36">
        <v>62</v>
      </c>
      <c r="S36">
        <v>62</v>
      </c>
      <c r="T36">
        <v>58</v>
      </c>
      <c r="U36">
        <v>72</v>
      </c>
      <c r="V36">
        <v>59</v>
      </c>
      <c r="W36">
        <v>57</v>
      </c>
      <c r="X36">
        <v>57</v>
      </c>
      <c r="Y36">
        <v>67</v>
      </c>
      <c r="Z36">
        <v>55</v>
      </c>
      <c r="AA36">
        <v>63</v>
      </c>
      <c r="AB36">
        <v>69</v>
      </c>
      <c r="AC36">
        <v>67</v>
      </c>
      <c r="AD36">
        <v>58</v>
      </c>
      <c r="AE36">
        <v>66</v>
      </c>
      <c r="AF36">
        <v>65</v>
      </c>
      <c r="AG36">
        <v>65</v>
      </c>
      <c r="AH36">
        <v>81</v>
      </c>
      <c r="AI36">
        <v>60</v>
      </c>
      <c r="AJ36">
        <v>65</v>
      </c>
      <c r="AK36">
        <v>70</v>
      </c>
      <c r="AL36">
        <v>64</v>
      </c>
      <c r="AM36">
        <v>60</v>
      </c>
      <c r="AN36">
        <v>60</v>
      </c>
      <c r="AO36">
        <v>67</v>
      </c>
      <c r="AP36">
        <v>63</v>
      </c>
      <c r="AQ36">
        <v>70</v>
      </c>
      <c r="AR36">
        <v>69</v>
      </c>
      <c r="AS36">
        <v>68</v>
      </c>
      <c r="AT36">
        <v>64</v>
      </c>
      <c r="AU36">
        <v>63</v>
      </c>
      <c r="AV36">
        <v>63</v>
      </c>
      <c r="AW36">
        <v>68</v>
      </c>
      <c r="AX36">
        <v>69</v>
      </c>
      <c r="AY36">
        <v>67</v>
      </c>
      <c r="AZ36">
        <f t="shared" si="0"/>
        <v>64.94</v>
      </c>
      <c r="BA36">
        <f t="shared" si="1"/>
        <v>5.9710000000000001</v>
      </c>
      <c r="BB36" t="str">
        <f t="shared" si="2"/>
        <v>64.94 (5.971)</v>
      </c>
      <c r="BC36" t="s">
        <v>281</v>
      </c>
      <c r="BD36" t="s">
        <v>317</v>
      </c>
      <c r="BE36" t="s">
        <v>308</v>
      </c>
    </row>
    <row r="37" spans="1:57" x14ac:dyDescent="0.25">
      <c r="A37" s="1" t="s">
        <v>125</v>
      </c>
      <c r="B37">
        <v>16</v>
      </c>
      <c r="C37">
        <v>12</v>
      </c>
      <c r="D37">
        <v>21</v>
      </c>
      <c r="E37">
        <v>19</v>
      </c>
      <c r="F37">
        <v>20</v>
      </c>
      <c r="G37">
        <v>13</v>
      </c>
      <c r="H37">
        <v>27</v>
      </c>
      <c r="I37">
        <v>22</v>
      </c>
      <c r="J37">
        <v>21</v>
      </c>
      <c r="K37">
        <v>19</v>
      </c>
      <c r="L37">
        <v>14</v>
      </c>
      <c r="M37">
        <v>22</v>
      </c>
      <c r="N37">
        <v>10</v>
      </c>
      <c r="O37">
        <v>15</v>
      </c>
      <c r="P37">
        <v>17</v>
      </c>
      <c r="Q37">
        <v>15</v>
      </c>
      <c r="R37">
        <v>11</v>
      </c>
      <c r="S37">
        <v>23</v>
      </c>
      <c r="T37">
        <v>22</v>
      </c>
      <c r="U37">
        <v>7</v>
      </c>
      <c r="V37">
        <v>11</v>
      </c>
      <c r="W37">
        <v>19</v>
      </c>
      <c r="X37">
        <v>19</v>
      </c>
      <c r="Y37">
        <v>22</v>
      </c>
      <c r="Z37">
        <v>12</v>
      </c>
      <c r="AA37">
        <v>18</v>
      </c>
      <c r="AB37">
        <v>22</v>
      </c>
      <c r="AC37">
        <v>24</v>
      </c>
      <c r="AD37">
        <v>18</v>
      </c>
      <c r="AE37">
        <v>23</v>
      </c>
      <c r="AF37">
        <v>17</v>
      </c>
      <c r="AG37">
        <v>12</v>
      </c>
      <c r="AH37">
        <v>23</v>
      </c>
      <c r="AI37">
        <v>29</v>
      </c>
      <c r="AJ37">
        <v>16</v>
      </c>
      <c r="AK37">
        <v>25</v>
      </c>
      <c r="AL37">
        <v>22</v>
      </c>
      <c r="AM37">
        <v>18</v>
      </c>
      <c r="AN37">
        <v>13</v>
      </c>
      <c r="AO37">
        <v>16</v>
      </c>
      <c r="AP37">
        <v>15</v>
      </c>
      <c r="AQ37">
        <v>17</v>
      </c>
      <c r="AR37">
        <v>21</v>
      </c>
      <c r="AS37">
        <v>18</v>
      </c>
      <c r="AT37">
        <v>23</v>
      </c>
      <c r="AU37">
        <v>20</v>
      </c>
      <c r="AV37">
        <v>25</v>
      </c>
      <c r="AW37">
        <v>11</v>
      </c>
      <c r="AX37">
        <v>14</v>
      </c>
      <c r="AY37">
        <v>15</v>
      </c>
      <c r="AZ37">
        <f t="shared" si="0"/>
        <v>18.079999999999998</v>
      </c>
      <c r="BA37">
        <f t="shared" si="1"/>
        <v>4.8310000000000004</v>
      </c>
      <c r="BB37" t="str">
        <f t="shared" si="2"/>
        <v>18.08 (4.831)</v>
      </c>
      <c r="BC37" t="s">
        <v>283</v>
      </c>
      <c r="BD37" t="s">
        <v>318</v>
      </c>
      <c r="BE37" t="s">
        <v>309</v>
      </c>
    </row>
    <row r="38" spans="1:57" x14ac:dyDescent="0.25">
      <c r="A38" s="1" t="s">
        <v>126</v>
      </c>
      <c r="B38">
        <v>14</v>
      </c>
      <c r="C38">
        <v>21</v>
      </c>
      <c r="D38">
        <v>16</v>
      </c>
      <c r="E38">
        <v>20</v>
      </c>
      <c r="F38">
        <v>21</v>
      </c>
      <c r="G38">
        <v>14</v>
      </c>
      <c r="H38">
        <v>20</v>
      </c>
      <c r="I38">
        <v>19</v>
      </c>
      <c r="J38">
        <v>19</v>
      </c>
      <c r="K38">
        <v>18</v>
      </c>
      <c r="L38">
        <v>18</v>
      </c>
      <c r="M38">
        <v>16</v>
      </c>
      <c r="N38">
        <v>19</v>
      </c>
      <c r="O38">
        <v>21</v>
      </c>
      <c r="P38">
        <v>17</v>
      </c>
      <c r="Q38">
        <v>18</v>
      </c>
      <c r="R38">
        <v>20</v>
      </c>
      <c r="S38">
        <v>20</v>
      </c>
      <c r="T38">
        <v>17</v>
      </c>
      <c r="U38">
        <v>19</v>
      </c>
      <c r="V38">
        <v>21</v>
      </c>
      <c r="W38">
        <v>22</v>
      </c>
      <c r="X38">
        <v>18</v>
      </c>
      <c r="Y38">
        <v>17</v>
      </c>
      <c r="Z38">
        <v>19</v>
      </c>
      <c r="AA38">
        <v>20</v>
      </c>
      <c r="AB38">
        <v>14</v>
      </c>
      <c r="AC38">
        <v>19</v>
      </c>
      <c r="AD38">
        <v>20</v>
      </c>
      <c r="AE38">
        <v>15</v>
      </c>
      <c r="AF38">
        <v>17</v>
      </c>
      <c r="AG38">
        <v>16</v>
      </c>
      <c r="AH38">
        <v>15</v>
      </c>
      <c r="AI38">
        <v>22</v>
      </c>
      <c r="AJ38">
        <v>17</v>
      </c>
      <c r="AK38">
        <v>22</v>
      </c>
      <c r="AL38">
        <v>17</v>
      </c>
      <c r="AM38">
        <v>22</v>
      </c>
      <c r="AN38">
        <v>21</v>
      </c>
      <c r="AO38">
        <v>23</v>
      </c>
      <c r="AP38">
        <v>15</v>
      </c>
      <c r="AQ38">
        <v>20</v>
      </c>
      <c r="AR38">
        <v>19</v>
      </c>
      <c r="AS38">
        <v>22</v>
      </c>
      <c r="AT38">
        <v>18</v>
      </c>
      <c r="AU38">
        <v>19</v>
      </c>
      <c r="AV38">
        <v>16</v>
      </c>
      <c r="AW38">
        <v>20</v>
      </c>
      <c r="AX38">
        <v>20</v>
      </c>
      <c r="AY38">
        <v>16</v>
      </c>
      <c r="AZ38">
        <f t="shared" si="0"/>
        <v>18.579999999999998</v>
      </c>
      <c r="BA38">
        <f t="shared" si="1"/>
        <v>2.383</v>
      </c>
      <c r="BB38" t="str">
        <f t="shared" si="2"/>
        <v>18.58 (2.383)</v>
      </c>
      <c r="BC38" t="s">
        <v>285</v>
      </c>
      <c r="BD38" t="s">
        <v>320</v>
      </c>
      <c r="BE38" t="s">
        <v>310</v>
      </c>
    </row>
    <row r="39" spans="1:57" x14ac:dyDescent="0.25">
      <c r="A39" s="1" t="s">
        <v>127</v>
      </c>
      <c r="B39">
        <v>69</v>
      </c>
      <c r="C39">
        <v>59</v>
      </c>
      <c r="D39">
        <v>59</v>
      </c>
      <c r="E39">
        <v>64</v>
      </c>
      <c r="F39">
        <v>59</v>
      </c>
      <c r="G39">
        <v>63</v>
      </c>
      <c r="H39">
        <v>51</v>
      </c>
      <c r="I39">
        <v>62</v>
      </c>
      <c r="J39">
        <v>49</v>
      </c>
      <c r="K39">
        <v>54</v>
      </c>
      <c r="L39">
        <v>57</v>
      </c>
      <c r="M39">
        <v>57</v>
      </c>
      <c r="N39">
        <v>56</v>
      </c>
      <c r="O39">
        <v>68</v>
      </c>
      <c r="P39">
        <v>55</v>
      </c>
      <c r="Q39">
        <v>60</v>
      </c>
      <c r="R39">
        <v>55</v>
      </c>
      <c r="S39">
        <v>55</v>
      </c>
      <c r="T39">
        <v>53</v>
      </c>
      <c r="U39">
        <v>64</v>
      </c>
      <c r="V39">
        <v>52</v>
      </c>
      <c r="W39">
        <v>48</v>
      </c>
      <c r="X39">
        <v>50</v>
      </c>
      <c r="Y39">
        <v>59</v>
      </c>
      <c r="Z39">
        <v>51</v>
      </c>
      <c r="AA39">
        <v>48</v>
      </c>
      <c r="AB39">
        <v>56</v>
      </c>
      <c r="AC39">
        <v>55</v>
      </c>
      <c r="AD39">
        <v>51</v>
      </c>
      <c r="AE39">
        <v>63</v>
      </c>
      <c r="AF39">
        <v>59</v>
      </c>
      <c r="AG39">
        <v>58</v>
      </c>
      <c r="AH39">
        <v>67</v>
      </c>
      <c r="AI39">
        <v>47</v>
      </c>
      <c r="AJ39">
        <v>58</v>
      </c>
      <c r="AK39">
        <v>60</v>
      </c>
      <c r="AL39">
        <v>55</v>
      </c>
      <c r="AM39">
        <v>54</v>
      </c>
      <c r="AN39">
        <v>49</v>
      </c>
      <c r="AO39">
        <v>60</v>
      </c>
      <c r="AP39">
        <v>56</v>
      </c>
      <c r="AQ39">
        <v>62</v>
      </c>
      <c r="AR39">
        <v>61</v>
      </c>
      <c r="AS39">
        <v>57</v>
      </c>
      <c r="AT39">
        <v>51</v>
      </c>
      <c r="AU39">
        <v>55</v>
      </c>
      <c r="AV39">
        <v>56</v>
      </c>
      <c r="AW39">
        <v>56</v>
      </c>
      <c r="AX39">
        <v>60</v>
      </c>
      <c r="AY39">
        <v>58</v>
      </c>
      <c r="AZ39">
        <f t="shared" si="0"/>
        <v>56.82</v>
      </c>
      <c r="BA39">
        <f t="shared" si="1"/>
        <v>5.2089999999999996</v>
      </c>
      <c r="BB39" t="str">
        <f t="shared" si="2"/>
        <v>56.82 (5.209)</v>
      </c>
      <c r="BC39" t="s">
        <v>287</v>
      </c>
      <c r="BD39" t="s">
        <v>319</v>
      </c>
      <c r="BE39" t="s">
        <v>311</v>
      </c>
    </row>
    <row r="40" spans="1:57" x14ac:dyDescent="0.25">
      <c r="A40" s="1" t="s">
        <v>128</v>
      </c>
      <c r="B40">
        <v>17</v>
      </c>
      <c r="C40">
        <v>11</v>
      </c>
      <c r="D40">
        <v>19</v>
      </c>
      <c r="E40">
        <v>18</v>
      </c>
      <c r="F40">
        <v>20</v>
      </c>
      <c r="G40">
        <v>15</v>
      </c>
      <c r="H40">
        <v>27</v>
      </c>
      <c r="I40">
        <v>22</v>
      </c>
      <c r="J40">
        <v>18</v>
      </c>
      <c r="K40">
        <v>18</v>
      </c>
      <c r="L40">
        <v>13</v>
      </c>
      <c r="M40">
        <v>20</v>
      </c>
      <c r="N40">
        <v>9</v>
      </c>
      <c r="O40">
        <v>14</v>
      </c>
      <c r="P40">
        <v>17</v>
      </c>
      <c r="Q40">
        <v>14</v>
      </c>
      <c r="R40">
        <v>12</v>
      </c>
      <c r="S40">
        <v>24</v>
      </c>
      <c r="T40">
        <v>21</v>
      </c>
      <c r="U40">
        <v>7</v>
      </c>
      <c r="V40">
        <v>11</v>
      </c>
      <c r="W40">
        <v>19</v>
      </c>
      <c r="X40">
        <v>19</v>
      </c>
      <c r="Y40">
        <v>24</v>
      </c>
      <c r="Z40">
        <v>10</v>
      </c>
      <c r="AA40">
        <v>18</v>
      </c>
      <c r="AB40">
        <v>22</v>
      </c>
      <c r="AC40">
        <v>23</v>
      </c>
      <c r="AD40">
        <v>16</v>
      </c>
      <c r="AE40">
        <v>24</v>
      </c>
      <c r="AF40">
        <v>15</v>
      </c>
      <c r="AG40">
        <v>11</v>
      </c>
      <c r="AH40">
        <v>22</v>
      </c>
      <c r="AI40">
        <v>27</v>
      </c>
      <c r="AJ40">
        <v>16</v>
      </c>
      <c r="AK40">
        <v>24</v>
      </c>
      <c r="AL40">
        <v>19</v>
      </c>
      <c r="AM40">
        <v>16</v>
      </c>
      <c r="AN40">
        <v>12</v>
      </c>
      <c r="AO40">
        <v>16</v>
      </c>
      <c r="AP40">
        <v>14</v>
      </c>
      <c r="AQ40">
        <v>16</v>
      </c>
      <c r="AR40">
        <v>20</v>
      </c>
      <c r="AS40">
        <v>18</v>
      </c>
      <c r="AT40">
        <v>22</v>
      </c>
      <c r="AU40">
        <v>21</v>
      </c>
      <c r="AV40">
        <v>26</v>
      </c>
      <c r="AW40">
        <v>12</v>
      </c>
      <c r="AX40">
        <v>15</v>
      </c>
      <c r="AY40">
        <v>14</v>
      </c>
      <c r="AZ40">
        <f t="shared" si="0"/>
        <v>17.559999999999999</v>
      </c>
      <c r="BA40">
        <f t="shared" si="1"/>
        <v>4.8280000000000003</v>
      </c>
      <c r="BB40" t="str">
        <f t="shared" si="2"/>
        <v>17.56 (4.828)</v>
      </c>
      <c r="BC40" t="s">
        <v>289</v>
      </c>
      <c r="BD40" t="s">
        <v>290</v>
      </c>
      <c r="BE40" t="s">
        <v>312</v>
      </c>
    </row>
    <row r="41" spans="1:57" x14ac:dyDescent="0.25">
      <c r="B41">
        <v>18</v>
      </c>
      <c r="C41">
        <v>22</v>
      </c>
      <c r="D41">
        <v>9</v>
      </c>
      <c r="E41">
        <v>13</v>
      </c>
      <c r="F41">
        <v>10</v>
      </c>
      <c r="G41">
        <v>10</v>
      </c>
      <c r="H41">
        <v>11</v>
      </c>
      <c r="I41">
        <v>20</v>
      </c>
      <c r="J41">
        <v>21</v>
      </c>
      <c r="K41">
        <v>14</v>
      </c>
      <c r="L41">
        <v>19</v>
      </c>
      <c r="M41">
        <v>9</v>
      </c>
      <c r="N41">
        <v>19</v>
      </c>
      <c r="O41">
        <v>18</v>
      </c>
      <c r="P41">
        <v>22</v>
      </c>
      <c r="Q41">
        <v>23</v>
      </c>
      <c r="R41">
        <v>17</v>
      </c>
      <c r="S41">
        <v>18</v>
      </c>
      <c r="T41">
        <v>9</v>
      </c>
      <c r="U41">
        <v>14</v>
      </c>
      <c r="V41">
        <v>29</v>
      </c>
      <c r="W41">
        <v>19</v>
      </c>
      <c r="X41">
        <v>18</v>
      </c>
      <c r="Y41">
        <v>12</v>
      </c>
      <c r="Z41">
        <v>16</v>
      </c>
      <c r="AA41">
        <v>21</v>
      </c>
      <c r="AB41">
        <v>17</v>
      </c>
      <c r="AC41">
        <v>12</v>
      </c>
      <c r="AD41">
        <v>19</v>
      </c>
      <c r="AE41">
        <v>12</v>
      </c>
      <c r="AF41">
        <v>24</v>
      </c>
      <c r="AG41">
        <v>24</v>
      </c>
      <c r="AH41">
        <v>19</v>
      </c>
      <c r="AI41">
        <v>13</v>
      </c>
      <c r="AJ41">
        <v>22</v>
      </c>
      <c r="AK41">
        <v>18</v>
      </c>
      <c r="AL41">
        <v>18</v>
      </c>
      <c r="AM41">
        <v>16</v>
      </c>
      <c r="AN41">
        <v>15</v>
      </c>
      <c r="AO41">
        <v>22</v>
      </c>
      <c r="AP41">
        <v>26</v>
      </c>
      <c r="AQ41">
        <v>20</v>
      </c>
      <c r="AR41">
        <v>15</v>
      </c>
      <c r="AS41">
        <v>20</v>
      </c>
      <c r="AT41">
        <v>13</v>
      </c>
      <c r="AU41">
        <v>18</v>
      </c>
      <c r="AV41">
        <v>22</v>
      </c>
      <c r="AW41">
        <v>23</v>
      </c>
      <c r="AX41">
        <v>17</v>
      </c>
      <c r="AY41">
        <v>16</v>
      </c>
      <c r="AZ41">
        <f t="shared" ref="AZ41:AZ42" si="4">ROUND(AVERAGE(B41:AY41),3)</f>
        <v>17.440000000000001</v>
      </c>
      <c r="BA41">
        <f t="shared" ref="BA41:BA42" si="5">ROUND(_xlfn.STDEV.S(B41:AY41),3)</f>
        <v>4.6820000000000004</v>
      </c>
      <c r="BB41" t="str">
        <f t="shared" ref="BB41:BB42" si="6">AZ41&amp;" "&amp;"("&amp;BA41&amp;")"</f>
        <v>17.44 (4.682)</v>
      </c>
      <c r="BC41" t="s">
        <v>291</v>
      </c>
      <c r="BD41" t="s">
        <v>321</v>
      </c>
      <c r="BE41" t="s">
        <v>290</v>
      </c>
    </row>
    <row r="42" spans="1:57" x14ac:dyDescent="0.25">
      <c r="B42">
        <f>SUM(B40:B41)</f>
        <v>35</v>
      </c>
      <c r="C42">
        <f t="shared" ref="C42:AY42" si="7">SUM(C40:C41)</f>
        <v>33</v>
      </c>
      <c r="D42">
        <f t="shared" si="7"/>
        <v>28</v>
      </c>
      <c r="E42">
        <f t="shared" si="7"/>
        <v>31</v>
      </c>
      <c r="F42">
        <f t="shared" si="7"/>
        <v>30</v>
      </c>
      <c r="G42">
        <f t="shared" si="7"/>
        <v>25</v>
      </c>
      <c r="H42">
        <f t="shared" si="7"/>
        <v>38</v>
      </c>
      <c r="I42">
        <f t="shared" si="7"/>
        <v>42</v>
      </c>
      <c r="J42">
        <f t="shared" si="7"/>
        <v>39</v>
      </c>
      <c r="K42">
        <f t="shared" si="7"/>
        <v>32</v>
      </c>
      <c r="L42">
        <f t="shared" si="7"/>
        <v>32</v>
      </c>
      <c r="M42">
        <f t="shared" si="7"/>
        <v>29</v>
      </c>
      <c r="N42">
        <f t="shared" si="7"/>
        <v>28</v>
      </c>
      <c r="O42">
        <f t="shared" si="7"/>
        <v>32</v>
      </c>
      <c r="P42">
        <f t="shared" si="7"/>
        <v>39</v>
      </c>
      <c r="Q42">
        <f t="shared" si="7"/>
        <v>37</v>
      </c>
      <c r="R42">
        <f t="shared" si="7"/>
        <v>29</v>
      </c>
      <c r="S42">
        <f t="shared" si="7"/>
        <v>42</v>
      </c>
      <c r="T42">
        <f t="shared" si="7"/>
        <v>30</v>
      </c>
      <c r="U42">
        <f t="shared" si="7"/>
        <v>21</v>
      </c>
      <c r="V42">
        <f t="shared" si="7"/>
        <v>40</v>
      </c>
      <c r="W42">
        <f t="shared" si="7"/>
        <v>38</v>
      </c>
      <c r="X42">
        <f t="shared" si="7"/>
        <v>37</v>
      </c>
      <c r="Y42">
        <f t="shared" si="7"/>
        <v>36</v>
      </c>
      <c r="Z42">
        <f t="shared" si="7"/>
        <v>26</v>
      </c>
      <c r="AA42">
        <f t="shared" si="7"/>
        <v>39</v>
      </c>
      <c r="AB42">
        <f t="shared" si="7"/>
        <v>39</v>
      </c>
      <c r="AC42">
        <f t="shared" si="7"/>
        <v>35</v>
      </c>
      <c r="AD42">
        <f t="shared" si="7"/>
        <v>35</v>
      </c>
      <c r="AE42">
        <f t="shared" si="7"/>
        <v>36</v>
      </c>
      <c r="AF42">
        <f t="shared" si="7"/>
        <v>39</v>
      </c>
      <c r="AG42">
        <f t="shared" si="7"/>
        <v>35</v>
      </c>
      <c r="AH42">
        <f t="shared" si="7"/>
        <v>41</v>
      </c>
      <c r="AI42">
        <f t="shared" si="7"/>
        <v>40</v>
      </c>
      <c r="AJ42">
        <f t="shared" si="7"/>
        <v>38</v>
      </c>
      <c r="AK42">
        <f t="shared" si="7"/>
        <v>42</v>
      </c>
      <c r="AL42">
        <f t="shared" si="7"/>
        <v>37</v>
      </c>
      <c r="AM42">
        <f t="shared" si="7"/>
        <v>32</v>
      </c>
      <c r="AN42">
        <f t="shared" si="7"/>
        <v>27</v>
      </c>
      <c r="AO42">
        <f t="shared" si="7"/>
        <v>38</v>
      </c>
      <c r="AP42">
        <f t="shared" si="7"/>
        <v>40</v>
      </c>
      <c r="AQ42">
        <f t="shared" si="7"/>
        <v>36</v>
      </c>
      <c r="AR42">
        <f t="shared" si="7"/>
        <v>35</v>
      </c>
      <c r="AS42">
        <f t="shared" si="7"/>
        <v>38</v>
      </c>
      <c r="AT42">
        <f t="shared" si="7"/>
        <v>35</v>
      </c>
      <c r="AU42">
        <f t="shared" si="7"/>
        <v>39</v>
      </c>
      <c r="AV42">
        <f t="shared" si="7"/>
        <v>48</v>
      </c>
      <c r="AW42">
        <f t="shared" si="7"/>
        <v>35</v>
      </c>
      <c r="AX42">
        <f t="shared" si="7"/>
        <v>32</v>
      </c>
      <c r="AY42">
        <f t="shared" si="7"/>
        <v>30</v>
      </c>
      <c r="AZ42">
        <f t="shared" si="4"/>
        <v>35</v>
      </c>
      <c r="BA42">
        <f t="shared" si="5"/>
        <v>5.218</v>
      </c>
      <c r="BB42" t="str">
        <f t="shared" si="6"/>
        <v>35 (5.218)</v>
      </c>
      <c r="BC42" t="s">
        <v>293</v>
      </c>
      <c r="BD42" t="s">
        <v>321</v>
      </c>
      <c r="BE42" t="s">
        <v>290</v>
      </c>
    </row>
    <row r="43" spans="1:57" x14ac:dyDescent="0.25">
      <c r="BC43" t="s">
        <v>295</v>
      </c>
      <c r="BD43" t="s">
        <v>321</v>
      </c>
      <c r="BE43" t="s">
        <v>290</v>
      </c>
    </row>
    <row r="44" spans="1:57" x14ac:dyDescent="0.25">
      <c r="AY44" t="s">
        <v>409</v>
      </c>
      <c r="BC44" t="s">
        <v>296</v>
      </c>
      <c r="BD44" t="s">
        <v>322</v>
      </c>
      <c r="BE44" t="s">
        <v>290</v>
      </c>
    </row>
    <row r="45" spans="1:57" x14ac:dyDescent="0.25">
      <c r="BC45" t="s">
        <v>299</v>
      </c>
      <c r="BD45" t="s">
        <v>323</v>
      </c>
      <c r="BE45" t="s">
        <v>290</v>
      </c>
    </row>
    <row r="46" spans="1:57" x14ac:dyDescent="0.25">
      <c r="BC46" t="s">
        <v>302</v>
      </c>
      <c r="BD46" t="s">
        <v>324</v>
      </c>
      <c r="BE46" t="s">
        <v>290</v>
      </c>
    </row>
    <row r="51" spans="54:55" x14ac:dyDescent="0.25">
      <c r="BB51" t="s">
        <v>412</v>
      </c>
      <c r="BC51" t="s">
        <v>411</v>
      </c>
    </row>
    <row r="52" spans="54:55" x14ac:dyDescent="0.25">
      <c r="BB52" t="s">
        <v>413</v>
      </c>
      <c r="BC52" t="s">
        <v>410</v>
      </c>
    </row>
    <row r="53" spans="54:55" x14ac:dyDescent="0.25">
      <c r="BB53" t="s">
        <v>414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38"/>
  <sheetViews>
    <sheetView tabSelected="1" topLeftCell="A8" workbookViewId="0">
      <selection activeCell="BD16" sqref="BD16:BG25"/>
    </sheetView>
  </sheetViews>
  <sheetFormatPr defaultRowHeight="15" x14ac:dyDescent="0.25"/>
  <cols>
    <col min="1" max="1" width="21" bestFit="1" customWidth="1"/>
    <col min="2" max="51" width="0" hidden="1" customWidth="1"/>
    <col min="54" max="54" width="12" bestFit="1" customWidth="1"/>
  </cols>
  <sheetData>
    <row r="1" spans="1:6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64" x14ac:dyDescent="0.25">
      <c r="A2" s="1" t="s">
        <v>129</v>
      </c>
      <c r="B2">
        <v>9.3896713615023469E-2</v>
      </c>
      <c r="C2">
        <v>0.1088082901554404</v>
      </c>
      <c r="D2">
        <v>0.13824884792626729</v>
      </c>
      <c r="E2">
        <v>8.1447963800904979E-2</v>
      </c>
      <c r="F2">
        <v>7.9601990049751242E-2</v>
      </c>
      <c r="G2">
        <v>8.9005235602094238E-2</v>
      </c>
      <c r="H2">
        <v>0.14222222222222219</v>
      </c>
      <c r="I2">
        <v>0.1121076233183857</v>
      </c>
      <c r="J2">
        <v>0.13471502590673581</v>
      </c>
      <c r="K2">
        <v>0.1146788990825688</v>
      </c>
      <c r="L2">
        <v>0.1222707423580786</v>
      </c>
      <c r="M2">
        <v>9.90990990990991E-2</v>
      </c>
      <c r="N2">
        <v>0.1017699115044248</v>
      </c>
      <c r="O2">
        <v>0.12195121951219511</v>
      </c>
      <c r="P2">
        <v>9.375E-2</v>
      </c>
      <c r="Q2">
        <v>0.1004566210045662</v>
      </c>
      <c r="R2">
        <v>9.3896713615023469E-2</v>
      </c>
      <c r="S2">
        <v>0.16176470588235289</v>
      </c>
      <c r="T2">
        <v>0.1017699115044248</v>
      </c>
      <c r="U2">
        <v>7.2072072072072071E-2</v>
      </c>
      <c r="V2">
        <v>0.10837438423645319</v>
      </c>
      <c r="W2">
        <v>0.11386138613861389</v>
      </c>
      <c r="X2">
        <v>9.45945945945946E-2</v>
      </c>
      <c r="Y2">
        <v>0.10476190476190481</v>
      </c>
      <c r="Z2">
        <v>6.0869565217391307E-2</v>
      </c>
      <c r="AA2">
        <v>8.5106382978723402E-2</v>
      </c>
      <c r="AB2">
        <v>8.7804878048780483E-2</v>
      </c>
      <c r="AC2">
        <v>7.179487179487179E-2</v>
      </c>
      <c r="AD2">
        <v>0.11020408163265311</v>
      </c>
      <c r="AE2">
        <v>0.1095890410958904</v>
      </c>
      <c r="AF2">
        <v>0.1009174311926606</v>
      </c>
      <c r="AG2">
        <v>8.9622641509433956E-2</v>
      </c>
      <c r="AH2">
        <v>0.1176470588235294</v>
      </c>
      <c r="AI2">
        <v>0.10465116279069769</v>
      </c>
      <c r="AJ2">
        <v>6.9264069264069264E-2</v>
      </c>
      <c r="AK2">
        <v>7.8048780487804878E-2</v>
      </c>
      <c r="AL2">
        <v>7.441860465116279E-2</v>
      </c>
      <c r="AM2">
        <v>0.14347826086956519</v>
      </c>
      <c r="AN2">
        <v>0.1179487179487179</v>
      </c>
      <c r="AO2">
        <v>0.1237623762376238</v>
      </c>
      <c r="AP2">
        <v>0.1072961373390558</v>
      </c>
      <c r="AQ2">
        <v>0.1043478260869565</v>
      </c>
      <c r="AR2">
        <v>0.13875598086124399</v>
      </c>
      <c r="AS2">
        <v>0.125</v>
      </c>
      <c r="AT2">
        <v>0.1095890410958904</v>
      </c>
      <c r="AU2">
        <v>0.1016042780748663</v>
      </c>
      <c r="AV2">
        <v>0.1009174311926606</v>
      </c>
      <c r="AW2">
        <v>0.10212765957446809</v>
      </c>
      <c r="AX2">
        <v>0.1111111111111111</v>
      </c>
      <c r="AY2">
        <v>0.1022222222222222</v>
      </c>
      <c r="AZ2">
        <f>ROUND(AVERAGE(B2:AY2),3)</f>
        <v>0.105</v>
      </c>
      <c r="BA2">
        <f>ROUND(_xlfn.STDEV.S(B2:AY2),3)</f>
        <v>2.1000000000000001E-2</v>
      </c>
      <c r="BB2" t="str">
        <f>AZ2&amp;" "&amp;"("&amp;BA2&amp;")"</f>
        <v>0.105 (0.021)</v>
      </c>
      <c r="BC2" t="str">
        <f>AZ6&amp;" "&amp;"("&amp;BA6&amp;")"</f>
        <v>0.097 (0.022)</v>
      </c>
      <c r="BD2" t="s">
        <v>379</v>
      </c>
      <c r="BE2" t="s">
        <v>383</v>
      </c>
      <c r="BF2" t="s">
        <v>386</v>
      </c>
      <c r="BG2" t="s">
        <v>390</v>
      </c>
      <c r="BH2" t="s">
        <v>393</v>
      </c>
      <c r="BI2" t="s">
        <v>396</v>
      </c>
      <c r="BJ2" t="s">
        <v>399</v>
      </c>
      <c r="BK2" t="s">
        <v>401</v>
      </c>
    </row>
    <row r="3" spans="1:64" x14ac:dyDescent="0.25">
      <c r="A3" s="1" t="s">
        <v>130</v>
      </c>
      <c r="B3">
        <v>5.8510638297872342E-2</v>
      </c>
      <c r="C3">
        <v>4.3478260869565223E-2</v>
      </c>
      <c r="D3">
        <v>4.5454545454545463E-2</v>
      </c>
      <c r="E3">
        <v>2.185792349726776E-2</v>
      </c>
      <c r="F3">
        <v>3.8461538461538457E-2</v>
      </c>
      <c r="G3">
        <v>4.6296296296296287E-2</v>
      </c>
      <c r="H3">
        <v>3.6199095022624438E-2</v>
      </c>
      <c r="I3">
        <v>5.1020408163265307E-2</v>
      </c>
      <c r="J3">
        <v>3.1390134529147982E-2</v>
      </c>
      <c r="K3">
        <v>3.2710280373831772E-2</v>
      </c>
      <c r="L3">
        <v>3.7914691943127958E-2</v>
      </c>
      <c r="M3">
        <v>4.9773755656108587E-2</v>
      </c>
      <c r="N3">
        <v>4.1284403669724773E-2</v>
      </c>
      <c r="O3">
        <v>5.0691244239631339E-2</v>
      </c>
      <c r="P3">
        <v>4.7619047619047623E-2</v>
      </c>
      <c r="Q3">
        <v>4.784688995215311E-2</v>
      </c>
      <c r="R3">
        <v>9.950248756218906E-2</v>
      </c>
      <c r="S3">
        <v>5.1020408163265307E-2</v>
      </c>
      <c r="T3">
        <v>4.2253521126760563E-2</v>
      </c>
      <c r="U3">
        <v>4.7393364928909949E-2</v>
      </c>
      <c r="V3">
        <v>2.336448598130841E-2</v>
      </c>
      <c r="W3">
        <v>2.2624434389140271E-2</v>
      </c>
      <c r="X3">
        <v>3.045685279187817E-2</v>
      </c>
      <c r="Y3">
        <v>3.017241379310345E-2</v>
      </c>
      <c r="Z3">
        <v>2.7624309392265189E-2</v>
      </c>
      <c r="AA3">
        <v>3.2967032967032968E-2</v>
      </c>
      <c r="AB3">
        <v>1.7699115044247791E-2</v>
      </c>
      <c r="AC3">
        <v>4.4554455445544552E-2</v>
      </c>
      <c r="AD3">
        <v>4.7619047619047623E-2</v>
      </c>
      <c r="AE3">
        <v>4.6948356807511728E-2</v>
      </c>
      <c r="AF3">
        <v>1.395348837209302E-2</v>
      </c>
      <c r="AG3">
        <v>3.3898305084745763E-2</v>
      </c>
      <c r="AH3">
        <v>3.5398230088495568E-2</v>
      </c>
      <c r="AI3">
        <v>6.5989847715736044E-2</v>
      </c>
      <c r="AJ3">
        <v>6.1032863849765258E-2</v>
      </c>
      <c r="AK3">
        <v>0.03</v>
      </c>
      <c r="AL3">
        <v>2.6315789473684209E-2</v>
      </c>
      <c r="AM3">
        <v>2.928870292887029E-2</v>
      </c>
      <c r="AN3">
        <v>3.3333333333333333E-2</v>
      </c>
      <c r="AO3">
        <v>6.280193236714976E-2</v>
      </c>
      <c r="AP3">
        <v>9.3457943925233638E-3</v>
      </c>
      <c r="AQ3">
        <v>3.5242290748898682E-2</v>
      </c>
      <c r="AR3">
        <v>2.7027027027027029E-2</v>
      </c>
      <c r="AS3">
        <v>2.2421524663677129E-2</v>
      </c>
      <c r="AT3">
        <v>5.2631578947368418E-2</v>
      </c>
      <c r="AU3">
        <v>3.6199095022624438E-2</v>
      </c>
      <c r="AV3">
        <v>5.2631578947368418E-2</v>
      </c>
      <c r="AW3">
        <v>7.4999999999999997E-2</v>
      </c>
      <c r="AX3">
        <v>3.3149171270718231E-2</v>
      </c>
      <c r="AY3">
        <v>5.9907834101382493E-2</v>
      </c>
      <c r="AZ3">
        <f t="shared" ref="AZ3:AZ38" si="0">ROUND(AVERAGE(B3:AY3),3)</f>
        <v>4.1000000000000002E-2</v>
      </c>
      <c r="BA3">
        <f t="shared" ref="BA3:BA38" si="1">ROUND(_xlfn.STDEV.S(B3:AY3),3)</f>
        <v>1.6E-2</v>
      </c>
      <c r="BB3" t="str">
        <f t="shared" ref="BB3:BB5" si="2">AZ3&amp;" "&amp;"("&amp;BA3&amp;")"</f>
        <v>0.041 (0.016)</v>
      </c>
      <c r="BC3" t="str">
        <f>AZ7&amp;" "&amp;"("&amp;BA7&amp;")"</f>
        <v>0.045 (0.012)</v>
      </c>
      <c r="BD3" t="s">
        <v>380</v>
      </c>
      <c r="BE3" t="s">
        <v>384</v>
      </c>
      <c r="BF3" t="s">
        <v>387</v>
      </c>
      <c r="BG3" t="s">
        <v>391</v>
      </c>
      <c r="BH3" t="s">
        <v>394</v>
      </c>
      <c r="BI3" t="s">
        <v>397</v>
      </c>
      <c r="BJ3" t="s">
        <v>400</v>
      </c>
      <c r="BK3" t="s">
        <v>394</v>
      </c>
    </row>
    <row r="4" spans="1:64" x14ac:dyDescent="0.25">
      <c r="A4" s="1" t="s">
        <v>131</v>
      </c>
      <c r="B4">
        <v>2.1276595744680851E-2</v>
      </c>
      <c r="C4">
        <v>1.932367149758454E-2</v>
      </c>
      <c r="D4">
        <v>1.01010101010101E-2</v>
      </c>
      <c r="E4">
        <v>1.092896174863388E-2</v>
      </c>
      <c r="F4">
        <v>2.8846153846153851E-2</v>
      </c>
      <c r="G4">
        <v>1.8518518518518521E-2</v>
      </c>
      <c r="H4">
        <v>4.5248868778280547E-3</v>
      </c>
      <c r="I4">
        <v>1.020408163265306E-2</v>
      </c>
      <c r="J4">
        <v>0</v>
      </c>
      <c r="K4">
        <v>1.401869158878505E-2</v>
      </c>
      <c r="L4">
        <v>4.7393364928909956E-3</v>
      </c>
      <c r="M4">
        <v>2.714932126696833E-2</v>
      </c>
      <c r="N4">
        <v>2.7522935779816519E-2</v>
      </c>
      <c r="O4">
        <v>9.2165898617511521E-3</v>
      </c>
      <c r="P4">
        <v>4.7619047619047623E-3</v>
      </c>
      <c r="Q4">
        <v>1.913875598086124E-2</v>
      </c>
      <c r="R4">
        <v>1.492537313432836E-2</v>
      </c>
      <c r="S4">
        <v>1.020408163265306E-2</v>
      </c>
      <c r="T4">
        <v>2.8169014084507039E-2</v>
      </c>
      <c r="U4">
        <v>1.421800947867299E-2</v>
      </c>
      <c r="V4">
        <v>4.6728971962616819E-3</v>
      </c>
      <c r="W4">
        <v>1.357466063348416E-2</v>
      </c>
      <c r="X4">
        <v>1.015228426395939E-2</v>
      </c>
      <c r="Y4">
        <v>1.7241379310344831E-2</v>
      </c>
      <c r="Z4">
        <v>1.6574585635359119E-2</v>
      </c>
      <c r="AA4">
        <v>1.648351648351648E-2</v>
      </c>
      <c r="AB4">
        <v>2.6548672566371681E-2</v>
      </c>
      <c r="AC4">
        <v>1.4851485148514851E-2</v>
      </c>
      <c r="AD4">
        <v>0</v>
      </c>
      <c r="AE4">
        <v>0</v>
      </c>
      <c r="AF4">
        <v>1.395348837209302E-2</v>
      </c>
      <c r="AG4">
        <v>3.954802259887006E-2</v>
      </c>
      <c r="AH4">
        <v>1.7699115044247791E-2</v>
      </c>
      <c r="AI4">
        <v>1.522842639593909E-2</v>
      </c>
      <c r="AJ4">
        <v>1.8779342723004699E-2</v>
      </c>
      <c r="AK4">
        <v>1.4999999999999999E-2</v>
      </c>
      <c r="AL4">
        <v>4.3859649122807024E-3</v>
      </c>
      <c r="AM4">
        <v>8.368200836820083E-3</v>
      </c>
      <c r="AN4">
        <v>0</v>
      </c>
      <c r="AO4">
        <v>3.3816425120772937E-2</v>
      </c>
      <c r="AP4">
        <v>1.401869158878505E-2</v>
      </c>
      <c r="AQ4">
        <v>1.3215859030837E-2</v>
      </c>
      <c r="AR4">
        <v>4.5045045045045036E-3</v>
      </c>
      <c r="AS4">
        <v>2.2421524663677129E-2</v>
      </c>
      <c r="AT4">
        <v>2.3923444976076551E-2</v>
      </c>
      <c r="AU4">
        <v>1.357466063348416E-2</v>
      </c>
      <c r="AV4">
        <v>0</v>
      </c>
      <c r="AW4">
        <v>0.02</v>
      </c>
      <c r="AX4">
        <v>1.6574585635359119E-2</v>
      </c>
      <c r="AY4">
        <v>1.8433179723502301E-2</v>
      </c>
      <c r="AZ4">
        <f t="shared" si="0"/>
        <v>1.4999999999999999E-2</v>
      </c>
      <c r="BA4">
        <f t="shared" si="1"/>
        <v>8.9999999999999993E-3</v>
      </c>
      <c r="BB4" t="str">
        <f t="shared" si="2"/>
        <v>0.015 (0.009)</v>
      </c>
      <c r="BC4" t="str">
        <f>AZ8&amp;" "&amp;"("&amp;BA8&amp;")"</f>
        <v>0.012 (0.007)</v>
      </c>
      <c r="BD4" t="s">
        <v>381</v>
      </c>
      <c r="BE4" t="s">
        <v>381</v>
      </c>
      <c r="BF4" t="s">
        <v>388</v>
      </c>
      <c r="BG4" t="s">
        <v>392</v>
      </c>
      <c r="BH4" t="s">
        <v>395</v>
      </c>
      <c r="BI4" t="s">
        <v>381</v>
      </c>
      <c r="BJ4" t="s">
        <v>388</v>
      </c>
      <c r="BK4" t="s">
        <v>395</v>
      </c>
    </row>
    <row r="5" spans="1:64" x14ac:dyDescent="0.25">
      <c r="A5" s="1" t="s">
        <v>132</v>
      </c>
      <c r="B5">
        <v>5.3191489361702126E-3</v>
      </c>
      <c r="C5">
        <v>1.4492753623188409E-2</v>
      </c>
      <c r="D5">
        <v>0</v>
      </c>
      <c r="E5">
        <v>5.4644808743169399E-3</v>
      </c>
      <c r="F5">
        <v>9.6153846153846159E-3</v>
      </c>
      <c r="G5">
        <v>4.6296296296296294E-3</v>
      </c>
      <c r="H5">
        <v>9.0497737556561094E-3</v>
      </c>
      <c r="I5">
        <v>0</v>
      </c>
      <c r="J5">
        <v>8.9686098654708519E-3</v>
      </c>
      <c r="K5">
        <v>1.401869158878505E-2</v>
      </c>
      <c r="L5">
        <v>0</v>
      </c>
      <c r="M5">
        <v>4.5248868778280547E-3</v>
      </c>
      <c r="N5">
        <v>4.5871559633027534E-3</v>
      </c>
      <c r="O5">
        <v>9.2165898617511521E-3</v>
      </c>
      <c r="P5">
        <v>4.7619047619047623E-3</v>
      </c>
      <c r="Q5">
        <v>4.7846889952153108E-3</v>
      </c>
      <c r="R5">
        <v>9.9502487562189053E-3</v>
      </c>
      <c r="S5">
        <v>1.020408163265306E-2</v>
      </c>
      <c r="T5">
        <v>1.408450704225352E-2</v>
      </c>
      <c r="U5">
        <v>4.7393364928909956E-3</v>
      </c>
      <c r="V5">
        <v>4.6728971962616819E-3</v>
      </c>
      <c r="W5">
        <v>0</v>
      </c>
      <c r="X5">
        <v>5.076142131979695E-3</v>
      </c>
      <c r="Y5">
        <v>2.1551724137931039E-2</v>
      </c>
      <c r="Z5">
        <v>1.6574585635359119E-2</v>
      </c>
      <c r="AA5">
        <v>1.098901098901099E-2</v>
      </c>
      <c r="AB5">
        <v>1.3274336283185841E-2</v>
      </c>
      <c r="AC5">
        <v>0</v>
      </c>
      <c r="AD5">
        <v>5.2910052910052907E-3</v>
      </c>
      <c r="AE5">
        <v>4.6948356807511738E-3</v>
      </c>
      <c r="AF5">
        <v>2.3255813953488368E-2</v>
      </c>
      <c r="AG5">
        <v>0</v>
      </c>
      <c r="AH5">
        <v>2.2123893805309731E-2</v>
      </c>
      <c r="AI5">
        <v>0</v>
      </c>
      <c r="AJ5">
        <v>1.8779342723004699E-2</v>
      </c>
      <c r="AK5">
        <v>5.0000000000000001E-3</v>
      </c>
      <c r="AL5">
        <v>8.771929824561403E-3</v>
      </c>
      <c r="AM5">
        <v>1.2552301255230131E-2</v>
      </c>
      <c r="AN5">
        <v>9.5238095238095247E-3</v>
      </c>
      <c r="AO5">
        <v>4.830917874396135E-3</v>
      </c>
      <c r="AP5">
        <v>9.3457943925233638E-3</v>
      </c>
      <c r="AQ5">
        <v>8.8105726872246704E-3</v>
      </c>
      <c r="AR5">
        <v>9.0090090090090089E-3</v>
      </c>
      <c r="AS5">
        <v>0</v>
      </c>
      <c r="AT5">
        <v>0</v>
      </c>
      <c r="AU5">
        <v>9.0497737556561094E-3</v>
      </c>
      <c r="AV5">
        <v>9.5693779904306216E-3</v>
      </c>
      <c r="AW5">
        <v>5.0000000000000001E-3</v>
      </c>
      <c r="AX5">
        <v>0</v>
      </c>
      <c r="AY5">
        <v>4.608294930875576E-3</v>
      </c>
      <c r="AZ5">
        <f t="shared" si="0"/>
        <v>8.0000000000000002E-3</v>
      </c>
      <c r="BA5">
        <f t="shared" si="1"/>
        <v>6.0000000000000001E-3</v>
      </c>
      <c r="BB5" t="str">
        <f t="shared" si="2"/>
        <v>0.008 (0.006)</v>
      </c>
      <c r="BC5" t="str">
        <f>AZ9&amp;" "&amp;"("&amp;BA9&amp;")"</f>
        <v>0.007 (0.005)</v>
      </c>
      <c r="BD5" t="s">
        <v>382</v>
      </c>
      <c r="BE5" t="s">
        <v>385</v>
      </c>
      <c r="BF5" t="s">
        <v>389</v>
      </c>
      <c r="BG5" t="s">
        <v>389</v>
      </c>
      <c r="BH5" t="s">
        <v>389</v>
      </c>
      <c r="BI5" t="s">
        <v>398</v>
      </c>
      <c r="BJ5" t="s">
        <v>389</v>
      </c>
      <c r="BK5" t="s">
        <v>389</v>
      </c>
    </row>
    <row r="6" spans="1:64" x14ac:dyDescent="0.25">
      <c r="A6" s="1" t="s">
        <v>133</v>
      </c>
      <c r="B6">
        <v>6.1224489795918373E-2</v>
      </c>
      <c r="C6">
        <v>6.1904761904761907E-2</v>
      </c>
      <c r="D6">
        <v>7.1428571428571425E-2</v>
      </c>
      <c r="E6">
        <v>8.5858585858585856E-2</v>
      </c>
      <c r="F6">
        <v>0.11818181818181819</v>
      </c>
      <c r="G6">
        <v>9.5454545454545459E-2</v>
      </c>
      <c r="H6">
        <v>7.4561403508771926E-2</v>
      </c>
      <c r="I6">
        <v>0.1157894736842105</v>
      </c>
      <c r="J6">
        <v>0.1121951219512195</v>
      </c>
      <c r="K6">
        <v>9.4444444444444442E-2</v>
      </c>
      <c r="L6">
        <v>0.11386138613861389</v>
      </c>
      <c r="M6">
        <v>9.8214285714285712E-2</v>
      </c>
      <c r="N6">
        <v>7.1770334928229665E-2</v>
      </c>
      <c r="O6">
        <v>8.9947089947089942E-2</v>
      </c>
      <c r="P6">
        <v>0.1255605381165919</v>
      </c>
      <c r="Q6">
        <v>8.4158415841584164E-2</v>
      </c>
      <c r="R6">
        <v>9.7087378640776698E-2</v>
      </c>
      <c r="S6">
        <v>9.2233009708737865E-2</v>
      </c>
      <c r="T6">
        <v>7.9601990049751242E-2</v>
      </c>
      <c r="U6">
        <v>0.14410480349344981</v>
      </c>
      <c r="V6">
        <v>9.569377990430622E-2</v>
      </c>
      <c r="W6">
        <v>8.4444444444444447E-2</v>
      </c>
      <c r="X6">
        <v>0.16326530612244899</v>
      </c>
      <c r="Y6">
        <v>0.11</v>
      </c>
      <c r="Z6">
        <v>0.12807881773399021</v>
      </c>
      <c r="AA6">
        <v>0.1065989847715736</v>
      </c>
      <c r="AB6">
        <v>0.1184210526315789</v>
      </c>
      <c r="AC6">
        <v>7.5313807531380755E-2</v>
      </c>
      <c r="AD6">
        <v>8.6206896551724144E-2</v>
      </c>
      <c r="AE6">
        <v>8.2051282051282051E-2</v>
      </c>
      <c r="AF6">
        <v>0.134020618556701</v>
      </c>
      <c r="AG6">
        <v>5.7142857142857141E-2</v>
      </c>
      <c r="AH6">
        <v>8.5000000000000006E-2</v>
      </c>
      <c r="AI6">
        <v>7.5555555555555556E-2</v>
      </c>
      <c r="AJ6">
        <v>0.1036269430051813</v>
      </c>
      <c r="AK6">
        <v>9.6774193548387094E-2</v>
      </c>
      <c r="AL6">
        <v>7.8947368421052627E-2</v>
      </c>
      <c r="AM6">
        <v>9.3137254901960786E-2</v>
      </c>
      <c r="AN6">
        <v>0.125</v>
      </c>
      <c r="AO6">
        <v>0.1196172248803828</v>
      </c>
      <c r="AP6">
        <v>0.12631578947368419</v>
      </c>
      <c r="AQ6">
        <v>8.8105726872246701E-2</v>
      </c>
      <c r="AR6">
        <v>6.1611374407582943E-2</v>
      </c>
      <c r="AS6">
        <v>0.105726872246696</v>
      </c>
      <c r="AT6">
        <v>8.2051282051282051E-2</v>
      </c>
      <c r="AU6">
        <v>8.9686098654708515E-2</v>
      </c>
      <c r="AV6">
        <v>9.4827586206896547E-2</v>
      </c>
      <c r="AW6">
        <v>9.0909090909090912E-2</v>
      </c>
      <c r="AX6">
        <v>8.4158415841584164E-2</v>
      </c>
      <c r="AY6">
        <v>0.1105527638190955</v>
      </c>
      <c r="AZ6">
        <f t="shared" si="0"/>
        <v>9.7000000000000003E-2</v>
      </c>
      <c r="BA6">
        <f t="shared" si="1"/>
        <v>2.1999999999999999E-2</v>
      </c>
    </row>
    <row r="7" spans="1:64" x14ac:dyDescent="0.25">
      <c r="A7" s="1" t="s">
        <v>134</v>
      </c>
      <c r="B7">
        <v>4.6948356807511728E-2</v>
      </c>
      <c r="C7">
        <v>4.6632124352331612E-2</v>
      </c>
      <c r="D7">
        <v>3.6866359447004608E-2</v>
      </c>
      <c r="E7">
        <v>5.8823529411764712E-2</v>
      </c>
      <c r="F7">
        <v>2.9850746268656719E-2</v>
      </c>
      <c r="G7">
        <v>5.2356020942408377E-2</v>
      </c>
      <c r="H7">
        <v>5.3333333333333337E-2</v>
      </c>
      <c r="I7">
        <v>4.4843049327354258E-2</v>
      </c>
      <c r="J7">
        <v>3.6269430051813469E-2</v>
      </c>
      <c r="K7">
        <v>5.0458715596330278E-2</v>
      </c>
      <c r="L7">
        <v>5.6768558951965073E-2</v>
      </c>
      <c r="M7">
        <v>3.6036036036036043E-2</v>
      </c>
      <c r="N7">
        <v>4.4247787610619468E-2</v>
      </c>
      <c r="O7">
        <v>2.9268292682926831E-2</v>
      </c>
      <c r="P7">
        <v>3.125E-2</v>
      </c>
      <c r="Q7">
        <v>5.0228310502283102E-2</v>
      </c>
      <c r="R7">
        <v>4.2253521126760563E-2</v>
      </c>
      <c r="S7">
        <v>3.9215686274509803E-2</v>
      </c>
      <c r="T7">
        <v>6.1946902654867263E-2</v>
      </c>
      <c r="U7">
        <v>7.2072072072072071E-2</v>
      </c>
      <c r="V7">
        <v>4.9261083743842367E-2</v>
      </c>
      <c r="W7">
        <v>2.9702970297029702E-2</v>
      </c>
      <c r="X7">
        <v>5.4054054054054057E-2</v>
      </c>
      <c r="Y7">
        <v>4.2857142857142858E-2</v>
      </c>
      <c r="Z7">
        <v>1.7391304347826091E-2</v>
      </c>
      <c r="AA7">
        <v>3.8297872340425532E-2</v>
      </c>
      <c r="AB7">
        <v>5.3658536585365853E-2</v>
      </c>
      <c r="AC7">
        <v>7.179487179487179E-2</v>
      </c>
      <c r="AD7">
        <v>4.0816326530612242E-2</v>
      </c>
      <c r="AE7">
        <v>3.6529680365296802E-2</v>
      </c>
      <c r="AF7">
        <v>3.669724770642202E-2</v>
      </c>
      <c r="AG7">
        <v>6.6037735849056603E-2</v>
      </c>
      <c r="AH7">
        <v>5.0420168067226892E-2</v>
      </c>
      <c r="AI7">
        <v>2.9069767441860461E-2</v>
      </c>
      <c r="AJ7">
        <v>5.1948051948051951E-2</v>
      </c>
      <c r="AK7">
        <v>4.3902439024390241E-2</v>
      </c>
      <c r="AL7">
        <v>2.790697674418605E-2</v>
      </c>
      <c r="AM7">
        <v>4.3478260869565223E-2</v>
      </c>
      <c r="AN7">
        <v>4.6153846153846163E-2</v>
      </c>
      <c r="AO7">
        <v>3.4653465346534663E-2</v>
      </c>
      <c r="AP7">
        <v>5.1502145922746781E-2</v>
      </c>
      <c r="AQ7">
        <v>3.043478260869565E-2</v>
      </c>
      <c r="AR7">
        <v>1.913875598086124E-2</v>
      </c>
      <c r="AS7">
        <v>4.3269230769230768E-2</v>
      </c>
      <c r="AT7">
        <v>5.0228310502283102E-2</v>
      </c>
      <c r="AU7">
        <v>4.2780748663101602E-2</v>
      </c>
      <c r="AV7">
        <v>5.0458715596330278E-2</v>
      </c>
      <c r="AW7">
        <v>5.106382978723404E-2</v>
      </c>
      <c r="AX7">
        <v>6.5656565656565663E-2</v>
      </c>
      <c r="AY7">
        <v>0.04</v>
      </c>
      <c r="AZ7">
        <f t="shared" si="0"/>
        <v>4.4999999999999998E-2</v>
      </c>
      <c r="BA7">
        <f t="shared" si="1"/>
        <v>1.2E-2</v>
      </c>
    </row>
    <row r="8" spans="1:64" x14ac:dyDescent="0.25">
      <c r="A8" s="1" t="s">
        <v>135</v>
      </c>
      <c r="B8">
        <v>9.3896713615023476E-3</v>
      </c>
      <c r="C8">
        <v>1.55440414507772E-2</v>
      </c>
      <c r="D8">
        <v>4.608294930875576E-3</v>
      </c>
      <c r="E8">
        <v>9.0497737556561094E-3</v>
      </c>
      <c r="F8">
        <v>1.9900497512437811E-2</v>
      </c>
      <c r="G8">
        <v>0</v>
      </c>
      <c r="H8">
        <v>1.7777777777777781E-2</v>
      </c>
      <c r="I8">
        <v>2.2421524663677129E-2</v>
      </c>
      <c r="J8">
        <v>5.1813471502590684E-3</v>
      </c>
      <c r="K8">
        <v>1.3761467889908259E-2</v>
      </c>
      <c r="L8">
        <v>1.7467248908296939E-2</v>
      </c>
      <c r="M8">
        <v>3.1531531531531529E-2</v>
      </c>
      <c r="N8">
        <v>4.4247787610619468E-3</v>
      </c>
      <c r="O8">
        <v>4.8780487804878049E-3</v>
      </c>
      <c r="P8">
        <v>4.464285714285714E-3</v>
      </c>
      <c r="Q8">
        <v>1.8264840182648401E-2</v>
      </c>
      <c r="R8">
        <v>9.3896713615023476E-3</v>
      </c>
      <c r="S8">
        <v>2.4509803921568631E-2</v>
      </c>
      <c r="T8">
        <v>1.7699115044247791E-2</v>
      </c>
      <c r="U8">
        <v>1.3513513513513511E-2</v>
      </c>
      <c r="V8">
        <v>1.477832512315271E-2</v>
      </c>
      <c r="W8">
        <v>9.9009900990099011E-3</v>
      </c>
      <c r="X8">
        <v>2.2522522522522521E-2</v>
      </c>
      <c r="Y8">
        <v>4.7619047619047623E-3</v>
      </c>
      <c r="Z8">
        <v>4.3478260869565218E-3</v>
      </c>
      <c r="AA8">
        <v>2.1276595744680851E-2</v>
      </c>
      <c r="AB8">
        <v>9.7560975609756097E-3</v>
      </c>
      <c r="AC8">
        <v>1.5384615384615391E-2</v>
      </c>
      <c r="AD8">
        <v>1.6326530612244899E-2</v>
      </c>
      <c r="AE8">
        <v>0</v>
      </c>
      <c r="AF8">
        <v>9.1743119266055051E-3</v>
      </c>
      <c r="AG8">
        <v>1.4150943396226421E-2</v>
      </c>
      <c r="AH8">
        <v>2.9411764705882349E-2</v>
      </c>
      <c r="AI8">
        <v>1.1627906976744189E-2</v>
      </c>
      <c r="AJ8">
        <v>1.298701298701299E-2</v>
      </c>
      <c r="AK8">
        <v>9.7560975609756097E-3</v>
      </c>
      <c r="AL8">
        <v>4.6511627906976744E-3</v>
      </c>
      <c r="AM8">
        <v>1.3043478260869559E-2</v>
      </c>
      <c r="AN8">
        <v>5.1282051282051282E-3</v>
      </c>
      <c r="AO8">
        <v>9.9009900990099011E-3</v>
      </c>
      <c r="AP8">
        <v>1.716738197424893E-2</v>
      </c>
      <c r="AQ8">
        <v>1.3043478260869559E-2</v>
      </c>
      <c r="AR8">
        <v>0</v>
      </c>
      <c r="AS8">
        <v>1.442307692307692E-2</v>
      </c>
      <c r="AT8">
        <v>1.3698630136986301E-2</v>
      </c>
      <c r="AU8">
        <v>1.06951871657754E-2</v>
      </c>
      <c r="AV8">
        <v>4.5871559633027534E-3</v>
      </c>
      <c r="AW8">
        <v>4.2553191489361703E-3</v>
      </c>
      <c r="AX8">
        <v>2.02020202020202E-2</v>
      </c>
      <c r="AY8">
        <v>1.3333333333333331E-2</v>
      </c>
      <c r="AZ8">
        <f t="shared" si="0"/>
        <v>1.2E-2</v>
      </c>
      <c r="BA8">
        <f t="shared" si="1"/>
        <v>7.0000000000000001E-3</v>
      </c>
    </row>
    <row r="9" spans="1:64" x14ac:dyDescent="0.25">
      <c r="A9" s="1" t="s">
        <v>136</v>
      </c>
      <c r="B9">
        <v>1.020408163265306E-2</v>
      </c>
      <c r="C9">
        <v>4.7619047619047623E-3</v>
      </c>
      <c r="D9">
        <v>0</v>
      </c>
      <c r="E9">
        <v>5.0505050505050509E-3</v>
      </c>
      <c r="F9">
        <v>4.5454545454545452E-3</v>
      </c>
      <c r="G9">
        <v>0</v>
      </c>
      <c r="H9">
        <v>4.3859649122807024E-3</v>
      </c>
      <c r="I9">
        <v>5.263157894736842E-3</v>
      </c>
      <c r="J9">
        <v>1.4634146341463421E-2</v>
      </c>
      <c r="K9">
        <v>0</v>
      </c>
      <c r="L9">
        <v>1.4851485148514851E-2</v>
      </c>
      <c r="M9">
        <v>4.464285714285714E-3</v>
      </c>
      <c r="N9">
        <v>9.5693779904306216E-3</v>
      </c>
      <c r="O9">
        <v>1.5873015873015869E-2</v>
      </c>
      <c r="P9">
        <v>4.4843049327354259E-3</v>
      </c>
      <c r="Q9">
        <v>9.9009900990099011E-3</v>
      </c>
      <c r="R9">
        <v>4.8543689320388354E-3</v>
      </c>
      <c r="S9">
        <v>0</v>
      </c>
      <c r="T9">
        <v>1.492537313432836E-2</v>
      </c>
      <c r="U9">
        <v>0</v>
      </c>
      <c r="V9">
        <v>4.7846889952153108E-3</v>
      </c>
      <c r="W9">
        <v>1.3333333333333331E-2</v>
      </c>
      <c r="X9">
        <v>0</v>
      </c>
      <c r="Y9">
        <v>0</v>
      </c>
      <c r="Z9">
        <v>4.9261083743842374E-3</v>
      </c>
      <c r="AA9">
        <v>5.076142131979695E-3</v>
      </c>
      <c r="AB9">
        <v>8.771929824561403E-3</v>
      </c>
      <c r="AC9">
        <v>4.1841004184100406E-3</v>
      </c>
      <c r="AD9">
        <v>1.2931034482758621E-2</v>
      </c>
      <c r="AE9">
        <v>1.025641025641026E-2</v>
      </c>
      <c r="AF9">
        <v>0</v>
      </c>
      <c r="AG9">
        <v>9.5238095238095247E-3</v>
      </c>
      <c r="AH9">
        <v>0</v>
      </c>
      <c r="AI9">
        <v>4.4444444444444436E-3</v>
      </c>
      <c r="AJ9">
        <v>5.1813471502590684E-3</v>
      </c>
      <c r="AK9">
        <v>1.3824884792626731E-2</v>
      </c>
      <c r="AL9">
        <v>1.0526315789473681E-2</v>
      </c>
      <c r="AM9">
        <v>4.9019607843137254E-3</v>
      </c>
      <c r="AN9">
        <v>8.9285714285714281E-3</v>
      </c>
      <c r="AO9">
        <v>9.5693779904306216E-3</v>
      </c>
      <c r="AP9">
        <v>5.263157894736842E-3</v>
      </c>
      <c r="AQ9">
        <v>8.8105726872246704E-3</v>
      </c>
      <c r="AR9">
        <v>0</v>
      </c>
      <c r="AS9">
        <v>8.8105726872246704E-3</v>
      </c>
      <c r="AT9">
        <v>0</v>
      </c>
      <c r="AU9">
        <v>4.4843049327354259E-3</v>
      </c>
      <c r="AV9">
        <v>1.7241379310344831E-2</v>
      </c>
      <c r="AW9">
        <v>1.515151515151515E-2</v>
      </c>
      <c r="AX9">
        <v>0</v>
      </c>
      <c r="AY9">
        <v>1.0050251256281411E-2</v>
      </c>
      <c r="AZ9">
        <f t="shared" si="0"/>
        <v>7.0000000000000001E-3</v>
      </c>
      <c r="BA9">
        <f t="shared" si="1"/>
        <v>5.0000000000000001E-3</v>
      </c>
      <c r="BC9" t="s">
        <v>402</v>
      </c>
      <c r="BD9" t="s">
        <v>403</v>
      </c>
      <c r="BE9" t="s">
        <v>379</v>
      </c>
      <c r="BF9" t="s">
        <v>383</v>
      </c>
      <c r="BG9" t="s">
        <v>386</v>
      </c>
      <c r="BH9" t="s">
        <v>390</v>
      </c>
      <c r="BI9" t="s">
        <v>393</v>
      </c>
      <c r="BJ9" t="s">
        <v>396</v>
      </c>
      <c r="BK9" t="s">
        <v>399</v>
      </c>
      <c r="BL9" t="s">
        <v>401</v>
      </c>
    </row>
    <row r="10" spans="1:64" x14ac:dyDescent="0.25">
      <c r="A10" s="1" t="s">
        <v>137</v>
      </c>
      <c r="B10">
        <v>0.12987012987012991</v>
      </c>
      <c r="C10">
        <v>0.11483253588516749</v>
      </c>
      <c r="D10">
        <v>0.1024390243902439</v>
      </c>
      <c r="E10">
        <v>9.5890410958904104E-2</v>
      </c>
      <c r="F10">
        <v>0.1158798283261803</v>
      </c>
      <c r="G10">
        <v>0.1189189189189189</v>
      </c>
      <c r="H10">
        <v>0.09</v>
      </c>
      <c r="I10">
        <v>8.5308056872037921E-2</v>
      </c>
      <c r="J10">
        <v>9.2233009708737865E-2</v>
      </c>
      <c r="K10">
        <v>0.1063829787234043</v>
      </c>
      <c r="L10">
        <v>7.582938388625593E-2</v>
      </c>
      <c r="M10">
        <v>0.109375</v>
      </c>
      <c r="N10">
        <v>8.0188679245283015E-2</v>
      </c>
      <c r="O10">
        <v>0.1142857142857143</v>
      </c>
      <c r="P10">
        <v>9.569377990430622E-2</v>
      </c>
      <c r="Q10">
        <v>7.281553398058252E-2</v>
      </c>
      <c r="R10">
        <v>6.3414634146341464E-2</v>
      </c>
      <c r="S10">
        <v>8.1339712918660281E-2</v>
      </c>
      <c r="T10">
        <v>6.7307692307692304E-2</v>
      </c>
      <c r="U10">
        <v>0.10731707317073171</v>
      </c>
      <c r="V10">
        <v>0.1414634146341463</v>
      </c>
      <c r="W10">
        <v>0.10138248847926271</v>
      </c>
      <c r="X10">
        <v>0.1082251082251082</v>
      </c>
      <c r="Y10">
        <v>9.2511013215859028E-2</v>
      </c>
      <c r="Z10">
        <v>8.1081081081081086E-2</v>
      </c>
      <c r="AA10">
        <v>7.6555023923444973E-2</v>
      </c>
      <c r="AB10">
        <v>8.6124401913875603E-2</v>
      </c>
      <c r="AC10">
        <v>0.12735849056603771</v>
      </c>
      <c r="AD10">
        <v>9.4420600858369105E-2</v>
      </c>
      <c r="AE10">
        <v>9.6153846153846159E-2</v>
      </c>
      <c r="AF10">
        <v>0.1040723981900453</v>
      </c>
      <c r="AG10">
        <v>0.11052631578947369</v>
      </c>
      <c r="AH10">
        <v>0.13807531380753141</v>
      </c>
      <c r="AI10">
        <v>9.0476190476190474E-2</v>
      </c>
      <c r="AJ10">
        <v>8.5972850678733032E-2</v>
      </c>
      <c r="AK10">
        <v>0.10928961748633879</v>
      </c>
      <c r="AL10">
        <v>9.0476190476190474E-2</v>
      </c>
      <c r="AM10">
        <v>0.12785388127853881</v>
      </c>
      <c r="AN10">
        <v>9.3495934959349589E-2</v>
      </c>
      <c r="AO10">
        <v>0.1066666666666667</v>
      </c>
      <c r="AP10">
        <v>0.12060301507537689</v>
      </c>
      <c r="AQ10">
        <v>9.4650205761316872E-2</v>
      </c>
      <c r="AR10">
        <v>0.1036036036036036</v>
      </c>
      <c r="AS10">
        <v>0.14499999999999999</v>
      </c>
      <c r="AT10">
        <v>0.14418604651162789</v>
      </c>
      <c r="AU10">
        <v>9.2920353982300891E-2</v>
      </c>
      <c r="AV10">
        <v>9.947643979057591E-2</v>
      </c>
      <c r="AW10">
        <v>6.6350710900473939E-2</v>
      </c>
      <c r="AX10">
        <v>0.10169491525423729</v>
      </c>
      <c r="AY10">
        <v>0.12669683257918549</v>
      </c>
      <c r="AZ10">
        <f t="shared" si="0"/>
        <v>0.10199999999999999</v>
      </c>
      <c r="BA10">
        <f t="shared" si="1"/>
        <v>0.02</v>
      </c>
      <c r="BC10" t="s">
        <v>404</v>
      </c>
      <c r="BD10" t="s">
        <v>405</v>
      </c>
      <c r="BE10" t="s">
        <v>380</v>
      </c>
      <c r="BF10" t="s">
        <v>384</v>
      </c>
      <c r="BG10" t="s">
        <v>387</v>
      </c>
      <c r="BH10" t="s">
        <v>391</v>
      </c>
      <c r="BI10" t="s">
        <v>394</v>
      </c>
      <c r="BJ10" t="s">
        <v>397</v>
      </c>
      <c r="BK10" t="s">
        <v>400</v>
      </c>
      <c r="BL10" t="s">
        <v>394</v>
      </c>
    </row>
    <row r="11" spans="1:64" x14ac:dyDescent="0.25">
      <c r="A11" s="1" t="s">
        <v>138</v>
      </c>
      <c r="B11">
        <v>5.1948051948051951E-2</v>
      </c>
      <c r="C11">
        <v>4.784688995215311E-2</v>
      </c>
      <c r="D11">
        <v>5.3658536585365853E-2</v>
      </c>
      <c r="E11">
        <v>1.8264840182648401E-2</v>
      </c>
      <c r="F11">
        <v>2.575107296137339E-2</v>
      </c>
      <c r="G11">
        <v>3.783783783783784E-2</v>
      </c>
      <c r="H11">
        <v>4.4999999999999998E-2</v>
      </c>
      <c r="I11">
        <v>2.843601895734597E-2</v>
      </c>
      <c r="J11">
        <v>4.8543689320388349E-2</v>
      </c>
      <c r="K11">
        <v>5.106382978723404E-2</v>
      </c>
      <c r="L11">
        <v>4.7393364928909949E-2</v>
      </c>
      <c r="M11">
        <v>3.6458333333333343E-2</v>
      </c>
      <c r="N11">
        <v>6.6037735849056603E-2</v>
      </c>
      <c r="O11">
        <v>4.2857142857142858E-2</v>
      </c>
      <c r="P11">
        <v>3.3492822966507178E-2</v>
      </c>
      <c r="Q11">
        <v>6.3106796116504854E-2</v>
      </c>
      <c r="R11">
        <v>4.3902439024390241E-2</v>
      </c>
      <c r="S11">
        <v>3.8277511961722487E-2</v>
      </c>
      <c r="T11">
        <v>3.3653846153846152E-2</v>
      </c>
      <c r="U11">
        <v>5.8536585365853662E-2</v>
      </c>
      <c r="V11">
        <v>4.878048780487805E-2</v>
      </c>
      <c r="W11">
        <v>4.6082949308755762E-2</v>
      </c>
      <c r="X11">
        <v>4.7619047619047623E-2</v>
      </c>
      <c r="Y11">
        <v>4.405286343612335E-2</v>
      </c>
      <c r="Z11">
        <v>4.954954954954955E-2</v>
      </c>
      <c r="AA11">
        <v>4.784688995215311E-2</v>
      </c>
      <c r="AB11">
        <v>3.3492822966507178E-2</v>
      </c>
      <c r="AC11">
        <v>4.2452830188679243E-2</v>
      </c>
      <c r="AD11">
        <v>5.5793991416309023E-2</v>
      </c>
      <c r="AE11">
        <v>4.3269230769230768E-2</v>
      </c>
      <c r="AF11">
        <v>5.4298642533936653E-2</v>
      </c>
      <c r="AG11">
        <v>3.6842105263157891E-2</v>
      </c>
      <c r="AH11">
        <v>4.6025104602510462E-2</v>
      </c>
      <c r="AI11">
        <v>3.8095238095238099E-2</v>
      </c>
      <c r="AJ11">
        <v>3.6199095022624438E-2</v>
      </c>
      <c r="AK11">
        <v>4.3715846994535519E-2</v>
      </c>
      <c r="AL11">
        <v>3.8095238095238099E-2</v>
      </c>
      <c r="AM11">
        <v>4.1095890410958902E-2</v>
      </c>
      <c r="AN11">
        <v>4.878048780487805E-2</v>
      </c>
      <c r="AO11">
        <v>3.5555555555555562E-2</v>
      </c>
      <c r="AP11">
        <v>4.5226130653266333E-2</v>
      </c>
      <c r="AQ11">
        <v>2.8806584362139918E-2</v>
      </c>
      <c r="AR11">
        <v>3.6036036036036043E-2</v>
      </c>
      <c r="AS11">
        <v>2.5000000000000001E-2</v>
      </c>
      <c r="AT11">
        <v>4.1860465116279069E-2</v>
      </c>
      <c r="AU11">
        <v>2.6548672566371681E-2</v>
      </c>
      <c r="AV11">
        <v>5.7591623036649213E-2</v>
      </c>
      <c r="AW11">
        <v>1.8957345971563979E-2</v>
      </c>
      <c r="AX11">
        <v>2.542372881355932E-2</v>
      </c>
      <c r="AY11">
        <v>5.8823529411764712E-2</v>
      </c>
      <c r="AZ11">
        <f t="shared" si="0"/>
        <v>4.2000000000000003E-2</v>
      </c>
      <c r="BA11">
        <f t="shared" si="1"/>
        <v>1.0999999999999999E-2</v>
      </c>
      <c r="BC11" t="s">
        <v>406</v>
      </c>
      <c r="BD11" t="s">
        <v>381</v>
      </c>
      <c r="BE11" t="s">
        <v>381</v>
      </c>
      <c r="BF11" t="s">
        <v>381</v>
      </c>
      <c r="BG11" t="s">
        <v>388</v>
      </c>
      <c r="BH11" t="s">
        <v>392</v>
      </c>
      <c r="BI11" t="s">
        <v>395</v>
      </c>
      <c r="BJ11" t="s">
        <v>381</v>
      </c>
      <c r="BK11" t="s">
        <v>388</v>
      </c>
      <c r="BL11" t="s">
        <v>395</v>
      </c>
    </row>
    <row r="12" spans="1:64" x14ac:dyDescent="0.25">
      <c r="A12" s="1" t="s">
        <v>139</v>
      </c>
      <c r="B12">
        <v>8.658008658008658E-3</v>
      </c>
      <c r="C12">
        <v>1.435406698564593E-2</v>
      </c>
      <c r="D12">
        <v>2.4390243902439029E-2</v>
      </c>
      <c r="E12">
        <v>1.3698630136986301E-2</v>
      </c>
      <c r="F12">
        <v>2.575107296137339E-2</v>
      </c>
      <c r="G12">
        <v>2.1621621621621619E-2</v>
      </c>
      <c r="H12">
        <v>5.0000000000000001E-3</v>
      </c>
      <c r="I12">
        <v>1.421800947867299E-2</v>
      </c>
      <c r="J12">
        <v>9.7087378640776691E-3</v>
      </c>
      <c r="K12">
        <v>1.276595744680851E-2</v>
      </c>
      <c r="L12">
        <v>1.421800947867299E-2</v>
      </c>
      <c r="M12">
        <v>1.5625E-2</v>
      </c>
      <c r="N12">
        <v>4.7169811320754724E-3</v>
      </c>
      <c r="O12">
        <v>4.7619047619047623E-3</v>
      </c>
      <c r="P12">
        <v>9.5693779904306216E-3</v>
      </c>
      <c r="Q12">
        <v>2.4271844660194171E-2</v>
      </c>
      <c r="R12">
        <v>2.4390243902439029E-2</v>
      </c>
      <c r="S12">
        <v>1.435406698564593E-2</v>
      </c>
      <c r="T12">
        <v>4.807692307692308E-3</v>
      </c>
      <c r="U12">
        <v>0</v>
      </c>
      <c r="V12">
        <v>4.8780487804878049E-3</v>
      </c>
      <c r="W12">
        <v>9.2165898617511521E-3</v>
      </c>
      <c r="X12">
        <v>1.298701298701299E-2</v>
      </c>
      <c r="Y12">
        <v>4.4052863436123352E-3</v>
      </c>
      <c r="Z12">
        <v>1.3513513513513511E-2</v>
      </c>
      <c r="AA12">
        <v>9.5693779904306216E-3</v>
      </c>
      <c r="AB12">
        <v>2.3923444976076551E-2</v>
      </c>
      <c r="AC12">
        <v>1.886792452830189E-2</v>
      </c>
      <c r="AD12">
        <v>1.28755364806867E-2</v>
      </c>
      <c r="AE12">
        <v>9.6153846153846159E-3</v>
      </c>
      <c r="AF12">
        <v>1.8099547511312219E-2</v>
      </c>
      <c r="AG12">
        <v>1.0526315789473681E-2</v>
      </c>
      <c r="AH12">
        <v>1.2552301255230131E-2</v>
      </c>
      <c r="AI12">
        <v>9.5238095238095247E-3</v>
      </c>
      <c r="AJ12">
        <v>1.357466063348416E-2</v>
      </c>
      <c r="AK12">
        <v>1.092896174863388E-2</v>
      </c>
      <c r="AL12">
        <v>1.9047619047619049E-2</v>
      </c>
      <c r="AM12">
        <v>0</v>
      </c>
      <c r="AN12">
        <v>0</v>
      </c>
      <c r="AO12">
        <v>1.7777777777777781E-2</v>
      </c>
      <c r="AP12">
        <v>0</v>
      </c>
      <c r="AQ12">
        <v>2.0576131687242798E-2</v>
      </c>
      <c r="AR12">
        <v>9.0090090090090089E-3</v>
      </c>
      <c r="AS12">
        <v>0.01</v>
      </c>
      <c r="AT12">
        <v>9.3023255813953487E-3</v>
      </c>
      <c r="AU12">
        <v>2.2123893805309731E-2</v>
      </c>
      <c r="AV12">
        <v>5.235602094240838E-3</v>
      </c>
      <c r="AW12">
        <v>1.8957345971563979E-2</v>
      </c>
      <c r="AX12">
        <v>1.6949152542372881E-2</v>
      </c>
      <c r="AY12">
        <v>0</v>
      </c>
      <c r="AZ12">
        <f t="shared" si="0"/>
        <v>1.2E-2</v>
      </c>
      <c r="BA12">
        <f t="shared" si="1"/>
        <v>7.0000000000000001E-3</v>
      </c>
      <c r="BC12" t="s">
        <v>407</v>
      </c>
      <c r="BD12" t="s">
        <v>382</v>
      </c>
      <c r="BE12" t="s">
        <v>382</v>
      </c>
      <c r="BF12" t="s">
        <v>385</v>
      </c>
      <c r="BG12" t="s">
        <v>389</v>
      </c>
      <c r="BH12" t="s">
        <v>389</v>
      </c>
      <c r="BI12" t="s">
        <v>389</v>
      </c>
      <c r="BJ12" t="s">
        <v>398</v>
      </c>
      <c r="BK12" t="s">
        <v>389</v>
      </c>
      <c r="BL12" t="s">
        <v>389</v>
      </c>
    </row>
    <row r="13" spans="1:64" x14ac:dyDescent="0.25">
      <c r="A13" s="1" t="s">
        <v>140</v>
      </c>
      <c r="B13">
        <v>1.7316017316017319E-2</v>
      </c>
      <c r="C13">
        <v>1.435406698564593E-2</v>
      </c>
      <c r="D13">
        <v>1.4634146341463421E-2</v>
      </c>
      <c r="E13">
        <v>0</v>
      </c>
      <c r="F13">
        <v>0</v>
      </c>
      <c r="G13">
        <v>1.081081081081081E-2</v>
      </c>
      <c r="H13">
        <v>0.01</v>
      </c>
      <c r="I13">
        <v>4.7393364928909956E-3</v>
      </c>
      <c r="J13">
        <v>4.8543689320388354E-3</v>
      </c>
      <c r="K13">
        <v>4.2553191489361703E-3</v>
      </c>
      <c r="L13">
        <v>1.421800947867299E-2</v>
      </c>
      <c r="M13">
        <v>0</v>
      </c>
      <c r="N13">
        <v>9.433962264150943E-3</v>
      </c>
      <c r="O13">
        <v>4.7619047619047623E-3</v>
      </c>
      <c r="P13">
        <v>1.913875598086124E-2</v>
      </c>
      <c r="Q13">
        <v>9.7087378640776691E-3</v>
      </c>
      <c r="R13">
        <v>0</v>
      </c>
      <c r="S13">
        <v>9.5693779904306216E-3</v>
      </c>
      <c r="T13">
        <v>0</v>
      </c>
      <c r="U13">
        <v>1.9512195121951219E-2</v>
      </c>
      <c r="V13">
        <v>4.8780487804878049E-3</v>
      </c>
      <c r="W13">
        <v>0</v>
      </c>
      <c r="X13">
        <v>1.7316017316017319E-2</v>
      </c>
      <c r="Y13">
        <v>4.4052863436123352E-3</v>
      </c>
      <c r="Z13">
        <v>4.5045045045045036E-3</v>
      </c>
      <c r="AA13">
        <v>9.5693779904306216E-3</v>
      </c>
      <c r="AB13">
        <v>0</v>
      </c>
      <c r="AC13">
        <v>4.7169811320754724E-3</v>
      </c>
      <c r="AD13">
        <v>4.2918454935622317E-3</v>
      </c>
      <c r="AE13">
        <v>1.442307692307692E-2</v>
      </c>
      <c r="AF13">
        <v>9.0497737556561094E-3</v>
      </c>
      <c r="AG13">
        <v>5.263157894736842E-3</v>
      </c>
      <c r="AH13">
        <v>0</v>
      </c>
      <c r="AI13">
        <v>0</v>
      </c>
      <c r="AJ13">
        <v>1.357466063348416E-2</v>
      </c>
      <c r="AK13">
        <v>5.4644808743169399E-3</v>
      </c>
      <c r="AL13">
        <v>9.5238095238095247E-3</v>
      </c>
      <c r="AM13">
        <v>9.1324200913242004E-3</v>
      </c>
      <c r="AN13">
        <v>0</v>
      </c>
      <c r="AO13">
        <v>8.8888888888888889E-3</v>
      </c>
      <c r="AP13">
        <v>1.0050251256281411E-2</v>
      </c>
      <c r="AQ13">
        <v>8.23045267489712E-3</v>
      </c>
      <c r="AR13">
        <v>1.3513513513513511E-2</v>
      </c>
      <c r="AS13">
        <v>5.0000000000000001E-3</v>
      </c>
      <c r="AT13">
        <v>9.3023255813953487E-3</v>
      </c>
      <c r="AU13">
        <v>4.4247787610619468E-3</v>
      </c>
      <c r="AV13">
        <v>5.235602094240838E-3</v>
      </c>
      <c r="AW13">
        <v>4.7393364928909956E-3</v>
      </c>
      <c r="AX13">
        <v>8.4745762711864406E-3</v>
      </c>
      <c r="AY13">
        <v>4.5248868778280547E-3</v>
      </c>
      <c r="AZ13">
        <f t="shared" si="0"/>
        <v>7.0000000000000001E-3</v>
      </c>
      <c r="BA13">
        <f t="shared" si="1"/>
        <v>5.0000000000000001E-3</v>
      </c>
    </row>
    <row r="14" spans="1:64" x14ac:dyDescent="0.25">
      <c r="A14" s="1" t="s">
        <v>141</v>
      </c>
      <c r="B14">
        <v>0.1155778894472362</v>
      </c>
      <c r="C14">
        <v>0.13135593220338981</v>
      </c>
      <c r="D14">
        <v>0.1095890410958904</v>
      </c>
      <c r="E14">
        <v>0.11061946902654871</v>
      </c>
      <c r="F14">
        <v>0.1100478468899522</v>
      </c>
      <c r="G14">
        <v>7.3732718894009217E-2</v>
      </c>
      <c r="H14">
        <v>0.1232227488151659</v>
      </c>
      <c r="I14">
        <v>0.1068376068376068</v>
      </c>
      <c r="J14">
        <v>0.105726872246696</v>
      </c>
      <c r="K14">
        <v>0.1126126126126126</v>
      </c>
      <c r="L14">
        <v>8.2191780821917804E-2</v>
      </c>
      <c r="M14">
        <v>9.1633466135458169E-2</v>
      </c>
      <c r="N14">
        <v>0.1041666666666667</v>
      </c>
      <c r="O14">
        <v>7.1428571428571425E-2</v>
      </c>
      <c r="P14">
        <v>0.1026785714285714</v>
      </c>
      <c r="Q14">
        <v>0.11351351351351351</v>
      </c>
      <c r="R14">
        <v>9.2233009708737865E-2</v>
      </c>
      <c r="S14">
        <v>8.5427135678391955E-2</v>
      </c>
      <c r="T14">
        <v>0.1095238095238095</v>
      </c>
      <c r="U14">
        <v>8.9201877934272297E-2</v>
      </c>
      <c r="V14">
        <v>6.1224489795918373E-2</v>
      </c>
      <c r="W14">
        <v>8.0168776371308023E-2</v>
      </c>
      <c r="X14">
        <v>0.1161616161616162</v>
      </c>
      <c r="Y14">
        <v>8.2191780821917804E-2</v>
      </c>
      <c r="Z14">
        <v>0.1224489795918367</v>
      </c>
      <c r="AA14">
        <v>0.105726872246696</v>
      </c>
      <c r="AB14">
        <v>8.6538461538461536E-2</v>
      </c>
      <c r="AC14">
        <v>0.1100917431192661</v>
      </c>
      <c r="AD14">
        <v>6.1728395061728392E-2</v>
      </c>
      <c r="AE14">
        <v>9.405940594059406E-2</v>
      </c>
      <c r="AF14">
        <v>9.950248756218906E-2</v>
      </c>
      <c r="AG14">
        <v>0.13452914798206281</v>
      </c>
      <c r="AH14">
        <v>3.5353535353535352E-2</v>
      </c>
      <c r="AI14">
        <v>7.7272727272727271E-2</v>
      </c>
      <c r="AJ14">
        <v>0.1105990783410138</v>
      </c>
      <c r="AK14">
        <v>0.1037735849056604</v>
      </c>
      <c r="AL14">
        <v>0.1455399061032864</v>
      </c>
      <c r="AM14">
        <v>0.1212121212121212</v>
      </c>
      <c r="AN14">
        <v>7.1428571428571425E-2</v>
      </c>
      <c r="AO14">
        <v>0.11483253588516749</v>
      </c>
      <c r="AP14">
        <v>8.520179372197309E-2</v>
      </c>
      <c r="AQ14">
        <v>7.7272727272727271E-2</v>
      </c>
      <c r="AR14">
        <v>0.1131221719457014</v>
      </c>
      <c r="AS14">
        <v>0.11374407582938389</v>
      </c>
      <c r="AT14">
        <v>7.476635514018691E-2</v>
      </c>
      <c r="AU14">
        <v>9.6256684491978606E-2</v>
      </c>
      <c r="AV14">
        <v>0.1090909090909091</v>
      </c>
      <c r="AW14">
        <v>0.10606060606060611</v>
      </c>
      <c r="AX14">
        <v>8.1218274111675121E-2</v>
      </c>
      <c r="AY14">
        <v>8.1395348837209308E-2</v>
      </c>
      <c r="AZ14">
        <f t="shared" si="0"/>
        <v>9.8000000000000004E-2</v>
      </c>
      <c r="BA14">
        <f t="shared" si="1"/>
        <v>2.1000000000000001E-2</v>
      </c>
    </row>
    <row r="15" spans="1:64" x14ac:dyDescent="0.25">
      <c r="A15" s="1" t="s">
        <v>142</v>
      </c>
      <c r="B15">
        <v>5.5276381909547742E-2</v>
      </c>
      <c r="C15">
        <v>2.966101694915254E-2</v>
      </c>
      <c r="D15">
        <v>4.5662100456621002E-2</v>
      </c>
      <c r="E15">
        <v>2.6548672566371681E-2</v>
      </c>
      <c r="F15">
        <v>5.2631578947368418E-2</v>
      </c>
      <c r="G15">
        <v>3.6866359447004608E-2</v>
      </c>
      <c r="H15">
        <v>4.2654028436018961E-2</v>
      </c>
      <c r="I15">
        <v>5.128205128205128E-2</v>
      </c>
      <c r="J15">
        <v>4.8458149779735678E-2</v>
      </c>
      <c r="K15">
        <v>4.0540540540540543E-2</v>
      </c>
      <c r="L15">
        <v>6.3926940639269403E-2</v>
      </c>
      <c r="M15">
        <v>5.5776892430278877E-2</v>
      </c>
      <c r="N15">
        <v>3.125E-2</v>
      </c>
      <c r="O15">
        <v>4.5918367346938778E-2</v>
      </c>
      <c r="P15">
        <v>2.6785714285714281E-2</v>
      </c>
      <c r="Q15">
        <v>4.3243243243243253E-2</v>
      </c>
      <c r="R15">
        <v>4.8543689320388349E-2</v>
      </c>
      <c r="S15">
        <v>6.030150753768844E-2</v>
      </c>
      <c r="T15">
        <v>2.3809523809523812E-2</v>
      </c>
      <c r="U15">
        <v>3.7558685446009391E-2</v>
      </c>
      <c r="V15">
        <v>2.0408163265306121E-2</v>
      </c>
      <c r="W15">
        <v>3.3755274261603373E-2</v>
      </c>
      <c r="X15">
        <v>2.02020202020202E-2</v>
      </c>
      <c r="Y15">
        <v>1.3698630136986301E-2</v>
      </c>
      <c r="Z15">
        <v>4.0816326530612242E-2</v>
      </c>
      <c r="AA15">
        <v>3.5242290748898682E-2</v>
      </c>
      <c r="AB15">
        <v>6.25E-2</v>
      </c>
      <c r="AC15">
        <v>5.5045871559633031E-2</v>
      </c>
      <c r="AD15">
        <v>5.7613168724279837E-2</v>
      </c>
      <c r="AE15">
        <v>3.4653465346534663E-2</v>
      </c>
      <c r="AF15">
        <v>4.4776119402985072E-2</v>
      </c>
      <c r="AG15">
        <v>3.1390134529147982E-2</v>
      </c>
      <c r="AH15">
        <v>3.5353535353535352E-2</v>
      </c>
      <c r="AI15">
        <v>1.8181818181818181E-2</v>
      </c>
      <c r="AJ15">
        <v>5.9907834101382493E-2</v>
      </c>
      <c r="AK15">
        <v>4.716981132075472E-2</v>
      </c>
      <c r="AL15">
        <v>3.7558685446009391E-2</v>
      </c>
      <c r="AM15">
        <v>5.0505050505050497E-2</v>
      </c>
      <c r="AN15">
        <v>4.4642857142857137E-2</v>
      </c>
      <c r="AO15">
        <v>3.3492822966507178E-2</v>
      </c>
      <c r="AP15">
        <v>4.0358744394618833E-2</v>
      </c>
      <c r="AQ15">
        <v>5.4545454545454543E-2</v>
      </c>
      <c r="AR15">
        <v>4.9773755656108587E-2</v>
      </c>
      <c r="AS15">
        <v>4.2654028436018961E-2</v>
      </c>
      <c r="AT15">
        <v>5.1401869158878503E-2</v>
      </c>
      <c r="AU15">
        <v>3.2085561497326207E-2</v>
      </c>
      <c r="AV15">
        <v>2.7272727272727271E-2</v>
      </c>
      <c r="AW15">
        <v>3.03030303030303E-2</v>
      </c>
      <c r="AX15">
        <v>4.5685279187817257E-2</v>
      </c>
      <c r="AY15">
        <v>4.0697674418604647E-2</v>
      </c>
      <c r="AZ15">
        <f t="shared" si="0"/>
        <v>4.1000000000000002E-2</v>
      </c>
      <c r="BA15">
        <f t="shared" si="1"/>
        <v>1.2E-2</v>
      </c>
    </row>
    <row r="16" spans="1:64" x14ac:dyDescent="0.25">
      <c r="A16" s="1" t="s">
        <v>143</v>
      </c>
      <c r="B16">
        <v>0</v>
      </c>
      <c r="C16">
        <v>8.4745762711864406E-3</v>
      </c>
      <c r="D16">
        <v>1.8264840182648401E-2</v>
      </c>
      <c r="E16">
        <v>1.7699115044247791E-2</v>
      </c>
      <c r="F16">
        <v>2.3923444976076551E-2</v>
      </c>
      <c r="G16">
        <v>1.3824884792626731E-2</v>
      </c>
      <c r="H16">
        <v>1.421800947867299E-2</v>
      </c>
      <c r="I16">
        <v>1.7094017094017099E-2</v>
      </c>
      <c r="J16">
        <v>1.7621145374449341E-2</v>
      </c>
      <c r="K16">
        <v>9.0090090090090089E-3</v>
      </c>
      <c r="L16">
        <v>9.1324200913242004E-3</v>
      </c>
      <c r="M16">
        <v>7.9681274900398405E-3</v>
      </c>
      <c r="N16">
        <v>1.5625E-2</v>
      </c>
      <c r="O16">
        <v>2.0408163265306121E-2</v>
      </c>
      <c r="P16">
        <v>1.339285714285714E-2</v>
      </c>
      <c r="Q16">
        <v>0</v>
      </c>
      <c r="R16">
        <v>4.8543689320388354E-3</v>
      </c>
      <c r="S16">
        <v>5.0251256281407036E-3</v>
      </c>
      <c r="T16">
        <v>4.7619047619047623E-3</v>
      </c>
      <c r="U16">
        <v>4.6948356807511738E-3</v>
      </c>
      <c r="V16">
        <v>1.530612244897959E-2</v>
      </c>
      <c r="W16">
        <v>1.2658227848101271E-2</v>
      </c>
      <c r="X16">
        <v>0</v>
      </c>
      <c r="Y16">
        <v>4.5662100456621002E-3</v>
      </c>
      <c r="Z16">
        <v>1.530612244897959E-2</v>
      </c>
      <c r="AA16">
        <v>4.4052863436123352E-3</v>
      </c>
      <c r="AB16">
        <v>4.807692307692308E-3</v>
      </c>
      <c r="AC16">
        <v>2.2935779816513759E-2</v>
      </c>
      <c r="AD16">
        <v>2.8806584362139918E-2</v>
      </c>
      <c r="AE16">
        <v>9.9009900990099011E-3</v>
      </c>
      <c r="AF16">
        <v>2.9850746268656719E-2</v>
      </c>
      <c r="AG16">
        <v>1.79372197309417E-2</v>
      </c>
      <c r="AH16">
        <v>1.515151515151515E-2</v>
      </c>
      <c r="AI16">
        <v>4.5454545454545452E-3</v>
      </c>
      <c r="AJ16">
        <v>1.8433179723502301E-2</v>
      </c>
      <c r="AK16">
        <v>2.8301886792452831E-2</v>
      </c>
      <c r="AL16">
        <v>0</v>
      </c>
      <c r="AM16">
        <v>1.515151515151515E-2</v>
      </c>
      <c r="AN16">
        <v>4.464285714285714E-3</v>
      </c>
      <c r="AO16">
        <v>1.435406698564593E-2</v>
      </c>
      <c r="AP16">
        <v>1.345291479820628E-2</v>
      </c>
      <c r="AQ16">
        <v>9.0909090909090905E-3</v>
      </c>
      <c r="AR16">
        <v>1.357466063348416E-2</v>
      </c>
      <c r="AS16">
        <v>9.4786729857819912E-3</v>
      </c>
      <c r="AT16">
        <v>1.401869158878505E-2</v>
      </c>
      <c r="AU16">
        <v>1.06951871657754E-2</v>
      </c>
      <c r="AV16">
        <v>9.0909090909090905E-3</v>
      </c>
      <c r="AW16">
        <v>2.02020202020202E-2</v>
      </c>
      <c r="AX16">
        <v>1.015228426395939E-2</v>
      </c>
      <c r="AY16">
        <v>1.1627906976744189E-2</v>
      </c>
      <c r="AZ16">
        <f t="shared" si="0"/>
        <v>1.2E-2</v>
      </c>
      <c r="BA16">
        <f t="shared" si="1"/>
        <v>7.0000000000000001E-3</v>
      </c>
      <c r="BD16" t="s">
        <v>402</v>
      </c>
      <c r="BE16" t="s">
        <v>404</v>
      </c>
      <c r="BF16" t="s">
        <v>406</v>
      </c>
      <c r="BG16" t="s">
        <v>407</v>
      </c>
    </row>
    <row r="17" spans="1:59" x14ac:dyDescent="0.25">
      <c r="A17" s="1" t="s">
        <v>144</v>
      </c>
      <c r="B17">
        <v>0</v>
      </c>
      <c r="C17">
        <v>8.4745762711864406E-3</v>
      </c>
      <c r="D17">
        <v>0</v>
      </c>
      <c r="E17">
        <v>0</v>
      </c>
      <c r="F17">
        <v>0</v>
      </c>
      <c r="G17">
        <v>0</v>
      </c>
      <c r="H17">
        <v>0</v>
      </c>
      <c r="I17">
        <v>4.2735042735042739E-3</v>
      </c>
      <c r="J17">
        <v>4.4052863436123352E-3</v>
      </c>
      <c r="K17">
        <v>4.5045045045045036E-3</v>
      </c>
      <c r="L17">
        <v>9.1324200913242004E-3</v>
      </c>
      <c r="M17">
        <v>0</v>
      </c>
      <c r="N17">
        <v>0</v>
      </c>
      <c r="O17">
        <v>0</v>
      </c>
      <c r="P17">
        <v>8.9285714285714281E-3</v>
      </c>
      <c r="Q17">
        <v>5.4054054054054057E-3</v>
      </c>
      <c r="R17">
        <v>9.7087378640776691E-3</v>
      </c>
      <c r="S17">
        <v>1.0050251256281411E-2</v>
      </c>
      <c r="T17">
        <v>4.7619047619047623E-3</v>
      </c>
      <c r="U17">
        <v>0</v>
      </c>
      <c r="V17">
        <v>0</v>
      </c>
      <c r="W17">
        <v>4.2194092827004216E-3</v>
      </c>
      <c r="X17">
        <v>1.01010101010101E-2</v>
      </c>
      <c r="Y17">
        <v>0</v>
      </c>
      <c r="Z17">
        <v>1.530612244897959E-2</v>
      </c>
      <c r="AA17">
        <v>4.4052863436123352E-3</v>
      </c>
      <c r="AB17">
        <v>4.807692307692308E-3</v>
      </c>
      <c r="AC17">
        <v>0</v>
      </c>
      <c r="AD17">
        <v>1.234567901234568E-2</v>
      </c>
      <c r="AE17">
        <v>1.9801980198019799E-2</v>
      </c>
      <c r="AF17">
        <v>1.9900497512437811E-2</v>
      </c>
      <c r="AG17">
        <v>8.9686098654708519E-3</v>
      </c>
      <c r="AH17">
        <v>0</v>
      </c>
      <c r="AI17">
        <v>4.5454545454545452E-3</v>
      </c>
      <c r="AJ17">
        <v>4.608294930875576E-3</v>
      </c>
      <c r="AK17">
        <v>4.7169811320754724E-3</v>
      </c>
      <c r="AL17">
        <v>9.3896713615023476E-3</v>
      </c>
      <c r="AM17">
        <v>5.0505050505050509E-3</v>
      </c>
      <c r="AN17">
        <v>4.464285714285714E-3</v>
      </c>
      <c r="AO17">
        <v>4.7846889952153108E-3</v>
      </c>
      <c r="AP17">
        <v>8.9686098654708519E-3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9.0909090909090905E-3</v>
      </c>
      <c r="AW17">
        <v>0</v>
      </c>
      <c r="AX17">
        <v>2.030456852791878E-2</v>
      </c>
      <c r="AY17">
        <v>5.8139534883720929E-3</v>
      </c>
      <c r="AZ17">
        <f t="shared" si="0"/>
        <v>5.0000000000000001E-3</v>
      </c>
      <c r="BA17">
        <f t="shared" si="1"/>
        <v>6.0000000000000001E-3</v>
      </c>
      <c r="BD17" t="s">
        <v>403</v>
      </c>
      <c r="BE17" t="s">
        <v>405</v>
      </c>
      <c r="BF17" t="s">
        <v>381</v>
      </c>
      <c r="BG17" t="s">
        <v>382</v>
      </c>
    </row>
    <row r="18" spans="1:59" x14ac:dyDescent="0.25">
      <c r="A18" s="1" t="s">
        <v>145</v>
      </c>
      <c r="B18">
        <v>0.1038961038961039</v>
      </c>
      <c r="C18">
        <v>7.0422535211267609E-2</v>
      </c>
      <c r="D18">
        <v>9.8290598290598288E-2</v>
      </c>
      <c r="E18">
        <v>0.1</v>
      </c>
      <c r="F18">
        <v>0.1181102362204724</v>
      </c>
      <c r="G18">
        <v>0.10152284263959389</v>
      </c>
      <c r="H18">
        <v>7.4257425742574254E-2</v>
      </c>
      <c r="I18">
        <v>9.6618357487922704E-2</v>
      </c>
      <c r="J18">
        <v>6.3414634146341464E-2</v>
      </c>
      <c r="K18">
        <v>0.1116071428571429</v>
      </c>
      <c r="L18">
        <v>5.5555555555555552E-2</v>
      </c>
      <c r="M18">
        <v>6.9306930693069313E-2</v>
      </c>
      <c r="N18">
        <v>7.6555023923444973E-2</v>
      </c>
      <c r="O18">
        <v>6.6666666666666666E-2</v>
      </c>
      <c r="P18">
        <v>0.1105527638190955</v>
      </c>
      <c r="Q18">
        <v>9.9137931034482762E-2</v>
      </c>
      <c r="R18">
        <v>9.947643979057591E-2</v>
      </c>
      <c r="S18">
        <v>9.0476190476190474E-2</v>
      </c>
      <c r="T18">
        <v>6.4676616915422883E-2</v>
      </c>
      <c r="U18">
        <v>0.1173469387755102</v>
      </c>
      <c r="V18">
        <v>0.105</v>
      </c>
      <c r="W18">
        <v>0.11594202898550721</v>
      </c>
      <c r="X18">
        <v>5.5837563451776651E-2</v>
      </c>
      <c r="Y18">
        <v>0.11013215859030839</v>
      </c>
      <c r="Z18">
        <v>0.116504854368932</v>
      </c>
      <c r="AA18">
        <v>9.6153846153846159E-2</v>
      </c>
      <c r="AB18">
        <v>6.4516129032258063E-2</v>
      </c>
      <c r="AC18">
        <v>0.14285714285714279</v>
      </c>
      <c r="AD18">
        <v>0.13744075829383889</v>
      </c>
      <c r="AE18">
        <v>9.0909090909090912E-2</v>
      </c>
      <c r="AF18">
        <v>9.6491228070175433E-2</v>
      </c>
      <c r="AG18">
        <v>0.1214953271028037</v>
      </c>
      <c r="AH18">
        <v>0.1471861471861472</v>
      </c>
      <c r="AI18">
        <v>0.1196172248803828</v>
      </c>
      <c r="AJ18">
        <v>0.11881188118811881</v>
      </c>
      <c r="AK18">
        <v>0.1181434599156118</v>
      </c>
      <c r="AL18">
        <v>0.1145833333333333</v>
      </c>
      <c r="AM18">
        <v>9.2165898617511524E-2</v>
      </c>
      <c r="AN18">
        <v>9.7222222222222224E-2</v>
      </c>
      <c r="AO18">
        <v>0.1061946902654867</v>
      </c>
      <c r="AP18">
        <v>8.1339712918660281E-2</v>
      </c>
      <c r="AQ18">
        <v>0.10215053763440859</v>
      </c>
      <c r="AR18">
        <v>9.4736842105263161E-2</v>
      </c>
      <c r="AS18">
        <v>9.1836734693877556E-2</v>
      </c>
      <c r="AT18">
        <v>0.1295336787564767</v>
      </c>
      <c r="AU18">
        <v>9.7142857142857142E-2</v>
      </c>
      <c r="AV18">
        <v>0.1176470588235294</v>
      </c>
      <c r="AW18">
        <v>9.5238095238095233E-2</v>
      </c>
      <c r="AX18">
        <v>8.7804878048780483E-2</v>
      </c>
      <c r="AY18">
        <v>7.5555555555555556E-2</v>
      </c>
      <c r="AZ18">
        <f t="shared" si="0"/>
        <v>9.9000000000000005E-2</v>
      </c>
      <c r="BA18">
        <f t="shared" si="1"/>
        <v>2.1999999999999999E-2</v>
      </c>
      <c r="BD18" t="s">
        <v>379</v>
      </c>
      <c r="BE18" t="s">
        <v>380</v>
      </c>
      <c r="BF18" t="s">
        <v>381</v>
      </c>
      <c r="BG18" t="s">
        <v>382</v>
      </c>
    </row>
    <row r="19" spans="1:59" x14ac:dyDescent="0.25">
      <c r="A19" s="1" t="s">
        <v>146</v>
      </c>
      <c r="B19">
        <v>2.5974025974025979E-2</v>
      </c>
      <c r="C19">
        <v>3.7558685446009391E-2</v>
      </c>
      <c r="D19">
        <v>2.1367521367521371E-2</v>
      </c>
      <c r="E19">
        <v>0.05</v>
      </c>
      <c r="F19">
        <v>7.4803149606299218E-2</v>
      </c>
      <c r="G19">
        <v>5.0761421319796947E-2</v>
      </c>
      <c r="H19">
        <v>3.9603960396039598E-2</v>
      </c>
      <c r="I19">
        <v>2.415458937198068E-2</v>
      </c>
      <c r="J19">
        <v>3.4146341463414637E-2</v>
      </c>
      <c r="K19">
        <v>3.125E-2</v>
      </c>
      <c r="L19">
        <v>3.2407407407407413E-2</v>
      </c>
      <c r="M19">
        <v>7.4257425742574254E-2</v>
      </c>
      <c r="N19">
        <v>6.2200956937799042E-2</v>
      </c>
      <c r="O19">
        <v>3.111111111111111E-2</v>
      </c>
      <c r="P19">
        <v>4.0201005025125629E-2</v>
      </c>
      <c r="Q19">
        <v>6.0344827586206899E-2</v>
      </c>
      <c r="R19">
        <v>2.6178010471204188E-2</v>
      </c>
      <c r="S19">
        <v>7.6190476190476197E-2</v>
      </c>
      <c r="T19">
        <v>3.482587064676617E-2</v>
      </c>
      <c r="U19">
        <v>1.020408163265306E-2</v>
      </c>
      <c r="V19">
        <v>0.06</v>
      </c>
      <c r="W19">
        <v>4.3478260869565223E-2</v>
      </c>
      <c r="X19">
        <v>6.0913705583756347E-2</v>
      </c>
      <c r="Y19">
        <v>3.5242290748898682E-2</v>
      </c>
      <c r="Z19">
        <v>4.8543689320388349E-2</v>
      </c>
      <c r="AA19">
        <v>2.8846153846153851E-2</v>
      </c>
      <c r="AB19">
        <v>5.5299539170506923E-2</v>
      </c>
      <c r="AC19">
        <v>5.2380952380952382E-2</v>
      </c>
      <c r="AD19">
        <v>4.7393364928909949E-2</v>
      </c>
      <c r="AE19">
        <v>6.5656565656565663E-2</v>
      </c>
      <c r="AF19">
        <v>2.1929824561403511E-2</v>
      </c>
      <c r="AG19">
        <v>4.6728971962616821E-2</v>
      </c>
      <c r="AH19">
        <v>3.896103896103896E-2</v>
      </c>
      <c r="AI19">
        <v>3.3492822966507178E-2</v>
      </c>
      <c r="AJ19">
        <v>3.4653465346534663E-2</v>
      </c>
      <c r="AK19">
        <v>2.5316455696202531E-2</v>
      </c>
      <c r="AL19">
        <v>3.125E-2</v>
      </c>
      <c r="AM19">
        <v>2.3041474654377881E-2</v>
      </c>
      <c r="AN19">
        <v>5.0925925925925923E-2</v>
      </c>
      <c r="AO19">
        <v>4.8672566371681422E-2</v>
      </c>
      <c r="AP19">
        <v>6.2200956937799042E-2</v>
      </c>
      <c r="AQ19">
        <v>3.7634408602150539E-2</v>
      </c>
      <c r="AR19">
        <v>3.6842105263157891E-2</v>
      </c>
      <c r="AS19">
        <v>3.0612244897959179E-2</v>
      </c>
      <c r="AT19">
        <v>3.10880829015544E-2</v>
      </c>
      <c r="AU19">
        <v>5.1428571428571428E-2</v>
      </c>
      <c r="AV19">
        <v>4.5248868778280542E-2</v>
      </c>
      <c r="AW19">
        <v>4.7619047619047623E-2</v>
      </c>
      <c r="AX19">
        <v>5.8536585365853662E-2</v>
      </c>
      <c r="AY19">
        <v>3.111111111111111E-2</v>
      </c>
      <c r="AZ19">
        <f t="shared" si="0"/>
        <v>4.2000000000000003E-2</v>
      </c>
      <c r="BA19">
        <f t="shared" si="1"/>
        <v>1.4999999999999999E-2</v>
      </c>
      <c r="BD19" t="s">
        <v>383</v>
      </c>
      <c r="BE19" t="s">
        <v>384</v>
      </c>
      <c r="BF19" t="s">
        <v>381</v>
      </c>
      <c r="BG19" t="s">
        <v>385</v>
      </c>
    </row>
    <row r="20" spans="1:59" x14ac:dyDescent="0.25">
      <c r="A20" s="1" t="s">
        <v>147</v>
      </c>
      <c r="B20">
        <v>8.658008658008658E-3</v>
      </c>
      <c r="C20">
        <v>1.408450704225352E-2</v>
      </c>
      <c r="D20">
        <v>0</v>
      </c>
      <c r="E20">
        <v>0.02</v>
      </c>
      <c r="F20">
        <v>7.874015748031496E-3</v>
      </c>
      <c r="G20">
        <v>0</v>
      </c>
      <c r="H20">
        <v>1.4851485148514851E-2</v>
      </c>
      <c r="I20">
        <v>4.830917874396135E-3</v>
      </c>
      <c r="J20">
        <v>2.4390243902439029E-2</v>
      </c>
      <c r="K20">
        <v>1.785714285714286E-2</v>
      </c>
      <c r="L20">
        <v>1.388888888888889E-2</v>
      </c>
      <c r="M20">
        <v>1.9801980198019799E-2</v>
      </c>
      <c r="N20">
        <v>1.435406698564593E-2</v>
      </c>
      <c r="O20">
        <v>1.3333333333333331E-2</v>
      </c>
      <c r="P20">
        <v>2.0100502512562811E-2</v>
      </c>
      <c r="Q20">
        <v>0</v>
      </c>
      <c r="R20">
        <v>5.235602094240838E-3</v>
      </c>
      <c r="S20">
        <v>4.7619047619047623E-3</v>
      </c>
      <c r="T20">
        <v>4.9751243781094526E-3</v>
      </c>
      <c r="U20">
        <v>3.0612244897959179E-2</v>
      </c>
      <c r="V20">
        <v>0</v>
      </c>
      <c r="W20">
        <v>1.4492753623188409E-2</v>
      </c>
      <c r="X20">
        <v>1.522842639593909E-2</v>
      </c>
      <c r="Y20">
        <v>8.8105726872246704E-3</v>
      </c>
      <c r="Z20">
        <v>0</v>
      </c>
      <c r="AA20">
        <v>9.6153846153846159E-3</v>
      </c>
      <c r="AB20">
        <v>1.8433179723502301E-2</v>
      </c>
      <c r="AC20">
        <v>1.9047619047619049E-2</v>
      </c>
      <c r="AD20">
        <v>9.4786729857819912E-3</v>
      </c>
      <c r="AE20">
        <v>2.02020202020202E-2</v>
      </c>
      <c r="AF20">
        <v>1.3157894736842099E-2</v>
      </c>
      <c r="AG20">
        <v>2.803738317757009E-2</v>
      </c>
      <c r="AH20">
        <v>1.298701298701299E-2</v>
      </c>
      <c r="AI20">
        <v>4.7846889952153108E-3</v>
      </c>
      <c r="AJ20">
        <v>9.9009900990099011E-3</v>
      </c>
      <c r="AK20">
        <v>1.2658227848101271E-2</v>
      </c>
      <c r="AL20">
        <v>1.5625E-2</v>
      </c>
      <c r="AM20">
        <v>1.3824884792626731E-2</v>
      </c>
      <c r="AN20">
        <v>2.314814814814815E-2</v>
      </c>
      <c r="AO20">
        <v>1.7699115044247791E-2</v>
      </c>
      <c r="AP20">
        <v>1.913875598086124E-2</v>
      </c>
      <c r="AQ20">
        <v>2.150537634408602E-2</v>
      </c>
      <c r="AR20">
        <v>1.578947368421053E-2</v>
      </c>
      <c r="AS20">
        <v>2.551020408163265E-2</v>
      </c>
      <c r="AT20">
        <v>1.036269430051814E-2</v>
      </c>
      <c r="AU20">
        <v>1.714285714285714E-2</v>
      </c>
      <c r="AV20">
        <v>2.714932126696833E-2</v>
      </c>
      <c r="AW20">
        <v>1.298701298701299E-2</v>
      </c>
      <c r="AX20">
        <v>4.8780487804878049E-3</v>
      </c>
      <c r="AY20">
        <v>8.8888888888888889E-3</v>
      </c>
      <c r="AZ20">
        <f t="shared" si="0"/>
        <v>1.2999999999999999E-2</v>
      </c>
      <c r="BA20">
        <f t="shared" si="1"/>
        <v>8.0000000000000002E-3</v>
      </c>
      <c r="BD20" t="s">
        <v>386</v>
      </c>
      <c r="BE20" t="s">
        <v>387</v>
      </c>
      <c r="BF20" t="s">
        <v>388</v>
      </c>
      <c r="BG20" t="s">
        <v>389</v>
      </c>
    </row>
    <row r="21" spans="1:59" x14ac:dyDescent="0.25">
      <c r="A21" s="1" t="s">
        <v>148</v>
      </c>
      <c r="B21">
        <v>8.658008658008658E-3</v>
      </c>
      <c r="C21">
        <v>4.6948356807511738E-3</v>
      </c>
      <c r="D21">
        <v>0</v>
      </c>
      <c r="E21">
        <v>0</v>
      </c>
      <c r="F21">
        <v>0</v>
      </c>
      <c r="G21">
        <v>0</v>
      </c>
      <c r="H21">
        <v>4.9504950495049514E-3</v>
      </c>
      <c r="I21">
        <v>1.932367149758454E-2</v>
      </c>
      <c r="J21">
        <v>4.8780487804878049E-3</v>
      </c>
      <c r="K21">
        <v>4.464285714285714E-3</v>
      </c>
      <c r="L21">
        <v>4.6296296296296294E-3</v>
      </c>
      <c r="M21">
        <v>4.9504950495049514E-3</v>
      </c>
      <c r="N21">
        <v>4.7846889952153108E-3</v>
      </c>
      <c r="O21">
        <v>8.8888888888888889E-3</v>
      </c>
      <c r="P21">
        <v>5.0251256281407036E-3</v>
      </c>
      <c r="Q21">
        <v>1.7241379310344831E-2</v>
      </c>
      <c r="R21">
        <v>0</v>
      </c>
      <c r="S21">
        <v>4.7619047619047623E-3</v>
      </c>
      <c r="T21">
        <v>0</v>
      </c>
      <c r="U21">
        <v>5.1020408163265302E-3</v>
      </c>
      <c r="V21">
        <v>1.4999999999999999E-2</v>
      </c>
      <c r="W21">
        <v>1.4492753623188409E-2</v>
      </c>
      <c r="X21">
        <v>1.015228426395939E-2</v>
      </c>
      <c r="Y21">
        <v>1.3215859030837E-2</v>
      </c>
      <c r="Z21">
        <v>1.4563106796116511E-2</v>
      </c>
      <c r="AA21">
        <v>1.442307692307692E-2</v>
      </c>
      <c r="AB21">
        <v>0</v>
      </c>
      <c r="AC21">
        <v>2.3809523809523812E-2</v>
      </c>
      <c r="AD21">
        <v>9.4786729857819912E-3</v>
      </c>
      <c r="AE21">
        <v>0</v>
      </c>
      <c r="AF21">
        <v>0</v>
      </c>
      <c r="AG21">
        <v>0</v>
      </c>
      <c r="AH21">
        <v>4.329004329004329E-3</v>
      </c>
      <c r="AI21">
        <v>0</v>
      </c>
      <c r="AJ21">
        <v>0</v>
      </c>
      <c r="AK21">
        <v>4.2194092827004216E-3</v>
      </c>
      <c r="AL21">
        <v>0</v>
      </c>
      <c r="AM21">
        <v>4.608294930875576E-3</v>
      </c>
      <c r="AN21">
        <v>4.6296296296296294E-3</v>
      </c>
      <c r="AO21">
        <v>8.8495575221238937E-3</v>
      </c>
      <c r="AP21">
        <v>4.7846889952153108E-3</v>
      </c>
      <c r="AQ21">
        <v>0</v>
      </c>
      <c r="AR21">
        <v>0</v>
      </c>
      <c r="AS21">
        <v>5.1020408163265302E-3</v>
      </c>
      <c r="AT21">
        <v>5.1813471502590684E-3</v>
      </c>
      <c r="AU21">
        <v>1.142857142857143E-2</v>
      </c>
      <c r="AV21">
        <v>0</v>
      </c>
      <c r="AW21">
        <v>8.658008658008658E-3</v>
      </c>
      <c r="AX21">
        <v>9.7560975609756097E-3</v>
      </c>
      <c r="AY21">
        <v>8.8888888888888889E-3</v>
      </c>
      <c r="AZ21">
        <f t="shared" si="0"/>
        <v>6.0000000000000001E-3</v>
      </c>
      <c r="BA21">
        <f t="shared" si="1"/>
        <v>6.0000000000000001E-3</v>
      </c>
      <c r="BD21" t="s">
        <v>390</v>
      </c>
      <c r="BE21" t="s">
        <v>391</v>
      </c>
      <c r="BF21" t="s">
        <v>392</v>
      </c>
      <c r="BG21" t="s">
        <v>389</v>
      </c>
    </row>
    <row r="22" spans="1:59" x14ac:dyDescent="0.25">
      <c r="A22" s="1" t="s">
        <v>149</v>
      </c>
      <c r="B22">
        <v>9.7087378640776698E-2</v>
      </c>
      <c r="C22">
        <v>0.1160714285714286</v>
      </c>
      <c r="D22">
        <v>6.8783068783068779E-2</v>
      </c>
      <c r="E22">
        <v>0.11453744493392071</v>
      </c>
      <c r="F22">
        <v>8.4745762711864403E-2</v>
      </c>
      <c r="G22">
        <v>9.5652173913043481E-2</v>
      </c>
      <c r="H22">
        <v>5.6074766355140193E-2</v>
      </c>
      <c r="I22">
        <v>9.9547511312217188E-2</v>
      </c>
      <c r="J22">
        <v>9.3896713615023469E-2</v>
      </c>
      <c r="K22">
        <v>0.1121951219512195</v>
      </c>
      <c r="L22">
        <v>9.2233009708737865E-2</v>
      </c>
      <c r="M22">
        <v>8.0188679245283015E-2</v>
      </c>
      <c r="N22">
        <v>7.8048780487804878E-2</v>
      </c>
      <c r="O22">
        <v>7.5555555555555556E-2</v>
      </c>
      <c r="P22">
        <v>0.1160714285714286</v>
      </c>
      <c r="Q22">
        <v>0.1069767441860465</v>
      </c>
      <c r="R22">
        <v>0.11818181818181819</v>
      </c>
      <c r="S22">
        <v>7.8817733990147784E-2</v>
      </c>
      <c r="T22">
        <v>0.1333333333333333</v>
      </c>
      <c r="U22">
        <v>0.13043478260869559</v>
      </c>
      <c r="V22">
        <v>0.1100478468899522</v>
      </c>
      <c r="W22">
        <v>9.8712446351931327E-2</v>
      </c>
      <c r="X22">
        <v>0.14018691588785051</v>
      </c>
      <c r="Y22">
        <v>7.650273224043716E-2</v>
      </c>
      <c r="Z22">
        <v>7.9812206572769953E-2</v>
      </c>
      <c r="AA22">
        <v>9.7297297297297303E-2</v>
      </c>
      <c r="AB22">
        <v>0.1284403669724771</v>
      </c>
      <c r="AC22">
        <v>8.8372093023255813E-2</v>
      </c>
      <c r="AD22">
        <v>8.5836909871244635E-2</v>
      </c>
      <c r="AE22">
        <v>0.1266375545851528</v>
      </c>
      <c r="AF22">
        <v>0.1237113402061856</v>
      </c>
      <c r="AG22">
        <v>7.6555023923444973E-2</v>
      </c>
      <c r="AH22">
        <v>0.10900473933649291</v>
      </c>
      <c r="AI22">
        <v>9.2165898617511524E-2</v>
      </c>
      <c r="AJ22">
        <v>0.1037735849056604</v>
      </c>
      <c r="AK22">
        <v>0.1122994652406417</v>
      </c>
      <c r="AL22">
        <v>0.13181818181818181</v>
      </c>
      <c r="AM22">
        <v>0.12980769230769229</v>
      </c>
      <c r="AN22">
        <v>0.1</v>
      </c>
      <c r="AO22">
        <v>8.8785046728971959E-2</v>
      </c>
      <c r="AP22">
        <v>0.1228813559322034</v>
      </c>
      <c r="AQ22">
        <v>9.3617021276595741E-2</v>
      </c>
      <c r="AR22">
        <v>0.1179775280898876</v>
      </c>
      <c r="AS22">
        <v>9.0090090090090086E-2</v>
      </c>
      <c r="AT22">
        <v>8.4070796460176997E-2</v>
      </c>
      <c r="AU22">
        <v>0.1045454545454545</v>
      </c>
      <c r="AV22">
        <v>8.296943231441048E-2</v>
      </c>
      <c r="AW22">
        <v>0.1064814814814815</v>
      </c>
      <c r="AX22">
        <v>9.2307692307692313E-2</v>
      </c>
      <c r="AY22">
        <v>0.1</v>
      </c>
      <c r="AZ22">
        <f t="shared" si="0"/>
        <v>0.10100000000000001</v>
      </c>
      <c r="BA22">
        <f t="shared" si="1"/>
        <v>1.9E-2</v>
      </c>
      <c r="BD22" t="s">
        <v>393</v>
      </c>
      <c r="BE22" t="s">
        <v>394</v>
      </c>
      <c r="BF22" t="s">
        <v>395</v>
      </c>
      <c r="BG22" t="s">
        <v>389</v>
      </c>
    </row>
    <row r="23" spans="1:59" x14ac:dyDescent="0.25">
      <c r="A23" s="1" t="s">
        <v>150</v>
      </c>
      <c r="B23">
        <v>4.8543689320388349E-2</v>
      </c>
      <c r="C23">
        <v>4.4642857142857137E-2</v>
      </c>
      <c r="D23">
        <v>4.2328042328042333E-2</v>
      </c>
      <c r="E23">
        <v>3.9647577092511023E-2</v>
      </c>
      <c r="F23">
        <v>2.966101694915254E-2</v>
      </c>
      <c r="G23">
        <v>3.4782608695652167E-2</v>
      </c>
      <c r="H23">
        <v>5.1401869158878503E-2</v>
      </c>
      <c r="I23">
        <v>5.4298642533936653E-2</v>
      </c>
      <c r="J23">
        <v>3.7558685446009391E-2</v>
      </c>
      <c r="K23">
        <v>5.8536585365853662E-2</v>
      </c>
      <c r="L23">
        <v>5.8252427184466021E-2</v>
      </c>
      <c r="M23">
        <v>3.7735849056603772E-2</v>
      </c>
      <c r="N23">
        <v>2.4390243902439029E-2</v>
      </c>
      <c r="O23">
        <v>3.111111111111111E-2</v>
      </c>
      <c r="P23">
        <v>5.3571428571428568E-2</v>
      </c>
      <c r="Q23">
        <v>2.790697674418605E-2</v>
      </c>
      <c r="R23">
        <v>2.2727272727272731E-2</v>
      </c>
      <c r="S23">
        <v>6.8965517241379309E-2</v>
      </c>
      <c r="T23">
        <v>4.2857142857142858E-2</v>
      </c>
      <c r="U23">
        <v>3.9130434782608699E-2</v>
      </c>
      <c r="V23">
        <v>6.2200956937799042E-2</v>
      </c>
      <c r="W23">
        <v>3.4334763948497847E-2</v>
      </c>
      <c r="X23">
        <v>1.8691588785046731E-2</v>
      </c>
      <c r="Y23">
        <v>4.9180327868852458E-2</v>
      </c>
      <c r="Z23">
        <v>1.8779342723004699E-2</v>
      </c>
      <c r="AA23">
        <v>9.1891891891891897E-2</v>
      </c>
      <c r="AB23">
        <v>3.2110091743119268E-2</v>
      </c>
      <c r="AC23">
        <v>4.1860465116279069E-2</v>
      </c>
      <c r="AD23">
        <v>4.7210300429184553E-2</v>
      </c>
      <c r="AE23">
        <v>3.0567685589519649E-2</v>
      </c>
      <c r="AF23">
        <v>3.0927835051546389E-2</v>
      </c>
      <c r="AG23">
        <v>3.3492822966507178E-2</v>
      </c>
      <c r="AH23">
        <v>2.843601895734597E-2</v>
      </c>
      <c r="AI23">
        <v>6.4516129032258063E-2</v>
      </c>
      <c r="AJ23">
        <v>2.8301886792452831E-2</v>
      </c>
      <c r="AK23">
        <v>3.7433155080213901E-2</v>
      </c>
      <c r="AL23">
        <v>3.6363636363636362E-2</v>
      </c>
      <c r="AM23">
        <v>6.25E-2</v>
      </c>
      <c r="AN23">
        <v>0.04</v>
      </c>
      <c r="AO23">
        <v>4.6728971962616821E-2</v>
      </c>
      <c r="AP23">
        <v>3.8135593220338992E-2</v>
      </c>
      <c r="AQ23">
        <v>5.106382978723404E-2</v>
      </c>
      <c r="AR23">
        <v>2.8089887640449441E-2</v>
      </c>
      <c r="AS23">
        <v>3.6036036036036043E-2</v>
      </c>
      <c r="AT23">
        <v>4.8672566371681422E-2</v>
      </c>
      <c r="AU23">
        <v>0.05</v>
      </c>
      <c r="AV23">
        <v>5.6768558951965073E-2</v>
      </c>
      <c r="AW23">
        <v>2.314814814814815E-2</v>
      </c>
      <c r="AX23">
        <v>5.6410256410256411E-2</v>
      </c>
      <c r="AY23">
        <v>0.05</v>
      </c>
      <c r="AZ23">
        <f t="shared" si="0"/>
        <v>4.2000000000000003E-2</v>
      </c>
      <c r="BA23">
        <f t="shared" si="1"/>
        <v>1.4E-2</v>
      </c>
      <c r="BD23" t="s">
        <v>396</v>
      </c>
      <c r="BE23" t="s">
        <v>397</v>
      </c>
      <c r="BF23" t="s">
        <v>381</v>
      </c>
      <c r="BG23" t="s">
        <v>398</v>
      </c>
    </row>
    <row r="24" spans="1:59" x14ac:dyDescent="0.25">
      <c r="A24" s="1" t="s">
        <v>151</v>
      </c>
      <c r="B24">
        <v>1.4563106796116511E-2</v>
      </c>
      <c r="C24">
        <v>1.785714285714286E-2</v>
      </c>
      <c r="D24">
        <v>2.645502645502645E-2</v>
      </c>
      <c r="E24">
        <v>2.2026431718061679E-2</v>
      </c>
      <c r="F24">
        <v>1.271186440677966E-2</v>
      </c>
      <c r="G24">
        <v>4.3478260869565218E-3</v>
      </c>
      <c r="H24">
        <v>2.336448598130841E-2</v>
      </c>
      <c r="I24">
        <v>2.714932126696833E-2</v>
      </c>
      <c r="J24">
        <v>9.3896713615023476E-3</v>
      </c>
      <c r="K24">
        <v>1.4634146341463421E-2</v>
      </c>
      <c r="L24">
        <v>0</v>
      </c>
      <c r="M24">
        <v>4.7169811320754724E-3</v>
      </c>
      <c r="N24">
        <v>1.9512195121951219E-2</v>
      </c>
      <c r="O24">
        <v>2.222222222222222E-2</v>
      </c>
      <c r="P24">
        <v>0</v>
      </c>
      <c r="Q24">
        <v>2.3255813953488368E-2</v>
      </c>
      <c r="R24">
        <v>9.0909090909090905E-3</v>
      </c>
      <c r="S24">
        <v>9.852216748768473E-3</v>
      </c>
      <c r="T24">
        <v>9.5238095238095247E-3</v>
      </c>
      <c r="U24">
        <v>1.3043478260869559E-2</v>
      </c>
      <c r="V24">
        <v>2.3923444976076551E-2</v>
      </c>
      <c r="W24">
        <v>1.716738197424893E-2</v>
      </c>
      <c r="X24">
        <v>1.401869158878505E-2</v>
      </c>
      <c r="Y24">
        <v>1.6393442622950821E-2</v>
      </c>
      <c r="Z24">
        <v>1.8779342723004699E-2</v>
      </c>
      <c r="AA24">
        <v>2.1621621621621619E-2</v>
      </c>
      <c r="AB24">
        <v>1.834862385321101E-2</v>
      </c>
      <c r="AC24">
        <v>1.395348837209302E-2</v>
      </c>
      <c r="AD24">
        <v>1.28755364806867E-2</v>
      </c>
      <c r="AE24">
        <v>2.620087336244541E-2</v>
      </c>
      <c r="AF24">
        <v>1.030927835051546E-2</v>
      </c>
      <c r="AG24">
        <v>9.5693779904306216E-3</v>
      </c>
      <c r="AH24">
        <v>1.421800947867299E-2</v>
      </c>
      <c r="AI24">
        <v>1.3824884792626731E-2</v>
      </c>
      <c r="AJ24">
        <v>1.4150943396226421E-2</v>
      </c>
      <c r="AK24">
        <v>5.3475935828877002E-3</v>
      </c>
      <c r="AL24">
        <v>9.0909090909090905E-3</v>
      </c>
      <c r="AM24">
        <v>4.807692307692308E-3</v>
      </c>
      <c r="AN24">
        <v>1.4999999999999999E-2</v>
      </c>
      <c r="AO24">
        <v>4.6728971962616819E-3</v>
      </c>
      <c r="AP24">
        <v>8.4745762711864406E-3</v>
      </c>
      <c r="AQ24">
        <v>4.2553191489361703E-3</v>
      </c>
      <c r="AR24">
        <v>1.123595505617977E-2</v>
      </c>
      <c r="AS24">
        <v>4.5045045045045036E-3</v>
      </c>
      <c r="AT24">
        <v>1.3274336283185841E-2</v>
      </c>
      <c r="AU24">
        <v>0</v>
      </c>
      <c r="AV24">
        <v>3.9301310043668117E-2</v>
      </c>
      <c r="AW24">
        <v>9.2592592592592587E-3</v>
      </c>
      <c r="AX24">
        <v>5.1282051282051282E-3</v>
      </c>
      <c r="AY24">
        <v>2.2727272727272731E-2</v>
      </c>
      <c r="AZ24">
        <f t="shared" si="0"/>
        <v>1.4E-2</v>
      </c>
      <c r="BA24">
        <f t="shared" si="1"/>
        <v>8.0000000000000002E-3</v>
      </c>
      <c r="BD24" t="s">
        <v>399</v>
      </c>
      <c r="BE24" t="s">
        <v>400</v>
      </c>
      <c r="BF24" t="s">
        <v>388</v>
      </c>
      <c r="BG24" t="s">
        <v>389</v>
      </c>
    </row>
    <row r="25" spans="1:59" x14ac:dyDescent="0.25">
      <c r="A25" s="1" t="s">
        <v>152</v>
      </c>
      <c r="B25">
        <v>0</v>
      </c>
      <c r="C25">
        <v>4.464285714285714E-3</v>
      </c>
      <c r="D25">
        <v>1.058201058201058E-2</v>
      </c>
      <c r="E25">
        <v>4.4052863436123352E-3</v>
      </c>
      <c r="F25">
        <v>0</v>
      </c>
      <c r="G25">
        <v>8.6956521739130436E-3</v>
      </c>
      <c r="H25">
        <v>0</v>
      </c>
      <c r="I25">
        <v>4.5248868778280547E-3</v>
      </c>
      <c r="J25">
        <v>0</v>
      </c>
      <c r="K25">
        <v>0</v>
      </c>
      <c r="L25">
        <v>1.4563106796116511E-2</v>
      </c>
      <c r="M25">
        <v>4.7169811320754724E-3</v>
      </c>
      <c r="N25">
        <v>0</v>
      </c>
      <c r="O25">
        <v>0</v>
      </c>
      <c r="P25">
        <v>8.9285714285714281E-3</v>
      </c>
      <c r="Q25">
        <v>9.3023255813953487E-3</v>
      </c>
      <c r="R25">
        <v>1.3636363636363639E-2</v>
      </c>
      <c r="S25">
        <v>1.477832512315271E-2</v>
      </c>
      <c r="T25">
        <v>4.7619047619047623E-3</v>
      </c>
      <c r="U25">
        <v>8.6956521739130436E-3</v>
      </c>
      <c r="V25">
        <v>9.5693779904306216E-3</v>
      </c>
      <c r="W25">
        <v>4.2918454935622317E-3</v>
      </c>
      <c r="X25">
        <v>1.8691588785046731E-2</v>
      </c>
      <c r="Y25">
        <v>5.4644808743169399E-3</v>
      </c>
      <c r="Z25">
        <v>9.3896713615023476E-3</v>
      </c>
      <c r="AA25">
        <v>1.6216216216216221E-2</v>
      </c>
      <c r="AB25">
        <v>0</v>
      </c>
      <c r="AC25">
        <v>4.6511627906976744E-3</v>
      </c>
      <c r="AD25">
        <v>0</v>
      </c>
      <c r="AE25">
        <v>0</v>
      </c>
      <c r="AF25">
        <v>1.030927835051546E-2</v>
      </c>
      <c r="AG25">
        <v>4.7846889952153108E-3</v>
      </c>
      <c r="AH25">
        <v>9.4786729857819912E-3</v>
      </c>
      <c r="AI25">
        <v>1.3824884792626731E-2</v>
      </c>
      <c r="AJ25">
        <v>4.7169811320754724E-3</v>
      </c>
      <c r="AK25">
        <v>0</v>
      </c>
      <c r="AL25">
        <v>9.0909090909090905E-3</v>
      </c>
      <c r="AM25">
        <v>4.807692307692308E-3</v>
      </c>
      <c r="AN25">
        <v>1.4999999999999999E-2</v>
      </c>
      <c r="AO25">
        <v>0</v>
      </c>
      <c r="AP25">
        <v>4.2372881355932203E-3</v>
      </c>
      <c r="AQ25">
        <v>8.5106382978723406E-3</v>
      </c>
      <c r="AR25">
        <v>0</v>
      </c>
      <c r="AS25">
        <v>4.5045045045045036E-3</v>
      </c>
      <c r="AT25">
        <v>0</v>
      </c>
      <c r="AU25">
        <v>0</v>
      </c>
      <c r="AV25">
        <v>8.7336244541484712E-3</v>
      </c>
      <c r="AW25">
        <v>0</v>
      </c>
      <c r="AX25">
        <v>2.0512820512820509E-2</v>
      </c>
      <c r="AY25">
        <v>9.0909090909090905E-3</v>
      </c>
      <c r="AZ25">
        <f t="shared" si="0"/>
        <v>6.0000000000000001E-3</v>
      </c>
      <c r="BA25">
        <f t="shared" si="1"/>
        <v>6.0000000000000001E-3</v>
      </c>
      <c r="BD25" t="s">
        <v>401</v>
      </c>
      <c r="BE25" t="s">
        <v>394</v>
      </c>
      <c r="BF25" t="s">
        <v>395</v>
      </c>
      <c r="BG25" t="s">
        <v>389</v>
      </c>
    </row>
    <row r="26" spans="1:59" x14ac:dyDescent="0.25">
      <c r="A26" s="1" t="s">
        <v>153</v>
      </c>
      <c r="B26">
        <v>0.12935323383084579</v>
      </c>
      <c r="C26">
        <v>0.11818181818181819</v>
      </c>
      <c r="D26">
        <v>9.375E-2</v>
      </c>
      <c r="E26">
        <v>0.1030042918454936</v>
      </c>
      <c r="F26">
        <v>9.5477386934673364E-2</v>
      </c>
      <c r="G26">
        <v>9.004739336492891E-2</v>
      </c>
      <c r="H26">
        <v>8.8669950738916259E-2</v>
      </c>
      <c r="I26">
        <v>9.9009900990099015E-2</v>
      </c>
      <c r="J26">
        <v>0.11442786069651741</v>
      </c>
      <c r="K26">
        <v>0.1164021164021164</v>
      </c>
      <c r="L26">
        <v>0.13106796116504851</v>
      </c>
      <c r="M26">
        <v>8.0717488789237665E-2</v>
      </c>
      <c r="N26">
        <v>0.11061946902654871</v>
      </c>
      <c r="O26">
        <v>0.10212765957446809</v>
      </c>
      <c r="P26">
        <v>0.14285714285714279</v>
      </c>
      <c r="Q26">
        <v>9.8712446351931327E-2</v>
      </c>
      <c r="R26">
        <v>0.12340425531914891</v>
      </c>
      <c r="S26">
        <v>0.115</v>
      </c>
      <c r="T26">
        <v>0.1124031007751938</v>
      </c>
      <c r="U26">
        <v>8.0357142857142863E-2</v>
      </c>
      <c r="V26">
        <v>8.2125603864734303E-2</v>
      </c>
      <c r="W26">
        <v>9.4339622641509441E-2</v>
      </c>
      <c r="X26">
        <v>7.1428571428571425E-2</v>
      </c>
      <c r="Y26">
        <v>9.6256684491978606E-2</v>
      </c>
      <c r="Z26">
        <v>0.1359223300970874</v>
      </c>
      <c r="AA26">
        <v>9.5238095238095233E-2</v>
      </c>
      <c r="AB26">
        <v>9.1370558375634514E-2</v>
      </c>
      <c r="AC26">
        <v>8.1339712918660281E-2</v>
      </c>
      <c r="AD26">
        <v>0.1228813559322034</v>
      </c>
      <c r="AE26">
        <v>0.1024390243902439</v>
      </c>
      <c r="AF26">
        <v>0.1111111111111111</v>
      </c>
      <c r="AG26">
        <v>0.119047619047619</v>
      </c>
      <c r="AH26">
        <v>9.8290598290598288E-2</v>
      </c>
      <c r="AI26">
        <v>8.1818181818181818E-2</v>
      </c>
      <c r="AJ26">
        <v>9.1787439613526575E-2</v>
      </c>
      <c r="AK26">
        <v>0.13924050632911389</v>
      </c>
      <c r="AL26">
        <v>8.2524271844660199E-2</v>
      </c>
      <c r="AM26">
        <v>6.9306930693069313E-2</v>
      </c>
      <c r="AN26">
        <v>7.8817733990147784E-2</v>
      </c>
      <c r="AO26">
        <v>9.6774193548387094E-2</v>
      </c>
      <c r="AP26">
        <v>0.11881188118811881</v>
      </c>
      <c r="AQ26">
        <v>0.1029411764705882</v>
      </c>
      <c r="AR26">
        <v>0.1099476439790576</v>
      </c>
      <c r="AS26">
        <v>0.1213592233009709</v>
      </c>
      <c r="AT26">
        <v>9.5000000000000001E-2</v>
      </c>
      <c r="AU26">
        <v>0.14009661835748791</v>
      </c>
      <c r="AV26">
        <v>7.2916666666666671E-2</v>
      </c>
      <c r="AW26">
        <v>0.15270935960591131</v>
      </c>
      <c r="AX26">
        <v>7.6576576576576572E-2</v>
      </c>
      <c r="AY26">
        <v>8.6021505376344093E-2</v>
      </c>
      <c r="AZ26">
        <f t="shared" si="0"/>
        <v>0.10299999999999999</v>
      </c>
      <c r="BA26">
        <f t="shared" si="1"/>
        <v>0.02</v>
      </c>
    </row>
    <row r="27" spans="1:59" x14ac:dyDescent="0.25">
      <c r="A27" s="1" t="s">
        <v>154</v>
      </c>
      <c r="B27">
        <v>2.9850746268656719E-2</v>
      </c>
      <c r="C27">
        <v>3.6363636363636362E-2</v>
      </c>
      <c r="D27">
        <v>6.25E-2</v>
      </c>
      <c r="E27">
        <v>4.2918454935622317E-2</v>
      </c>
      <c r="F27">
        <v>4.5226130653266333E-2</v>
      </c>
      <c r="G27">
        <v>4.2654028436018961E-2</v>
      </c>
      <c r="H27">
        <v>3.4482758620689648E-2</v>
      </c>
      <c r="I27">
        <v>3.4653465346534663E-2</v>
      </c>
      <c r="J27">
        <v>6.4676616915422883E-2</v>
      </c>
      <c r="K27">
        <v>4.7619047619047623E-2</v>
      </c>
      <c r="L27">
        <v>1.9417475728155342E-2</v>
      </c>
      <c r="M27">
        <v>2.6905829596412561E-2</v>
      </c>
      <c r="N27">
        <v>5.7522123893805309E-2</v>
      </c>
      <c r="O27">
        <v>2.1276595744680851E-2</v>
      </c>
      <c r="P27">
        <v>3.6866359447004608E-2</v>
      </c>
      <c r="Q27">
        <v>3.0042918454935619E-2</v>
      </c>
      <c r="R27">
        <v>5.106382978723404E-2</v>
      </c>
      <c r="S27">
        <v>0.04</v>
      </c>
      <c r="T27">
        <v>4.2635658914728682E-2</v>
      </c>
      <c r="U27">
        <v>4.9107142857142863E-2</v>
      </c>
      <c r="V27">
        <v>6.7632850241545889E-2</v>
      </c>
      <c r="W27">
        <v>4.2452830188679243E-2</v>
      </c>
      <c r="X27">
        <v>1.428571428571429E-2</v>
      </c>
      <c r="Y27">
        <v>3.2085561497326207E-2</v>
      </c>
      <c r="Z27">
        <v>2.9126213592233011E-2</v>
      </c>
      <c r="AA27">
        <v>3.8095238095238099E-2</v>
      </c>
      <c r="AB27">
        <v>3.553299492385787E-2</v>
      </c>
      <c r="AC27">
        <v>4.3062200956937802E-2</v>
      </c>
      <c r="AD27">
        <v>2.966101694915254E-2</v>
      </c>
      <c r="AE27">
        <v>3.4146341463414637E-2</v>
      </c>
      <c r="AF27">
        <v>2.9914529914529919E-2</v>
      </c>
      <c r="AG27">
        <v>3.3333333333333333E-2</v>
      </c>
      <c r="AH27">
        <v>3.8461538461538457E-2</v>
      </c>
      <c r="AI27">
        <v>2.2727272727272731E-2</v>
      </c>
      <c r="AJ27">
        <v>1.4492753623188409E-2</v>
      </c>
      <c r="AK27">
        <v>2.953586497890295E-2</v>
      </c>
      <c r="AL27">
        <v>3.3980582524271843E-2</v>
      </c>
      <c r="AM27">
        <v>5.4455445544554462E-2</v>
      </c>
      <c r="AN27">
        <v>1.477832512315271E-2</v>
      </c>
      <c r="AO27">
        <v>2.3041474654377881E-2</v>
      </c>
      <c r="AP27">
        <v>2.9702970297029702E-2</v>
      </c>
      <c r="AQ27">
        <v>4.4117647058823532E-2</v>
      </c>
      <c r="AR27">
        <v>2.0942408376963349E-2</v>
      </c>
      <c r="AS27">
        <v>1.4563106796116511E-2</v>
      </c>
      <c r="AT27">
        <v>0.02</v>
      </c>
      <c r="AU27">
        <v>2.8985507246376808E-2</v>
      </c>
      <c r="AV27">
        <v>3.125E-2</v>
      </c>
      <c r="AW27">
        <v>6.4039408866995079E-2</v>
      </c>
      <c r="AX27">
        <v>5.4054054054054057E-2</v>
      </c>
      <c r="AY27">
        <v>2.6881720430107531E-2</v>
      </c>
      <c r="AZ27">
        <f t="shared" si="0"/>
        <v>3.5999999999999997E-2</v>
      </c>
      <c r="BA27">
        <f t="shared" si="1"/>
        <v>1.4E-2</v>
      </c>
    </row>
    <row r="28" spans="1:59" x14ac:dyDescent="0.25">
      <c r="A28" s="1" t="s">
        <v>155</v>
      </c>
      <c r="B28">
        <v>4.9751243781094526E-3</v>
      </c>
      <c r="C28">
        <v>3.1818181818181808E-2</v>
      </c>
      <c r="D28">
        <v>1.339285714285714E-2</v>
      </c>
      <c r="E28">
        <v>1.716738197424893E-2</v>
      </c>
      <c r="F28">
        <v>1.0050251256281411E-2</v>
      </c>
      <c r="G28">
        <v>9.4786729857819912E-3</v>
      </c>
      <c r="H28">
        <v>9.852216748768473E-3</v>
      </c>
      <c r="I28">
        <v>4.9504950495049514E-3</v>
      </c>
      <c r="J28">
        <v>9.9502487562189053E-3</v>
      </c>
      <c r="K28">
        <v>1.058201058201058E-2</v>
      </c>
      <c r="L28">
        <v>1.9417475728155342E-2</v>
      </c>
      <c r="M28">
        <v>2.2421524663677129E-2</v>
      </c>
      <c r="N28">
        <v>4.4247787610619468E-3</v>
      </c>
      <c r="O28">
        <v>1.276595744680851E-2</v>
      </c>
      <c r="P28">
        <v>1.8433179723502301E-2</v>
      </c>
      <c r="Q28">
        <v>1.28755364806867E-2</v>
      </c>
      <c r="R28">
        <v>1.276595744680851E-2</v>
      </c>
      <c r="S28">
        <v>0.03</v>
      </c>
      <c r="T28">
        <v>2.3255813953488368E-2</v>
      </c>
      <c r="U28">
        <v>2.2321428571428568E-2</v>
      </c>
      <c r="V28">
        <v>1.932367149758454E-2</v>
      </c>
      <c r="W28">
        <v>4.7169811320754724E-3</v>
      </c>
      <c r="X28">
        <v>1.428571428571429E-2</v>
      </c>
      <c r="Y28">
        <v>2.1390374331550801E-2</v>
      </c>
      <c r="Z28">
        <v>4.8543689320388354E-3</v>
      </c>
      <c r="AA28">
        <v>1.428571428571429E-2</v>
      </c>
      <c r="AB28">
        <v>0</v>
      </c>
      <c r="AC28">
        <v>2.870813397129187E-2</v>
      </c>
      <c r="AD28">
        <v>4.2372881355932203E-3</v>
      </c>
      <c r="AE28">
        <v>4.8780487804878049E-3</v>
      </c>
      <c r="AF28">
        <v>1.7094017094017099E-2</v>
      </c>
      <c r="AG28">
        <v>1.9047619047619049E-2</v>
      </c>
      <c r="AH28">
        <v>1.7094017094017099E-2</v>
      </c>
      <c r="AI28">
        <v>9.0909090909090905E-3</v>
      </c>
      <c r="AJ28">
        <v>1.932367149758454E-2</v>
      </c>
      <c r="AK28">
        <v>2.5316455696202531E-2</v>
      </c>
      <c r="AL28">
        <v>2.4271844660194171E-2</v>
      </c>
      <c r="AM28">
        <v>1.4851485148514851E-2</v>
      </c>
      <c r="AN28">
        <v>1.970443349753695E-2</v>
      </c>
      <c r="AO28">
        <v>3.2258064516129031E-2</v>
      </c>
      <c r="AP28">
        <v>1.4851485148514851E-2</v>
      </c>
      <c r="AQ28">
        <v>0</v>
      </c>
      <c r="AR28">
        <v>1.0471204188481679E-2</v>
      </c>
      <c r="AS28">
        <v>3.3980582524271843E-2</v>
      </c>
      <c r="AT28">
        <v>0.02</v>
      </c>
      <c r="AU28">
        <v>9.6618357487922701E-3</v>
      </c>
      <c r="AV28">
        <v>2.0833333333333329E-2</v>
      </c>
      <c r="AW28">
        <v>1.970443349753695E-2</v>
      </c>
      <c r="AX28">
        <v>1.3513513513513511E-2</v>
      </c>
      <c r="AY28">
        <v>1.075268817204301E-2</v>
      </c>
      <c r="AZ28">
        <f t="shared" si="0"/>
        <v>1.4999999999999999E-2</v>
      </c>
      <c r="BA28">
        <f t="shared" si="1"/>
        <v>8.0000000000000002E-3</v>
      </c>
    </row>
    <row r="29" spans="1:59" x14ac:dyDescent="0.25">
      <c r="A29" s="1" t="s">
        <v>156</v>
      </c>
      <c r="B29">
        <v>4.9751243781094526E-3</v>
      </c>
      <c r="C29">
        <v>9.0909090909090905E-3</v>
      </c>
      <c r="D29">
        <v>0</v>
      </c>
      <c r="E29">
        <v>4.2918454935622317E-3</v>
      </c>
      <c r="F29">
        <v>5.0251256281407036E-3</v>
      </c>
      <c r="G29">
        <v>0</v>
      </c>
      <c r="H29">
        <v>0</v>
      </c>
      <c r="I29">
        <v>9.9009900990099011E-3</v>
      </c>
      <c r="J29">
        <v>9.9502487562189053E-3</v>
      </c>
      <c r="K29">
        <v>5.2910052910052907E-3</v>
      </c>
      <c r="L29">
        <v>1.4563106796116511E-2</v>
      </c>
      <c r="M29">
        <v>4.4843049327354259E-3</v>
      </c>
      <c r="N29">
        <v>1.3274336283185841E-2</v>
      </c>
      <c r="O29">
        <v>4.2553191489361703E-3</v>
      </c>
      <c r="P29">
        <v>0</v>
      </c>
      <c r="Q29">
        <v>4.2918454935622317E-3</v>
      </c>
      <c r="R29">
        <v>0</v>
      </c>
      <c r="S29">
        <v>5.0000000000000001E-3</v>
      </c>
      <c r="T29">
        <v>3.875968992248062E-3</v>
      </c>
      <c r="U29">
        <v>0</v>
      </c>
      <c r="V29">
        <v>4.830917874396135E-3</v>
      </c>
      <c r="W29">
        <v>0</v>
      </c>
      <c r="X29">
        <v>0</v>
      </c>
      <c r="Y29">
        <v>0</v>
      </c>
      <c r="Z29">
        <v>4.8543689320388354E-3</v>
      </c>
      <c r="AA29">
        <v>0</v>
      </c>
      <c r="AB29">
        <v>1.522842639593909E-2</v>
      </c>
      <c r="AC29">
        <v>9.5693779904306216E-3</v>
      </c>
      <c r="AD29">
        <v>0</v>
      </c>
      <c r="AE29">
        <v>9.7560975609756097E-3</v>
      </c>
      <c r="AF29">
        <v>1.7094017094017099E-2</v>
      </c>
      <c r="AG29">
        <v>1.428571428571429E-2</v>
      </c>
      <c r="AH29">
        <v>1.282051282051282E-2</v>
      </c>
      <c r="AI29">
        <v>4.5454545454545452E-3</v>
      </c>
      <c r="AJ29">
        <v>1.4492753623188409E-2</v>
      </c>
      <c r="AK29">
        <v>0</v>
      </c>
      <c r="AL29">
        <v>0</v>
      </c>
      <c r="AM29">
        <v>2.9702970297029702E-2</v>
      </c>
      <c r="AN29">
        <v>9.852216748768473E-3</v>
      </c>
      <c r="AO29">
        <v>4.608294930875576E-3</v>
      </c>
      <c r="AP29">
        <v>9.9009900990099011E-3</v>
      </c>
      <c r="AQ29">
        <v>9.8039215686274508E-3</v>
      </c>
      <c r="AR29">
        <v>0</v>
      </c>
      <c r="AS29">
        <v>4.8543689320388354E-3</v>
      </c>
      <c r="AT29">
        <v>0</v>
      </c>
      <c r="AU29">
        <v>1.4492753623188409E-2</v>
      </c>
      <c r="AV29">
        <v>1.5625E-2</v>
      </c>
      <c r="AW29">
        <v>0</v>
      </c>
      <c r="AX29">
        <v>4.5045045045045036E-3</v>
      </c>
      <c r="AY29">
        <v>5.3763440860215058E-3</v>
      </c>
      <c r="AZ29">
        <f t="shared" si="0"/>
        <v>6.0000000000000001E-3</v>
      </c>
      <c r="BA29">
        <f t="shared" si="1"/>
        <v>6.0000000000000001E-3</v>
      </c>
    </row>
    <row r="30" spans="1:59" x14ac:dyDescent="0.25">
      <c r="A30" s="1" t="s">
        <v>157</v>
      </c>
      <c r="B30">
        <v>0.1224489795918367</v>
      </c>
      <c r="C30">
        <v>0.11792452830188679</v>
      </c>
      <c r="D30">
        <v>0.105</v>
      </c>
      <c r="E30">
        <v>0.12093023255813951</v>
      </c>
      <c r="F30">
        <v>0.1044776119402985</v>
      </c>
      <c r="G30">
        <v>0.1244019138755981</v>
      </c>
      <c r="H30">
        <v>0.12796208530805689</v>
      </c>
      <c r="I30">
        <v>0.10096153846153851</v>
      </c>
      <c r="J30">
        <v>9.2592592592592587E-2</v>
      </c>
      <c r="K30">
        <v>6.5656565656565663E-2</v>
      </c>
      <c r="L30">
        <v>0.1074380165289256</v>
      </c>
      <c r="M30">
        <v>7.7625570776255703E-2</v>
      </c>
      <c r="N30">
        <v>0.1318681318681319</v>
      </c>
      <c r="O30">
        <v>0.14537444933920701</v>
      </c>
      <c r="P30">
        <v>7.8817733990147784E-2</v>
      </c>
      <c r="Q30">
        <v>0.1061946902654867</v>
      </c>
      <c r="R30">
        <v>6.6666666666666666E-2</v>
      </c>
      <c r="S30">
        <v>8.6757990867579904E-2</v>
      </c>
      <c r="T30">
        <v>8.4269662921348312E-2</v>
      </c>
      <c r="U30">
        <v>9.0909090909090912E-2</v>
      </c>
      <c r="V30">
        <v>0.1</v>
      </c>
      <c r="W30">
        <v>0.12</v>
      </c>
      <c r="X30">
        <v>0.134020618556701</v>
      </c>
      <c r="Y30">
        <v>9.90990990990991E-2</v>
      </c>
      <c r="Z30">
        <v>9.7560975609756101E-2</v>
      </c>
      <c r="AA30">
        <v>0.108695652173913</v>
      </c>
      <c r="AB30">
        <v>0.10280373831775701</v>
      </c>
      <c r="AC30">
        <v>0.1216931216931217</v>
      </c>
      <c r="AD30">
        <v>0.1213592233009709</v>
      </c>
      <c r="AE30">
        <v>0.12328767123287671</v>
      </c>
      <c r="AF30">
        <v>9.0090090090090086E-2</v>
      </c>
      <c r="AG30">
        <v>8.7962962962962965E-2</v>
      </c>
      <c r="AH30">
        <v>8.5714285714285715E-2</v>
      </c>
      <c r="AI30">
        <v>0.1205357142857143</v>
      </c>
      <c r="AJ30">
        <v>0.1105527638190955</v>
      </c>
      <c r="AK30">
        <v>0.11483253588516749</v>
      </c>
      <c r="AL30">
        <v>9.4339622641509441E-2</v>
      </c>
      <c r="AM30">
        <v>9.3333333333333338E-2</v>
      </c>
      <c r="AN30">
        <v>8.5972850678733032E-2</v>
      </c>
      <c r="AO30">
        <v>9.6916299559471369E-2</v>
      </c>
      <c r="AP30">
        <v>8.2524271844660199E-2</v>
      </c>
      <c r="AQ30">
        <v>8.755760368663594E-2</v>
      </c>
      <c r="AR30">
        <v>9.1324200913242004E-2</v>
      </c>
      <c r="AS30">
        <v>9.417040358744394E-2</v>
      </c>
      <c r="AT30">
        <v>8.8235294117647065E-2</v>
      </c>
      <c r="AU30">
        <v>0.10476190476190481</v>
      </c>
      <c r="AV30">
        <v>0.1</v>
      </c>
      <c r="AW30">
        <v>0.12972972972972971</v>
      </c>
      <c r="AX30">
        <v>0.1017699115044248</v>
      </c>
      <c r="AY30">
        <v>0.11386138613861389</v>
      </c>
      <c r="AZ30">
        <f t="shared" si="0"/>
        <v>0.10299999999999999</v>
      </c>
      <c r="BA30">
        <f t="shared" si="1"/>
        <v>1.7999999999999999E-2</v>
      </c>
    </row>
    <row r="31" spans="1:59" x14ac:dyDescent="0.25">
      <c r="A31" s="1" t="s">
        <v>158</v>
      </c>
      <c r="B31">
        <v>3.0612244897959179E-2</v>
      </c>
      <c r="C31">
        <v>2.358490566037736E-2</v>
      </c>
      <c r="D31">
        <v>0.04</v>
      </c>
      <c r="E31">
        <v>3.7209302325581388E-2</v>
      </c>
      <c r="F31">
        <v>5.9701492537313432E-2</v>
      </c>
      <c r="G31">
        <v>1.913875598086124E-2</v>
      </c>
      <c r="H31">
        <v>5.6872037914691941E-2</v>
      </c>
      <c r="I31">
        <v>4.3269230769230768E-2</v>
      </c>
      <c r="J31">
        <v>3.7037037037037028E-2</v>
      </c>
      <c r="K31">
        <v>3.5353535353535352E-2</v>
      </c>
      <c r="L31">
        <v>4.9586776859504127E-2</v>
      </c>
      <c r="M31">
        <v>4.5662100456621002E-2</v>
      </c>
      <c r="N31">
        <v>6.5934065934065936E-2</v>
      </c>
      <c r="O31">
        <v>4.8458149779735678E-2</v>
      </c>
      <c r="P31">
        <v>3.4482758620689648E-2</v>
      </c>
      <c r="Q31">
        <v>4.8672566371681422E-2</v>
      </c>
      <c r="R31">
        <v>3.0769230769230771E-2</v>
      </c>
      <c r="S31">
        <v>5.9360730593607303E-2</v>
      </c>
      <c r="T31">
        <v>6.1797752808988762E-2</v>
      </c>
      <c r="U31">
        <v>4.5454545454545463E-2</v>
      </c>
      <c r="V31">
        <v>2.1739130434782612E-2</v>
      </c>
      <c r="W31">
        <v>3.4285714285714287E-2</v>
      </c>
      <c r="X31">
        <v>2.0618556701030931E-2</v>
      </c>
      <c r="Y31">
        <v>5.8558558558558557E-2</v>
      </c>
      <c r="Z31">
        <v>3.4146341463414637E-2</v>
      </c>
      <c r="AA31">
        <v>1.3043478260869559E-2</v>
      </c>
      <c r="AB31">
        <v>4.2056074766355138E-2</v>
      </c>
      <c r="AC31">
        <v>3.7037037037037028E-2</v>
      </c>
      <c r="AD31">
        <v>5.3398058252427182E-2</v>
      </c>
      <c r="AE31">
        <v>3.6529680365296802E-2</v>
      </c>
      <c r="AF31">
        <v>5.8558558558558557E-2</v>
      </c>
      <c r="AG31">
        <v>7.407407407407407E-2</v>
      </c>
      <c r="AH31">
        <v>2.8571428571428571E-2</v>
      </c>
      <c r="AI31">
        <v>3.5714285714285712E-2</v>
      </c>
      <c r="AJ31">
        <v>3.5175879396984917E-2</v>
      </c>
      <c r="AK31">
        <v>9.5693779904306216E-3</v>
      </c>
      <c r="AL31">
        <v>3.3018867924528301E-2</v>
      </c>
      <c r="AM31">
        <v>2.6666666666666668E-2</v>
      </c>
      <c r="AN31">
        <v>4.5248868778280542E-2</v>
      </c>
      <c r="AO31">
        <v>2.643171806167401E-2</v>
      </c>
      <c r="AP31">
        <v>2.9126213592233011E-2</v>
      </c>
      <c r="AQ31">
        <v>1.8433179723502301E-2</v>
      </c>
      <c r="AR31">
        <v>3.6529680365296802E-2</v>
      </c>
      <c r="AS31">
        <v>4.4843049327354258E-2</v>
      </c>
      <c r="AT31">
        <v>9.8039215686274508E-3</v>
      </c>
      <c r="AU31">
        <v>3.8095238095238099E-2</v>
      </c>
      <c r="AV31">
        <v>2.7272727272727271E-2</v>
      </c>
      <c r="AW31">
        <v>1.081081081081081E-2</v>
      </c>
      <c r="AX31">
        <v>2.6548672566371681E-2</v>
      </c>
      <c r="AY31">
        <v>3.4653465346534663E-2</v>
      </c>
      <c r="AZ31">
        <f t="shared" si="0"/>
        <v>3.6999999999999998E-2</v>
      </c>
      <c r="BA31">
        <f t="shared" si="1"/>
        <v>1.4999999999999999E-2</v>
      </c>
    </row>
    <row r="32" spans="1:59" x14ac:dyDescent="0.25">
      <c r="A32" s="1" t="s">
        <v>159</v>
      </c>
      <c r="B32">
        <v>1.530612244897959E-2</v>
      </c>
      <c r="C32">
        <v>9.433962264150943E-3</v>
      </c>
      <c r="D32">
        <v>2.5000000000000001E-2</v>
      </c>
      <c r="E32">
        <v>9.3023255813953487E-3</v>
      </c>
      <c r="F32">
        <v>4.9751243781094526E-3</v>
      </c>
      <c r="G32">
        <v>9.5693779904306216E-3</v>
      </c>
      <c r="H32">
        <v>1.421800947867299E-2</v>
      </c>
      <c r="I32">
        <v>3.3653846153846152E-2</v>
      </c>
      <c r="J32">
        <v>9.2592592592592587E-3</v>
      </c>
      <c r="K32">
        <v>1.515151515151515E-2</v>
      </c>
      <c r="L32">
        <v>1.239669421487603E-2</v>
      </c>
      <c r="M32">
        <v>4.5662100456621002E-3</v>
      </c>
      <c r="N32">
        <v>5.4945054945054949E-3</v>
      </c>
      <c r="O32">
        <v>1.3215859030837E-2</v>
      </c>
      <c r="P32">
        <v>1.477832512315271E-2</v>
      </c>
      <c r="Q32">
        <v>2.2123893805309731E-2</v>
      </c>
      <c r="R32">
        <v>1.025641025641026E-2</v>
      </c>
      <c r="S32">
        <v>9.1324200913242004E-3</v>
      </c>
      <c r="T32">
        <v>1.6853932584269659E-2</v>
      </c>
      <c r="U32">
        <v>1.01010101010101E-2</v>
      </c>
      <c r="V32">
        <v>4.3478260869565218E-3</v>
      </c>
      <c r="W32">
        <v>1.142857142857143E-2</v>
      </c>
      <c r="X32">
        <v>5.1546391752577319E-3</v>
      </c>
      <c r="Y32">
        <v>9.0090090090090089E-3</v>
      </c>
      <c r="Z32">
        <v>9.7560975609756097E-3</v>
      </c>
      <c r="AA32">
        <v>1.7391304347826091E-2</v>
      </c>
      <c r="AB32">
        <v>4.6728971962616819E-3</v>
      </c>
      <c r="AC32">
        <v>1.058201058201058E-2</v>
      </c>
      <c r="AD32">
        <v>1.9417475728155342E-2</v>
      </c>
      <c r="AE32">
        <v>0</v>
      </c>
      <c r="AF32">
        <v>1.8018018018018021E-2</v>
      </c>
      <c r="AG32">
        <v>4.6296296296296294E-3</v>
      </c>
      <c r="AH32">
        <v>0</v>
      </c>
      <c r="AI32">
        <v>8.9285714285714281E-3</v>
      </c>
      <c r="AJ32">
        <v>1.0050251256281411E-2</v>
      </c>
      <c r="AK32">
        <v>4.7846889952153108E-3</v>
      </c>
      <c r="AL32">
        <v>2.8301886792452831E-2</v>
      </c>
      <c r="AM32">
        <v>1.3333333333333331E-2</v>
      </c>
      <c r="AN32">
        <v>1.357466063348416E-2</v>
      </c>
      <c r="AO32">
        <v>4.4052863436123352E-3</v>
      </c>
      <c r="AP32">
        <v>0</v>
      </c>
      <c r="AQ32">
        <v>4.608294930875576E-3</v>
      </c>
      <c r="AR32">
        <v>1.3698630136986301E-2</v>
      </c>
      <c r="AS32">
        <v>2.2421524663677129E-2</v>
      </c>
      <c r="AT32">
        <v>1.470588235294118E-2</v>
      </c>
      <c r="AU32">
        <v>1.428571428571429E-2</v>
      </c>
      <c r="AV32">
        <v>9.0909090909090905E-3</v>
      </c>
      <c r="AW32">
        <v>2.1621621621621619E-2</v>
      </c>
      <c r="AX32">
        <v>1.3274336283185841E-2</v>
      </c>
      <c r="AY32">
        <v>2.475247524752475E-2</v>
      </c>
      <c r="AZ32">
        <f t="shared" si="0"/>
        <v>1.2E-2</v>
      </c>
      <c r="BA32">
        <f t="shared" si="1"/>
        <v>7.0000000000000001E-3</v>
      </c>
    </row>
    <row r="33" spans="1:53" x14ac:dyDescent="0.25">
      <c r="A33" s="1" t="s">
        <v>160</v>
      </c>
      <c r="B33">
        <v>1.530612244897959E-2</v>
      </c>
      <c r="C33">
        <v>4.7169811320754724E-3</v>
      </c>
      <c r="D33">
        <v>5.0000000000000001E-3</v>
      </c>
      <c r="E33">
        <v>0</v>
      </c>
      <c r="F33">
        <v>4.9751243781094526E-3</v>
      </c>
      <c r="G33">
        <v>4.7846889952153108E-3</v>
      </c>
      <c r="H33">
        <v>0</v>
      </c>
      <c r="I33">
        <v>0</v>
      </c>
      <c r="J33">
        <v>1.8518518518518521E-2</v>
      </c>
      <c r="K33">
        <v>1.01010101010101E-2</v>
      </c>
      <c r="L33">
        <v>0</v>
      </c>
      <c r="M33">
        <v>4.5662100456621002E-3</v>
      </c>
      <c r="N33">
        <v>5.4945054945054949E-3</v>
      </c>
      <c r="O33">
        <v>4.4052863436123352E-3</v>
      </c>
      <c r="P33">
        <v>1.477832512315271E-2</v>
      </c>
      <c r="Q33">
        <v>8.8495575221238937E-3</v>
      </c>
      <c r="R33">
        <v>0</v>
      </c>
      <c r="S33">
        <v>2.2831050228310501E-2</v>
      </c>
      <c r="T33">
        <v>0</v>
      </c>
      <c r="U33">
        <v>5.0505050505050509E-3</v>
      </c>
      <c r="V33">
        <v>8.6956521739130436E-3</v>
      </c>
      <c r="W33">
        <v>0</v>
      </c>
      <c r="X33">
        <v>0</v>
      </c>
      <c r="Y33">
        <v>4.5045045045045036E-3</v>
      </c>
      <c r="Z33">
        <v>2.4390243902439029E-2</v>
      </c>
      <c r="AA33">
        <v>8.6956521739130436E-3</v>
      </c>
      <c r="AB33">
        <v>0</v>
      </c>
      <c r="AC33">
        <v>0</v>
      </c>
      <c r="AD33">
        <v>4.8543689320388354E-3</v>
      </c>
      <c r="AE33">
        <v>0</v>
      </c>
      <c r="AF33">
        <v>9.0090090090090089E-3</v>
      </c>
      <c r="AG33">
        <v>4.6296296296296294E-3</v>
      </c>
      <c r="AH33">
        <v>9.5238095238095247E-3</v>
      </c>
      <c r="AI33">
        <v>1.339285714285714E-2</v>
      </c>
      <c r="AJ33">
        <v>5.0251256281407036E-3</v>
      </c>
      <c r="AK33">
        <v>0</v>
      </c>
      <c r="AL33">
        <v>4.7169811320754724E-3</v>
      </c>
      <c r="AM33">
        <v>8.8888888888888889E-3</v>
      </c>
      <c r="AN33">
        <v>1.357466063348416E-2</v>
      </c>
      <c r="AO33">
        <v>1.7621145374449341E-2</v>
      </c>
      <c r="AP33">
        <v>1.4563106796116511E-2</v>
      </c>
      <c r="AQ33">
        <v>4.608294930875576E-3</v>
      </c>
      <c r="AR33">
        <v>0</v>
      </c>
      <c r="AS33">
        <v>8.9686098654708519E-3</v>
      </c>
      <c r="AT33">
        <v>9.8039215686274508E-3</v>
      </c>
      <c r="AU33">
        <v>0</v>
      </c>
      <c r="AV33">
        <v>9.0909090909090905E-3</v>
      </c>
      <c r="AW33">
        <v>0</v>
      </c>
      <c r="AX33">
        <v>8.8495575221238937E-3</v>
      </c>
      <c r="AY33">
        <v>1.9801980198019799E-2</v>
      </c>
      <c r="AZ33">
        <f t="shared" si="0"/>
        <v>7.0000000000000001E-3</v>
      </c>
      <c r="BA33">
        <f t="shared" si="1"/>
        <v>7.0000000000000001E-3</v>
      </c>
    </row>
    <row r="34" spans="1:53" x14ac:dyDescent="0.25">
      <c r="A34" s="1" t="s">
        <v>161</v>
      </c>
      <c r="B34">
        <v>0.1201716738197425</v>
      </c>
      <c r="C34">
        <v>0.1277533039647577</v>
      </c>
      <c r="D34">
        <v>0.11940298507462691</v>
      </c>
      <c r="E34">
        <v>8.9622641509433956E-2</v>
      </c>
      <c r="F34">
        <v>0.1238532110091743</v>
      </c>
      <c r="G34">
        <v>9.5652173913043481E-2</v>
      </c>
      <c r="H34">
        <v>0.1132075471698113</v>
      </c>
      <c r="I34">
        <v>0.119815668202765</v>
      </c>
      <c r="J34">
        <v>7.582938388625593E-2</v>
      </c>
      <c r="K34">
        <v>0.135678391959799</v>
      </c>
      <c r="L34">
        <v>0.1095890410958904</v>
      </c>
      <c r="M34">
        <v>9.4527363184079602E-2</v>
      </c>
      <c r="N34">
        <v>8.9201877934272297E-2</v>
      </c>
      <c r="O34">
        <v>0.1032863849765258</v>
      </c>
      <c r="P34">
        <v>0.13270142180094791</v>
      </c>
      <c r="Q34">
        <v>0.1228070175438596</v>
      </c>
      <c r="R34">
        <v>0.13461538461538461</v>
      </c>
      <c r="S34">
        <v>8.3720930232558138E-2</v>
      </c>
      <c r="T34">
        <v>0.13824884792626729</v>
      </c>
      <c r="U34">
        <v>0.109375</v>
      </c>
      <c r="V34">
        <v>0.1152073732718894</v>
      </c>
      <c r="W34">
        <v>9.6234309623430964E-2</v>
      </c>
      <c r="X34">
        <v>7.8048780487804878E-2</v>
      </c>
      <c r="Y34">
        <v>0.1058201058201058</v>
      </c>
      <c r="Z34">
        <v>0.1029411764705882</v>
      </c>
      <c r="AA34">
        <v>0.1040723981900453</v>
      </c>
      <c r="AB34">
        <v>0.1100478468899522</v>
      </c>
      <c r="AC34">
        <v>0.1057692307692308</v>
      </c>
      <c r="AD34">
        <v>0.15183246073298429</v>
      </c>
      <c r="AE34">
        <v>9.5477386934673364E-2</v>
      </c>
      <c r="AF34">
        <v>0.15137614678899081</v>
      </c>
      <c r="AG34">
        <v>0.1164021164021164</v>
      </c>
      <c r="AH34">
        <v>0.1152073732718894</v>
      </c>
      <c r="AI34">
        <v>0.10476190476190481</v>
      </c>
      <c r="AJ34">
        <v>0.1095890410958904</v>
      </c>
      <c r="AK34">
        <v>9.0497737556561084E-2</v>
      </c>
      <c r="AL34">
        <v>9.45945945945946E-2</v>
      </c>
      <c r="AM34">
        <v>0.1120689655172414</v>
      </c>
      <c r="AN34">
        <v>0.1162790697674419</v>
      </c>
      <c r="AO34">
        <v>0.14572864321608039</v>
      </c>
      <c r="AP34">
        <v>7.3170731707317069E-2</v>
      </c>
      <c r="AQ34">
        <v>7.9207920792079209E-2</v>
      </c>
      <c r="AR34">
        <v>7.4561403508771926E-2</v>
      </c>
      <c r="AS34">
        <v>9.2682926829268292E-2</v>
      </c>
      <c r="AT34">
        <v>0.09</v>
      </c>
      <c r="AU34">
        <v>0.1036036036036036</v>
      </c>
      <c r="AV34">
        <v>7.4999999999999997E-2</v>
      </c>
      <c r="AW34">
        <v>9.7560975609756101E-2</v>
      </c>
      <c r="AX34">
        <v>0.1105527638190955</v>
      </c>
      <c r="AY34">
        <v>0.1277777777777778</v>
      </c>
      <c r="AZ34">
        <f t="shared" si="0"/>
        <v>0.108</v>
      </c>
      <c r="BA34">
        <f t="shared" si="1"/>
        <v>0.02</v>
      </c>
    </row>
    <row r="35" spans="1:53" x14ac:dyDescent="0.25">
      <c r="A35" s="1" t="s">
        <v>162</v>
      </c>
      <c r="B35">
        <v>3.0042918454935619E-2</v>
      </c>
      <c r="C35">
        <v>3.083700440528634E-2</v>
      </c>
      <c r="D35">
        <v>4.975124378109453E-2</v>
      </c>
      <c r="E35">
        <v>5.1886792452830191E-2</v>
      </c>
      <c r="F35">
        <v>4.5871559633027532E-2</v>
      </c>
      <c r="G35">
        <v>5.6521739130434782E-2</v>
      </c>
      <c r="H35">
        <v>4.716981132075472E-2</v>
      </c>
      <c r="I35">
        <v>2.7649769585253461E-2</v>
      </c>
      <c r="J35">
        <v>4.2654028436018961E-2</v>
      </c>
      <c r="K35">
        <v>4.5226130653266333E-2</v>
      </c>
      <c r="L35">
        <v>3.1963470319634701E-2</v>
      </c>
      <c r="M35">
        <v>5.4726368159203981E-2</v>
      </c>
      <c r="N35">
        <v>8.4507042253521125E-2</v>
      </c>
      <c r="O35">
        <v>3.2863849765258218E-2</v>
      </c>
      <c r="P35">
        <v>4.2654028436018961E-2</v>
      </c>
      <c r="Q35">
        <v>3.9473684210526307E-2</v>
      </c>
      <c r="R35">
        <v>4.3269230769230768E-2</v>
      </c>
      <c r="S35">
        <v>4.6511627906976737E-2</v>
      </c>
      <c r="T35">
        <v>5.0691244239631339E-2</v>
      </c>
      <c r="U35">
        <v>4.1666666666666657E-2</v>
      </c>
      <c r="V35">
        <v>3.2258064516129031E-2</v>
      </c>
      <c r="W35">
        <v>2.928870292887029E-2</v>
      </c>
      <c r="X35">
        <v>5.3658536585365853E-2</v>
      </c>
      <c r="Y35">
        <v>2.645502645502645E-2</v>
      </c>
      <c r="Z35">
        <v>4.9019607843137247E-2</v>
      </c>
      <c r="AA35">
        <v>4.9773755656108587E-2</v>
      </c>
      <c r="AB35">
        <v>3.3492822966507178E-2</v>
      </c>
      <c r="AC35">
        <v>6.7307692307692304E-2</v>
      </c>
      <c r="AD35">
        <v>1.5706806282722509E-2</v>
      </c>
      <c r="AE35">
        <v>4.5226130653266333E-2</v>
      </c>
      <c r="AF35">
        <v>5.0458715596330278E-2</v>
      </c>
      <c r="AG35">
        <v>3.1746031746031737E-2</v>
      </c>
      <c r="AH35">
        <v>3.2258064516129031E-2</v>
      </c>
      <c r="AI35">
        <v>3.3333333333333333E-2</v>
      </c>
      <c r="AJ35">
        <v>4.5662100456621002E-2</v>
      </c>
      <c r="AK35">
        <v>4.072398190045249E-2</v>
      </c>
      <c r="AL35">
        <v>4.954954954954955E-2</v>
      </c>
      <c r="AM35">
        <v>3.8793103448275863E-2</v>
      </c>
      <c r="AN35">
        <v>4.6511627906976737E-2</v>
      </c>
      <c r="AO35">
        <v>2.5125628140703519E-2</v>
      </c>
      <c r="AP35">
        <v>5.3658536585365853E-2</v>
      </c>
      <c r="AQ35">
        <v>5.9405940594059403E-2</v>
      </c>
      <c r="AR35">
        <v>4.3859649122807022E-2</v>
      </c>
      <c r="AS35">
        <v>3.9024390243902439E-2</v>
      </c>
      <c r="AT35">
        <v>0.02</v>
      </c>
      <c r="AU35">
        <v>6.3063063063063057E-2</v>
      </c>
      <c r="AV35">
        <v>0.04</v>
      </c>
      <c r="AW35">
        <v>4.3902439024390241E-2</v>
      </c>
      <c r="AX35">
        <v>2.5125628140703519E-2</v>
      </c>
      <c r="AY35">
        <v>4.4444444444444453E-2</v>
      </c>
      <c r="AZ35">
        <f t="shared" si="0"/>
        <v>4.2000000000000003E-2</v>
      </c>
      <c r="BA35">
        <f t="shared" si="1"/>
        <v>1.2999999999999999E-2</v>
      </c>
    </row>
    <row r="36" spans="1:53" x14ac:dyDescent="0.25">
      <c r="A36" s="1" t="s">
        <v>163</v>
      </c>
      <c r="B36">
        <v>1.716738197424893E-2</v>
      </c>
      <c r="C36">
        <v>8.8105726872246704E-3</v>
      </c>
      <c r="D36">
        <v>1.9900497512437811E-2</v>
      </c>
      <c r="E36">
        <v>1.4150943396226421E-2</v>
      </c>
      <c r="F36">
        <v>1.3761467889908259E-2</v>
      </c>
      <c r="G36">
        <v>1.7391304347826091E-2</v>
      </c>
      <c r="H36">
        <v>4.7169811320754724E-3</v>
      </c>
      <c r="I36">
        <v>2.7649769585253461E-2</v>
      </c>
      <c r="J36">
        <v>4.7393364928909956E-3</v>
      </c>
      <c r="K36">
        <v>1.507537688442211E-2</v>
      </c>
      <c r="L36">
        <v>0</v>
      </c>
      <c r="M36">
        <v>1.9900497512437811E-2</v>
      </c>
      <c r="N36">
        <v>9.3896713615023476E-3</v>
      </c>
      <c r="O36">
        <v>1.408450704225352E-2</v>
      </c>
      <c r="P36">
        <v>4.7393364928909956E-3</v>
      </c>
      <c r="Q36">
        <v>0</v>
      </c>
      <c r="R36">
        <v>9.6153846153846159E-3</v>
      </c>
      <c r="S36">
        <v>2.3255813953488368E-2</v>
      </c>
      <c r="T36">
        <v>1.3824884792626731E-2</v>
      </c>
      <c r="U36">
        <v>5.208333333333333E-3</v>
      </c>
      <c r="V36">
        <v>1.8433179723502301E-2</v>
      </c>
      <c r="W36">
        <v>2.0920502092050208E-2</v>
      </c>
      <c r="X36">
        <v>1.4634146341463421E-2</v>
      </c>
      <c r="Y36">
        <v>2.1164021164021159E-2</v>
      </c>
      <c r="Z36">
        <v>4.9019607843137254E-3</v>
      </c>
      <c r="AA36">
        <v>1.357466063348416E-2</v>
      </c>
      <c r="AB36">
        <v>9.5693779904306216E-3</v>
      </c>
      <c r="AC36">
        <v>1.442307692307692E-2</v>
      </c>
      <c r="AD36">
        <v>5.235602094240838E-3</v>
      </c>
      <c r="AE36">
        <v>2.0100502512562811E-2</v>
      </c>
      <c r="AF36">
        <v>4.5871559633027534E-3</v>
      </c>
      <c r="AG36">
        <v>2.645502645502645E-2</v>
      </c>
      <c r="AH36">
        <v>1.8433179723502301E-2</v>
      </c>
      <c r="AI36">
        <v>4.7619047619047623E-3</v>
      </c>
      <c r="AJ36">
        <v>9.1324200913242004E-3</v>
      </c>
      <c r="AK36">
        <v>1.357466063348416E-2</v>
      </c>
      <c r="AL36">
        <v>3.6036036036036043E-2</v>
      </c>
      <c r="AM36">
        <v>1.2931034482758621E-2</v>
      </c>
      <c r="AN36">
        <v>9.3023255813953487E-3</v>
      </c>
      <c r="AO36">
        <v>1.0050251256281411E-2</v>
      </c>
      <c r="AP36">
        <v>9.7560975609756097E-3</v>
      </c>
      <c r="AQ36">
        <v>1.9801980198019799E-2</v>
      </c>
      <c r="AR36">
        <v>0</v>
      </c>
      <c r="AS36">
        <v>1.9512195121951219E-2</v>
      </c>
      <c r="AT36">
        <v>0.03</v>
      </c>
      <c r="AU36">
        <v>4.5045045045045036E-3</v>
      </c>
      <c r="AV36">
        <v>5.0000000000000001E-3</v>
      </c>
      <c r="AW36">
        <v>2.4390243902439029E-2</v>
      </c>
      <c r="AX36">
        <v>5.0251256281407036E-3</v>
      </c>
      <c r="AY36">
        <v>1.111111111111111E-2</v>
      </c>
      <c r="AZ36">
        <f t="shared" si="0"/>
        <v>1.2999999999999999E-2</v>
      </c>
      <c r="BA36">
        <f t="shared" si="1"/>
        <v>8.0000000000000002E-3</v>
      </c>
    </row>
    <row r="37" spans="1:53" x14ac:dyDescent="0.25">
      <c r="A37" s="1" t="s">
        <v>164</v>
      </c>
      <c r="B37">
        <v>0</v>
      </c>
      <c r="C37">
        <v>4.4052863436123352E-3</v>
      </c>
      <c r="D37">
        <v>0</v>
      </c>
      <c r="E37">
        <v>4.7169811320754724E-3</v>
      </c>
      <c r="F37">
        <v>0</v>
      </c>
      <c r="G37">
        <v>8.6956521739130436E-3</v>
      </c>
      <c r="H37">
        <v>0</v>
      </c>
      <c r="I37">
        <v>0</v>
      </c>
      <c r="J37">
        <v>1.421800947867299E-2</v>
      </c>
      <c r="K37">
        <v>0</v>
      </c>
      <c r="L37">
        <v>9.1324200913242004E-3</v>
      </c>
      <c r="M37">
        <v>9.9502487562189053E-3</v>
      </c>
      <c r="N37">
        <v>4.6948356807511738E-3</v>
      </c>
      <c r="O37">
        <v>4.6948356807511738E-3</v>
      </c>
      <c r="P37">
        <v>9.4786729857819912E-3</v>
      </c>
      <c r="Q37">
        <v>8.771929824561403E-3</v>
      </c>
      <c r="R37">
        <v>9.6153846153846159E-3</v>
      </c>
      <c r="S37">
        <v>9.3023255813953487E-3</v>
      </c>
      <c r="T37">
        <v>0</v>
      </c>
      <c r="U37">
        <v>1.041666666666667E-2</v>
      </c>
      <c r="V37">
        <v>9.2165898617511521E-3</v>
      </c>
      <c r="W37">
        <v>1.6736401673640169E-2</v>
      </c>
      <c r="X37">
        <v>1.4634146341463421E-2</v>
      </c>
      <c r="Y37">
        <v>0</v>
      </c>
      <c r="Z37">
        <v>4.9019607843137254E-3</v>
      </c>
      <c r="AA37">
        <v>1.357466063348416E-2</v>
      </c>
      <c r="AB37">
        <v>9.5693779904306216E-3</v>
      </c>
      <c r="AC37">
        <v>4.807692307692308E-3</v>
      </c>
      <c r="AD37">
        <v>0</v>
      </c>
      <c r="AE37">
        <v>1.0050251256281411E-2</v>
      </c>
      <c r="AF37">
        <v>0</v>
      </c>
      <c r="AG37">
        <v>1.058201058201058E-2</v>
      </c>
      <c r="AH37">
        <v>1.8433179723502301E-2</v>
      </c>
      <c r="AI37">
        <v>4.7619047619047623E-3</v>
      </c>
      <c r="AJ37">
        <v>4.5662100456621002E-3</v>
      </c>
      <c r="AK37">
        <v>4.5248868778280547E-3</v>
      </c>
      <c r="AL37">
        <v>0</v>
      </c>
      <c r="AM37">
        <v>1.2931034482758621E-2</v>
      </c>
      <c r="AN37">
        <v>4.6511627906976744E-3</v>
      </c>
      <c r="AO37">
        <v>5.0251256281407036E-3</v>
      </c>
      <c r="AP37">
        <v>9.7560975609756097E-3</v>
      </c>
      <c r="AQ37">
        <v>4.9504950495049514E-3</v>
      </c>
      <c r="AR37">
        <v>8.771929824561403E-3</v>
      </c>
      <c r="AS37">
        <v>1.9512195121951219E-2</v>
      </c>
      <c r="AT37">
        <v>0</v>
      </c>
      <c r="AU37">
        <v>1.3513513513513511E-2</v>
      </c>
      <c r="AV37">
        <v>0</v>
      </c>
      <c r="AW37">
        <v>0</v>
      </c>
      <c r="AX37">
        <v>0</v>
      </c>
      <c r="AY37">
        <v>5.5555555555555558E-3</v>
      </c>
      <c r="AZ37">
        <f t="shared" si="0"/>
        <v>6.0000000000000001E-3</v>
      </c>
      <c r="BA37">
        <f t="shared" si="1"/>
        <v>6.0000000000000001E-3</v>
      </c>
    </row>
    <row r="38" spans="1:53" x14ac:dyDescent="0.25">
      <c r="A38" s="1" t="s">
        <v>165</v>
      </c>
      <c r="B38">
        <v>0.10106382978723399</v>
      </c>
      <c r="C38">
        <v>0.13043478260869559</v>
      </c>
      <c r="D38">
        <v>0.1161616161616162</v>
      </c>
      <c r="E38">
        <v>5.4644808743169397E-2</v>
      </c>
      <c r="F38">
        <v>7.6923076923076927E-2</v>
      </c>
      <c r="G38">
        <v>0.12037037037037041</v>
      </c>
      <c r="H38">
        <v>0.12669683257918549</v>
      </c>
      <c r="I38">
        <v>0.1020408163265306</v>
      </c>
      <c r="J38">
        <v>0.1121076233183857</v>
      </c>
      <c r="K38">
        <v>9.3457943925233641E-2</v>
      </c>
      <c r="L38">
        <v>0.10900473933649291</v>
      </c>
      <c r="M38">
        <v>8.5972850678733032E-2</v>
      </c>
      <c r="N38">
        <v>0.1100917431192661</v>
      </c>
      <c r="O38">
        <v>0.10599078341013821</v>
      </c>
      <c r="P38">
        <v>0.10476190476190481</v>
      </c>
      <c r="Q38">
        <v>9.569377990430622E-2</v>
      </c>
      <c r="R38">
        <v>9.950248756218906E-2</v>
      </c>
      <c r="S38">
        <v>8.1632653061224483E-2</v>
      </c>
      <c r="T38">
        <v>7.0422535211267609E-2</v>
      </c>
      <c r="U38">
        <v>9.9526066350710901E-2</v>
      </c>
      <c r="V38">
        <v>9.8130841121495324E-2</v>
      </c>
      <c r="W38">
        <v>0.14027149321266971</v>
      </c>
      <c r="X38">
        <v>9.6446700507614211E-2</v>
      </c>
      <c r="Y38">
        <v>0.1120689655172414</v>
      </c>
      <c r="Z38">
        <v>9.9447513812154692E-2</v>
      </c>
      <c r="AA38">
        <v>0.1263736263736264</v>
      </c>
      <c r="AB38">
        <v>8.4070796460176997E-2</v>
      </c>
      <c r="AC38">
        <v>0.1237623762376238</v>
      </c>
      <c r="AD38">
        <v>0.1164021164021164</v>
      </c>
      <c r="AE38">
        <v>9.3896713615023469E-2</v>
      </c>
      <c r="AF38">
        <v>7.9069767441860464E-2</v>
      </c>
      <c r="AG38">
        <v>8.4745762711864403E-2</v>
      </c>
      <c r="AH38">
        <v>0.1238938053097345</v>
      </c>
      <c r="AI38">
        <v>0.12182741116751269</v>
      </c>
      <c r="AJ38">
        <v>7.9812206572769953E-2</v>
      </c>
      <c r="AK38">
        <v>0.11</v>
      </c>
      <c r="AL38">
        <v>0.13157894736842099</v>
      </c>
      <c r="AM38">
        <v>0.1213389121338912</v>
      </c>
      <c r="AN38">
        <v>0.12857142857142859</v>
      </c>
      <c r="AO38">
        <v>9.6618357487922704E-2</v>
      </c>
      <c r="AP38">
        <v>0.10280373831775701</v>
      </c>
      <c r="AQ38">
        <v>7.0484581497797363E-2</v>
      </c>
      <c r="AR38">
        <v>0.1081081081081081</v>
      </c>
      <c r="AS38">
        <v>9.8654708520179366E-2</v>
      </c>
      <c r="AT38">
        <v>9.0909090909090912E-2</v>
      </c>
      <c r="AU38">
        <v>8.5972850678733032E-2</v>
      </c>
      <c r="AV38">
        <v>0.1196172248803828</v>
      </c>
      <c r="AW38">
        <v>0.13</v>
      </c>
      <c r="AX38">
        <v>0.1104972375690608</v>
      </c>
      <c r="AY38">
        <v>9.6774193548387094E-2</v>
      </c>
      <c r="AZ38">
        <f t="shared" si="0"/>
        <v>0.104</v>
      </c>
      <c r="BA38">
        <f t="shared" si="1"/>
        <v>1.9E-2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5</vt:lpstr>
      <vt:lpstr>Table 3</vt:lpstr>
      <vt:lpstr>Table 4</vt:lpstr>
      <vt:lpstr>CHC2</vt:lpstr>
      <vt:lpstr>CHC3</vt:lpstr>
      <vt:lpstr>DH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Mohd Shoaib</cp:lastModifiedBy>
  <dcterms:created xsi:type="dcterms:W3CDTF">2021-02-06T20:50:22Z</dcterms:created>
  <dcterms:modified xsi:type="dcterms:W3CDTF">2021-09-15T09:12:48Z</dcterms:modified>
</cp:coreProperties>
</file>