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938C7B4E-B033-4A8C-BD5A-4E484671BAA2}" xr6:coauthVersionLast="45" xr6:coauthVersionMax="45" xr10:uidLastSave="{00000000-0000-0000-0000-000000000000}"/>
  <bookViews>
    <workbookView xWindow="12012" yWindow="912" windowWidth="7224" windowHeight="7836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/>
  <c r="N5" i="1"/>
  <c r="N4" i="1"/>
  <c r="N3" i="1"/>
  <c r="N2" i="1"/>
  <c r="N1" i="1"/>
  <c r="L1" i="1" a="1"/>
  <c r="L1" i="1" s="1"/>
  <c r="DJ105" i="1"/>
  <c r="DJ104" i="1"/>
  <c r="DJ103" i="1"/>
  <c r="DJ102" i="1"/>
  <c r="DJ101" i="1"/>
  <c r="DH101" i="1" a="1"/>
  <c r="DH101" i="1" s="1"/>
  <c r="HD201" i="1" a="1"/>
  <c r="HD201" i="1" s="1"/>
  <c r="DK105" i="1" l="1"/>
  <c r="DK106" i="1" s="1"/>
  <c r="KZ301" i="1" a="1"/>
  <c r="KZ301" i="1" s="1"/>
  <c r="OX405" i="1" l="1"/>
  <c r="OX404" i="1"/>
  <c r="OX403" i="1"/>
  <c r="OX402" i="1"/>
  <c r="OV401" i="1" a="1"/>
  <c r="OV401" i="1" s="1"/>
  <c r="OX401" i="1" s="1"/>
  <c r="OY405" i="1" s="1"/>
  <c r="OY406" i="1" s="1"/>
  <c r="WQ606" i="1" l="1"/>
  <c r="WQ605" i="1"/>
  <c r="WP605" i="1"/>
  <c r="WP604" i="1"/>
  <c r="WP603" i="1"/>
  <c r="WP602" i="1"/>
  <c r="WP601" i="1"/>
  <c r="WN601" i="1" a="1"/>
  <c r="WN601" i="1" s="1"/>
  <c r="ALX1001" i="1" l="1" a="1"/>
  <c r="ALX1001" i="1" s="1"/>
  <c r="APW1106" i="1" l="1"/>
  <c r="APW1105" i="1"/>
  <c r="APV1105" i="1"/>
  <c r="APV1104" i="1"/>
  <c r="APV1103" i="1"/>
  <c r="APV1102" i="1"/>
  <c r="APV1101" i="1"/>
  <c r="APT1101" i="1" a="1"/>
  <c r="APT1101" i="1" s="1"/>
  <c r="AXN1305" i="1"/>
  <c r="AXN1304" i="1"/>
  <c r="AXN1303" i="1"/>
  <c r="AXN1302" i="1"/>
  <c r="AXN1301" i="1"/>
  <c r="AXL1301" i="1" a="1"/>
  <c r="AXL1301" i="1" s="1"/>
  <c r="AXF1310" i="1"/>
  <c r="AXE1310" i="1"/>
  <c r="AXD1310" i="1"/>
  <c r="AXC1310" i="1"/>
  <c r="AXB1310" i="1"/>
  <c r="AXF1309" i="1"/>
  <c r="AXE1309" i="1"/>
  <c r="AXD1309" i="1"/>
  <c r="AXC1309" i="1"/>
  <c r="AXB1309" i="1"/>
  <c r="AXF1308" i="1"/>
  <c r="AXE1308" i="1"/>
  <c r="AXD1308" i="1"/>
  <c r="AXC1308" i="1"/>
  <c r="AXB1308" i="1"/>
  <c r="AXF1307" i="1"/>
  <c r="AXE1307" i="1"/>
  <c r="AXD1307" i="1"/>
  <c r="AXC1307" i="1"/>
  <c r="AXB1307" i="1"/>
  <c r="AXF1306" i="1"/>
  <c r="AXE1306" i="1"/>
  <c r="AXD1306" i="1"/>
  <c r="AXC1306" i="1"/>
  <c r="AXB1306" i="1"/>
  <c r="AXF1305" i="1"/>
  <c r="AXE1305" i="1"/>
  <c r="AXD1305" i="1"/>
  <c r="AXC1305" i="1"/>
  <c r="AXB1305" i="1"/>
  <c r="AXF1304" i="1"/>
  <c r="AXE1304" i="1"/>
  <c r="AXD1304" i="1"/>
  <c r="AXC1304" i="1"/>
  <c r="AXB1304" i="1"/>
  <c r="AXF1303" i="1"/>
  <c r="AXE1303" i="1"/>
  <c r="AXD1303" i="1"/>
  <c r="AXC1303" i="1"/>
  <c r="AXB1303" i="1"/>
  <c r="AXF1302" i="1"/>
  <c r="AXE1302" i="1"/>
  <c r="AXD1302" i="1"/>
  <c r="AXC1302" i="1"/>
  <c r="AXB1302" i="1"/>
  <c r="AXF1301" i="1"/>
  <c r="AXE1301" i="1"/>
  <c r="AXD1301" i="1"/>
  <c r="AXC1301" i="1"/>
  <c r="AXB1301" i="1"/>
  <c r="AXO1305" i="1" l="1"/>
  <c r="AXO1306" i="1" s="1"/>
  <c r="BBJ1405" i="1"/>
  <c r="BBJ1404" i="1"/>
  <c r="BBJ1403" i="1"/>
  <c r="BBJ1402" i="1"/>
  <c r="BBJ1401" i="1"/>
  <c r="BBH1401" i="1" a="1"/>
  <c r="BBH1401" i="1" s="1"/>
  <c r="BBB1410" i="1"/>
  <c r="BBA1410" i="1"/>
  <c r="BAZ1410" i="1"/>
  <c r="BAY1410" i="1"/>
  <c r="BAX1410" i="1"/>
  <c r="BBB1409" i="1"/>
  <c r="BBA1409" i="1"/>
  <c r="BAZ1409" i="1"/>
  <c r="BAY1409" i="1"/>
  <c r="BAX1409" i="1"/>
  <c r="BBB1408" i="1"/>
  <c r="BBA1408" i="1"/>
  <c r="BAZ1408" i="1"/>
  <c r="BAY1408" i="1"/>
  <c r="BAX1408" i="1"/>
  <c r="BBB1407" i="1"/>
  <c r="BBA1407" i="1"/>
  <c r="BAZ1407" i="1"/>
  <c r="BAY1407" i="1"/>
  <c r="BAX1407" i="1"/>
  <c r="BBB1406" i="1"/>
  <c r="BBA1406" i="1"/>
  <c r="BAZ1406" i="1"/>
  <c r="BAY1406" i="1"/>
  <c r="BAX1406" i="1"/>
  <c r="BBB1405" i="1"/>
  <c r="BBA1405" i="1"/>
  <c r="BAZ1405" i="1"/>
  <c r="BAY1405" i="1"/>
  <c r="BAX1405" i="1"/>
  <c r="BBB1404" i="1"/>
  <c r="BBA1404" i="1"/>
  <c r="BAZ1404" i="1"/>
  <c r="BAY1404" i="1"/>
  <c r="BAX1404" i="1"/>
  <c r="BBB1403" i="1"/>
  <c r="BBA1403" i="1"/>
  <c r="BAZ1403" i="1"/>
  <c r="BAY1403" i="1"/>
  <c r="BAX1403" i="1"/>
  <c r="BBB1402" i="1"/>
  <c r="BBA1402" i="1"/>
  <c r="BAZ1402" i="1"/>
  <c r="BAY1402" i="1"/>
  <c r="BAX1402" i="1"/>
  <c r="BBB1401" i="1"/>
  <c r="BBA1401" i="1"/>
  <c r="BAZ1401" i="1"/>
  <c r="BAY1401" i="1"/>
  <c r="BAX1401" i="1"/>
  <c r="BBK1405" i="1" l="1"/>
  <c r="BBK1406" i="1" s="1"/>
  <c r="BFF1505" i="1"/>
  <c r="BFF1504" i="1"/>
  <c r="BFF1503" i="1"/>
  <c r="BFF1502" i="1"/>
  <c r="BFD1501" i="1" a="1"/>
  <c r="BFD1501" i="1" s="1"/>
  <c r="BEX1510" i="1"/>
  <c r="BEW1510" i="1"/>
  <c r="BEV1510" i="1"/>
  <c r="BEU1510" i="1"/>
  <c r="BET1510" i="1"/>
  <c r="BEX1509" i="1"/>
  <c r="BEW1509" i="1"/>
  <c r="BEV1509" i="1"/>
  <c r="BEU1509" i="1"/>
  <c r="BET1509" i="1"/>
  <c r="BEX1508" i="1"/>
  <c r="BEW1508" i="1"/>
  <c r="BEV1508" i="1"/>
  <c r="BEU1508" i="1"/>
  <c r="BET1508" i="1"/>
  <c r="BEX1507" i="1"/>
  <c r="BEW1507" i="1"/>
  <c r="BEV1507" i="1"/>
  <c r="BEU1507" i="1"/>
  <c r="BET1507" i="1"/>
  <c r="BEX1506" i="1"/>
  <c r="BEW1506" i="1"/>
  <c r="BEV1506" i="1"/>
  <c r="BEU1506" i="1"/>
  <c r="BET1506" i="1"/>
  <c r="BEX1505" i="1"/>
  <c r="BEW1505" i="1"/>
  <c r="BEV1505" i="1"/>
  <c r="BEU1505" i="1"/>
  <c r="BET1505" i="1"/>
  <c r="BEX1504" i="1"/>
  <c r="BEW1504" i="1"/>
  <c r="BEV1504" i="1"/>
  <c r="BEU1504" i="1"/>
  <c r="BET1504" i="1"/>
  <c r="BEX1503" i="1"/>
  <c r="BEW1503" i="1"/>
  <c r="BEV1503" i="1"/>
  <c r="BEU1503" i="1"/>
  <c r="BET1503" i="1"/>
  <c r="BEX1502" i="1"/>
  <c r="BEW1502" i="1"/>
  <c r="BEV1502" i="1"/>
  <c r="BEU1502" i="1"/>
  <c r="BET1502" i="1"/>
  <c r="BEX1501" i="1"/>
  <c r="BEW1501" i="1"/>
  <c r="BEV1501" i="1"/>
  <c r="BEU1501" i="1"/>
  <c r="BET1501" i="1"/>
  <c r="BFG1505" i="1" l="1"/>
  <c r="BFG1506" i="1" s="1"/>
  <c r="BJB1605" i="1"/>
  <c r="BJB1604" i="1"/>
  <c r="BJB1603" i="1"/>
  <c r="BJB1602" i="1"/>
  <c r="BIZ1601" i="1" a="1"/>
  <c r="BIZ1601" i="1" s="1"/>
  <c r="BIT1610" i="1"/>
  <c r="BIS1610" i="1"/>
  <c r="BIR1610" i="1"/>
  <c r="BIQ1610" i="1"/>
  <c r="BIP1610" i="1"/>
  <c r="BIT1609" i="1"/>
  <c r="BIS1609" i="1"/>
  <c r="BIR1609" i="1"/>
  <c r="BIQ1609" i="1"/>
  <c r="BIP1609" i="1"/>
  <c r="BIT1608" i="1"/>
  <c r="BIS1608" i="1"/>
  <c r="BIR1608" i="1"/>
  <c r="BIQ1608" i="1"/>
  <c r="BIP1608" i="1"/>
  <c r="BIT1607" i="1"/>
  <c r="BIS1607" i="1"/>
  <c r="BIR1607" i="1"/>
  <c r="BIQ1607" i="1"/>
  <c r="BIP1607" i="1"/>
  <c r="BIT1606" i="1"/>
  <c r="BIS1606" i="1"/>
  <c r="BIR1606" i="1"/>
  <c r="BIQ1606" i="1"/>
  <c r="BIP1606" i="1"/>
  <c r="BIT1605" i="1"/>
  <c r="BIS1605" i="1"/>
  <c r="BIR1605" i="1"/>
  <c r="BIQ1605" i="1"/>
  <c r="BIP1605" i="1"/>
  <c r="BIT1604" i="1"/>
  <c r="BIS1604" i="1"/>
  <c r="BIR1604" i="1"/>
  <c r="BIQ1604" i="1"/>
  <c r="BIP1604" i="1"/>
  <c r="BIT1603" i="1"/>
  <c r="BIS1603" i="1"/>
  <c r="BIR1603" i="1"/>
  <c r="BIQ1603" i="1"/>
  <c r="BIP1603" i="1"/>
  <c r="BIT1602" i="1"/>
  <c r="BIS1602" i="1"/>
  <c r="BIR1602" i="1"/>
  <c r="BIQ1602" i="1"/>
  <c r="BIP1602" i="1"/>
  <c r="BIT1601" i="1"/>
  <c r="BIS1601" i="1"/>
  <c r="BIR1601" i="1"/>
  <c r="BIQ1601" i="1"/>
  <c r="BIP1601" i="1"/>
  <c r="BJC1605" i="1" l="1"/>
  <c r="BJC1606" i="1" s="1"/>
  <c r="BMY1706" i="1"/>
  <c r="BMY1705" i="1"/>
  <c r="BMX1705" i="1"/>
  <c r="BMX1704" i="1"/>
  <c r="BMX1703" i="1"/>
  <c r="BMX1702" i="1"/>
  <c r="BMV1701" i="1" a="1"/>
  <c r="BMV1701" i="1" s="1"/>
  <c r="BMP1710" i="1"/>
  <c r="BMO1710" i="1"/>
  <c r="BMN1710" i="1"/>
  <c r="BMM1710" i="1"/>
  <c r="BML1710" i="1"/>
  <c r="BMP1709" i="1"/>
  <c r="BMO1709" i="1"/>
  <c r="BMN1709" i="1"/>
  <c r="BMM1709" i="1"/>
  <c r="BML1709" i="1"/>
  <c r="BMP1708" i="1"/>
  <c r="BMO1708" i="1"/>
  <c r="BMN1708" i="1"/>
  <c r="BMM1708" i="1"/>
  <c r="BML1708" i="1"/>
  <c r="BMP1707" i="1"/>
  <c r="BMO1707" i="1"/>
  <c r="BMN1707" i="1"/>
  <c r="BMM1707" i="1"/>
  <c r="BML1707" i="1"/>
  <c r="BMP1706" i="1"/>
  <c r="BMO1706" i="1"/>
  <c r="BMN1706" i="1"/>
  <c r="BMM1706" i="1"/>
  <c r="BML1706" i="1"/>
  <c r="BMP1705" i="1"/>
  <c r="BMO1705" i="1"/>
  <c r="BMN1705" i="1"/>
  <c r="BMM1705" i="1"/>
  <c r="BML1705" i="1"/>
  <c r="BMP1704" i="1"/>
  <c r="BMO1704" i="1"/>
  <c r="BMN1704" i="1"/>
  <c r="BMM1704" i="1"/>
  <c r="BML1704" i="1"/>
  <c r="BMP1703" i="1"/>
  <c r="BMO1703" i="1"/>
  <c r="BMN1703" i="1"/>
  <c r="BMM1703" i="1"/>
  <c r="BML1703" i="1"/>
  <c r="BMP1702" i="1"/>
  <c r="BMO1702" i="1"/>
  <c r="BMN1702" i="1"/>
  <c r="BMM1702" i="1"/>
  <c r="BML1702" i="1"/>
  <c r="BMP1701" i="1"/>
  <c r="BMO1701" i="1"/>
  <c r="BMN1701" i="1"/>
  <c r="BMM1701" i="1"/>
  <c r="BML1701" i="1"/>
  <c r="BQU1806" i="1" l="1"/>
  <c r="BQU1805" i="1"/>
  <c r="BQT1805" i="1"/>
  <c r="BQT1804" i="1"/>
  <c r="BQT1803" i="1"/>
  <c r="BQT1802" i="1"/>
  <c r="BQR1801" i="1" a="1"/>
  <c r="BQR1801" i="1" s="1"/>
  <c r="BQL1804" i="1"/>
  <c r="BQK1804" i="1"/>
  <c r="BQJ1804" i="1"/>
  <c r="BQI1804" i="1"/>
  <c r="BQH1804" i="1"/>
  <c r="BQL1803" i="1"/>
  <c r="BQK1803" i="1"/>
  <c r="BQJ1803" i="1"/>
  <c r="BQI1803" i="1"/>
  <c r="BQH1803" i="1"/>
  <c r="BQL1802" i="1"/>
  <c r="BQK1802" i="1"/>
  <c r="BQJ1802" i="1"/>
  <c r="BQI1802" i="1"/>
  <c r="BQH1802" i="1"/>
  <c r="BQL1801" i="1"/>
  <c r="BQK1801" i="1"/>
  <c r="BQJ1801" i="1"/>
  <c r="BQI1801" i="1"/>
  <c r="BQH1801" i="1"/>
  <c r="BUH1901" i="1" l="1"/>
  <c r="BUG1901" i="1"/>
  <c r="BUF1901" i="1"/>
  <c r="BUE1901" i="1"/>
  <c r="BUD1901" i="1"/>
  <c r="BYM2005" i="1" l="1"/>
  <c r="BYK2005" i="1"/>
  <c r="BYK2004" i="1"/>
  <c r="BYK2003" i="1"/>
  <c r="BYK2002" i="1"/>
  <c r="BYJ2001" i="1" a="1"/>
  <c r="BYJ2001" i="1" s="1"/>
  <c r="BYD2010" i="1"/>
  <c r="BYC2010" i="1"/>
  <c r="BYB2010" i="1"/>
  <c r="BYA2010" i="1"/>
  <c r="BXZ2010" i="1"/>
  <c r="BYD2009" i="1"/>
  <c r="BYC2009" i="1"/>
  <c r="BYB2009" i="1"/>
  <c r="BYA2009" i="1"/>
  <c r="BXZ2009" i="1"/>
  <c r="BYD2008" i="1"/>
  <c r="BYC2008" i="1"/>
  <c r="BYB2008" i="1"/>
  <c r="BYA2008" i="1"/>
  <c r="BXZ2008" i="1"/>
  <c r="BYD2007" i="1"/>
  <c r="BYC2007" i="1"/>
  <c r="BYB2007" i="1"/>
  <c r="BYA2007" i="1"/>
  <c r="BXZ2007" i="1"/>
  <c r="BYD2006" i="1"/>
  <c r="BYC2006" i="1"/>
  <c r="BYB2006" i="1"/>
  <c r="BYA2006" i="1"/>
  <c r="BXZ2006" i="1"/>
  <c r="BYD2005" i="1"/>
  <c r="BYC2005" i="1"/>
  <c r="BYB2005" i="1"/>
  <c r="BYA2005" i="1"/>
  <c r="BXZ2005" i="1"/>
  <c r="BYD2004" i="1"/>
  <c r="BYC2004" i="1"/>
  <c r="BYB2004" i="1"/>
  <c r="BYA2004" i="1"/>
  <c r="BXZ2004" i="1"/>
  <c r="BYD2003" i="1"/>
  <c r="BYC2003" i="1"/>
  <c r="BYB2003" i="1"/>
  <c r="BYA2003" i="1"/>
  <c r="BXZ2003" i="1"/>
  <c r="BYD2002" i="1"/>
  <c r="BYC2002" i="1"/>
  <c r="BYB2002" i="1"/>
  <c r="BYA2002" i="1"/>
  <c r="BXZ2002" i="1"/>
  <c r="BYD2001" i="1"/>
  <c r="BYC2001" i="1"/>
  <c r="BYB2001" i="1"/>
  <c r="BYA2001" i="1"/>
  <c r="BXZ2001" i="1"/>
  <c r="CCI2105" i="1" l="1"/>
  <c r="CCG2105" i="1"/>
  <c r="CCG2104" i="1"/>
  <c r="CCG2103" i="1"/>
  <c r="CCG2102" i="1"/>
  <c r="CCF2101" i="1" a="1"/>
  <c r="CCF2101" i="1" s="1"/>
  <c r="CBZ2104" i="1"/>
  <c r="CBY2104" i="1"/>
  <c r="CBX2104" i="1"/>
  <c r="CBW2104" i="1"/>
  <c r="CBV2104" i="1"/>
  <c r="CBZ2103" i="1"/>
  <c r="CBY2103" i="1"/>
  <c r="CBX2103" i="1"/>
  <c r="CBW2103" i="1"/>
  <c r="CBV2103" i="1"/>
  <c r="CBZ2102" i="1"/>
  <c r="CBY2102" i="1"/>
  <c r="CBX2102" i="1"/>
  <c r="CBW2102" i="1"/>
  <c r="CBV2102" i="1"/>
  <c r="CBZ2101" i="1"/>
  <c r="CBY2101" i="1"/>
  <c r="CBX2101" i="1"/>
  <c r="CBW2101" i="1"/>
  <c r="CBV2101" i="1"/>
  <c r="CFR2201" i="1" l="1"/>
  <c r="CNS2401" i="1" l="1" a="1"/>
  <c r="CNS2401" i="1" s="1"/>
  <c r="CNN2410" i="1"/>
  <c r="CNM2410" i="1"/>
  <c r="CNL2410" i="1"/>
  <c r="CNK2410" i="1"/>
  <c r="CNJ2410" i="1"/>
  <c r="CNN2409" i="1"/>
  <c r="CNM2409" i="1"/>
  <c r="CNL2409" i="1"/>
  <c r="CNK2409" i="1"/>
  <c r="CNJ2409" i="1"/>
  <c r="CNN2408" i="1"/>
  <c r="CNM2408" i="1"/>
  <c r="CNL2408" i="1"/>
  <c r="CNK2408" i="1"/>
  <c r="CNJ2408" i="1"/>
  <c r="CNN2407" i="1"/>
  <c r="CNM2407" i="1"/>
  <c r="CNL2407" i="1"/>
  <c r="CNK2407" i="1"/>
  <c r="CNJ2407" i="1"/>
  <c r="CNN2406" i="1"/>
  <c r="CNM2406" i="1"/>
  <c r="CNL2406" i="1"/>
  <c r="CNK2406" i="1"/>
  <c r="CNJ2406" i="1"/>
  <c r="CNN2405" i="1"/>
  <c r="CNM2405" i="1"/>
  <c r="CNL2405" i="1"/>
  <c r="CNK2405" i="1"/>
  <c r="CNJ2405" i="1"/>
  <c r="CNN2404" i="1"/>
  <c r="CNM2404" i="1"/>
  <c r="CNL2404" i="1"/>
  <c r="CNK2404" i="1"/>
  <c r="CNJ2404" i="1"/>
  <c r="CNN2403" i="1"/>
  <c r="CNM2403" i="1"/>
  <c r="CNL2403" i="1"/>
  <c r="CNK2403" i="1"/>
  <c r="CNJ2403" i="1"/>
  <c r="CNN2402" i="1"/>
  <c r="CNM2402" i="1"/>
  <c r="CNL2402" i="1"/>
  <c r="CNK2402" i="1"/>
  <c r="CNJ2402" i="1"/>
  <c r="CNN2401" i="1"/>
  <c r="CNM2401" i="1"/>
  <c r="CNL2401" i="1"/>
  <c r="CNK2401" i="1"/>
  <c r="CNJ2401" i="1"/>
  <c r="CRO2501" i="1" l="1" a="1"/>
  <c r="CRO2501" i="1" s="1"/>
  <c r="CRJ2504" i="1"/>
  <c r="CRI2504" i="1"/>
  <c r="CRH2504" i="1"/>
  <c r="CRG2504" i="1"/>
  <c r="CRF2504" i="1"/>
  <c r="CRJ2503" i="1"/>
  <c r="CRI2503" i="1"/>
  <c r="CRH2503" i="1"/>
  <c r="CRG2503" i="1"/>
  <c r="CRF2503" i="1"/>
  <c r="CRJ2502" i="1"/>
  <c r="CRI2502" i="1"/>
  <c r="CRH2502" i="1"/>
  <c r="CRG2502" i="1"/>
  <c r="CRF2502" i="1"/>
  <c r="CRJ2501" i="1"/>
  <c r="CRI2501" i="1"/>
  <c r="CRH2501" i="1"/>
  <c r="CRG2501" i="1"/>
  <c r="CRF2501" i="1"/>
  <c r="CVK2601" i="1" l="1" a="1"/>
  <c r="CVK2601" i="1" s="1"/>
  <c r="CVF2604" i="1"/>
  <c r="CVE2604" i="1"/>
  <c r="CVD2604" i="1"/>
  <c r="CVC2604" i="1"/>
  <c r="CVB2604" i="1"/>
  <c r="CVF2603" i="1"/>
  <c r="CVE2603" i="1"/>
  <c r="CVD2603" i="1"/>
  <c r="CVC2603" i="1"/>
  <c r="CVB2603" i="1"/>
  <c r="CVF2602" i="1"/>
  <c r="CVE2602" i="1"/>
  <c r="CVD2602" i="1"/>
  <c r="CVC2602" i="1"/>
  <c r="CVB2602" i="1"/>
  <c r="CVF2601" i="1"/>
  <c r="CVE2601" i="1"/>
  <c r="CVD2601" i="1"/>
  <c r="CVC2601" i="1"/>
  <c r="CVB2601" i="1"/>
  <c r="CZA2701" i="1" l="1"/>
  <c r="CYZ2701" i="1"/>
  <c r="CYY2701" i="1"/>
  <c r="CYX2701" i="1"/>
  <c r="DCX2804" i="1" l="1"/>
  <c r="DCW2804" i="1"/>
  <c r="DCV2804" i="1"/>
  <c r="DCU2804" i="1"/>
  <c r="DCT2804" i="1"/>
  <c r="DCX2803" i="1"/>
  <c r="DCW2803" i="1"/>
  <c r="DCV2803" i="1"/>
  <c r="DCU2803" i="1"/>
  <c r="DCT2803" i="1"/>
  <c r="DCX2802" i="1"/>
  <c r="DCW2802" i="1"/>
  <c r="DCV2802" i="1"/>
  <c r="DCU2802" i="1"/>
  <c r="DCT2802" i="1"/>
  <c r="DCX2801" i="1"/>
  <c r="DCW2801" i="1"/>
  <c r="DCV2801" i="1"/>
  <c r="DCU2801" i="1"/>
  <c r="DCT2801" i="1"/>
  <c r="DGT2904" i="1" l="1"/>
  <c r="DGS2904" i="1"/>
  <c r="DGR2904" i="1"/>
  <c r="DGQ2904" i="1"/>
  <c r="DGP2904" i="1"/>
  <c r="DGT2903" i="1"/>
  <c r="DGS2903" i="1"/>
  <c r="DGR2903" i="1"/>
  <c r="DGQ2903" i="1"/>
  <c r="DGP2903" i="1"/>
  <c r="DGT2902" i="1"/>
  <c r="DGS2902" i="1"/>
  <c r="DGR2902" i="1"/>
  <c r="DGQ2902" i="1"/>
  <c r="DGP2902" i="1"/>
  <c r="DGT2901" i="1"/>
  <c r="DGS2901" i="1"/>
  <c r="DGR2901" i="1"/>
  <c r="DGQ2901" i="1"/>
  <c r="DGP2901" i="1"/>
  <c r="DKK3006" i="1" l="1" a="1"/>
  <c r="DKK3006" i="1" s="1"/>
  <c r="DKP3004" i="1"/>
  <c r="DKO3004" i="1"/>
  <c r="DKN3004" i="1"/>
  <c r="DKM3004" i="1"/>
  <c r="DKL3004" i="1"/>
  <c r="DKP3003" i="1"/>
  <c r="DKO3003" i="1"/>
  <c r="DKN3003" i="1"/>
  <c r="DKM3003" i="1"/>
  <c r="DKL3003" i="1"/>
  <c r="DKP3002" i="1"/>
  <c r="DKO3002" i="1"/>
  <c r="DKN3002" i="1"/>
  <c r="DKM3002" i="1"/>
  <c r="DKL3002" i="1"/>
  <c r="DKP3001" i="1"/>
  <c r="DKO3001" i="1"/>
  <c r="DKN3001" i="1"/>
  <c r="DKM3001" i="1"/>
  <c r="DKL3001" i="1"/>
  <c r="DOG3106" i="1" l="1" a="1"/>
  <c r="DOG3106" i="1" s="1"/>
  <c r="DOL3104" i="1"/>
  <c r="DOK3104" i="1"/>
  <c r="DOJ3104" i="1"/>
  <c r="DOI3104" i="1"/>
  <c r="DOH3104" i="1"/>
  <c r="DOL3103" i="1"/>
  <c r="DOK3103" i="1"/>
  <c r="DOJ3103" i="1"/>
  <c r="DOI3103" i="1"/>
  <c r="DOH3103" i="1"/>
  <c r="DOL3102" i="1"/>
  <c r="DOK3102" i="1"/>
  <c r="DOJ3102" i="1"/>
  <c r="DOI3102" i="1"/>
  <c r="DOH3102" i="1"/>
  <c r="DOL3101" i="1"/>
  <c r="DOK3101" i="1"/>
  <c r="DOJ3101" i="1"/>
  <c r="DOI3101" i="1"/>
  <c r="DOH3101" i="1"/>
  <c r="DSH3204" i="1" l="1"/>
  <c r="DSG3204" i="1"/>
  <c r="DSF3204" i="1"/>
  <c r="DSE3204" i="1"/>
  <c r="DSD3204" i="1"/>
  <c r="DSH3203" i="1"/>
  <c r="DSG3203" i="1"/>
  <c r="DSF3203" i="1"/>
  <c r="DSE3203" i="1"/>
  <c r="DSD3203" i="1"/>
  <c r="DSH3202" i="1"/>
  <c r="DSG3202" i="1"/>
  <c r="DSF3202" i="1"/>
  <c r="DSE3202" i="1"/>
  <c r="DSD3202" i="1"/>
  <c r="DSH3201" i="1"/>
  <c r="DSG3201" i="1"/>
  <c r="DSF3201" i="1"/>
  <c r="DSE3201" i="1"/>
  <c r="DSD3201" i="1"/>
  <c r="DWD3310" i="1" l="1"/>
  <c r="DWC3310" i="1"/>
  <c r="DWB3310" i="1"/>
  <c r="DWA3310" i="1"/>
  <c r="DVZ3310" i="1"/>
  <c r="DWD3309" i="1"/>
  <c r="DWC3309" i="1"/>
  <c r="DWB3309" i="1"/>
  <c r="DWA3309" i="1"/>
  <c r="DVZ3309" i="1"/>
  <c r="DWD3308" i="1"/>
  <c r="DWC3308" i="1"/>
  <c r="DWB3308" i="1"/>
  <c r="DWA3308" i="1"/>
  <c r="DVZ3308" i="1"/>
  <c r="DWD3307" i="1"/>
  <c r="DWC3307" i="1"/>
  <c r="DWB3307" i="1"/>
  <c r="DWA3307" i="1"/>
  <c r="DVZ3307" i="1"/>
  <c r="DWD3306" i="1"/>
  <c r="DWC3306" i="1"/>
  <c r="DWB3306" i="1"/>
  <c r="DWA3306" i="1"/>
  <c r="DVZ3306" i="1"/>
  <c r="DWD3305" i="1"/>
  <c r="DWC3305" i="1"/>
  <c r="DWB3305" i="1"/>
  <c r="DWA3305" i="1"/>
  <c r="DVZ3305" i="1"/>
  <c r="DWD3304" i="1"/>
  <c r="DWC3304" i="1"/>
  <c r="DWB3304" i="1"/>
  <c r="DWA3304" i="1"/>
  <c r="DVZ3304" i="1"/>
  <c r="DWD3303" i="1"/>
  <c r="DWC3303" i="1"/>
  <c r="DWB3303" i="1"/>
  <c r="DWA3303" i="1"/>
  <c r="DVZ3303" i="1"/>
  <c r="DWD3302" i="1"/>
  <c r="DWC3302" i="1"/>
  <c r="DWB3302" i="1"/>
  <c r="DWA3302" i="1"/>
  <c r="DVZ3302" i="1"/>
  <c r="DWD3301" i="1"/>
  <c r="DWC3301" i="1"/>
  <c r="DWB3301" i="1"/>
  <c r="DWA3301" i="1"/>
  <c r="DVZ3301" i="1"/>
  <c r="EAB3401" i="1" a="1"/>
  <c r="EAB3401" i="1" s="1"/>
  <c r="DZZ3410" i="1"/>
  <c r="DZY3410" i="1"/>
  <c r="DZX3410" i="1"/>
  <c r="DZW3410" i="1"/>
  <c r="DZV3410" i="1"/>
  <c r="DZZ3409" i="1"/>
  <c r="DZY3409" i="1"/>
  <c r="DZX3409" i="1"/>
  <c r="DZW3409" i="1"/>
  <c r="DZV3409" i="1"/>
  <c r="DZZ3408" i="1"/>
  <c r="DZY3408" i="1"/>
  <c r="DZX3408" i="1"/>
  <c r="DZW3408" i="1"/>
  <c r="DZV3408" i="1"/>
  <c r="DZZ3407" i="1"/>
  <c r="DZY3407" i="1"/>
  <c r="DZX3407" i="1"/>
  <c r="DZW3407" i="1"/>
  <c r="DZV3407" i="1"/>
  <c r="DZZ3406" i="1"/>
  <c r="DZY3406" i="1"/>
  <c r="DZX3406" i="1"/>
  <c r="DZW3406" i="1"/>
  <c r="DZV3406" i="1"/>
  <c r="DZZ3405" i="1"/>
  <c r="DZY3405" i="1"/>
  <c r="DZX3405" i="1"/>
  <c r="DZW3405" i="1"/>
  <c r="DZZ3404" i="1"/>
  <c r="DZY3404" i="1"/>
  <c r="DZX3404" i="1"/>
  <c r="DZW3404" i="1"/>
  <c r="DZV3404" i="1"/>
  <c r="DZZ3403" i="1"/>
  <c r="DZY3403" i="1"/>
  <c r="DZX3403" i="1"/>
  <c r="DZW3403" i="1"/>
  <c r="DZV3403" i="1"/>
  <c r="DZZ3402" i="1"/>
  <c r="DZY3402" i="1"/>
  <c r="DZX3402" i="1"/>
  <c r="DZV3402" i="1"/>
  <c r="DZZ3401" i="1"/>
  <c r="DZY3401" i="1"/>
  <c r="DZX3401" i="1"/>
  <c r="DZW3401" i="1"/>
  <c r="DZV3401" i="1"/>
  <c r="EDW3501" i="1" a="1"/>
  <c r="EDW3501" i="1" s="1"/>
  <c r="EEA3501" i="1" a="1"/>
  <c r="EEA3501" i="1" s="1"/>
  <c r="EDU3510" i="1"/>
  <c r="EDT3510" i="1"/>
  <c r="EDS3510" i="1"/>
  <c r="EDR3510" i="1"/>
  <c r="EDQ3510" i="1"/>
  <c r="EDU3509" i="1"/>
  <c r="EDT3509" i="1"/>
  <c r="EDS3509" i="1"/>
  <c r="EDR3509" i="1"/>
  <c r="EDQ3509" i="1"/>
  <c r="EDU3508" i="1"/>
  <c r="EDT3508" i="1"/>
  <c r="EDS3508" i="1"/>
  <c r="EDR3508" i="1"/>
  <c r="EDQ3508" i="1"/>
  <c r="EDU3507" i="1"/>
  <c r="EDT3507" i="1"/>
  <c r="EDS3507" i="1"/>
  <c r="EDR3507" i="1"/>
  <c r="EDQ3507" i="1"/>
  <c r="EDU3506" i="1"/>
  <c r="EDT3506" i="1"/>
  <c r="EDS3506" i="1"/>
  <c r="EDR3506" i="1"/>
  <c r="EDU3505" i="1"/>
  <c r="EDT3505" i="1"/>
  <c r="EDS3505" i="1"/>
  <c r="EDR3505" i="1"/>
  <c r="EDQ3505" i="1"/>
  <c r="EDU3504" i="1"/>
  <c r="EDT3504" i="1"/>
  <c r="EDS3504" i="1"/>
  <c r="EDR3504" i="1"/>
  <c r="EDQ3504" i="1"/>
  <c r="EDU3503" i="1"/>
  <c r="EDT3503" i="1"/>
  <c r="EDS3503" i="1"/>
  <c r="EDR3503" i="1"/>
  <c r="EDQ3503" i="1"/>
  <c r="EDU3502" i="1"/>
  <c r="EDT3502" i="1"/>
  <c r="EDS3502" i="1"/>
  <c r="EDQ3502" i="1"/>
  <c r="EDU3501" i="1"/>
  <c r="EDT3501" i="1"/>
  <c r="EDS3501" i="1"/>
  <c r="EDR3501" i="1"/>
  <c r="EDQ3501" i="1"/>
  <c r="ELS3701" i="1" l="1" a="1"/>
  <c r="ELS3701" i="1" s="1"/>
  <c r="ELR3704" i="1"/>
  <c r="ELQ3704" i="1"/>
  <c r="ELP3704" i="1"/>
  <c r="ELO3704" i="1"/>
  <c r="ELN3704" i="1"/>
  <c r="ELR3703" i="1"/>
  <c r="ELQ3703" i="1"/>
  <c r="ELP3703" i="1"/>
  <c r="ELO3703" i="1"/>
  <c r="ELN3703" i="1"/>
  <c r="ELR3702" i="1"/>
  <c r="ELQ3702" i="1"/>
  <c r="ELP3702" i="1"/>
  <c r="ELO3702" i="1"/>
  <c r="ELN3702" i="1"/>
  <c r="ELR3701" i="1"/>
  <c r="ELQ3701" i="1"/>
  <c r="ELP3701" i="1"/>
  <c r="ELO3701" i="1"/>
  <c r="ELN3701" i="1"/>
  <c r="EPK3801" i="1" a="1"/>
  <c r="EPK38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<sst xmlns="http://schemas.openxmlformats.org/spreadsheetml/2006/main" count="1" uniqueCount="1">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</sst>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FES4204"/>
  <sheetViews>
    <sheetView tabSelected="1" zoomScale="70" zoomScaleNormal="70" workbookViewId="0">
      <selection activeCell="P3" sqref="P3"/>
    </sheetView>
  </sheetViews>
  <sheetFormatPr defaultRowHeight="14.4" x14ac:dyDescent="0.3"/>
  <cols>
    <col min="3511" max="3511" width="18.21875" bestFit="1" customWidth="1"/>
    <col min="4201" max="4201" width="22.5546875" customWidth="1"/>
    <col min="4202" max="4202" width="18.77734375" customWidth="1"/>
    <col min="4203" max="4203" width="22.33203125" customWidth="1"/>
    <col min="4204" max="4204" width="20.44140625" customWidth="1"/>
  </cols>
  <sheetData>
    <row r="1" spans="1:15" x14ac:dyDescent="0.3">
      <c r="A1">
        <v>1</v>
      </c>
      <c r="B1">
        <v>3</v>
      </c>
      <c r="C1">
        <v>1</v>
      </c>
      <c r="D1">
        <v>1180</v>
      </c>
      <c r="E1">
        <v>1955</v>
      </c>
      <c r="F1">
        <v>221900</v>
      </c>
      <c r="L1" cm="1">
        <f t="array" ref="L1:L5">MMULT(MMULT(MINVERSE(MMULT(TRANSPOSE(A1:E10),(A1:E10))),TRANSPOSE(A1:E10)),F1:F10)</f>
        <v>5011981.639772661</v>
      </c>
      <c r="M1">
        <v>1</v>
      </c>
      <c r="N1">
        <f>L1*M1</f>
        <v>5011981.639772661</v>
      </c>
    </row>
    <row r="2" spans="1:15" x14ac:dyDescent="0.3">
      <c r="A2">
        <v>1</v>
      </c>
      <c r="B2">
        <v>3</v>
      </c>
      <c r="C2">
        <v>2.25</v>
      </c>
      <c r="D2">
        <v>2570</v>
      </c>
      <c r="E2">
        <v>1951</v>
      </c>
      <c r="F2">
        <v>538000</v>
      </c>
      <c r="L2">
        <v>52049.160677000924</v>
      </c>
      <c r="M2">
        <v>2</v>
      </c>
      <c r="N2">
        <f>L2*M2</f>
        <v>104098.32135400185</v>
      </c>
    </row>
    <row r="3" spans="1:15" x14ac:dyDescent="0.3">
      <c r="A3">
        <v>1</v>
      </c>
      <c r="B3">
        <v>2</v>
      </c>
      <c r="C3">
        <v>1</v>
      </c>
      <c r="D3">
        <v>770</v>
      </c>
      <c r="E3">
        <v>1933</v>
      </c>
      <c r="F3">
        <v>180000</v>
      </c>
      <c r="L3">
        <v>137573.86631982494</v>
      </c>
      <c r="M3">
        <v>1</v>
      </c>
      <c r="N3">
        <f>L3*M3</f>
        <v>137573.86631982494</v>
      </c>
    </row>
    <row r="4" spans="1:15" x14ac:dyDescent="0.3">
      <c r="A4">
        <v>1</v>
      </c>
      <c r="B4">
        <v>4</v>
      </c>
      <c r="C4">
        <v>3</v>
      </c>
      <c r="D4">
        <v>1960</v>
      </c>
      <c r="E4">
        <v>1965</v>
      </c>
      <c r="F4">
        <v>604000</v>
      </c>
      <c r="L4">
        <v>135.62546665653485</v>
      </c>
      <c r="M4">
        <v>1160</v>
      </c>
      <c r="N4">
        <f>L4*M4</f>
        <v>157325.54132158044</v>
      </c>
    </row>
    <row r="5" spans="1:15" x14ac:dyDescent="0.3">
      <c r="A5">
        <v>1</v>
      </c>
      <c r="B5">
        <v>3</v>
      </c>
      <c r="C5">
        <v>2</v>
      </c>
      <c r="D5">
        <v>1680</v>
      </c>
      <c r="E5">
        <v>1987</v>
      </c>
      <c r="F5">
        <v>510000</v>
      </c>
      <c r="L5">
        <v>-2686.1736692147074</v>
      </c>
      <c r="M5">
        <v>1942</v>
      </c>
      <c r="N5">
        <f>L5*M5</f>
        <v>-5216549.2656149622</v>
      </c>
      <c r="O5">
        <f>SUM(N1:N5)</f>
        <v>194430.10315310583</v>
      </c>
    </row>
    <row r="6" spans="1:15" x14ac:dyDescent="0.3">
      <c r="A6">
        <v>1</v>
      </c>
      <c r="B6">
        <v>4</v>
      </c>
      <c r="C6">
        <v>4.5</v>
      </c>
      <c r="D6">
        <v>5420</v>
      </c>
      <c r="E6">
        <v>2001</v>
      </c>
      <c r="F6">
        <v>1230000</v>
      </c>
      <c r="O6" t="str">
        <f>TEXT(O5,"0")</f>
        <v>194430</v>
      </c>
    </row>
    <row r="7" spans="1:15" x14ac:dyDescent="0.3">
      <c r="A7">
        <v>1</v>
      </c>
      <c r="B7">
        <v>3</v>
      </c>
      <c r="C7">
        <v>2.25</v>
      </c>
      <c r="D7">
        <v>1715</v>
      </c>
      <c r="E7">
        <v>1995</v>
      </c>
      <c r="F7">
        <v>257500</v>
      </c>
    </row>
    <row r="8" spans="1:15" x14ac:dyDescent="0.3">
      <c r="A8">
        <v>1</v>
      </c>
      <c r="B8">
        <v>3</v>
      </c>
      <c r="C8">
        <v>1.5</v>
      </c>
      <c r="D8">
        <v>1060</v>
      </c>
      <c r="E8">
        <v>1963</v>
      </c>
      <c r="F8">
        <v>291850</v>
      </c>
    </row>
    <row r="9" spans="1:15" x14ac:dyDescent="0.3">
      <c r="A9">
        <v>1</v>
      </c>
      <c r="B9">
        <v>3</v>
      </c>
      <c r="C9">
        <v>1</v>
      </c>
      <c r="D9">
        <v>1780</v>
      </c>
      <c r="E9">
        <v>1960</v>
      </c>
      <c r="F9">
        <v>229500</v>
      </c>
    </row>
    <row r="10" spans="1:15" x14ac:dyDescent="0.3">
      <c r="A10">
        <v>1</v>
      </c>
      <c r="B10">
        <v>3</v>
      </c>
      <c r="C10">
        <v>2.5</v>
      </c>
      <c r="D10">
        <v>1890</v>
      </c>
      <c r="E10">
        <v>2003</v>
      </c>
      <c r="F10">
        <v>323000</v>
      </c>
    </row>
    <row r="101" spans="101:115" x14ac:dyDescent="0.3">
      <c r="CW101">
        <v>1</v>
      </c>
      <c r="CX101">
        <v>3</v>
      </c>
      <c r="CY101">
        <v>1</v>
      </c>
      <c r="CZ101">
        <v>1180</v>
      </c>
      <c r="DA101">
        <v>1955</v>
      </c>
      <c r="DB101">
        <v>221900</v>
      </c>
      <c r="DH101" cm="1">
        <f t="array" ref="DH101:DH105">MMULT(MMULT(MINVERSE(MMULT(TRANSPOSE(CW101:DA110),(CW101:DA110))),TRANSPOSE(CW101:DA110)),DB101:DB110)</f>
        <v>5011981.639772661</v>
      </c>
      <c r="DI101">
        <v>1</v>
      </c>
      <c r="DJ101">
        <f>DH101*DI101</f>
        <v>5011981.639772661</v>
      </c>
    </row>
    <row r="102" spans="101:115" x14ac:dyDescent="0.3">
      <c r="CW102">
        <v>1</v>
      </c>
      <c r="CX102">
        <v>3</v>
      </c>
      <c r="CY102">
        <v>2.25</v>
      </c>
      <c r="CZ102">
        <v>2570</v>
      </c>
      <c r="DA102">
        <v>1951</v>
      </c>
      <c r="DB102">
        <v>538000</v>
      </c>
      <c r="DH102">
        <v>52049.160677000924</v>
      </c>
      <c r="DI102">
        <v>3</v>
      </c>
      <c r="DJ102">
        <f>DH102*DI102</f>
        <v>156147.48203100276</v>
      </c>
    </row>
    <row r="103" spans="101:115" x14ac:dyDescent="0.3">
      <c r="CW103">
        <v>1</v>
      </c>
      <c r="CX103">
        <v>2</v>
      </c>
      <c r="CY103">
        <v>1</v>
      </c>
      <c r="CZ103">
        <v>770</v>
      </c>
      <c r="DA103">
        <v>1933</v>
      </c>
      <c r="DB103">
        <v>180000</v>
      </c>
      <c r="DH103">
        <v>137573.86631982494</v>
      </c>
      <c r="DI103">
        <v>2.5</v>
      </c>
      <c r="DJ103">
        <f>DH103*DI103</f>
        <v>343934.66579956235</v>
      </c>
    </row>
    <row r="104" spans="101:115" x14ac:dyDescent="0.3">
      <c r="CW104">
        <v>1</v>
      </c>
      <c r="CX104">
        <v>4</v>
      </c>
      <c r="CY104">
        <v>3</v>
      </c>
      <c r="CZ104">
        <v>1960</v>
      </c>
      <c r="DA104">
        <v>1965</v>
      </c>
      <c r="DB104">
        <v>604000</v>
      </c>
      <c r="DH104">
        <v>135.62546665653485</v>
      </c>
      <c r="DI104">
        <v>3560</v>
      </c>
      <c r="DJ104">
        <f>DH104*DI104</f>
        <v>482826.6612972641</v>
      </c>
    </row>
    <row r="105" spans="101:115" x14ac:dyDescent="0.3">
      <c r="CW105">
        <v>1</v>
      </c>
      <c r="CX105">
        <v>3</v>
      </c>
      <c r="CY105">
        <v>2</v>
      </c>
      <c r="CZ105">
        <v>1680</v>
      </c>
      <c r="DA105">
        <v>1987</v>
      </c>
      <c r="DB105">
        <v>510000</v>
      </c>
      <c r="DH105">
        <v>-2686.1736692147074</v>
      </c>
      <c r="DI105">
        <v>1965</v>
      </c>
      <c r="DJ105">
        <f>DH105*DI105</f>
        <v>-5278331.2600068999</v>
      </c>
      <c r="DK105">
        <f>SUM(DJ101:DJ105)</f>
        <v>716559.18889359012</v>
      </c>
    </row>
    <row r="106" spans="101:115" x14ac:dyDescent="0.3">
      <c r="CW106">
        <v>1</v>
      </c>
      <c r="CX106">
        <v>4</v>
      </c>
      <c r="CY106">
        <v>4.5</v>
      </c>
      <c r="CZ106">
        <v>5420</v>
      </c>
      <c r="DA106">
        <v>2001</v>
      </c>
      <c r="DB106">
        <v>1230000</v>
      </c>
      <c r="DK106" t="str">
        <f>TEXT(DK105,"0")</f>
        <v>716559</v>
      </c>
    </row>
    <row r="107" spans="101:115" x14ac:dyDescent="0.3">
      <c r="CW107">
        <v>1</v>
      </c>
      <c r="CX107">
        <v>3</v>
      </c>
      <c r="CY107">
        <v>2.25</v>
      </c>
      <c r="CZ107">
        <v>1715</v>
      </c>
      <c r="DA107">
        <v>1995</v>
      </c>
      <c r="DB107">
        <v>257500</v>
      </c>
    </row>
    <row r="108" spans="101:115" x14ac:dyDescent="0.3">
      <c r="CW108">
        <v>1</v>
      </c>
      <c r="CX108">
        <v>3</v>
      </c>
      <c r="CY108">
        <v>1.5</v>
      </c>
      <c r="CZ108">
        <v>1060</v>
      </c>
      <c r="DA108">
        <v>1963</v>
      </c>
      <c r="DB108">
        <v>291850</v>
      </c>
    </row>
    <row r="109" spans="101:115" x14ac:dyDescent="0.3">
      <c r="CW109">
        <v>1</v>
      </c>
      <c r="CX109">
        <v>3</v>
      </c>
      <c r="CY109">
        <v>1</v>
      </c>
      <c r="CZ109">
        <v>1780</v>
      </c>
      <c r="DA109">
        <v>1960</v>
      </c>
      <c r="DB109">
        <v>229500</v>
      </c>
    </row>
    <row r="110" spans="101:115" x14ac:dyDescent="0.3">
      <c r="CW110">
        <v>1</v>
      </c>
      <c r="CX110">
        <v>3</v>
      </c>
      <c r="CY110">
        <v>2.5</v>
      </c>
      <c r="CZ110">
        <v>1890</v>
      </c>
      <c r="DA110">
        <v>2003</v>
      </c>
      <c r="DB110">
        <v>323000</v>
      </c>
    </row>
    <row r="201" spans="201:213" x14ac:dyDescent="0.3">
      <c r="GS201">
        <v>1</v>
      </c>
      <c r="GT201">
        <v>3</v>
      </c>
      <c r="GU201">
        <v>1</v>
      </c>
      <c r="GV201">
        <v>1180</v>
      </c>
      <c r="GW201">
        <v>1955</v>
      </c>
      <c r="GX201">
        <v>221900</v>
      </c>
      <c r="HD201" cm="1">
        <f t="array" ref="HD201:HD205">MMULT(MMULT(MINVERSE(MMULT(TRANSPOSE(GS201:GW210),(GS201:GW210))),TRANSPOSE(GS201:GW210)),GX201:GX210)</f>
        <v>5011981.639772661</v>
      </c>
      <c r="HE201">
        <v>1</v>
      </c>
    </row>
    <row r="202" spans="201:213" x14ac:dyDescent="0.3">
      <c r="GS202">
        <v>1</v>
      </c>
      <c r="GT202">
        <v>3</v>
      </c>
      <c r="GU202">
        <v>2.25</v>
      </c>
      <c r="GV202">
        <v>2570</v>
      </c>
      <c r="GW202">
        <v>1951</v>
      </c>
      <c r="GX202">
        <v>538000</v>
      </c>
      <c r="HD202">
        <v>52049.160677000924</v>
      </c>
      <c r="HE202">
        <v>3</v>
      </c>
    </row>
    <row r="203" spans="201:213" x14ac:dyDescent="0.3">
      <c r="GS203">
        <v>1</v>
      </c>
      <c r="GT203">
        <v>2</v>
      </c>
      <c r="GU203">
        <v>1</v>
      </c>
      <c r="GV203">
        <v>770</v>
      </c>
      <c r="GW203">
        <v>1933</v>
      </c>
      <c r="GX203">
        <v>180000</v>
      </c>
      <c r="HD203">
        <v>137573.86631982494</v>
      </c>
      <c r="HE203">
        <v>2</v>
      </c>
    </row>
    <row r="204" spans="201:213" x14ac:dyDescent="0.3">
      <c r="GS204">
        <v>1</v>
      </c>
      <c r="GT204">
        <v>4</v>
      </c>
      <c r="GU204">
        <v>3</v>
      </c>
      <c r="GV204">
        <v>1960</v>
      </c>
      <c r="GW204">
        <v>1965</v>
      </c>
      <c r="GX204">
        <v>604000</v>
      </c>
      <c r="HD204">
        <v>135.62546665653485</v>
      </c>
    </row>
    <row r="205" spans="201:213" x14ac:dyDescent="0.3">
      <c r="GS205">
        <v>1</v>
      </c>
      <c r="GT205">
        <v>3</v>
      </c>
      <c r="GU205">
        <v>2</v>
      </c>
      <c r="GV205">
        <v>1680</v>
      </c>
      <c r="GW205">
        <v>1987</v>
      </c>
      <c r="GX205">
        <v>510000</v>
      </c>
      <c r="HD205">
        <v>-2686.1736692147074</v>
      </c>
    </row>
    <row r="206" spans="201:213" x14ac:dyDescent="0.3">
      <c r="GS206">
        <v>1</v>
      </c>
      <c r="GT206">
        <v>4</v>
      </c>
      <c r="GU206">
        <v>4.5</v>
      </c>
      <c r="GV206">
        <v>5420</v>
      </c>
      <c r="GW206">
        <v>2001</v>
      </c>
      <c r="GX206">
        <v>1230000</v>
      </c>
    </row>
    <row r="207" spans="201:213" x14ac:dyDescent="0.3">
      <c r="GS207">
        <v>1</v>
      </c>
      <c r="GT207">
        <v>3</v>
      </c>
      <c r="GU207">
        <v>2.25</v>
      </c>
      <c r="GV207">
        <v>1715</v>
      </c>
      <c r="GW207">
        <v>1995</v>
      </c>
      <c r="GX207">
        <v>257500</v>
      </c>
    </row>
    <row r="208" spans="201:213" x14ac:dyDescent="0.3">
      <c r="GS208">
        <v>1</v>
      </c>
      <c r="GT208">
        <v>3</v>
      </c>
      <c r="GU208">
        <v>1.5</v>
      </c>
      <c r="GV208">
        <v>1060</v>
      </c>
      <c r="GW208">
        <v>1963</v>
      </c>
      <c r="GX208">
        <v>291850</v>
      </c>
    </row>
    <row r="209" spans="201:206" x14ac:dyDescent="0.3">
      <c r="GS209">
        <v>1</v>
      </c>
      <c r="GT209">
        <v>3</v>
      </c>
      <c r="GU209">
        <v>1</v>
      </c>
      <c r="GV209">
        <v>1780</v>
      </c>
      <c r="GW209">
        <v>1960</v>
      </c>
      <c r="GX209">
        <v>229500</v>
      </c>
    </row>
    <row r="210" spans="201:206" x14ac:dyDescent="0.3">
      <c r="GS210">
        <v>1</v>
      </c>
      <c r="GT210">
        <v>3</v>
      </c>
      <c r="GU210">
        <v>2.5</v>
      </c>
      <c r="GV210">
        <v>1890</v>
      </c>
      <c r="GW210">
        <v>2003</v>
      </c>
      <c r="GX210">
        <v>323000</v>
      </c>
    </row>
    <row r="301" spans="312:312" x14ac:dyDescent="0.3">
      <c r="KZ301" t="e" cm="1">
        <f t="array" ref="KZ301">MMULT(MMULT(MINVERSE(MMULT(TRANSPOSE(KO301:E0),(KO301:E0))),TRANSPOSE(KO301:E0)),KT301:F0)</f>
        <v>#NAME?</v>
      </c>
    </row>
    <row r="401" spans="412:415" x14ac:dyDescent="0.3">
      <c r="OV401" t="e" cm="1">
        <f t="array" ref="OV401">MMULT(MMULT(MINVERSE(MMULT(TRANSPOSE(OK401:E0),(OK401:E0))),TRANSPOSE(OK401:E0)),OP401:F0)</f>
        <v>#NAME?</v>
      </c>
      <c r="OW401">
        <v>1</v>
      </c>
      <c r="OX401" t="e">
        <f>OV401*OW401</f>
        <v>#NAME?</v>
      </c>
    </row>
    <row r="402" spans="412:415" x14ac:dyDescent="0.3">
      <c r="OW402">
        <v>3</v>
      </c>
      <c r="OX402">
        <f>OV402*OW402</f>
        <v>0</v>
      </c>
    </row>
    <row r="403" spans="412:415" x14ac:dyDescent="0.3">
      <c r="OW403">
        <v>2.5</v>
      </c>
      <c r="OX403">
        <f>OV403*OW403</f>
        <v>0</v>
      </c>
    </row>
    <row r="404" spans="412:415" x14ac:dyDescent="0.3">
      <c r="OW404">
        <v>3560</v>
      </c>
      <c r="OX404">
        <f>OV404*OW404</f>
        <v>0</v>
      </c>
    </row>
    <row r="405" spans="412:415" x14ac:dyDescent="0.3">
      <c r="OW405">
        <v>1965</v>
      </c>
      <c r="OX405">
        <f>OV405*OW405</f>
        <v>0</v>
      </c>
      <c r="OY405" t="e">
        <f>SUM(OX401:OX405)</f>
        <v>#NAME?</v>
      </c>
    </row>
    <row r="406" spans="412:415" x14ac:dyDescent="0.3">
      <c r="OY406" t="e">
        <f>TEXT(OY405,"0")</f>
        <v>#NAME?</v>
      </c>
    </row>
    <row r="501" spans="501:501" x14ac:dyDescent="0.3">
      <c r="SG501">
        <v>1</v>
      </c>
    </row>
    <row r="502" spans="501:501" x14ac:dyDescent="0.3">
      <c r="SG502">
        <v>1</v>
      </c>
    </row>
    <row r="503" spans="501:501" x14ac:dyDescent="0.3">
      <c r="SG503">
        <v>1</v>
      </c>
    </row>
    <row r="504" spans="501:501" x14ac:dyDescent="0.3">
      <c r="SG504">
        <v>1</v>
      </c>
    </row>
    <row r="505" spans="501:501" x14ac:dyDescent="0.3">
      <c r="SG505">
        <v>1</v>
      </c>
    </row>
    <row r="506" spans="501:501" x14ac:dyDescent="0.3">
      <c r="SG506">
        <v>1</v>
      </c>
    </row>
    <row r="507" spans="501:501" x14ac:dyDescent="0.3">
      <c r="SG507">
        <v>1</v>
      </c>
    </row>
    <row r="508" spans="501:501" x14ac:dyDescent="0.3">
      <c r="SG508">
        <v>1</v>
      </c>
    </row>
    <row r="509" spans="501:501" x14ac:dyDescent="0.3">
      <c r="SG509">
        <v>1</v>
      </c>
    </row>
    <row r="510" spans="501:501" x14ac:dyDescent="0.3">
      <c r="SG510">
        <v>1</v>
      </c>
    </row>
    <row r="601" spans="601:615" x14ac:dyDescent="0.3">
      <c r="WC601">
        <v>1</v>
      </c>
      <c r="WN601" t="e" cm="1">
        <f t="array" ref="WN601">MMULT(MMULT(MINVERSE(MMULT(TRANSPOSE(WC601:WG610),(WC601:WG610))),TRANSPOSE(WC601:WG610)),WH601:WH610)</f>
        <v>#VALUE!</v>
      </c>
      <c r="WO601">
        <v>1</v>
      </c>
      <c r="WP601" t="e">
        <f>WN601*WO601</f>
        <v>#VALUE!</v>
      </c>
    </row>
    <row r="602" spans="601:615" x14ac:dyDescent="0.3">
      <c r="WC602">
        <v>1</v>
      </c>
      <c r="WO602">
        <v>3</v>
      </c>
      <c r="WP602">
        <f>WN602*WO602</f>
        <v>0</v>
      </c>
    </row>
    <row r="603" spans="601:615" x14ac:dyDescent="0.3">
      <c r="WC603">
        <v>1</v>
      </c>
      <c r="WO603">
        <v>2.5</v>
      </c>
      <c r="WP603">
        <f>WN603*WO603</f>
        <v>0</v>
      </c>
    </row>
    <row r="604" spans="601:615" x14ac:dyDescent="0.3">
      <c r="WC604">
        <v>1</v>
      </c>
      <c r="WO604">
        <v>3560</v>
      </c>
      <c r="WP604">
        <f>WN604*WO604</f>
        <v>0</v>
      </c>
    </row>
    <row r="605" spans="601:615" x14ac:dyDescent="0.3">
      <c r="WC605">
        <v>1</v>
      </c>
      <c r="WO605">
        <v>1965</v>
      </c>
      <c r="WP605">
        <f>WN605*WO605</f>
        <v>0</v>
      </c>
      <c r="WQ605" t="e">
        <f>SUM(WP601:WP605)</f>
        <v>#VALUE!</v>
      </c>
    </row>
    <row r="606" spans="601:615" x14ac:dyDescent="0.3">
      <c r="WC606">
        <v>1</v>
      </c>
      <c r="WQ606" t="e">
        <f>TEXT(WQ605,"0")</f>
        <v>#VALUE!</v>
      </c>
    </row>
    <row r="607" spans="601:615" x14ac:dyDescent="0.3">
      <c r="WC607">
        <v>1</v>
      </c>
    </row>
    <row r="608" spans="601:615" x14ac:dyDescent="0.3">
      <c r="WC608">
        <v>1</v>
      </c>
    </row>
    <row r="609" spans="601:601" x14ac:dyDescent="0.3">
      <c r="WC609">
        <v>1</v>
      </c>
    </row>
    <row r="610" spans="601:601" x14ac:dyDescent="0.3">
      <c r="WC610">
        <v>1</v>
      </c>
    </row>
    <row r="701" spans="701:701" x14ac:dyDescent="0.3">
      <c r="ZY701">
        <v>1</v>
      </c>
    </row>
    <row r="702" spans="701:701" x14ac:dyDescent="0.3">
      <c r="ZY702">
        <v>1</v>
      </c>
    </row>
    <row r="703" spans="701:701" x14ac:dyDescent="0.3">
      <c r="ZY703">
        <v>1</v>
      </c>
    </row>
    <row r="704" spans="701:701" x14ac:dyDescent="0.3">
      <c r="ZY704">
        <v>1</v>
      </c>
    </row>
    <row r="705" spans="701:701" x14ac:dyDescent="0.3">
      <c r="ZY705">
        <v>1</v>
      </c>
    </row>
    <row r="706" spans="701:701" x14ac:dyDescent="0.3">
      <c r="ZY706">
        <v>1</v>
      </c>
    </row>
    <row r="707" spans="701:701" x14ac:dyDescent="0.3">
      <c r="ZY707">
        <v>1</v>
      </c>
    </row>
    <row r="708" spans="701:701" x14ac:dyDescent="0.3">
      <c r="ZY708">
        <v>1</v>
      </c>
    </row>
    <row r="709" spans="701:701" x14ac:dyDescent="0.3">
      <c r="ZY709">
        <v>1</v>
      </c>
    </row>
    <row r="710" spans="701:701" x14ac:dyDescent="0.3">
      <c r="ZY710">
        <v>1</v>
      </c>
    </row>
    <row r="801" spans="801:801" x14ac:dyDescent="0.3">
      <c r="ADU801">
        <v>1</v>
      </c>
    </row>
    <row r="802" spans="801:801" x14ac:dyDescent="0.3">
      <c r="ADU802">
        <v>1</v>
      </c>
    </row>
    <row r="803" spans="801:801" x14ac:dyDescent="0.3">
      <c r="ADU803">
        <v>1</v>
      </c>
    </row>
    <row r="804" spans="801:801" x14ac:dyDescent="0.3">
      <c r="ADU804">
        <v>1</v>
      </c>
    </row>
    <row r="805" spans="801:801" x14ac:dyDescent="0.3">
      <c r="ADU805">
        <v>1</v>
      </c>
    </row>
    <row r="806" spans="801:801" x14ac:dyDescent="0.3">
      <c r="ADU806">
        <v>1</v>
      </c>
    </row>
    <row r="807" spans="801:801" x14ac:dyDescent="0.3">
      <c r="ADU807">
        <v>1</v>
      </c>
    </row>
    <row r="808" spans="801:801" x14ac:dyDescent="0.3">
      <c r="ADU808">
        <v>1</v>
      </c>
    </row>
    <row r="809" spans="801:801" x14ac:dyDescent="0.3">
      <c r="ADU809">
        <v>1</v>
      </c>
    </row>
    <row r="810" spans="801:801" x14ac:dyDescent="0.3">
      <c r="ADU810">
        <v>1</v>
      </c>
    </row>
    <row r="901" spans="901:901" x14ac:dyDescent="0.3">
      <c r="AHQ901">
        <v>1</v>
      </c>
    </row>
    <row r="902" spans="901:901" x14ac:dyDescent="0.3">
      <c r="AHQ902">
        <v>1</v>
      </c>
    </row>
    <row r="903" spans="901:901" x14ac:dyDescent="0.3">
      <c r="AHQ903">
        <v>1</v>
      </c>
    </row>
    <row r="904" spans="901:901" x14ac:dyDescent="0.3">
      <c r="AHQ904">
        <v>1</v>
      </c>
    </row>
    <row r="905" spans="901:901" x14ac:dyDescent="0.3">
      <c r="AHQ905">
        <v>1</v>
      </c>
    </row>
    <row r="906" spans="901:901" x14ac:dyDescent="0.3">
      <c r="AHQ906">
        <v>1</v>
      </c>
    </row>
    <row r="907" spans="901:901" x14ac:dyDescent="0.3">
      <c r="AHQ907">
        <v>1</v>
      </c>
    </row>
    <row r="908" spans="901:901" x14ac:dyDescent="0.3">
      <c r="AHQ908">
        <v>1</v>
      </c>
    </row>
    <row r="909" spans="901:901" x14ac:dyDescent="0.3">
      <c r="AHQ909">
        <v>1</v>
      </c>
    </row>
    <row r="910" spans="901:901" x14ac:dyDescent="0.3">
      <c r="AHQ910">
        <v>1</v>
      </c>
    </row>
    <row r="1001" spans="1001:1013" x14ac:dyDescent="0.3">
      <c r="ALM1001">
        <v>1</v>
      </c>
      <c r="ALX1001" t="e" cm="1">
        <f t="array" ref="ALX1001">MMULT(MMULT(MINVERSE(MMULT(TRANSPOSE(ALM1001:ALQ1010),(ALM1001:ALQ1010))),TRANSPOSE(ALM1001:ALQ1010)),ALR1001:ALR1010)</f>
        <v>#VALUE!</v>
      </c>
      <c r="ALY1001">
        <v>1</v>
      </c>
    </row>
    <row r="1002" spans="1001:1013" x14ac:dyDescent="0.3">
      <c r="ALM1002">
        <v>1</v>
      </c>
    </row>
    <row r="1003" spans="1001:1013" x14ac:dyDescent="0.3">
      <c r="ALM1003">
        <v>1</v>
      </c>
    </row>
    <row r="1004" spans="1001:1013" x14ac:dyDescent="0.3">
      <c r="ALM1004">
        <v>1</v>
      </c>
    </row>
    <row r="1005" spans="1001:1013" x14ac:dyDescent="0.3">
      <c r="ALM1005">
        <v>1</v>
      </c>
    </row>
    <row r="1006" spans="1001:1013" x14ac:dyDescent="0.3">
      <c r="ALM1006">
        <v>1</v>
      </c>
    </row>
    <row r="1007" spans="1001:1013" x14ac:dyDescent="0.3">
      <c r="ALM1007">
        <v>1</v>
      </c>
    </row>
    <row r="1008" spans="1001:1013" x14ac:dyDescent="0.3">
      <c r="ALM1008">
        <v>1</v>
      </c>
    </row>
    <row r="1009" spans="1001:1001" x14ac:dyDescent="0.3">
      <c r="ALM1009">
        <v>1</v>
      </c>
    </row>
    <row r="1010" spans="1001:1001" x14ac:dyDescent="0.3">
      <c r="ALM1010">
        <v>1</v>
      </c>
    </row>
    <row r="1101" spans="1101:1114" x14ac:dyDescent="0.3">
      <c r="API1101">
        <v>1</v>
      </c>
      <c r="APT1101" t="e" cm="1">
        <f t="array" ref="APT1101">MMULT(MMULT(MINVERSE(MMULT(TRANSPOSE(API1101:APM1110),(API1101:APM1110))),TRANSPOSE(API1101:APM1110)),APN1101:APN1110)</f>
        <v>#VALUE!</v>
      </c>
      <c r="APU1101">
        <v>1</v>
      </c>
      <c r="APV1101" t="e">
        <f>APT1101*APU1101</f>
        <v>#VALUE!</v>
      </c>
    </row>
    <row r="1102" spans="1101:1114" x14ac:dyDescent="0.3">
      <c r="API1102">
        <v>1</v>
      </c>
      <c r="APU1102">
        <v>2</v>
      </c>
      <c r="APV1102">
        <f>APT1102*APU1102</f>
        <v>0</v>
      </c>
    </row>
    <row r="1103" spans="1101:1114" x14ac:dyDescent="0.3">
      <c r="API1103">
        <v>1</v>
      </c>
      <c r="APU1103">
        <v>3</v>
      </c>
      <c r="APV1103">
        <f>APT1103*APU1103</f>
        <v>0</v>
      </c>
    </row>
    <row r="1104" spans="1101:1114" x14ac:dyDescent="0.3">
      <c r="API1104">
        <v>1</v>
      </c>
      <c r="APU1104">
        <v>1760</v>
      </c>
      <c r="APV1104">
        <f>APT1104*APU1104</f>
        <v>0</v>
      </c>
    </row>
    <row r="1105" spans="1101:1115" x14ac:dyDescent="0.3">
      <c r="API1105">
        <v>1</v>
      </c>
      <c r="APU1105">
        <v>1953</v>
      </c>
      <c r="APV1105">
        <f>APT1105*APU1105</f>
        <v>0</v>
      </c>
      <c r="APW1105" t="e">
        <f>SUM(APV1101:APV1105)</f>
        <v>#VALUE!</v>
      </c>
    </row>
    <row r="1106" spans="1101:1115" x14ac:dyDescent="0.3">
      <c r="API1106">
        <v>1</v>
      </c>
      <c r="APW1106" t="e">
        <f>TEXT(APW1105,"0")</f>
        <v>#VALUE!</v>
      </c>
    </row>
    <row r="1107" spans="1101:1115" x14ac:dyDescent="0.3">
      <c r="API1107">
        <v>1</v>
      </c>
    </row>
    <row r="1108" spans="1101:1115" x14ac:dyDescent="0.3">
      <c r="API1108">
        <v>1</v>
      </c>
    </row>
    <row r="1109" spans="1101:1115" x14ac:dyDescent="0.3">
      <c r="API1109">
        <v>1</v>
      </c>
    </row>
    <row r="1110" spans="1101:1115" x14ac:dyDescent="0.3">
      <c r="API1110">
        <v>1</v>
      </c>
    </row>
    <row r="1301" spans="1301:1315" x14ac:dyDescent="0.3">
      <c r="AXA1301">
        <v>1</v>
      </c>
      <c r="AXB1301">
        <f>VALUE(3)</f>
        <v>3</v>
      </c>
      <c r="AXC1301">
        <f>VALUE(1)</f>
        <v>1</v>
      </c>
      <c r="AXD1301">
        <f>VALUE(1180)</f>
        <v>1180</v>
      </c>
      <c r="AXE1301">
        <f>VALUE(1955)</f>
        <v>1955</v>
      </c>
      <c r="AXF1301">
        <f>VALUE(221900)</f>
        <v>221900</v>
      </c>
      <c r="AXL1301" cm="1">
        <f t="array" ref="AXL1301:AXL1305">MMULT(MMULT(MINVERSE(MMULT(TRANSPOSE(AXA1301:AXE1310),(AXA1301:AXE1310))),TRANSPOSE(AXA1301:AXE1310)),AXF1301:AXF1310)</f>
        <v>5011981.639772661</v>
      </c>
      <c r="AXM1301">
        <v>1</v>
      </c>
      <c r="AXN1301">
        <f>AXL1301*AXM1301</f>
        <v>5011981.639772661</v>
      </c>
    </row>
    <row r="1302" spans="1301:1315" x14ac:dyDescent="0.3">
      <c r="AXA1302">
        <v>1</v>
      </c>
      <c r="AXB1302">
        <f>VALUE(3)</f>
        <v>3</v>
      </c>
      <c r="AXC1302">
        <f>VALUE(2.25)</f>
        <v>2.25</v>
      </c>
      <c r="AXD1302">
        <f>VALUE(2570)</f>
        <v>2570</v>
      </c>
      <c r="AXE1302">
        <f>VALUE(1951)</f>
        <v>1951</v>
      </c>
      <c r="AXF1302">
        <f>VALUE(538000)</f>
        <v>538000</v>
      </c>
      <c r="AXL1302">
        <v>52049.160677000924</v>
      </c>
      <c r="AXM1302">
        <v>3</v>
      </c>
      <c r="AXN1302">
        <f>AXL1302*AXM1302</f>
        <v>156147.48203100276</v>
      </c>
    </row>
    <row r="1303" spans="1301:1315" x14ac:dyDescent="0.3">
      <c r="AXA1303">
        <v>1</v>
      </c>
      <c r="AXB1303">
        <f>VALUE(2)</f>
        <v>2</v>
      </c>
      <c r="AXC1303">
        <f>VALUE(1)</f>
        <v>1</v>
      </c>
      <c r="AXD1303">
        <f>VALUE(770)</f>
        <v>770</v>
      </c>
      <c r="AXE1303">
        <f>VALUE(1933)</f>
        <v>1933</v>
      </c>
      <c r="AXF1303">
        <f>VALUE(180000)</f>
        <v>180000</v>
      </c>
      <c r="AXL1303">
        <v>137573.86631982494</v>
      </c>
      <c r="AXM1303">
        <v>2.5</v>
      </c>
      <c r="AXN1303">
        <f>AXL1303*AXM1303</f>
        <v>343934.66579956235</v>
      </c>
    </row>
    <row r="1304" spans="1301:1315" x14ac:dyDescent="0.3">
      <c r="AXA1304">
        <v>1</v>
      </c>
      <c r="AXB1304">
        <f>VALUE(4)</f>
        <v>4</v>
      </c>
      <c r="AXC1304">
        <f>VALUE(3)</f>
        <v>3</v>
      </c>
      <c r="AXD1304">
        <f>VALUE(1960)</f>
        <v>1960</v>
      </c>
      <c r="AXE1304">
        <f>VALUE(1965)</f>
        <v>1965</v>
      </c>
      <c r="AXF1304">
        <f>VALUE(604000)</f>
        <v>604000</v>
      </c>
      <c r="AXL1304">
        <v>135.62546665653485</v>
      </c>
      <c r="AXM1304">
        <v>3560</v>
      </c>
      <c r="AXN1304">
        <f>AXL1304*AXM1304</f>
        <v>482826.6612972641</v>
      </c>
    </row>
    <row r="1305" spans="1301:1315" x14ac:dyDescent="0.3">
      <c r="AXA1305">
        <v>1</v>
      </c>
      <c r="AXB1305">
        <f>VALUE(3)</f>
        <v>3</v>
      </c>
      <c r="AXC1305">
        <f>VALUE(2)</f>
        <v>2</v>
      </c>
      <c r="AXD1305">
        <f>VALUE(1680)</f>
        <v>1680</v>
      </c>
      <c r="AXE1305">
        <f>VALUE(1987)</f>
        <v>1987</v>
      </c>
      <c r="AXF1305">
        <f>VALUE(510000)</f>
        <v>510000</v>
      </c>
      <c r="AXL1305">
        <v>-2686.1736692147074</v>
      </c>
      <c r="AXM1305">
        <v>1965</v>
      </c>
      <c r="AXN1305">
        <f>AXL1305*AXM1305</f>
        <v>-5278331.2600068999</v>
      </c>
      <c r="AXO1305">
        <f>SUM(AXN1301:AXN1305)</f>
        <v>716559.18889359012</v>
      </c>
    </row>
    <row r="1306" spans="1301:1315" x14ac:dyDescent="0.3">
      <c r="AXA1306">
        <v>1</v>
      </c>
      <c r="AXB1306">
        <f>VALUE(4)</f>
        <v>4</v>
      </c>
      <c r="AXC1306">
        <f>VALUE(4.5)</f>
        <v>4.5</v>
      </c>
      <c r="AXD1306">
        <f>VALUE(5420)</f>
        <v>5420</v>
      </c>
      <c r="AXE1306">
        <f>VALUE(2001)</f>
        <v>2001</v>
      </c>
      <c r="AXF1306">
        <f>VALUE(1230000)</f>
        <v>1230000</v>
      </c>
      <c r="AXO1306" t="str">
        <f>TEXT(AXO1305,"0")</f>
        <v>716559</v>
      </c>
    </row>
    <row r="1307" spans="1301:1315" x14ac:dyDescent="0.3">
      <c r="AXA1307">
        <v>1</v>
      </c>
      <c r="AXB1307">
        <f>VALUE(3)</f>
        <v>3</v>
      </c>
      <c r="AXC1307">
        <f>VALUE(2.25)</f>
        <v>2.25</v>
      </c>
      <c r="AXD1307">
        <f>VALUE(1715)</f>
        <v>1715</v>
      </c>
      <c r="AXE1307">
        <f>VALUE(1995)</f>
        <v>1995</v>
      </c>
      <c r="AXF1307">
        <f>VALUE(257500)</f>
        <v>257500</v>
      </c>
    </row>
    <row r="1308" spans="1301:1315" x14ac:dyDescent="0.3">
      <c r="AXA1308">
        <v>1</v>
      </c>
      <c r="AXB1308">
        <f>VALUE(3)</f>
        <v>3</v>
      </c>
      <c r="AXC1308">
        <f>VALUE(1.5)</f>
        <v>1.5</v>
      </c>
      <c r="AXD1308">
        <f>VALUE(1060)</f>
        <v>1060</v>
      </c>
      <c r="AXE1308">
        <f>VALUE(1963)</f>
        <v>1963</v>
      </c>
      <c r="AXF1308">
        <f>VALUE(291850)</f>
        <v>291850</v>
      </c>
    </row>
    <row r="1309" spans="1301:1315" x14ac:dyDescent="0.3">
      <c r="AXA1309">
        <v>1</v>
      </c>
      <c r="AXB1309">
        <f>VALUE(3)</f>
        <v>3</v>
      </c>
      <c r="AXC1309">
        <f>VALUE(1)</f>
        <v>1</v>
      </c>
      <c r="AXD1309">
        <f>VALUE(1780)</f>
        <v>1780</v>
      </c>
      <c r="AXE1309">
        <f>VALUE(1960)</f>
        <v>1960</v>
      </c>
      <c r="AXF1309">
        <f>VALUE(229500)</f>
        <v>229500</v>
      </c>
    </row>
    <row r="1310" spans="1301:1315" x14ac:dyDescent="0.3">
      <c r="AXA1310">
        <v>1</v>
      </c>
      <c r="AXB1310">
        <f>VALUE(3)</f>
        <v>3</v>
      </c>
      <c r="AXC1310">
        <f>VALUE(2.5)</f>
        <v>2.5</v>
      </c>
      <c r="AXD1310">
        <f>VALUE(1890)</f>
        <v>1890</v>
      </c>
      <c r="AXE1310">
        <f>VALUE(2003)</f>
        <v>2003</v>
      </c>
      <c r="AXF1310">
        <f>VALUE(323000)</f>
        <v>323000</v>
      </c>
    </row>
    <row r="1401" spans="1401:1415" x14ac:dyDescent="0.3">
      <c r="BAW1401">
        <v>1</v>
      </c>
      <c r="BAX1401">
        <f>VALUE(3)</f>
        <v>3</v>
      </c>
      <c r="BAY1401">
        <f>VALUE(1)</f>
        <v>1</v>
      </c>
      <c r="BAZ1401">
        <f>VALUE(1180)</f>
        <v>1180</v>
      </c>
      <c r="BBA1401">
        <f>VALUE(1955)</f>
        <v>1955</v>
      </c>
      <c r="BBB1401">
        <f>VALUE(221900)</f>
        <v>221900</v>
      </c>
      <c r="BBH1401" cm="1">
        <f t="array" ref="BBH1401:BBH1405">MMULT(MMULT(MINVERSE(MMULT(TRANSPOSE(BAW1401:BBA1410),(BAW1401:BBA1410))),TRANSPOSE(BAW1401:BBA1410)),BBB1401:BBB1410)</f>
        <v>5011981.639772661</v>
      </c>
      <c r="BBI1401">
        <v>1</v>
      </c>
      <c r="BBJ1401">
        <f>BBH1401*BBI1401</f>
        <v>5011981.639772661</v>
      </c>
    </row>
    <row r="1402" spans="1401:1415" x14ac:dyDescent="0.3">
      <c r="BAW1402">
        <v>1</v>
      </c>
      <c r="BAX1402">
        <f>VALUE(3)</f>
        <v>3</v>
      </c>
      <c r="BAY1402">
        <f>VALUE(2.25)</f>
        <v>2.25</v>
      </c>
      <c r="BAZ1402">
        <f>VALUE(2570)</f>
        <v>2570</v>
      </c>
      <c r="BBA1402">
        <f>VALUE(1951)</f>
        <v>1951</v>
      </c>
      <c r="BBB1402">
        <f>VALUE(538000)</f>
        <v>538000</v>
      </c>
      <c r="BBH1402">
        <v>52049.160677000924</v>
      </c>
      <c r="BBI1402">
        <v>3</v>
      </c>
      <c r="BBJ1402">
        <f>BBH1402*BBI1402</f>
        <v>156147.48203100276</v>
      </c>
    </row>
    <row r="1403" spans="1401:1415" x14ac:dyDescent="0.3">
      <c r="BAW1403">
        <v>1</v>
      </c>
      <c r="BAX1403">
        <f>VALUE(2)</f>
        <v>2</v>
      </c>
      <c r="BAY1403">
        <f>VALUE(1)</f>
        <v>1</v>
      </c>
      <c r="BAZ1403">
        <f>VALUE(770)</f>
        <v>770</v>
      </c>
      <c r="BBA1403">
        <f>VALUE(1933)</f>
        <v>1933</v>
      </c>
      <c r="BBB1403">
        <f>VALUE(180000)</f>
        <v>180000</v>
      </c>
      <c r="BBH1403">
        <v>137573.86631982494</v>
      </c>
      <c r="BBI1403">
        <v>2.5</v>
      </c>
      <c r="BBJ1403">
        <f>BBH1403*BBI1403</f>
        <v>343934.66579956235</v>
      </c>
    </row>
    <row r="1404" spans="1401:1415" x14ac:dyDescent="0.3">
      <c r="BAW1404">
        <v>1</v>
      </c>
      <c r="BAX1404">
        <f>VALUE(4)</f>
        <v>4</v>
      </c>
      <c r="BAY1404">
        <f>VALUE(3)</f>
        <v>3</v>
      </c>
      <c r="BAZ1404">
        <f>VALUE(1960)</f>
        <v>1960</v>
      </c>
      <c r="BBA1404">
        <f>VALUE(1965)</f>
        <v>1965</v>
      </c>
      <c r="BBB1404">
        <f>VALUE(604000)</f>
        <v>604000</v>
      </c>
      <c r="BBH1404">
        <v>135.62546665653485</v>
      </c>
      <c r="BBI1404">
        <v>3560</v>
      </c>
      <c r="BBJ1404">
        <f>BBH1404*BBI1404</f>
        <v>482826.6612972641</v>
      </c>
    </row>
    <row r="1405" spans="1401:1415" x14ac:dyDescent="0.3">
      <c r="BAW1405">
        <v>1</v>
      </c>
      <c r="BAX1405">
        <f>VALUE(3)</f>
        <v>3</v>
      </c>
      <c r="BAY1405">
        <f>VALUE(2)</f>
        <v>2</v>
      </c>
      <c r="BAZ1405">
        <f>VALUE(1680)</f>
        <v>1680</v>
      </c>
      <c r="BBA1405">
        <f>VALUE(1987)</f>
        <v>1987</v>
      </c>
      <c r="BBB1405">
        <f>VALUE(510000)</f>
        <v>510000</v>
      </c>
      <c r="BBH1405">
        <v>-2686.1736692147074</v>
      </c>
      <c r="BBI1405">
        <v>1965</v>
      </c>
      <c r="BBJ1405">
        <f>BBH1405*BBI1405</f>
        <v>-5278331.2600068999</v>
      </c>
      <c r="BBK1405">
        <f>SUM(BBJ1402:BBJ1405)</f>
        <v>-4295422.4508790709</v>
      </c>
    </row>
    <row r="1406" spans="1401:1415" x14ac:dyDescent="0.3">
      <c r="BAW1406">
        <v>1</v>
      </c>
      <c r="BAX1406">
        <f>VALUE(4)</f>
        <v>4</v>
      </c>
      <c r="BAY1406">
        <f>VALUE(4.5)</f>
        <v>4.5</v>
      </c>
      <c r="BAZ1406">
        <f>VALUE(5420)</f>
        <v>5420</v>
      </c>
      <c r="BBA1406">
        <f>VALUE(2001)</f>
        <v>2001</v>
      </c>
      <c r="BBB1406">
        <f>VALUE(1230000)</f>
        <v>1230000</v>
      </c>
      <c r="BBK1406" t="str">
        <f>TEXT(BBK1405,"0")</f>
        <v>-4295422</v>
      </c>
    </row>
    <row r="1407" spans="1401:1415" x14ac:dyDescent="0.3">
      <c r="BAW1407">
        <v>1</v>
      </c>
      <c r="BAX1407">
        <f>VALUE(3)</f>
        <v>3</v>
      </c>
      <c r="BAY1407">
        <f>VALUE(2.25)</f>
        <v>2.25</v>
      </c>
      <c r="BAZ1407">
        <f>VALUE(1715)</f>
        <v>1715</v>
      </c>
      <c r="BBA1407">
        <f>VALUE(1995)</f>
        <v>1995</v>
      </c>
      <c r="BBB1407">
        <f>VALUE(257500)</f>
        <v>257500</v>
      </c>
    </row>
    <row r="1408" spans="1401:1415" x14ac:dyDescent="0.3">
      <c r="BAW1408">
        <v>1</v>
      </c>
      <c r="BAX1408">
        <f>VALUE(3)</f>
        <v>3</v>
      </c>
      <c r="BAY1408">
        <f>VALUE(1.5)</f>
        <v>1.5</v>
      </c>
      <c r="BAZ1408">
        <f>VALUE(1060)</f>
        <v>1060</v>
      </c>
      <c r="BBA1408">
        <f>VALUE(1963)</f>
        <v>1963</v>
      </c>
      <c r="BBB1408">
        <f>VALUE(291850)</f>
        <v>291850</v>
      </c>
    </row>
    <row r="1409" spans="1401:1406" x14ac:dyDescent="0.3">
      <c r="BAW1409">
        <v>1</v>
      </c>
      <c r="BAX1409">
        <f>VALUE(3)</f>
        <v>3</v>
      </c>
      <c r="BAY1409">
        <f>VALUE(1)</f>
        <v>1</v>
      </c>
      <c r="BAZ1409">
        <f>VALUE(1780)</f>
        <v>1780</v>
      </c>
      <c r="BBA1409">
        <f>VALUE(1960)</f>
        <v>1960</v>
      </c>
      <c r="BBB1409">
        <f>VALUE(229500)</f>
        <v>229500</v>
      </c>
    </row>
    <row r="1410" spans="1401:1406" x14ac:dyDescent="0.3">
      <c r="BAW1410">
        <v>1</v>
      </c>
      <c r="BAX1410">
        <f>VALUE(3)</f>
        <v>3</v>
      </c>
      <c r="BAY1410">
        <f>VALUE(2.5)</f>
        <v>2.5</v>
      </c>
      <c r="BAZ1410">
        <f>VALUE(1890)</f>
        <v>1890</v>
      </c>
      <c r="BBA1410">
        <f>VALUE(2003)</f>
        <v>2003</v>
      </c>
      <c r="BBB1410">
        <f>VALUE(323000)</f>
        <v>323000</v>
      </c>
    </row>
    <row r="1501" spans="1501:1514" x14ac:dyDescent="0.3">
      <c r="BES1501">
        <v>1</v>
      </c>
      <c r="BET1501">
        <f>VALUE(3)</f>
        <v>3</v>
      </c>
      <c r="BEU1501">
        <f>VALUE(1)</f>
        <v>1</v>
      </c>
      <c r="BEV1501">
        <f>VALUE(1180)</f>
        <v>1180</v>
      </c>
      <c r="BEW1501">
        <f>VALUE(1955)</f>
        <v>1955</v>
      </c>
      <c r="BEX1501">
        <f>VALUE(221900)</f>
        <v>221900</v>
      </c>
      <c r="BFD1501" cm="1">
        <f t="array" ref="BFD1501:BFD1505">MMULT(MMULT(MINVERSE(MMULT(TRANSPOSE(BES1501:BEW1510),(BES1501:BEW1510))),TRANSPOSE(BES1501:BEW1510)),BEX1501:BEX1510)</f>
        <v>5011981.639772661</v>
      </c>
    </row>
    <row r="1502" spans="1501:1514" x14ac:dyDescent="0.3">
      <c r="BES1502">
        <v>1</v>
      </c>
      <c r="BET1502">
        <f>VALUE(3)</f>
        <v>3</v>
      </c>
      <c r="BEU1502">
        <f>VALUE(2.25)</f>
        <v>2.25</v>
      </c>
      <c r="BEV1502">
        <f>VALUE(2570)</f>
        <v>2570</v>
      </c>
      <c r="BEW1502">
        <f>VALUE(1951)</f>
        <v>1951</v>
      </c>
      <c r="BEX1502">
        <f>VALUE(538000)</f>
        <v>538000</v>
      </c>
      <c r="BFD1502">
        <v>52049.160677000924</v>
      </c>
      <c r="BFE1502">
        <v>3</v>
      </c>
      <c r="BFF1502">
        <f>BFD1502*BFE1502</f>
        <v>156147.48203100276</v>
      </c>
    </row>
    <row r="1503" spans="1501:1514" x14ac:dyDescent="0.3">
      <c r="BES1503">
        <v>1</v>
      </c>
      <c r="BET1503">
        <f>VALUE(2)</f>
        <v>2</v>
      </c>
      <c r="BEU1503">
        <f>VALUE(1)</f>
        <v>1</v>
      </c>
      <c r="BEV1503">
        <f>VALUE(770)</f>
        <v>770</v>
      </c>
      <c r="BEW1503">
        <f>VALUE(1933)</f>
        <v>1933</v>
      </c>
      <c r="BEX1503">
        <f>VALUE(180000)</f>
        <v>180000</v>
      </c>
      <c r="BFD1503">
        <v>137573.86631982494</v>
      </c>
      <c r="BFE1503">
        <v>2.5</v>
      </c>
      <c r="BFF1503">
        <f>BFD1503*BFE1503</f>
        <v>343934.66579956235</v>
      </c>
    </row>
    <row r="1504" spans="1501:1514" x14ac:dyDescent="0.3">
      <c r="BES1504">
        <v>1</v>
      </c>
      <c r="BET1504">
        <f>VALUE(4)</f>
        <v>4</v>
      </c>
      <c r="BEU1504">
        <f>VALUE(3)</f>
        <v>3</v>
      </c>
      <c r="BEV1504">
        <f>VALUE(1960)</f>
        <v>1960</v>
      </c>
      <c r="BEW1504">
        <f>VALUE(1965)</f>
        <v>1965</v>
      </c>
      <c r="BEX1504">
        <f>VALUE(604000)</f>
        <v>604000</v>
      </c>
      <c r="BFD1504">
        <v>135.62546665653485</v>
      </c>
      <c r="BFE1504">
        <v>3560</v>
      </c>
      <c r="BFF1504">
        <f>BFD1504*BFE1504</f>
        <v>482826.6612972641</v>
      </c>
    </row>
    <row r="1505" spans="1501:1515" x14ac:dyDescent="0.3">
      <c r="BES1505">
        <v>1</v>
      </c>
      <c r="BET1505">
        <f>VALUE(3)</f>
        <v>3</v>
      </c>
      <c r="BEU1505">
        <f>VALUE(2)</f>
        <v>2</v>
      </c>
      <c r="BEV1505">
        <f>VALUE(1680)</f>
        <v>1680</v>
      </c>
      <c r="BEW1505">
        <f>VALUE(1987)</f>
        <v>1987</v>
      </c>
      <c r="BEX1505">
        <f>VALUE(510000)</f>
        <v>510000</v>
      </c>
      <c r="BFD1505">
        <v>-2686.1736692147074</v>
      </c>
      <c r="BFE1505">
        <v>1965</v>
      </c>
      <c r="BFF1505">
        <f>BFD1505*BFE1505</f>
        <v>-5278331.2600068999</v>
      </c>
      <c r="BFG1505">
        <f>SUM(BFF1502:BFF1505)</f>
        <v>-4295422.4508790709</v>
      </c>
    </row>
    <row r="1506" spans="1501:1515" x14ac:dyDescent="0.3">
      <c r="BES1506">
        <v>1</v>
      </c>
      <c r="BET1506">
        <f>VALUE(4)</f>
        <v>4</v>
      </c>
      <c r="BEU1506">
        <f>VALUE(4.5)</f>
        <v>4.5</v>
      </c>
      <c r="BEV1506">
        <f>VALUE(5420)</f>
        <v>5420</v>
      </c>
      <c r="BEW1506">
        <f>VALUE(2001)</f>
        <v>2001</v>
      </c>
      <c r="BEX1506">
        <f>VALUE(1230000)</f>
        <v>1230000</v>
      </c>
      <c r="BFG1506" t="str">
        <f>TEXT(BFG1505,"0")</f>
        <v>-4295422</v>
      </c>
    </row>
    <row r="1507" spans="1501:1515" x14ac:dyDescent="0.3">
      <c r="BES1507">
        <v>1</v>
      </c>
      <c r="BET1507">
        <f>VALUE(3)</f>
        <v>3</v>
      </c>
      <c r="BEU1507">
        <f>VALUE(2.25)</f>
        <v>2.25</v>
      </c>
      <c r="BEV1507">
        <f>VALUE(1715)</f>
        <v>1715</v>
      </c>
      <c r="BEW1507">
        <f>VALUE(1995)</f>
        <v>1995</v>
      </c>
      <c r="BEX1507">
        <f>VALUE(257500)</f>
        <v>257500</v>
      </c>
    </row>
    <row r="1508" spans="1501:1515" x14ac:dyDescent="0.3">
      <c r="BES1508">
        <v>1</v>
      </c>
      <c r="BET1508">
        <f>VALUE(3)</f>
        <v>3</v>
      </c>
      <c r="BEU1508">
        <f>VALUE(1.5)</f>
        <v>1.5</v>
      </c>
      <c r="BEV1508">
        <f>VALUE(1060)</f>
        <v>1060</v>
      </c>
      <c r="BEW1508">
        <f>VALUE(1963)</f>
        <v>1963</v>
      </c>
      <c r="BEX1508">
        <f>VALUE(291850)</f>
        <v>291850</v>
      </c>
    </row>
    <row r="1509" spans="1501:1515" x14ac:dyDescent="0.3">
      <c r="BES1509">
        <v>1</v>
      </c>
      <c r="BET1509">
        <f>VALUE(3)</f>
        <v>3</v>
      </c>
      <c r="BEU1509">
        <f>VALUE(1)</f>
        <v>1</v>
      </c>
      <c r="BEV1509">
        <f>VALUE(1780)</f>
        <v>1780</v>
      </c>
      <c r="BEW1509">
        <f>VALUE(1960)</f>
        <v>1960</v>
      </c>
      <c r="BEX1509">
        <f>VALUE(229500)</f>
        <v>229500</v>
      </c>
    </row>
    <row r="1510" spans="1501:1515" x14ac:dyDescent="0.3">
      <c r="BES1510">
        <v>1</v>
      </c>
      <c r="BET1510">
        <f>VALUE(3)</f>
        <v>3</v>
      </c>
      <c r="BEU1510">
        <f>VALUE(2.5)</f>
        <v>2.5</v>
      </c>
      <c r="BEV1510">
        <f>VALUE(1890)</f>
        <v>1890</v>
      </c>
      <c r="BEW1510">
        <f>VALUE(2003)</f>
        <v>2003</v>
      </c>
      <c r="BEX1510">
        <f>VALUE(323000)</f>
        <v>323000</v>
      </c>
    </row>
    <row r="1601" spans="1601:1615" x14ac:dyDescent="0.3">
      <c r="BIO1601">
        <v>1</v>
      </c>
      <c r="BIP1601">
        <f>VALUE(3)</f>
        <v>3</v>
      </c>
      <c r="BIQ1601">
        <f>VALUE(1)</f>
        <v>1</v>
      </c>
      <c r="BIR1601">
        <f>VALUE(1180)</f>
        <v>1180</v>
      </c>
      <c r="BIS1601">
        <f>VALUE(1955)</f>
        <v>1955</v>
      </c>
      <c r="BIT1601">
        <f>VALUE(221900)</f>
        <v>221900</v>
      </c>
      <c r="BIZ1601" cm="1">
        <f t="array" ref="BIZ1601:BIZ1605">MMULT(MMULT(MINVERSE(MMULT(TRANSPOSE(BIO1601:BIS1610),(BIO1601:BIS1610))),TRANSPOSE(BIO1601:BIS1610)),BIT1601:BIT1610)</f>
        <v>5011981.639772661</v>
      </c>
    </row>
    <row r="1602" spans="1601:1615" x14ac:dyDescent="0.3">
      <c r="BIO1602">
        <v>1</v>
      </c>
      <c r="BIP1602">
        <f>VALUE(3)</f>
        <v>3</v>
      </c>
      <c r="BIQ1602">
        <f>VALUE(2.25)</f>
        <v>2.25</v>
      </c>
      <c r="BIR1602">
        <f>VALUE(2570)</f>
        <v>2570</v>
      </c>
      <c r="BIS1602">
        <f>VALUE(1951)</f>
        <v>1951</v>
      </c>
      <c r="BIT1602">
        <f>VALUE(538000)</f>
        <v>538000</v>
      </c>
      <c r="BIZ1602">
        <v>52049.160677000924</v>
      </c>
      <c r="BJA1602">
        <v>3</v>
      </c>
      <c r="BJB1602">
        <f>BIZ1602*BJA1602</f>
        <v>156147.48203100276</v>
      </c>
    </row>
    <row r="1603" spans="1601:1615" x14ac:dyDescent="0.3">
      <c r="BIO1603">
        <v>1</v>
      </c>
      <c r="BIP1603">
        <f>VALUE(2)</f>
        <v>2</v>
      </c>
      <c r="BIQ1603">
        <f>VALUE(1)</f>
        <v>1</v>
      </c>
      <c r="BIR1603">
        <f>VALUE(770)</f>
        <v>770</v>
      </c>
      <c r="BIS1603">
        <f>VALUE(1933)</f>
        <v>1933</v>
      </c>
      <c r="BIT1603">
        <f>VALUE(180000)</f>
        <v>180000</v>
      </c>
      <c r="BIZ1603">
        <v>137573.86631982494</v>
      </c>
      <c r="BJA1603">
        <v>2.5</v>
      </c>
      <c r="BJB1603">
        <f>BIZ1603*BJA1603</f>
        <v>343934.66579956235</v>
      </c>
    </row>
    <row r="1604" spans="1601:1615" x14ac:dyDescent="0.3">
      <c r="BIO1604">
        <v>1</v>
      </c>
      <c r="BIP1604">
        <f>VALUE(4)</f>
        <v>4</v>
      </c>
      <c r="BIQ1604">
        <f>VALUE(3)</f>
        <v>3</v>
      </c>
      <c r="BIR1604">
        <f>VALUE(1960)</f>
        <v>1960</v>
      </c>
      <c r="BIS1604">
        <f>VALUE(1965)</f>
        <v>1965</v>
      </c>
      <c r="BIT1604">
        <f>VALUE(604000)</f>
        <v>604000</v>
      </c>
      <c r="BIZ1604">
        <v>135.62546665653485</v>
      </c>
      <c r="BJA1604">
        <v>3560</v>
      </c>
      <c r="BJB1604">
        <f>BIZ1604*BJA1604</f>
        <v>482826.6612972641</v>
      </c>
    </row>
    <row r="1605" spans="1601:1615" x14ac:dyDescent="0.3">
      <c r="BIO1605">
        <v>1</v>
      </c>
      <c r="BIP1605">
        <f>VALUE(3)</f>
        <v>3</v>
      </c>
      <c r="BIQ1605">
        <f>VALUE(2)</f>
        <v>2</v>
      </c>
      <c r="BIR1605">
        <f>VALUE(1680)</f>
        <v>1680</v>
      </c>
      <c r="BIS1605">
        <f>VALUE(1987)</f>
        <v>1987</v>
      </c>
      <c r="BIT1605">
        <f>VALUE(510000)</f>
        <v>510000</v>
      </c>
      <c r="BIZ1605">
        <v>-2686.1736692147074</v>
      </c>
      <c r="BJB1605">
        <f>BIZ1605*BJA1605</f>
        <v>0</v>
      </c>
      <c r="BJC1605">
        <f>SUM(BJB1602:BJB1605)</f>
        <v>982908.80912782927</v>
      </c>
    </row>
    <row r="1606" spans="1601:1615" x14ac:dyDescent="0.3">
      <c r="BIO1606">
        <v>1</v>
      </c>
      <c r="BIP1606">
        <f>VALUE(4)</f>
        <v>4</v>
      </c>
      <c r="BIQ1606">
        <f>VALUE(4.5)</f>
        <v>4.5</v>
      </c>
      <c r="BIR1606">
        <f>VALUE(5420)</f>
        <v>5420</v>
      </c>
      <c r="BIS1606">
        <f>VALUE(2001)</f>
        <v>2001</v>
      </c>
      <c r="BIT1606">
        <f>VALUE(1230000)</f>
        <v>1230000</v>
      </c>
      <c r="BJC1606" t="str">
        <f>TEXT(BJC1605,"0")</f>
        <v>982909</v>
      </c>
    </row>
    <row r="1607" spans="1601:1615" x14ac:dyDescent="0.3">
      <c r="BIO1607">
        <v>1</v>
      </c>
      <c r="BIP1607">
        <f>VALUE(3)</f>
        <v>3</v>
      </c>
      <c r="BIQ1607">
        <f>VALUE(2.25)</f>
        <v>2.25</v>
      </c>
      <c r="BIR1607">
        <f>VALUE(1715)</f>
        <v>1715</v>
      </c>
      <c r="BIS1607">
        <f>VALUE(1995)</f>
        <v>1995</v>
      </c>
      <c r="BIT1607">
        <f>VALUE(257500)</f>
        <v>257500</v>
      </c>
    </row>
    <row r="1608" spans="1601:1615" x14ac:dyDescent="0.3">
      <c r="BIO1608">
        <v>1</v>
      </c>
      <c r="BIP1608">
        <f>VALUE(3)</f>
        <v>3</v>
      </c>
      <c r="BIQ1608">
        <f>VALUE(1.5)</f>
        <v>1.5</v>
      </c>
      <c r="BIR1608">
        <f>VALUE(1060)</f>
        <v>1060</v>
      </c>
      <c r="BIS1608">
        <f>VALUE(1963)</f>
        <v>1963</v>
      </c>
      <c r="BIT1608">
        <f>VALUE(291850)</f>
        <v>291850</v>
      </c>
    </row>
    <row r="1609" spans="1601:1615" x14ac:dyDescent="0.3">
      <c r="BIO1609">
        <v>1</v>
      </c>
      <c r="BIP1609">
        <f>VALUE(3)</f>
        <v>3</v>
      </c>
      <c r="BIQ1609">
        <f>VALUE(1)</f>
        <v>1</v>
      </c>
      <c r="BIR1609">
        <f>VALUE(1780)</f>
        <v>1780</v>
      </c>
      <c r="BIS1609">
        <f>VALUE(1960)</f>
        <v>1960</v>
      </c>
      <c r="BIT1609">
        <f>VALUE(229500)</f>
        <v>229500</v>
      </c>
    </row>
    <row r="1610" spans="1601:1615" x14ac:dyDescent="0.3">
      <c r="BIO1610">
        <v>1</v>
      </c>
      <c r="BIP1610">
        <f>VALUE(3)</f>
        <v>3</v>
      </c>
      <c r="BIQ1610">
        <f>VALUE(2.5)</f>
        <v>2.5</v>
      </c>
      <c r="BIR1610">
        <f>VALUE(1890)</f>
        <v>1890</v>
      </c>
      <c r="BIS1610">
        <f>VALUE(2003)</f>
        <v>2003</v>
      </c>
      <c r="BIT1610">
        <f>VALUE(323000)</f>
        <v>323000</v>
      </c>
    </row>
    <row r="1701" spans="1701:1715" x14ac:dyDescent="0.3">
      <c r="BMK1701">
        <v>1</v>
      </c>
      <c r="BML1701">
        <f>VALUE(3)</f>
        <v>3</v>
      </c>
      <c r="BMM1701">
        <f>VALUE(1)</f>
        <v>1</v>
      </c>
      <c r="BMN1701">
        <f>VALUE(1180)</f>
        <v>1180</v>
      </c>
      <c r="BMO1701">
        <f>VALUE(1955)</f>
        <v>1955</v>
      </c>
      <c r="BMP1701">
        <f>VALUE(221900)</f>
        <v>221900</v>
      </c>
      <c r="BMV1701" cm="1">
        <f t="array" ref="BMV1701:BMV1705">MMULT(MMULT(MINVERSE(MMULT(TRANSPOSE(BMK1701:BMO1710),(BMK1701:BMO1710))),TRANSPOSE(BMK1701:BMO1710)),BMP1701:BMP1710)</f>
        <v>5100715.3493731758</v>
      </c>
    </row>
    <row r="1702" spans="1701:1715" x14ac:dyDescent="0.3">
      <c r="BMK1702">
        <v>1</v>
      </c>
      <c r="BML1702">
        <f>VALUE(3)</f>
        <v>3</v>
      </c>
      <c r="BMM1702">
        <f>VALUE(2.25)</f>
        <v>2.25</v>
      </c>
      <c r="BMN1702">
        <f>VALUE(2570)</f>
        <v>2570</v>
      </c>
      <c r="BMO1702">
        <f>VALUE(1951)</f>
        <v>1951</v>
      </c>
      <c r="BMP1702">
        <f>VALUE(538000)</f>
        <v>538000</v>
      </c>
      <c r="BMV1702">
        <v>36401.517419678989</v>
      </c>
      <c r="BMW1702">
        <v>3</v>
      </c>
      <c r="BMX1702">
        <f>BMU1702*BMV1702</f>
        <v>0</v>
      </c>
    </row>
    <row r="1703" spans="1701:1715" x14ac:dyDescent="0.3">
      <c r="BMK1703">
        <v>1</v>
      </c>
      <c r="BML1703">
        <f>VALUE(2)</f>
        <v>2</v>
      </c>
      <c r="BMM1703">
        <f>VALUE(1)</f>
        <v>1</v>
      </c>
      <c r="BMN1703">
        <f>VALUE(770)</f>
        <v>770</v>
      </c>
      <c r="BMO1703">
        <f>VALUE(1933)</f>
        <v>1933</v>
      </c>
      <c r="BMP1703">
        <f>VALUE(180000)</f>
        <v>180000</v>
      </c>
      <c r="BMV1703">
        <v>154934.06957139418</v>
      </c>
      <c r="BMW1703">
        <v>2.5</v>
      </c>
      <c r="BMX1703">
        <f>BMU1703*BMV1703</f>
        <v>0</v>
      </c>
    </row>
    <row r="1704" spans="1701:1715" x14ac:dyDescent="0.3">
      <c r="BMK1704">
        <v>1</v>
      </c>
      <c r="BML1704">
        <f>VALUE(4)</f>
        <v>4</v>
      </c>
      <c r="BMM1704">
        <f>VALUE(3)</f>
        <v>3</v>
      </c>
      <c r="BMN1704">
        <f>VALUE(1960)</f>
        <v>1960</v>
      </c>
      <c r="BMO1704">
        <f>VALUE(1965)</f>
        <v>1965</v>
      </c>
      <c r="BMP1704">
        <f>VALUE(604000)</f>
        <v>604000</v>
      </c>
      <c r="BMV1704">
        <v>132.0274720166833</v>
      </c>
      <c r="BMW1704">
        <v>3560</v>
      </c>
      <c r="BMX1704">
        <f>BMU1704*BMV1704</f>
        <v>0</v>
      </c>
    </row>
    <row r="1705" spans="1701:1715" x14ac:dyDescent="0.3">
      <c r="BMK1705">
        <v>1</v>
      </c>
      <c r="BML1705">
        <f>VALUE(3)</f>
        <v>3</v>
      </c>
      <c r="BMM1705">
        <f>VALUE(2)</f>
        <v>2</v>
      </c>
      <c r="BMN1705">
        <f>VALUE(1680)</f>
        <v>1680</v>
      </c>
      <c r="BMO1705">
        <f>VALUE(1987)</f>
        <v>1987</v>
      </c>
      <c r="BMP1705">
        <f>VALUE(510000)</f>
        <v>510000</v>
      </c>
      <c r="BMV1705">
        <v>-2727.445890868355</v>
      </c>
      <c r="BMX1705">
        <f>BMU1705*BMV1705</f>
        <v>0</v>
      </c>
      <c r="BMY1705">
        <f>SUM(BMW1702:BMW1705)</f>
        <v>3565.5</v>
      </c>
    </row>
    <row r="1706" spans="1701:1715" x14ac:dyDescent="0.3">
      <c r="BMK1706">
        <v>1</v>
      </c>
      <c r="BML1706">
        <f>VALUE(4)</f>
        <v>4</v>
      </c>
      <c r="BMM1706">
        <f>VALUE(4.5)</f>
        <v>4.5</v>
      </c>
      <c r="BMN1706">
        <f>VALUE(5420)</f>
        <v>5420</v>
      </c>
      <c r="BMO1706">
        <f>VALUE(2001)</f>
        <v>2001</v>
      </c>
      <c r="BMP1706">
        <f>VALUE(1230000)</f>
        <v>1230000</v>
      </c>
      <c r="BMY1706" t="str">
        <f>TEXT(BMY1705,"0")</f>
        <v>3566</v>
      </c>
    </row>
    <row r="1707" spans="1701:1715" x14ac:dyDescent="0.3">
      <c r="BMK1707">
        <v>1</v>
      </c>
      <c r="BML1707">
        <f>VALUE(3)</f>
        <v>3</v>
      </c>
      <c r="BMM1707">
        <f>VALUE(2.25)</f>
        <v>2.25</v>
      </c>
      <c r="BMN1707">
        <f>VALUE(1715)</f>
        <v>1715</v>
      </c>
      <c r="BMO1707">
        <f>VALUE(1995)</f>
        <v>1995</v>
      </c>
      <c r="BMP1707">
        <f>VALUE(257500)</f>
        <v>257500</v>
      </c>
    </row>
    <row r="1708" spans="1701:1715" x14ac:dyDescent="0.3">
      <c r="BMK1708">
        <v>1</v>
      </c>
      <c r="BML1708">
        <f>VALUE(3)</f>
        <v>3</v>
      </c>
      <c r="BMM1708">
        <f>VALUE(1.5)</f>
        <v>1.5</v>
      </c>
      <c r="BMN1708">
        <f>VALUE(1960)</f>
        <v>1960</v>
      </c>
      <c r="BMO1708">
        <f>VALUE(1963)</f>
        <v>1963</v>
      </c>
      <c r="BMP1708">
        <f>VALUE(291850)</f>
        <v>291850</v>
      </c>
    </row>
    <row r="1709" spans="1701:1715" x14ac:dyDescent="0.3">
      <c r="BMK1709">
        <v>1</v>
      </c>
      <c r="BML1709">
        <f>VALUE(3)</f>
        <v>3</v>
      </c>
      <c r="BMM1709">
        <f>VALUE(1)</f>
        <v>1</v>
      </c>
      <c r="BMN1709">
        <f>VALUE(1780)</f>
        <v>1780</v>
      </c>
      <c r="BMO1709">
        <f>VALUE(1960)</f>
        <v>1960</v>
      </c>
      <c r="BMP1709">
        <f>VALUE(229500)</f>
        <v>229500</v>
      </c>
    </row>
    <row r="1710" spans="1701:1715" x14ac:dyDescent="0.3">
      <c r="BMK1710">
        <v>1</v>
      </c>
      <c r="BML1710">
        <f>VALUE(3)</f>
        <v>3</v>
      </c>
      <c r="BMM1710">
        <f>VALUE(2.5)</f>
        <v>2.5</v>
      </c>
      <c r="BMN1710">
        <f>VALUE(1890)</f>
        <v>1890</v>
      </c>
      <c r="BMO1710">
        <f>VALUE(2003)</f>
        <v>2003</v>
      </c>
      <c r="BMP1710">
        <f>VALUE(323000)</f>
        <v>323000</v>
      </c>
    </row>
    <row r="1801" spans="1801:1815" x14ac:dyDescent="0.3">
      <c r="BQG1801">
        <v>1</v>
      </c>
      <c r="BQH1801">
        <f>VALUE(2)</f>
        <v>2</v>
      </c>
      <c r="BQI1801">
        <f>VALUE(2)</f>
        <v>2</v>
      </c>
      <c r="BQJ1801">
        <f>VALUE(2)</f>
        <v>2</v>
      </c>
      <c r="BQK1801">
        <f>VALUE(2)</f>
        <v>2</v>
      </c>
      <c r="BQL1801">
        <f>VALUE(2)</f>
        <v>2</v>
      </c>
      <c r="BQR1801" t="e" cm="1">
        <f t="array" ref="BQR1801">MMULT(MMULT(MINVERSE(MMULT(TRANSPOSE(BQG1801:BQK1804),(BQG1801:BQK1804))),TRANSPOSE(BQG1801:BQK1804)),BQL1801:BQL1804)</f>
        <v>#NUM!</v>
      </c>
    </row>
    <row r="1802" spans="1801:1815" x14ac:dyDescent="0.3">
      <c r="BQG1802">
        <v>1</v>
      </c>
      <c r="BQH1802">
        <f>VALUE(4)</f>
        <v>4</v>
      </c>
      <c r="BQI1802">
        <f>VALUE(4)</f>
        <v>4</v>
      </c>
      <c r="BQJ1802">
        <f>VALUE(4)</f>
        <v>4</v>
      </c>
      <c r="BQK1802">
        <f>VALUE(4)</f>
        <v>4</v>
      </c>
      <c r="BQL1802">
        <f>VALUE(4)</f>
        <v>4</v>
      </c>
      <c r="BQS1802">
        <v>2</v>
      </c>
      <c r="BQT1802">
        <f>BQQ1802*BQR1802</f>
        <v>0</v>
      </c>
    </row>
    <row r="1803" spans="1801:1815" x14ac:dyDescent="0.3">
      <c r="BQG1803">
        <v>1</v>
      </c>
      <c r="BQH1803">
        <f>VALUE(3)</f>
        <v>3</v>
      </c>
      <c r="BQI1803">
        <f>VALUE(3)</f>
        <v>3</v>
      </c>
      <c r="BQJ1803">
        <f>VALUE(3)</f>
        <v>3</v>
      </c>
      <c r="BQK1803">
        <f>VALUE(3)</f>
        <v>3</v>
      </c>
      <c r="BQL1803">
        <f>VALUE(3)</f>
        <v>3</v>
      </c>
      <c r="BQS1803">
        <v>4</v>
      </c>
      <c r="BQT1803">
        <f>BQQ1803*BQR1803</f>
        <v>0</v>
      </c>
    </row>
    <row r="1804" spans="1801:1815" x14ac:dyDescent="0.3">
      <c r="BQG1804">
        <v>1</v>
      </c>
      <c r="BQH1804">
        <f>VALUE(1)</f>
        <v>1</v>
      </c>
      <c r="BQI1804">
        <f>VALUE(1)</f>
        <v>1</v>
      </c>
      <c r="BQJ1804">
        <f>VALUE(1)</f>
        <v>1</v>
      </c>
      <c r="BQK1804">
        <f>VALUE(1)</f>
        <v>1</v>
      </c>
      <c r="BQL1804">
        <f>VALUE(1)</f>
        <v>1</v>
      </c>
      <c r="BQS1804">
        <v>3</v>
      </c>
      <c r="BQT1804">
        <f>BQQ1804*BQR1804</f>
        <v>0</v>
      </c>
    </row>
    <row r="1805" spans="1801:1815" x14ac:dyDescent="0.3">
      <c r="BQT1805">
        <f>BQQ1805*BQR1805</f>
        <v>0</v>
      </c>
      <c r="BQU1805">
        <f>SUM(BQS1802:BQS1805)</f>
        <v>9</v>
      </c>
    </row>
    <row r="1806" spans="1801:1815" x14ac:dyDescent="0.3">
      <c r="BQU1806" t="str">
        <f>TEXT(BQU1805,"0")</f>
        <v>9</v>
      </c>
    </row>
    <row r="1901" spans="1901:1906" x14ac:dyDescent="0.3">
      <c r="BUC1901">
        <v>1</v>
      </c>
      <c r="BUD1901">
        <f>VALUE(4)</f>
        <v>4</v>
      </c>
      <c r="BUE1901">
        <f>VALUE(2)</f>
        <v>2</v>
      </c>
      <c r="BUF1901">
        <f>VALUE(3)</f>
        <v>3</v>
      </c>
      <c r="BUG1901">
        <f>VALUE(5)</f>
        <v>5</v>
      </c>
      <c r="BUH1901">
        <f>VALUE(2)</f>
        <v>2</v>
      </c>
    </row>
    <row r="1902" spans="1901:1906" x14ac:dyDescent="0.3">
      <c r="BUC1902">
        <v>1</v>
      </c>
    </row>
    <row r="2001" spans="2001:2015" x14ac:dyDescent="0.3">
      <c r="BXY2001">
        <v>1</v>
      </c>
      <c r="BXZ2001">
        <f>VALUE(3)</f>
        <v>3</v>
      </c>
      <c r="BYA2001">
        <f>VALUE(1)</f>
        <v>1</v>
      </c>
      <c r="BYB2001">
        <f>VALUE(1180)</f>
        <v>1180</v>
      </c>
      <c r="BYC2001">
        <f>VALUE(1955)</f>
        <v>1955</v>
      </c>
      <c r="BYD2001">
        <f>VALUE(221900)</f>
        <v>221900</v>
      </c>
      <c r="BYJ2001" t="e" cm="1" vm="1">
        <f t="array" aca="1" ref="BYJ2001" ca="1">MMULT(MMULT(MINVERSE(MMULT(TRANSPOSE(BXY2001:BYC2010),(BXY2001:BYC2010))),TRANSPOSE(BXY2001:BYC2010)),BYD2001:BYD2010)</f>
        <v>#VALUE!</v>
      </c>
    </row>
    <row r="2002" spans="2001:2015" x14ac:dyDescent="0.3">
      <c r="BXY2002">
        <v>1</v>
      </c>
      <c r="BXZ2002">
        <f>VALUE(3)</f>
        <v>3</v>
      </c>
      <c r="BYA2002">
        <f>VALUE(2.25)</f>
        <v>2.25</v>
      </c>
      <c r="BYB2002">
        <f>VALUE(2570)</f>
        <v>2570</v>
      </c>
      <c r="BYC2002">
        <f>VALUE(1951)</f>
        <v>1951</v>
      </c>
      <c r="BYD2002">
        <f>VALUE(538000)</f>
        <v>538000</v>
      </c>
      <c r="BYJ2002">
        <v>3</v>
      </c>
      <c r="BYK2002">
        <f>BYI2002*BYJ2002</f>
        <v>0</v>
      </c>
    </row>
    <row r="2003" spans="2001:2015" x14ac:dyDescent="0.3">
      <c r="BXY2003">
        <v>1</v>
      </c>
      <c r="BXZ2003">
        <f>VALUE(2)</f>
        <v>2</v>
      </c>
      <c r="BYA2003">
        <f>VALUE(1)</f>
        <v>1</v>
      </c>
      <c r="BYB2003">
        <f>VALUE(770)</f>
        <v>770</v>
      </c>
      <c r="BYC2003">
        <f>VALUE(1933)</f>
        <v>1933</v>
      </c>
      <c r="BYD2003">
        <f>VALUE(180000)</f>
        <v>180000</v>
      </c>
      <c r="BYJ2003">
        <v>2.5</v>
      </c>
      <c r="BYK2003">
        <f>BYI2003*BYJ2003</f>
        <v>0</v>
      </c>
    </row>
    <row r="2004" spans="2001:2015" x14ac:dyDescent="0.3">
      <c r="BXY2004">
        <v>1</v>
      </c>
      <c r="BXZ2004">
        <f>VALUE(4)</f>
        <v>4</v>
      </c>
      <c r="BYA2004">
        <f>VALUE(3)</f>
        <v>3</v>
      </c>
      <c r="BYB2004">
        <f>VALUE(1960)</f>
        <v>1960</v>
      </c>
      <c r="BYC2004">
        <f>VALUE(1965)</f>
        <v>1965</v>
      </c>
      <c r="BYD2004">
        <f>VALUE(604000)</f>
        <v>604000</v>
      </c>
      <c r="BYJ2004">
        <v>3560</v>
      </c>
      <c r="BYK2004">
        <f>BYI2004*BYJ2004</f>
        <v>0</v>
      </c>
    </row>
    <row r="2005" spans="2001:2015" x14ac:dyDescent="0.3">
      <c r="BXY2005">
        <v>1</v>
      </c>
      <c r="BXZ2005">
        <f>VALUE(3)</f>
        <v>3</v>
      </c>
      <c r="BYA2005">
        <f>VALUE(2)</f>
        <v>2</v>
      </c>
      <c r="BYB2005">
        <f>VALUE(1680)</f>
        <v>1680</v>
      </c>
      <c r="BYC2005">
        <f>VALUE(1987)</f>
        <v>1987</v>
      </c>
      <c r="BYD2005">
        <f>VALUE(510000)</f>
        <v>510000</v>
      </c>
      <c r="BYK2005">
        <f>BYI2005*BYJ2005</f>
        <v>0</v>
      </c>
      <c r="BYM2005">
        <f>SUM(BYK2002:BYK2005)</f>
        <v>0</v>
      </c>
    </row>
    <row r="2006" spans="2001:2015" x14ac:dyDescent="0.3">
      <c r="BXY2006">
        <v>1</v>
      </c>
      <c r="BXZ2006">
        <f>VALUE(4)</f>
        <v>4</v>
      </c>
      <c r="BYA2006">
        <f>VALUE(4.5)</f>
        <v>4.5</v>
      </c>
      <c r="BYB2006">
        <f>VALUE(5420)</f>
        <v>5420</v>
      </c>
      <c r="BYC2006">
        <f>VALUE(2001)</f>
        <v>2001</v>
      </c>
      <c r="BYD2006">
        <f>VALUE(1230000)</f>
        <v>1230000</v>
      </c>
    </row>
    <row r="2007" spans="2001:2015" x14ac:dyDescent="0.3">
      <c r="BXY2007">
        <v>1</v>
      </c>
      <c r="BXZ2007">
        <f>VALUE(3)</f>
        <v>3</v>
      </c>
      <c r="BYA2007">
        <f>VALUE(2.25)</f>
        <v>2.25</v>
      </c>
      <c r="BYB2007">
        <f>VALUE(1715)</f>
        <v>1715</v>
      </c>
      <c r="BYC2007">
        <f>VALUE(1995)</f>
        <v>1995</v>
      </c>
      <c r="BYD2007">
        <f>VALUE(257500)</f>
        <v>257500</v>
      </c>
    </row>
    <row r="2008" spans="2001:2015" x14ac:dyDescent="0.3">
      <c r="BXY2008">
        <v>1</v>
      </c>
      <c r="BXZ2008">
        <f>VALUE(3)</f>
        <v>3</v>
      </c>
      <c r="BYA2008">
        <f>VALUE(1.5)</f>
        <v>1.5</v>
      </c>
      <c r="BYB2008">
        <f>VALUE(1060)</f>
        <v>1060</v>
      </c>
      <c r="BYC2008">
        <f>VALUE(1963)</f>
        <v>1963</v>
      </c>
      <c r="BYD2008">
        <f>VALUE(291850)</f>
        <v>291850</v>
      </c>
    </row>
    <row r="2009" spans="2001:2015" x14ac:dyDescent="0.3">
      <c r="BXY2009">
        <v>1</v>
      </c>
      <c r="BXZ2009">
        <f>VALUE(3)</f>
        <v>3</v>
      </c>
      <c r="BYA2009">
        <f>VALUE(1)</f>
        <v>1</v>
      </c>
      <c r="BYB2009">
        <f>VALUE(1780)</f>
        <v>1780</v>
      </c>
      <c r="BYC2009">
        <f>VALUE(1960)</f>
        <v>1960</v>
      </c>
      <c r="BYD2009">
        <f>VALUE(229500)</f>
        <v>229500</v>
      </c>
    </row>
    <row r="2010" spans="2001:2015" x14ac:dyDescent="0.3">
      <c r="BXY2010">
        <v>1</v>
      </c>
      <c r="BXZ2010">
        <f>VALUE(3)</f>
        <v>3</v>
      </c>
      <c r="BYA2010">
        <f>VALUE(2.5)</f>
        <v>2.5</v>
      </c>
      <c r="BYB2010">
        <f>VALUE(1890)</f>
        <v>1890</v>
      </c>
      <c r="BYC2010">
        <f>VALUE(2003)</f>
        <v>2003</v>
      </c>
      <c r="BYD2010">
        <f>VALUE(323000)</f>
        <v>323000</v>
      </c>
    </row>
    <row r="2101" spans="2101:2115" x14ac:dyDescent="0.3">
      <c r="CBU2101">
        <v>1</v>
      </c>
      <c r="CBV2101">
        <f>VALUE(5)</f>
        <v>5</v>
      </c>
      <c r="CBW2101">
        <f>VALUE(4)</f>
        <v>4</v>
      </c>
      <c r="CBX2101">
        <f>VALUE(3)</f>
        <v>3</v>
      </c>
      <c r="CBY2101">
        <f>VALUE(2)</f>
        <v>2</v>
      </c>
      <c r="CBZ2101">
        <f>VALUE(5)</f>
        <v>5</v>
      </c>
      <c r="CCF2101" t="e" cm="1" vm="1">
        <f t="array" aca="1" ref="CCF2101" ca="1">MMULT(MMULT(MINVERSE(MMULT(TRANSPOSE(CBU2101:CBY2104),(CBU2101:CBY2104))),TRANSPOSE(CBU2101:CBY2104)),CBZ2101:CBZ2104)</f>
        <v>#VALUE!</v>
      </c>
    </row>
    <row r="2102" spans="2101:2115" x14ac:dyDescent="0.3">
      <c r="CBU2102">
        <v>1</v>
      </c>
      <c r="CBV2102">
        <f>VALUE(2)</f>
        <v>2</v>
      </c>
      <c r="CBW2102">
        <f>VALUE(3)</f>
        <v>3</v>
      </c>
      <c r="CBX2102">
        <f>VALUE(4)</f>
        <v>4</v>
      </c>
      <c r="CBY2102">
        <f>VALUE(5)</f>
        <v>5</v>
      </c>
      <c r="CBZ2102">
        <f>VALUE(6)</f>
        <v>6</v>
      </c>
      <c r="CCF2102">
        <v>2</v>
      </c>
      <c r="CCG2102">
        <f>CCE2102*CCF2102</f>
        <v>0</v>
      </c>
    </row>
    <row r="2103" spans="2101:2115" x14ac:dyDescent="0.3">
      <c r="CBU2103">
        <v>1</v>
      </c>
      <c r="CBV2103">
        <f>VALUE(2)</f>
        <v>2</v>
      </c>
      <c r="CBW2103">
        <f>VALUE(3)</f>
        <v>3</v>
      </c>
      <c r="CBX2103">
        <f>VALUE(4)</f>
        <v>4</v>
      </c>
      <c r="CBY2103">
        <f>VALUE(5)</f>
        <v>5</v>
      </c>
      <c r="CBZ2103">
        <f>VALUE(6)</f>
        <v>6</v>
      </c>
      <c r="CCF2103">
        <v>1</v>
      </c>
      <c r="CCG2103">
        <f>CCE2103*CCF2103</f>
        <v>0</v>
      </c>
    </row>
    <row r="2104" spans="2101:2115" x14ac:dyDescent="0.3">
      <c r="CBU2104">
        <v>1</v>
      </c>
      <c r="CBV2104">
        <f>VALUE(1)</f>
        <v>1</v>
      </c>
      <c r="CBW2104">
        <f>VALUE(2)</f>
        <v>2</v>
      </c>
      <c r="CBX2104">
        <f>VALUE(4)</f>
        <v>4</v>
      </c>
      <c r="CBY2104">
        <f>VALUE(7)</f>
        <v>7</v>
      </c>
      <c r="CBZ2104">
        <f>VALUE(96)</f>
        <v>96</v>
      </c>
      <c r="CCF2104">
        <v>2</v>
      </c>
      <c r="CCG2104">
        <f>CCE2104*CCF2104</f>
        <v>0</v>
      </c>
    </row>
    <row r="2105" spans="2101:2115" x14ac:dyDescent="0.3">
      <c r="CCG2105">
        <f>CCE2105*CCF2105</f>
        <v>0</v>
      </c>
      <c r="CCI2105">
        <f>SUM(CCG2102:CCG2105)</f>
        <v>0</v>
      </c>
    </row>
    <row r="2201" spans="2201:2202" x14ac:dyDescent="0.3">
      <c r="CFQ2201">
        <v>1</v>
      </c>
      <c r="CFR2201">
        <f>VALUE(5)</f>
        <v>5</v>
      </c>
    </row>
    <row r="2401" spans="2401:2411" x14ac:dyDescent="0.3">
      <c r="CNI2401">
        <v>1</v>
      </c>
      <c r="CNJ2401">
        <f>VALUE(3)</f>
        <v>3</v>
      </c>
      <c r="CNK2401">
        <f>VALUE(1)</f>
        <v>1</v>
      </c>
      <c r="CNL2401">
        <f>VALUE(1180)</f>
        <v>1180</v>
      </c>
      <c r="CNM2401">
        <f>VALUE(1955)</f>
        <v>1955</v>
      </c>
      <c r="CNN2401">
        <f>VALUE(221900)</f>
        <v>221900</v>
      </c>
      <c r="CNS2401" cm="1">
        <f t="array" ref="CNS2401:CNS2405">MMULT(MMULT(MINVERSE(MMULT(TRANSPOSE(CNI2401:CNM2410),(CNI2401:CNM2410))),TRANSPOSE(CNI2401:CNM2410)),CNN2401:CNN2410)</f>
        <v>5011981.639772661</v>
      </c>
    </row>
    <row r="2402" spans="2401:2411" x14ac:dyDescent="0.3">
      <c r="CNI2402">
        <v>1</v>
      </c>
      <c r="CNJ2402">
        <f>VALUE(3)</f>
        <v>3</v>
      </c>
      <c r="CNK2402">
        <f>VALUE(2.25)</f>
        <v>2.25</v>
      </c>
      <c r="CNL2402">
        <f>VALUE(2570)</f>
        <v>2570</v>
      </c>
      <c r="CNM2402">
        <f>VALUE(1951)</f>
        <v>1951</v>
      </c>
      <c r="CNN2402">
        <f>VALUE(538000)</f>
        <v>538000</v>
      </c>
      <c r="CNS2402">
        <v>52049.160677000924</v>
      </c>
    </row>
    <row r="2403" spans="2401:2411" x14ac:dyDescent="0.3">
      <c r="CNI2403">
        <v>1</v>
      </c>
      <c r="CNJ2403">
        <f>VALUE(2)</f>
        <v>2</v>
      </c>
      <c r="CNK2403">
        <f>VALUE(1)</f>
        <v>1</v>
      </c>
      <c r="CNL2403">
        <f>VALUE(770)</f>
        <v>770</v>
      </c>
      <c r="CNM2403">
        <f>VALUE(1933)</f>
        <v>1933</v>
      </c>
      <c r="CNN2403">
        <f>VALUE(180000)</f>
        <v>180000</v>
      </c>
      <c r="CNS2403">
        <v>137573.86631982494</v>
      </c>
    </row>
    <row r="2404" spans="2401:2411" x14ac:dyDescent="0.3">
      <c r="CNI2404">
        <v>1</v>
      </c>
      <c r="CNJ2404">
        <f>VALUE(4)</f>
        <v>4</v>
      </c>
      <c r="CNK2404">
        <f>VALUE(3)</f>
        <v>3</v>
      </c>
      <c r="CNL2404">
        <f>VALUE(1960)</f>
        <v>1960</v>
      </c>
      <c r="CNM2404">
        <f>VALUE(1965)</f>
        <v>1965</v>
      </c>
      <c r="CNN2404">
        <f>VALUE(604000)</f>
        <v>604000</v>
      </c>
      <c r="CNS2404">
        <v>135.62546665653485</v>
      </c>
    </row>
    <row r="2405" spans="2401:2411" x14ac:dyDescent="0.3">
      <c r="CNI2405">
        <v>1</v>
      </c>
      <c r="CNJ2405">
        <f>VALUE(3)</f>
        <v>3</v>
      </c>
      <c r="CNK2405">
        <f>VALUE(2)</f>
        <v>2</v>
      </c>
      <c r="CNL2405">
        <f>VALUE(1680)</f>
        <v>1680</v>
      </c>
      <c r="CNM2405">
        <f>VALUE(1987)</f>
        <v>1987</v>
      </c>
      <c r="CNN2405">
        <f>VALUE(510000)</f>
        <v>510000</v>
      </c>
      <c r="CNS2405">
        <v>-2686.1736692147074</v>
      </c>
    </row>
    <row r="2406" spans="2401:2411" x14ac:dyDescent="0.3">
      <c r="CNI2406">
        <v>1</v>
      </c>
      <c r="CNJ2406">
        <f>VALUE(4)</f>
        <v>4</v>
      </c>
      <c r="CNK2406">
        <f>VALUE(4.5)</f>
        <v>4.5</v>
      </c>
      <c r="CNL2406">
        <f>VALUE(5420)</f>
        <v>5420</v>
      </c>
      <c r="CNM2406">
        <f>VALUE(2001)</f>
        <v>2001</v>
      </c>
      <c r="CNN2406">
        <f>VALUE(1230000)</f>
        <v>1230000</v>
      </c>
    </row>
    <row r="2407" spans="2401:2411" x14ac:dyDescent="0.3">
      <c r="CNI2407">
        <v>1</v>
      </c>
      <c r="CNJ2407">
        <f>VALUE(3)</f>
        <v>3</v>
      </c>
      <c r="CNK2407">
        <f>VALUE(2.25)</f>
        <v>2.25</v>
      </c>
      <c r="CNL2407">
        <f>VALUE(1715)</f>
        <v>1715</v>
      </c>
      <c r="CNM2407">
        <f>VALUE(1995)</f>
        <v>1995</v>
      </c>
      <c r="CNN2407">
        <f>VALUE(257500)</f>
        <v>257500</v>
      </c>
    </row>
    <row r="2408" spans="2401:2411" x14ac:dyDescent="0.3">
      <c r="CNI2408">
        <v>1</v>
      </c>
      <c r="CNJ2408">
        <f>VALUE(3)</f>
        <v>3</v>
      </c>
      <c r="CNK2408">
        <f>VALUE(1.5)</f>
        <v>1.5</v>
      </c>
      <c r="CNL2408">
        <f>VALUE(1060)</f>
        <v>1060</v>
      </c>
      <c r="CNM2408">
        <f>VALUE(1963)</f>
        <v>1963</v>
      </c>
      <c r="CNN2408">
        <f>VALUE(291850)</f>
        <v>291850</v>
      </c>
    </row>
    <row r="2409" spans="2401:2411" x14ac:dyDescent="0.3">
      <c r="CNI2409">
        <v>1</v>
      </c>
      <c r="CNJ2409">
        <f>VALUE(3)</f>
        <v>3</v>
      </c>
      <c r="CNK2409">
        <f>VALUE(1)</f>
        <v>1</v>
      </c>
      <c r="CNL2409">
        <f>VALUE(1780)</f>
        <v>1780</v>
      </c>
      <c r="CNM2409">
        <f>VALUE(1960)</f>
        <v>1960</v>
      </c>
      <c r="CNN2409">
        <f>VALUE(229500)</f>
        <v>229500</v>
      </c>
    </row>
    <row r="2410" spans="2401:2411" x14ac:dyDescent="0.3">
      <c r="CNI2410">
        <v>1</v>
      </c>
      <c r="CNJ2410">
        <f>VALUE(3)</f>
        <v>3</v>
      </c>
      <c r="CNK2410">
        <f>VALUE(2.5)</f>
        <v>2.5</v>
      </c>
      <c r="CNL2410">
        <f>VALUE(1890)</f>
        <v>1890</v>
      </c>
      <c r="CNM2410">
        <f>VALUE(2003)</f>
        <v>2003</v>
      </c>
      <c r="CNN2410">
        <f>VALUE(323000)</f>
        <v>323000</v>
      </c>
    </row>
    <row r="2501" spans="2501:2511" x14ac:dyDescent="0.3">
      <c r="CRE2501">
        <v>1</v>
      </c>
      <c r="CRF2501">
        <f>VALUE(5)</f>
        <v>5</v>
      </c>
      <c r="CRG2501">
        <f>VALUE(3)</f>
        <v>3</v>
      </c>
      <c r="CRH2501">
        <f>VALUE(2)</f>
        <v>2</v>
      </c>
      <c r="CRI2501">
        <f>VALUE(3)</f>
        <v>3</v>
      </c>
      <c r="CRJ2501">
        <f>VALUE(5)</f>
        <v>5</v>
      </c>
      <c r="CRO2501" cm="1">
        <f t="array" ref="CRO2501:CRO2505">MMULT(MMULT(MINVERSE(MMULT(TRANSPOSE(CRE2501:CRI2504),(CRE2501:CRI2504))),TRANSPOSE(CRE2501:CRI2504)),CRJ2501:CRJ2504)</f>
        <v>10.4375</v>
      </c>
    </row>
    <row r="2502" spans="2501:2511" x14ac:dyDescent="0.3">
      <c r="CRE2502">
        <v>1</v>
      </c>
      <c r="CRF2502">
        <f>VALUE(6)</f>
        <v>6</v>
      </c>
      <c r="CRG2502">
        <f>VALUE(1)</f>
        <v>1</v>
      </c>
      <c r="CRH2502">
        <f>VALUE(2)</f>
        <v>2</v>
      </c>
      <c r="CRI2502">
        <f>VALUE(3)</f>
        <v>3</v>
      </c>
      <c r="CRJ2502">
        <f>VALUE(2)</f>
        <v>2</v>
      </c>
      <c r="CRO2502">
        <v>-0.7734375</v>
      </c>
    </row>
    <row r="2503" spans="2501:2511" x14ac:dyDescent="0.3">
      <c r="CRE2503">
        <v>1</v>
      </c>
      <c r="CRF2503">
        <f>VALUE(5)</f>
        <v>5</v>
      </c>
      <c r="CRG2503">
        <f>VALUE(4)</f>
        <v>4</v>
      </c>
      <c r="CRH2503">
        <f>VALUE(5)</f>
        <v>5</v>
      </c>
      <c r="CRI2503">
        <f>VALUE(3)</f>
        <v>3</v>
      </c>
      <c r="CRJ2503">
        <f>VALUE(2)</f>
        <v>2</v>
      </c>
      <c r="CRO2503">
        <v>1.12109375</v>
      </c>
    </row>
    <row r="2504" spans="2501:2511" x14ac:dyDescent="0.3">
      <c r="CRE2504">
        <v>1</v>
      </c>
      <c r="CRF2504">
        <f>VALUE(6)</f>
        <v>6</v>
      </c>
      <c r="CRG2504">
        <f>VALUE(3)</f>
        <v>3</v>
      </c>
      <c r="CRH2504">
        <f>VALUE(4)</f>
        <v>4</v>
      </c>
      <c r="CRI2504">
        <f>VALUE(2)</f>
        <v>2</v>
      </c>
      <c r="CRJ2504">
        <f>VALUE(1)</f>
        <v>1</v>
      </c>
      <c r="CRO2504">
        <v>-1.439453125</v>
      </c>
    </row>
    <row r="2505" spans="2501:2511" x14ac:dyDescent="0.3">
      <c r="CRO2505">
        <v>0.8203125</v>
      </c>
    </row>
    <row r="2601" spans="2601:2615" x14ac:dyDescent="0.3">
      <c r="CVA2601">
        <v>1</v>
      </c>
      <c r="CVB2601">
        <f>VALUE(3)</f>
        <v>3</v>
      </c>
      <c r="CVC2601">
        <f>VALUE(5)</f>
        <v>5</v>
      </c>
      <c r="CVD2601">
        <f>VALUE(4)</f>
        <v>4</v>
      </c>
      <c r="CVE2601">
        <f>VALUE(2)</f>
        <v>2</v>
      </c>
      <c r="CVF2601">
        <f>VALUE(1)</f>
        <v>1</v>
      </c>
      <c r="CVK2601" cm="1">
        <f t="array" ref="CVK2601:CVO2605">MMULT(TRANSPOSE(CVA2601:CVE2604),(CVA2601:CVE2604))</f>
        <v>4</v>
      </c>
      <c r="CVL2601">
        <v>18</v>
      </c>
      <c r="CVM2601">
        <v>13</v>
      </c>
      <c r="CVN2601">
        <v>15</v>
      </c>
      <c r="CVO2601">
        <v>14</v>
      </c>
    </row>
    <row r="2602" spans="2601:2615" x14ac:dyDescent="0.3">
      <c r="CVA2602">
        <v>1</v>
      </c>
      <c r="CVB2602">
        <f>VALUE(3)</f>
        <v>3</v>
      </c>
      <c r="CVC2602">
        <f>VALUE(2)</f>
        <v>2</v>
      </c>
      <c r="CVD2602">
        <f>VALUE(4)</f>
        <v>4</v>
      </c>
      <c r="CVE2602">
        <f>VALUE(5)</f>
        <v>5</v>
      </c>
      <c r="CVF2602">
        <f>VALUE(3)</f>
        <v>3</v>
      </c>
      <c r="CVK2602">
        <v>18</v>
      </c>
      <c r="CVL2602">
        <v>90</v>
      </c>
      <c r="CVM2602">
        <v>57</v>
      </c>
      <c r="CVN2602">
        <v>66</v>
      </c>
      <c r="CVO2602">
        <v>63</v>
      </c>
    </row>
    <row r="2603" spans="2601:2615" x14ac:dyDescent="0.3">
      <c r="CVA2603">
        <v>1</v>
      </c>
      <c r="CVB2603">
        <f>VALUE(6)</f>
        <v>6</v>
      </c>
      <c r="CVC2603">
        <f>VALUE(3)</f>
        <v>3</v>
      </c>
      <c r="CVD2603">
        <f>VALUE(4)</f>
        <v>4</v>
      </c>
      <c r="CVE2603">
        <f>VALUE(5)</f>
        <v>5</v>
      </c>
      <c r="CVF2603">
        <f>VALUE(2)</f>
        <v>2</v>
      </c>
      <c r="CVK2603">
        <v>13</v>
      </c>
      <c r="CVL2603">
        <v>57</v>
      </c>
      <c r="CVM2603">
        <v>47</v>
      </c>
      <c r="CVN2603">
        <v>49</v>
      </c>
      <c r="CVO2603">
        <v>41</v>
      </c>
    </row>
    <row r="2604" spans="2601:2615" x14ac:dyDescent="0.3">
      <c r="CVA2604">
        <v>1</v>
      </c>
      <c r="CVB2604">
        <f>VALUE(6)</f>
        <v>6</v>
      </c>
      <c r="CVC2604">
        <f>VALUE(3)</f>
        <v>3</v>
      </c>
      <c r="CVD2604">
        <f>VALUE(3)</f>
        <v>3</v>
      </c>
      <c r="CVE2604">
        <f>VALUE(2)</f>
        <v>2</v>
      </c>
      <c r="CVF2604">
        <f>VALUE(4)</f>
        <v>4</v>
      </c>
      <c r="CVK2604">
        <v>15</v>
      </c>
      <c r="CVL2604">
        <v>66</v>
      </c>
      <c r="CVM2604">
        <v>49</v>
      </c>
      <c r="CVN2604">
        <v>57</v>
      </c>
      <c r="CVO2604">
        <v>54</v>
      </c>
    </row>
    <row r="2605" spans="2601:2615" x14ac:dyDescent="0.3">
      <c r="CVK2605">
        <v>14</v>
      </c>
      <c r="CVL2605">
        <v>63</v>
      </c>
      <c r="CVM2605">
        <v>41</v>
      </c>
      <c r="CVN2605">
        <v>54</v>
      </c>
      <c r="CVO2605">
        <v>58</v>
      </c>
    </row>
    <row r="2701" spans="2701:2705" x14ac:dyDescent="0.3">
      <c r="CYW2701">
        <v>1</v>
      </c>
      <c r="CYX2701">
        <f>VALUE(5)</f>
        <v>5</v>
      </c>
      <c r="CYY2701">
        <f>VALUE(2)</f>
        <v>2</v>
      </c>
      <c r="CYZ2701">
        <f>VALUE(3)</f>
        <v>3</v>
      </c>
      <c r="CZA2701">
        <f>VALUE(5)</f>
        <v>5</v>
      </c>
    </row>
    <row r="2801" spans="2801:2806" x14ac:dyDescent="0.3">
      <c r="DCS2801">
        <v>1</v>
      </c>
      <c r="DCT2801">
        <f>VALUE(5)</f>
        <v>5</v>
      </c>
      <c r="DCU2801">
        <f>VALUE(3)</f>
        <v>3</v>
      </c>
      <c r="DCV2801">
        <f>VALUE(6)</f>
        <v>6</v>
      </c>
      <c r="DCW2801">
        <f>VALUE(4)</f>
        <v>4</v>
      </c>
      <c r="DCX2801">
        <f>VALUE(2)</f>
        <v>2</v>
      </c>
    </row>
    <row r="2802" spans="2801:2806" x14ac:dyDescent="0.3">
      <c r="DCS2802">
        <v>1</v>
      </c>
      <c r="DCT2802">
        <f>VALUE(3)</f>
        <v>3</v>
      </c>
      <c r="DCU2802">
        <f>VALUE(5)</f>
        <v>5</v>
      </c>
      <c r="DCV2802">
        <f>VALUE(2)</f>
        <v>2</v>
      </c>
      <c r="DCW2802">
        <f>VALUE(4)</f>
        <v>4</v>
      </c>
      <c r="DCX2802">
        <f>VALUE(3)</f>
        <v>3</v>
      </c>
    </row>
    <row r="2803" spans="2801:2806" x14ac:dyDescent="0.3">
      <c r="DCS2803">
        <v>1</v>
      </c>
      <c r="DCT2803">
        <f>VALUE(5)</f>
        <v>5</v>
      </c>
      <c r="DCU2803">
        <f>VALUE(3)</f>
        <v>3</v>
      </c>
      <c r="DCV2803">
        <f>VALUE(3)</f>
        <v>3</v>
      </c>
      <c r="DCW2803">
        <f>VALUE(4)</f>
        <v>4</v>
      </c>
      <c r="DCX2803">
        <f>VALUE(2)</f>
        <v>2</v>
      </c>
    </row>
    <row r="2804" spans="2801:2806" x14ac:dyDescent="0.3">
      <c r="DCS2804">
        <v>1</v>
      </c>
      <c r="DCT2804">
        <f>VALUE(5)</f>
        <v>5</v>
      </c>
      <c r="DCU2804">
        <f>VALUE(3)</f>
        <v>3</v>
      </c>
      <c r="DCV2804">
        <f>VALUE(4)</f>
        <v>4</v>
      </c>
      <c r="DCW2804">
        <f>VALUE(2)</f>
        <v>2</v>
      </c>
      <c r="DCX2804">
        <f>VALUE(5)</f>
        <v>5</v>
      </c>
    </row>
    <row r="2901" spans="2901:2906" x14ac:dyDescent="0.3">
      <c r="DGO2901">
        <v>1</v>
      </c>
      <c r="DGP2901">
        <f>VALUE(2)</f>
        <v>2</v>
      </c>
      <c r="DGQ2901">
        <f>VALUE(3)</f>
        <v>3</v>
      </c>
      <c r="DGR2901">
        <f>VALUE(4)</f>
        <v>4</v>
      </c>
      <c r="DGS2901">
        <f>VALUE(5)</f>
        <v>5</v>
      </c>
      <c r="DGT2901">
        <f>VALUE(6)</f>
        <v>6</v>
      </c>
    </row>
    <row r="2902" spans="2901:2906" x14ac:dyDescent="0.3">
      <c r="DGO2902">
        <v>1</v>
      </c>
      <c r="DGP2902">
        <f>VALUE(6)</f>
        <v>6</v>
      </c>
      <c r="DGQ2902">
        <f>VALUE(5)</f>
        <v>5</v>
      </c>
      <c r="DGR2902">
        <f>VALUE(4)</f>
        <v>4</v>
      </c>
      <c r="DGS2902">
        <f>VALUE(3)</f>
        <v>3</v>
      </c>
      <c r="DGT2902">
        <f>VALUE(2)</f>
        <v>2</v>
      </c>
    </row>
    <row r="2903" spans="2901:2906" x14ac:dyDescent="0.3">
      <c r="DGO2903">
        <v>1</v>
      </c>
      <c r="DGP2903">
        <f>VALUE(5)</f>
        <v>5</v>
      </c>
      <c r="DGQ2903">
        <f>VALUE(3)</f>
        <v>3</v>
      </c>
      <c r="DGR2903">
        <f>VALUE(6)</f>
        <v>6</v>
      </c>
      <c r="DGS2903">
        <f>VALUE(2)</f>
        <v>2</v>
      </c>
      <c r="DGT2903">
        <f>VALUE(3)</f>
        <v>3</v>
      </c>
    </row>
    <row r="2904" spans="2901:2906" x14ac:dyDescent="0.3">
      <c r="DGO2904">
        <v>1</v>
      </c>
      <c r="DGP2904">
        <f>VALUE(5)</f>
        <v>5</v>
      </c>
      <c r="DGQ2904">
        <f>VALUE(2)</f>
        <v>2</v>
      </c>
      <c r="DGR2904">
        <f>VALUE(3)</f>
        <v>3</v>
      </c>
      <c r="DGS2904">
        <f>VALUE(6)</f>
        <v>6</v>
      </c>
      <c r="DGT2904">
        <f>VALUE(4)</f>
        <v>4</v>
      </c>
    </row>
    <row r="3001" spans="3001:3006" x14ac:dyDescent="0.3">
      <c r="DKK3001">
        <v>1</v>
      </c>
      <c r="DKL3001">
        <f>VALUE(5)</f>
        <v>5</v>
      </c>
      <c r="DKM3001">
        <f>VALUE(4)</f>
        <v>4</v>
      </c>
      <c r="DKN3001">
        <f>VALUE(3)</f>
        <v>3</v>
      </c>
      <c r="DKO3001">
        <f>VALUE(2)</f>
        <v>2</v>
      </c>
      <c r="DKP3001">
        <f>VALUE(1)</f>
        <v>1</v>
      </c>
    </row>
    <row r="3002" spans="3001:3006" x14ac:dyDescent="0.3">
      <c r="DKK3002">
        <v>1</v>
      </c>
      <c r="DKL3002">
        <f>VALUE(3)</f>
        <v>3</v>
      </c>
      <c r="DKM3002">
        <f>VALUE(4)</f>
        <v>4</v>
      </c>
      <c r="DKN3002">
        <f>VALUE(2)</f>
        <v>2</v>
      </c>
      <c r="DKO3002">
        <f>VALUE(1)</f>
        <v>1</v>
      </c>
      <c r="DKP3002">
        <f>VALUE(5)</f>
        <v>5</v>
      </c>
    </row>
    <row r="3003" spans="3001:3006" x14ac:dyDescent="0.3">
      <c r="DKK3003">
        <v>1</v>
      </c>
      <c r="DKL3003">
        <f>VALUE(3)</f>
        <v>3</v>
      </c>
      <c r="DKM3003">
        <f>VALUE(2)</f>
        <v>2</v>
      </c>
      <c r="DKN3003">
        <f>VALUE(4)</f>
        <v>4</v>
      </c>
      <c r="DKO3003">
        <f>VALUE(1)</f>
        <v>1</v>
      </c>
      <c r="DKP3003">
        <f>VALUE(5)</f>
        <v>5</v>
      </c>
    </row>
    <row r="3004" spans="3001:3006" x14ac:dyDescent="0.3">
      <c r="DKK3004">
        <v>1</v>
      </c>
      <c r="DKL3004">
        <f>VALUE(5)</f>
        <v>5</v>
      </c>
      <c r="DKM3004">
        <f>VALUE(4)</f>
        <v>4</v>
      </c>
      <c r="DKN3004">
        <f>VALUE(3)</f>
        <v>3</v>
      </c>
      <c r="DKO3004">
        <f>VALUE(4)</f>
        <v>4</v>
      </c>
      <c r="DKP3004">
        <f>VALUE(2)</f>
        <v>2</v>
      </c>
    </row>
    <row r="3006" spans="3001:3006" x14ac:dyDescent="0.3">
      <c r="DKK3006" cm="1">
        <f t="array" ref="DKK3006:DKN3010">TRANSPOSE(DKK3001:DKO3004)</f>
        <v>1</v>
      </c>
      <c r="DKL3006">
        <v>1</v>
      </c>
      <c r="DKM3006">
        <v>1</v>
      </c>
      <c r="DKN3006">
        <v>1</v>
      </c>
    </row>
    <row r="3007" spans="3001:3006" x14ac:dyDescent="0.3">
      <c r="DKK3007">
        <v>5</v>
      </c>
      <c r="DKL3007">
        <v>3</v>
      </c>
      <c r="DKM3007">
        <v>3</v>
      </c>
      <c r="DKN3007">
        <v>5</v>
      </c>
    </row>
    <row r="3008" spans="3001:3006" x14ac:dyDescent="0.3">
      <c r="DKK3008">
        <v>4</v>
      </c>
      <c r="DKL3008">
        <v>4</v>
      </c>
      <c r="DKM3008">
        <v>2</v>
      </c>
      <c r="DKN3008">
        <v>4</v>
      </c>
    </row>
    <row r="3009" spans="3001:3004" x14ac:dyDescent="0.3">
      <c r="DKK3009">
        <v>3</v>
      </c>
      <c r="DKL3009">
        <v>2</v>
      </c>
      <c r="DKM3009">
        <v>4</v>
      </c>
      <c r="DKN3009">
        <v>3</v>
      </c>
    </row>
    <row r="3010" spans="3001:3004" x14ac:dyDescent="0.3">
      <c r="DKK3010">
        <v>2</v>
      </c>
      <c r="DKL3010">
        <v>1</v>
      </c>
      <c r="DKM3010">
        <v>1</v>
      </c>
      <c r="DKN3010">
        <v>4</v>
      </c>
    </row>
    <row r="3101" spans="3101:3106" x14ac:dyDescent="0.3">
      <c r="DOG3101">
        <v>1</v>
      </c>
      <c r="DOH3101">
        <f>VALUE(1)</f>
        <v>1</v>
      </c>
      <c r="DOI3101">
        <f>VALUE(2)</f>
        <v>2</v>
      </c>
      <c r="DOJ3101">
        <f>VALUE(3)</f>
        <v>3</v>
      </c>
      <c r="DOK3101">
        <f>VALUE(4)</f>
        <v>4</v>
      </c>
      <c r="DOL3101">
        <f>VALUE(5)</f>
        <v>5</v>
      </c>
    </row>
    <row r="3102" spans="3101:3106" x14ac:dyDescent="0.3">
      <c r="DOG3102">
        <v>1</v>
      </c>
      <c r="DOH3102">
        <f>VALUE(5)</f>
        <v>5</v>
      </c>
      <c r="DOI3102">
        <f>VALUE(4)</f>
        <v>4</v>
      </c>
      <c r="DOJ3102">
        <f>VALUE(3)</f>
        <v>3</v>
      </c>
      <c r="DOK3102">
        <f>VALUE(2)</f>
        <v>2</v>
      </c>
      <c r="DOL3102">
        <f>VALUE(1)</f>
        <v>1</v>
      </c>
    </row>
    <row r="3103" spans="3101:3106" x14ac:dyDescent="0.3">
      <c r="DOG3103">
        <v>1</v>
      </c>
      <c r="DOH3103">
        <f>VALUE(2)</f>
        <v>2</v>
      </c>
      <c r="DOI3103">
        <f>VALUE(3)</f>
        <v>3</v>
      </c>
      <c r="DOJ3103">
        <f>VALUE(4)</f>
        <v>4</v>
      </c>
      <c r="DOK3103">
        <f>VALUE(1)</f>
        <v>1</v>
      </c>
      <c r="DOL3103">
        <f>VALUE(5)</f>
        <v>5</v>
      </c>
    </row>
    <row r="3104" spans="3101:3106" x14ac:dyDescent="0.3">
      <c r="DOG3104">
        <v>1</v>
      </c>
      <c r="DOH3104">
        <f>VALUE(5)</f>
        <v>5</v>
      </c>
      <c r="DOI3104">
        <f>VALUE(3)</f>
        <v>3</v>
      </c>
      <c r="DOJ3104">
        <f>VALUE(4)</f>
        <v>4</v>
      </c>
      <c r="DOK3104">
        <f>VALUE(2)</f>
        <v>2</v>
      </c>
      <c r="DOL3104">
        <f>VALUE(1)</f>
        <v>1</v>
      </c>
    </row>
    <row r="3106" spans="3101:3101" x14ac:dyDescent="0.3">
      <c r="DOG3106" t="e" cm="1">
        <f t="array" ref="DOG3106">TRANSPOSE(Xmat)</f>
        <v>#NAME?</v>
      </c>
    </row>
    <row r="3201" spans="3201:3206" x14ac:dyDescent="0.3">
      <c r="DSC3201">
        <v>1</v>
      </c>
      <c r="DSD3201">
        <f>VALUE(1)</f>
        <v>1</v>
      </c>
      <c r="DSE3201">
        <f>VALUE(2)</f>
        <v>2</v>
      </c>
      <c r="DSF3201">
        <f>VALUE(3)</f>
        <v>3</v>
      </c>
      <c r="DSG3201">
        <f>VALUE(4)</f>
        <v>4</v>
      </c>
      <c r="DSH3201">
        <f>VALUE(1)</f>
        <v>1</v>
      </c>
    </row>
    <row r="3202" spans="3201:3206" x14ac:dyDescent="0.3">
      <c r="DSC3202">
        <v>1</v>
      </c>
      <c r="DSD3202">
        <f>VALUE(2)</f>
        <v>2</v>
      </c>
      <c r="DSE3202">
        <f>VALUE(3)</f>
        <v>3</v>
      </c>
      <c r="DSF3202">
        <f>VALUE(4)</f>
        <v>4</v>
      </c>
      <c r="DSG3202">
        <f>VALUE(1)</f>
        <v>1</v>
      </c>
      <c r="DSH3202">
        <f>VALUE(2)</f>
        <v>2</v>
      </c>
    </row>
    <row r="3203" spans="3201:3206" x14ac:dyDescent="0.3">
      <c r="DSC3203">
        <v>1</v>
      </c>
      <c r="DSD3203">
        <f>VALUE(3)</f>
        <v>3</v>
      </c>
      <c r="DSE3203">
        <f>VALUE(1)</f>
        <v>1</v>
      </c>
      <c r="DSF3203">
        <f>VALUE(23)</f>
        <v>23</v>
      </c>
      <c r="DSG3203">
        <f>VALUE(3)</f>
        <v>3</v>
      </c>
      <c r="DSH3203">
        <f>VALUE(4)</f>
        <v>4</v>
      </c>
    </row>
    <row r="3204" spans="3201:3206" x14ac:dyDescent="0.3">
      <c r="DSC3204">
        <v>1</v>
      </c>
      <c r="DSD3204">
        <f>VALUE(1)</f>
        <v>1</v>
      </c>
      <c r="DSE3204">
        <f>VALUE(2)</f>
        <v>2</v>
      </c>
      <c r="DSF3204">
        <f>VALUE(3)</f>
        <v>3</v>
      </c>
      <c r="DSG3204">
        <f>VALUE(4)</f>
        <v>4</v>
      </c>
      <c r="DSH3204">
        <f>VALUE(5)</f>
        <v>5</v>
      </c>
    </row>
    <row r="3301" spans="3301:3306" x14ac:dyDescent="0.3">
      <c r="DVY3301">
        <v>1</v>
      </c>
      <c r="DVZ3301">
        <f>VALUE(3)</f>
        <v>3</v>
      </c>
      <c r="DWA3301">
        <f>VALUE(1)</f>
        <v>1</v>
      </c>
      <c r="DWB3301">
        <f>VALUE(1180)</f>
        <v>1180</v>
      </c>
      <c r="DWC3301">
        <f>VALUE(1955)</f>
        <v>1955</v>
      </c>
      <c r="DWD3301">
        <f>VALUE(221900)</f>
        <v>221900</v>
      </c>
    </row>
    <row r="3302" spans="3301:3306" x14ac:dyDescent="0.3">
      <c r="DVY3302">
        <v>1</v>
      </c>
      <c r="DVZ3302">
        <f>VALUE(3)</f>
        <v>3</v>
      </c>
      <c r="DWA3302">
        <f>VALUE(2.25)</f>
        <v>2.25</v>
      </c>
      <c r="DWB3302">
        <f>VALUE(2570)</f>
        <v>2570</v>
      </c>
      <c r="DWC3302">
        <f>VALUE(1951)</f>
        <v>1951</v>
      </c>
      <c r="DWD3302">
        <f>VALUE(538000)</f>
        <v>538000</v>
      </c>
    </row>
    <row r="3303" spans="3301:3306" x14ac:dyDescent="0.3">
      <c r="DVY3303">
        <v>1</v>
      </c>
      <c r="DVZ3303">
        <f>VALUE(2)</f>
        <v>2</v>
      </c>
      <c r="DWA3303">
        <f>VALUE(1)</f>
        <v>1</v>
      </c>
      <c r="DWB3303">
        <f>VALUE(770)</f>
        <v>770</v>
      </c>
      <c r="DWC3303">
        <f>VALUE(1933)</f>
        <v>1933</v>
      </c>
      <c r="DWD3303">
        <f>VALUE(180000)</f>
        <v>180000</v>
      </c>
    </row>
    <row r="3304" spans="3301:3306" x14ac:dyDescent="0.3">
      <c r="DVY3304">
        <v>1</v>
      </c>
      <c r="DVZ3304">
        <f>VALUE(4)</f>
        <v>4</v>
      </c>
      <c r="DWA3304">
        <f>VALUE(3)</f>
        <v>3</v>
      </c>
      <c r="DWB3304">
        <f>VALUE(1960)</f>
        <v>1960</v>
      </c>
      <c r="DWC3304">
        <f>VALUE(1965)</f>
        <v>1965</v>
      </c>
      <c r="DWD3304">
        <f>VALUE(604000)</f>
        <v>604000</v>
      </c>
    </row>
    <row r="3305" spans="3301:3306" x14ac:dyDescent="0.3">
      <c r="DVY3305">
        <v>1</v>
      </c>
      <c r="DVZ3305">
        <f>VALUE(3)</f>
        <v>3</v>
      </c>
      <c r="DWA3305">
        <f>VALUE(2)</f>
        <v>2</v>
      </c>
      <c r="DWB3305">
        <f>VALUE(1680)</f>
        <v>1680</v>
      </c>
      <c r="DWC3305">
        <f>VALUE(1987)</f>
        <v>1987</v>
      </c>
      <c r="DWD3305">
        <f>VALUE(510000)</f>
        <v>510000</v>
      </c>
    </row>
    <row r="3306" spans="3301:3306" x14ac:dyDescent="0.3">
      <c r="DVY3306">
        <v>1</v>
      </c>
      <c r="DVZ3306">
        <f>VALUE(4)</f>
        <v>4</v>
      </c>
      <c r="DWA3306">
        <f>VALUE(4.5)</f>
        <v>4.5</v>
      </c>
      <c r="DWB3306">
        <f>VALUE(5420)</f>
        <v>5420</v>
      </c>
      <c r="DWC3306">
        <f>VALUE(2001)</f>
        <v>2001</v>
      </c>
      <c r="DWD3306">
        <f>VALUE(1230000)</f>
        <v>1230000</v>
      </c>
    </row>
    <row r="3307" spans="3301:3306" x14ac:dyDescent="0.3">
      <c r="DVY3307">
        <v>1</v>
      </c>
      <c r="DVZ3307">
        <f>VALUE(3)</f>
        <v>3</v>
      </c>
      <c r="DWA3307">
        <f>VALUE(2.25)</f>
        <v>2.25</v>
      </c>
      <c r="DWB3307">
        <f>VALUE(1715)</f>
        <v>1715</v>
      </c>
      <c r="DWC3307">
        <f>VALUE(1995)</f>
        <v>1995</v>
      </c>
      <c r="DWD3307">
        <f>VALUE(257500)</f>
        <v>257500</v>
      </c>
    </row>
    <row r="3308" spans="3301:3306" x14ac:dyDescent="0.3">
      <c r="DVY3308">
        <v>1</v>
      </c>
      <c r="DVZ3308">
        <f>VALUE(3)</f>
        <v>3</v>
      </c>
      <c r="DWA3308">
        <f>VALUE(1.5)</f>
        <v>1.5</v>
      </c>
      <c r="DWB3308">
        <f>VALUE(1060)</f>
        <v>1060</v>
      </c>
      <c r="DWC3308">
        <f>VALUE(1963)</f>
        <v>1963</v>
      </c>
      <c r="DWD3308">
        <f>VALUE(291850)</f>
        <v>291850</v>
      </c>
    </row>
    <row r="3309" spans="3301:3306" x14ac:dyDescent="0.3">
      <c r="DVY3309">
        <v>1</v>
      </c>
      <c r="DVZ3309">
        <f>VALUE(3)</f>
        <v>3</v>
      </c>
      <c r="DWA3309">
        <f>VALUE(1)</f>
        <v>1</v>
      </c>
      <c r="DWB3309">
        <f>VALUE(1780)</f>
        <v>1780</v>
      </c>
      <c r="DWC3309">
        <f>VALUE(1960)</f>
        <v>1960</v>
      </c>
      <c r="DWD3309">
        <f>VALUE(229500)</f>
        <v>229500</v>
      </c>
    </row>
    <row r="3310" spans="3301:3306" x14ac:dyDescent="0.3">
      <c r="DVY3310">
        <v>1</v>
      </c>
      <c r="DVZ3310">
        <f>VALUE(3)</f>
        <v>3</v>
      </c>
      <c r="DWA3310">
        <f>VALUE(2.5)</f>
        <v>2.5</v>
      </c>
      <c r="DWB3310">
        <f>VALUE(1890)</f>
        <v>1890</v>
      </c>
      <c r="DWC3310">
        <f>VALUE(2003)</f>
        <v>2003</v>
      </c>
      <c r="DWD3310">
        <f>VALUE(323000)</f>
        <v>323000</v>
      </c>
    </row>
    <row r="3401" spans="3401:3408" x14ac:dyDescent="0.3">
      <c r="DZU3401">
        <v>1</v>
      </c>
      <c r="DZV3401">
        <f>VALUE(3)</f>
        <v>3</v>
      </c>
      <c r="DZW3401">
        <f>VALUE(1)</f>
        <v>1</v>
      </c>
      <c r="DZX3401">
        <f>VALUE(1180)</f>
        <v>1180</v>
      </c>
      <c r="DZY3401">
        <f>VALUE(1955)</f>
        <v>1955</v>
      </c>
      <c r="DZZ3401">
        <f>VALUE(221900)</f>
        <v>221900</v>
      </c>
      <c r="EAB3401" t="e" cm="1">
        <f t="array" ref="EAB3401">MMULT(MINVERSE(DZU3401:DZY3410),DZZ3401:DZZ3410)</f>
        <v>#VALUE!</v>
      </c>
    </row>
    <row r="3402" spans="3401:3408" x14ac:dyDescent="0.3">
      <c r="DZU3402">
        <v>1</v>
      </c>
      <c r="DZV3402">
        <f>VALUE(3)</f>
        <v>3</v>
      </c>
      <c r="DZW3402">
        <v>2.25</v>
      </c>
      <c r="DZX3402">
        <f>VALUE(2570)</f>
        <v>2570</v>
      </c>
      <c r="DZY3402">
        <f>VALUE(1951)</f>
        <v>1951</v>
      </c>
      <c r="DZZ3402">
        <f>VALUE(538000)</f>
        <v>538000</v>
      </c>
    </row>
    <row r="3403" spans="3401:3408" x14ac:dyDescent="0.3">
      <c r="DZU3403">
        <v>1</v>
      </c>
      <c r="DZV3403">
        <f>VALUE(2)</f>
        <v>2</v>
      </c>
      <c r="DZW3403">
        <f>VALUE(1)</f>
        <v>1</v>
      </c>
      <c r="DZX3403">
        <f>VALUE(770)</f>
        <v>770</v>
      </c>
      <c r="DZY3403">
        <f>VALUE(1933)</f>
        <v>1933</v>
      </c>
      <c r="DZZ3403">
        <f>VALUE(180000)</f>
        <v>180000</v>
      </c>
    </row>
    <row r="3404" spans="3401:3408" x14ac:dyDescent="0.3">
      <c r="DZU3404">
        <v>1</v>
      </c>
      <c r="DZV3404">
        <f>VALUE(4)</f>
        <v>4</v>
      </c>
      <c r="DZW3404">
        <f>VALUE(3)</f>
        <v>3</v>
      </c>
      <c r="DZX3404">
        <f>VALUE(1960)</f>
        <v>1960</v>
      </c>
      <c r="DZY3404">
        <f>VALUE(1965)</f>
        <v>1965</v>
      </c>
      <c r="DZZ3404">
        <f>VALUE(604000)</f>
        <v>604000</v>
      </c>
    </row>
    <row r="3405" spans="3401:3408" x14ac:dyDescent="0.3">
      <c r="DZU3405">
        <v>1</v>
      </c>
      <c r="DZV3405">
        <v>3</v>
      </c>
      <c r="DZW3405">
        <f>VALUE(2)</f>
        <v>2</v>
      </c>
      <c r="DZX3405">
        <f>VALUE(1680)</f>
        <v>1680</v>
      </c>
      <c r="DZY3405">
        <f>VALUE(1987)</f>
        <v>1987</v>
      </c>
      <c r="DZZ3405">
        <f>VALUE(510000)</f>
        <v>510000</v>
      </c>
    </row>
    <row r="3406" spans="3401:3408" x14ac:dyDescent="0.3">
      <c r="DZU3406">
        <v>1</v>
      </c>
      <c r="DZV3406">
        <f>VALUE(4)</f>
        <v>4</v>
      </c>
      <c r="DZW3406">
        <f>VALUE(4.5)</f>
        <v>4.5</v>
      </c>
      <c r="DZX3406">
        <f>VALUE(5420)</f>
        <v>5420</v>
      </c>
      <c r="DZY3406">
        <f>VALUE(2001)</f>
        <v>2001</v>
      </c>
      <c r="DZZ3406">
        <f>VALUE(1230000)</f>
        <v>1230000</v>
      </c>
    </row>
    <row r="3407" spans="3401:3408" x14ac:dyDescent="0.3">
      <c r="DZU3407">
        <v>1</v>
      </c>
      <c r="DZV3407">
        <f>VALUE(3)</f>
        <v>3</v>
      </c>
      <c r="DZW3407">
        <f>VALUE(2.25)</f>
        <v>2.25</v>
      </c>
      <c r="DZX3407">
        <f>VALUE(1715)</f>
        <v>1715</v>
      </c>
      <c r="DZY3407">
        <f>VALUE(1995)</f>
        <v>1995</v>
      </c>
      <c r="DZZ3407">
        <f>VALUE(257500)</f>
        <v>257500</v>
      </c>
    </row>
    <row r="3408" spans="3401:3408" x14ac:dyDescent="0.3">
      <c r="DZU3408">
        <v>1</v>
      </c>
      <c r="DZV3408">
        <f>VALUE(3)</f>
        <v>3</v>
      </c>
      <c r="DZW3408">
        <f>VALUE(1.5)</f>
        <v>1.5</v>
      </c>
      <c r="DZX3408">
        <f>VALUE(1060)</f>
        <v>1060</v>
      </c>
      <c r="DZY3408">
        <f>VALUE(1963)</f>
        <v>1963</v>
      </c>
      <c r="DZZ3408">
        <f>VALUE(291850)</f>
        <v>291850</v>
      </c>
    </row>
    <row r="3409" spans="3401:3406" x14ac:dyDescent="0.3">
      <c r="DZU3409">
        <v>1</v>
      </c>
      <c r="DZV3409">
        <f>VALUE(3)</f>
        <v>3</v>
      </c>
      <c r="DZW3409">
        <f>VALUE(1)</f>
        <v>1</v>
      </c>
      <c r="DZX3409">
        <f>VALUE(1780)</f>
        <v>1780</v>
      </c>
      <c r="DZY3409">
        <f>VALUE(1960)</f>
        <v>1960</v>
      </c>
      <c r="DZZ3409">
        <f>VALUE(229500)</f>
        <v>229500</v>
      </c>
    </row>
    <row r="3410" spans="3401:3406" x14ac:dyDescent="0.3">
      <c r="DZU3410">
        <v>1</v>
      </c>
      <c r="DZV3410">
        <f>VALUE(3)</f>
        <v>3</v>
      </c>
      <c r="DZW3410">
        <f>VALUE(2.5)</f>
        <v>2.5</v>
      </c>
      <c r="DZX3410">
        <f>VALUE(1890)</f>
        <v>1890</v>
      </c>
      <c r="DZY3410">
        <f>VALUE(2003)</f>
        <v>2003</v>
      </c>
      <c r="DZZ3410">
        <f>VALUE(323000)</f>
        <v>323000</v>
      </c>
    </row>
    <row r="3501" spans="3501:3511" x14ac:dyDescent="0.3">
      <c r="EDQ3501">
        <f>VALUE(3)</f>
        <v>3</v>
      </c>
      <c r="EDR3501">
        <f>VALUE(1)</f>
        <v>1</v>
      </c>
      <c r="EDS3501">
        <f>VALUE(1180)</f>
        <v>1180</v>
      </c>
      <c r="EDT3501">
        <f>VALUE(1955)</f>
        <v>1955</v>
      </c>
      <c r="EDU3501">
        <f>VALUE(221900)</f>
        <v>221900</v>
      </c>
      <c r="EDW3501" t="e" cm="1">
        <f t="array" ref="EDW3501">MMULT(MINVERSE(EDQ3501:EDT3510),EDU3501:EDU3510)</f>
        <v>#VALUE!</v>
      </c>
      <c r="EEA3501" t="e" cm="1">
        <f t="array" ref="EEA3501">MMULT(MINVERSE(EDQ3501:EDT3510),EDU3501:EDU3510)</f>
        <v>#VALUE!</v>
      </c>
    </row>
    <row r="3502" spans="3501:3511" x14ac:dyDescent="0.3">
      <c r="EDQ3502">
        <f>VALUE(3)</f>
        <v>3</v>
      </c>
      <c r="EDR3502">
        <v>2.25</v>
      </c>
      <c r="EDS3502">
        <f>VALUE(2570)</f>
        <v>2570</v>
      </c>
      <c r="EDT3502">
        <f>VALUE(1951)</f>
        <v>1951</v>
      </c>
      <c r="EDU3502">
        <f>VALUE(5328000)</f>
        <v>5328000</v>
      </c>
    </row>
    <row r="3503" spans="3501:3511" x14ac:dyDescent="0.3">
      <c r="EDQ3503">
        <f>VALUE(2)</f>
        <v>2</v>
      </c>
      <c r="EDR3503">
        <f>VALUE(1)</f>
        <v>1</v>
      </c>
      <c r="EDS3503">
        <f>VALUE(770)</f>
        <v>770</v>
      </c>
      <c r="EDT3503">
        <f>VALUE(1933)</f>
        <v>1933</v>
      </c>
      <c r="EDU3503">
        <f>VALUE(180000)</f>
        <v>180000</v>
      </c>
    </row>
    <row r="3504" spans="3501:3511" x14ac:dyDescent="0.3">
      <c r="EDQ3504">
        <f>VALUE(1)</f>
        <v>1</v>
      </c>
      <c r="EDR3504">
        <f>VALUE(3)</f>
        <v>3</v>
      </c>
      <c r="EDS3504">
        <f>VALUE(1960)</f>
        <v>1960</v>
      </c>
      <c r="EDT3504">
        <f>VALUE(1965)</f>
        <v>1965</v>
      </c>
      <c r="EDU3504">
        <f>VALUE(604000)</f>
        <v>604000</v>
      </c>
    </row>
    <row r="3505" spans="3501:3505" x14ac:dyDescent="0.3">
      <c r="EDQ3505">
        <f>VALUE(3)</f>
        <v>3</v>
      </c>
      <c r="EDR3505">
        <f>VALUE(2)</f>
        <v>2</v>
      </c>
      <c r="EDS3505">
        <f>VALUE(1680)</f>
        <v>1680</v>
      </c>
      <c r="EDT3505">
        <f>VALUE(1987)</f>
        <v>1987</v>
      </c>
      <c r="EDU3505">
        <f>VALUE(510000)</f>
        <v>510000</v>
      </c>
    </row>
    <row r="3506" spans="3501:3505" x14ac:dyDescent="0.3">
      <c r="EDQ3506">
        <v>4</v>
      </c>
      <c r="EDR3506">
        <f>VALUE(4.5)</f>
        <v>4.5</v>
      </c>
      <c r="EDS3506">
        <f>VALUE(5420)</f>
        <v>5420</v>
      </c>
      <c r="EDT3506">
        <f>VALUE(2001)</f>
        <v>2001</v>
      </c>
      <c r="EDU3506">
        <f>VALUE(1230000)</f>
        <v>1230000</v>
      </c>
    </row>
    <row r="3507" spans="3501:3505" x14ac:dyDescent="0.3">
      <c r="EDQ3507">
        <f>VALUE(3)</f>
        <v>3</v>
      </c>
      <c r="EDR3507">
        <f>VALUE(2.25)</f>
        <v>2.25</v>
      </c>
      <c r="EDS3507">
        <f>VALUE(1715)</f>
        <v>1715</v>
      </c>
      <c r="EDT3507">
        <f>VALUE(1995)</f>
        <v>1995</v>
      </c>
      <c r="EDU3507">
        <f>VALUE(257500)</f>
        <v>257500</v>
      </c>
    </row>
    <row r="3508" spans="3501:3505" x14ac:dyDescent="0.3">
      <c r="EDQ3508">
        <f>VALUE(3)</f>
        <v>3</v>
      </c>
      <c r="EDR3508">
        <f>VALUE(1.5)</f>
        <v>1.5</v>
      </c>
      <c r="EDS3508">
        <f>VALUE(1060)</f>
        <v>1060</v>
      </c>
      <c r="EDT3508">
        <f>VALUE(1963)</f>
        <v>1963</v>
      </c>
      <c r="EDU3508">
        <f>VALUE(291850)</f>
        <v>291850</v>
      </c>
    </row>
    <row r="3509" spans="3501:3505" x14ac:dyDescent="0.3">
      <c r="EDQ3509">
        <f>VALUE(3)</f>
        <v>3</v>
      </c>
      <c r="EDR3509">
        <f>VALUE(1)</f>
        <v>1</v>
      </c>
      <c r="EDS3509">
        <f>VALUE(1780)</f>
        <v>1780</v>
      </c>
      <c r="EDT3509">
        <f>VALUE(1960)</f>
        <v>1960</v>
      </c>
      <c r="EDU3509">
        <f>VALUE(229500)</f>
        <v>229500</v>
      </c>
    </row>
    <row r="3510" spans="3501:3505" x14ac:dyDescent="0.3">
      <c r="EDQ3510">
        <f>VALUE(3)</f>
        <v>3</v>
      </c>
      <c r="EDR3510">
        <f>VALUE(2.5)</f>
        <v>2.5</v>
      </c>
      <c r="EDS3510">
        <f>VALUE(1890)</f>
        <v>1890</v>
      </c>
      <c r="EDT3510">
        <f>VALUE(2003)</f>
        <v>2003</v>
      </c>
      <c r="EDU3510">
        <f>VALUE(323000)</f>
        <v>323000</v>
      </c>
    </row>
    <row r="3701" spans="3701:3711" x14ac:dyDescent="0.3">
      <c r="ELI3701">
        <v>1</v>
      </c>
      <c r="ELJ3701">
        <v>1</v>
      </c>
      <c r="ELK3701">
        <v>1</v>
      </c>
      <c r="ELL3701">
        <v>1</v>
      </c>
      <c r="ELM3701">
        <v>1</v>
      </c>
      <c r="ELN3701">
        <f t="shared" ref="ELN3701:ELR3704" si="0">VALUE(ELI3701)</f>
        <v>1</v>
      </c>
      <c r="ELO3701">
        <f t="shared" si="0"/>
        <v>1</v>
      </c>
      <c r="ELP3701">
        <f t="shared" si="0"/>
        <v>1</v>
      </c>
      <c r="ELQ3701">
        <f t="shared" si="0"/>
        <v>1</v>
      </c>
      <c r="ELR3701">
        <f t="shared" si="0"/>
        <v>1</v>
      </c>
      <c r="ELS3701" t="e" cm="1">
        <f t="array" ref="ELS3701">MMULT(MINVERSE(ELN3701:ELQ3704),ELR3701:ELR3704)</f>
        <v>#NUM!</v>
      </c>
    </row>
    <row r="3702" spans="3701:3711" x14ac:dyDescent="0.3">
      <c r="ELI3702">
        <v>1</v>
      </c>
      <c r="ELJ3702">
        <v>1</v>
      </c>
      <c r="ELK3702">
        <v>1</v>
      </c>
      <c r="ELL3702">
        <v>1</v>
      </c>
      <c r="ELM3702">
        <v>1</v>
      </c>
      <c r="ELN3702">
        <f t="shared" si="0"/>
        <v>1</v>
      </c>
      <c r="ELO3702">
        <f t="shared" si="0"/>
        <v>1</v>
      </c>
      <c r="ELP3702">
        <f t="shared" si="0"/>
        <v>1</v>
      </c>
      <c r="ELQ3702">
        <f t="shared" si="0"/>
        <v>1</v>
      </c>
      <c r="ELR3702">
        <f t="shared" si="0"/>
        <v>1</v>
      </c>
    </row>
    <row r="3703" spans="3701:3711" x14ac:dyDescent="0.3">
      <c r="ELI3703">
        <v>1</v>
      </c>
      <c r="ELJ3703">
        <v>1</v>
      </c>
      <c r="ELK3703">
        <v>1</v>
      </c>
      <c r="ELL3703">
        <v>1</v>
      </c>
      <c r="ELM3703">
        <v>1</v>
      </c>
      <c r="ELN3703">
        <f t="shared" si="0"/>
        <v>1</v>
      </c>
      <c r="ELO3703">
        <f t="shared" si="0"/>
        <v>1</v>
      </c>
      <c r="ELP3703">
        <f t="shared" si="0"/>
        <v>1</v>
      </c>
      <c r="ELQ3703">
        <f t="shared" si="0"/>
        <v>1</v>
      </c>
      <c r="ELR3703">
        <f t="shared" si="0"/>
        <v>1</v>
      </c>
    </row>
    <row r="3704" spans="3701:3711" x14ac:dyDescent="0.3">
      <c r="ELI3704">
        <v>1</v>
      </c>
      <c r="ELJ3704">
        <v>1</v>
      </c>
      <c r="ELK3704">
        <v>1</v>
      </c>
      <c r="ELL3704">
        <v>1</v>
      </c>
      <c r="ELM3704">
        <v>1</v>
      </c>
      <c r="ELN3704">
        <f t="shared" si="0"/>
        <v>1</v>
      </c>
      <c r="ELO3704">
        <f t="shared" si="0"/>
        <v>1</v>
      </c>
      <c r="ELP3704">
        <f t="shared" si="0"/>
        <v>1</v>
      </c>
      <c r="ELQ3704">
        <f t="shared" si="0"/>
        <v>1</v>
      </c>
      <c r="ELR3704">
        <f t="shared" si="0"/>
        <v>1</v>
      </c>
    </row>
    <row r="3801" spans="3801:3807" x14ac:dyDescent="0.3">
      <c r="EPE3801">
        <v>3</v>
      </c>
      <c r="EPF3801">
        <v>1</v>
      </c>
      <c r="EPG3801">
        <v>1180</v>
      </c>
      <c r="EPH3801">
        <v>1955</v>
      </c>
      <c r="EPI3801">
        <v>221900</v>
      </c>
      <c r="EPK3801" t="e" cm="1">
        <f t="array" ref="EPK3801">MMULT(MINVERSE(EPE3801:EPH3810),EPI3801:EPI3810)</f>
        <v>#VALUE!</v>
      </c>
    </row>
    <row r="3802" spans="3801:3807" x14ac:dyDescent="0.3">
      <c r="EPE3802">
        <v>3</v>
      </c>
      <c r="EPF3802">
        <v>2.25</v>
      </c>
      <c r="EPG3802">
        <v>2570</v>
      </c>
      <c r="EPH3802">
        <v>1951</v>
      </c>
      <c r="EPI3802">
        <v>538000</v>
      </c>
    </row>
    <row r="3803" spans="3801:3807" x14ac:dyDescent="0.3">
      <c r="EPE3803">
        <v>2</v>
      </c>
      <c r="EPF3803">
        <v>1</v>
      </c>
      <c r="EPG3803">
        <v>770</v>
      </c>
      <c r="EPH3803">
        <v>1933</v>
      </c>
      <c r="EPI3803">
        <v>180000</v>
      </c>
    </row>
    <row r="3804" spans="3801:3807" x14ac:dyDescent="0.3">
      <c r="EPE3804">
        <v>4</v>
      </c>
      <c r="EPF3804">
        <v>3</v>
      </c>
      <c r="EPG3804">
        <v>1960</v>
      </c>
      <c r="EPH3804">
        <v>1965</v>
      </c>
      <c r="EPI3804">
        <v>604000</v>
      </c>
    </row>
    <row r="3805" spans="3801:3807" x14ac:dyDescent="0.3">
      <c r="EPE3805">
        <v>3</v>
      </c>
      <c r="EPF3805">
        <v>2</v>
      </c>
      <c r="EPG3805">
        <v>1680</v>
      </c>
      <c r="EPH3805">
        <v>1987</v>
      </c>
      <c r="EPI3805">
        <v>510000</v>
      </c>
    </row>
    <row r="3806" spans="3801:3807" x14ac:dyDescent="0.3">
      <c r="EPE3806">
        <v>4</v>
      </c>
      <c r="EPF3806">
        <v>4.5</v>
      </c>
      <c r="EPG3806">
        <v>5420</v>
      </c>
      <c r="EPH3806">
        <v>2001</v>
      </c>
      <c r="EPI3806">
        <v>1230000</v>
      </c>
    </row>
    <row r="3807" spans="3801:3807" x14ac:dyDescent="0.3">
      <c r="EPE3807">
        <v>3</v>
      </c>
      <c r="EPF3807">
        <v>2.25</v>
      </c>
      <c r="EPG3807">
        <v>1715</v>
      </c>
      <c r="EPH3807">
        <v>1995</v>
      </c>
      <c r="EPI3807">
        <v>257500</v>
      </c>
    </row>
    <row r="3808" spans="3801:3807" x14ac:dyDescent="0.3">
      <c r="EPE3808">
        <v>3</v>
      </c>
      <c r="EPF3808">
        <v>1.5</v>
      </c>
      <c r="EPG3808">
        <v>1060</v>
      </c>
      <c r="EPH3808">
        <v>1963</v>
      </c>
      <c r="EPI3808">
        <v>291850</v>
      </c>
    </row>
    <row r="3809" spans="3801:3805" x14ac:dyDescent="0.3">
      <c r="EPE3809">
        <v>3</v>
      </c>
      <c r="EPF3809">
        <v>1</v>
      </c>
      <c r="EPG3809">
        <v>1780</v>
      </c>
      <c r="EPH3809">
        <v>1960</v>
      </c>
      <c r="EPI3809">
        <v>229500</v>
      </c>
    </row>
    <row r="3810" spans="3801:3805" x14ac:dyDescent="0.3">
      <c r="EPE3810">
        <v>3</v>
      </c>
      <c r="EPF3810">
        <v>2.5</v>
      </c>
      <c r="EPG3810">
        <v>1890</v>
      </c>
      <c r="EPH3810">
        <v>2003</v>
      </c>
      <c r="EPI3810">
        <v>323000</v>
      </c>
    </row>
    <row r="3901" spans="3901:3907" x14ac:dyDescent="0.3">
      <c r="ETA3901">
        <v>3</v>
      </c>
      <c r="ETC3901">
        <v>1180</v>
      </c>
      <c r="ETD3901">
        <v>1955</v>
      </c>
      <c r="ETE3901">
        <v>221900</v>
      </c>
      <c r="ETG3901" t="s">
        <v>0</v>
      </c>
    </row>
    <row r="3902" spans="3901:3907" x14ac:dyDescent="0.3">
      <c r="ETA3902">
        <v>3</v>
      </c>
      <c r="ETB3902">
        <v>2.25</v>
      </c>
      <c r="ETC3902">
        <v>2570</v>
      </c>
      <c r="ETD3902">
        <v>1951</v>
      </c>
      <c r="ETE3902">
        <v>538000</v>
      </c>
    </row>
    <row r="3903" spans="3901:3907" x14ac:dyDescent="0.3">
      <c r="ETA3903">
        <v>2</v>
      </c>
      <c r="ETB3903">
        <v>1</v>
      </c>
      <c r="ETC3903">
        <v>770</v>
      </c>
      <c r="ETD3903">
        <v>1933</v>
      </c>
      <c r="ETE3903">
        <v>180000</v>
      </c>
    </row>
    <row r="3904" spans="3901:3907" x14ac:dyDescent="0.3">
      <c r="ETA3904">
        <v>4</v>
      </c>
      <c r="ETB3904">
        <v>3</v>
      </c>
      <c r="ETC3904">
        <v>1960</v>
      </c>
      <c r="ETD3904">
        <v>1965</v>
      </c>
      <c r="ETE3904">
        <v>604000</v>
      </c>
    </row>
    <row r="3905" spans="3901:3905" x14ac:dyDescent="0.3">
      <c r="ETA3905">
        <v>3</v>
      </c>
      <c r="ETB3905">
        <v>2</v>
      </c>
      <c r="ETC3905">
        <v>1680</v>
      </c>
      <c r="ETD3905">
        <v>1987</v>
      </c>
      <c r="ETE3905">
        <v>510000</v>
      </c>
    </row>
    <row r="3906" spans="3901:3905" x14ac:dyDescent="0.3">
      <c r="ETA3906">
        <v>4</v>
      </c>
      <c r="ETB3906">
        <v>4.5</v>
      </c>
      <c r="ETC3906">
        <v>5420</v>
      </c>
      <c r="ETD3906">
        <v>2001</v>
      </c>
      <c r="ETE3906">
        <v>1230000</v>
      </c>
    </row>
    <row r="3907" spans="3901:3905" x14ac:dyDescent="0.3">
      <c r="ETA3907">
        <v>3</v>
      </c>
      <c r="ETB3907">
        <v>2.25</v>
      </c>
      <c r="ETC3907">
        <v>1715</v>
      </c>
      <c r="ETD3907">
        <v>1995</v>
      </c>
      <c r="ETE3907">
        <v>257500</v>
      </c>
    </row>
    <row r="3908" spans="3901:3905" x14ac:dyDescent="0.3">
      <c r="ETA3908">
        <v>3</v>
      </c>
      <c r="ETB3908">
        <v>1.5</v>
      </c>
      <c r="ETC3908">
        <v>1060</v>
      </c>
      <c r="ETD3908">
        <v>1963</v>
      </c>
      <c r="ETE3908">
        <v>291850</v>
      </c>
    </row>
    <row r="3909" spans="3901:3905" x14ac:dyDescent="0.3">
      <c r="ETA3909">
        <v>3</v>
      </c>
      <c r="ETB3909">
        <v>1</v>
      </c>
      <c r="ETC3909">
        <v>1750</v>
      </c>
      <c r="ETD3909">
        <v>1960</v>
      </c>
      <c r="ETE3909">
        <v>229500</v>
      </c>
    </row>
    <row r="3910" spans="3901:3905" x14ac:dyDescent="0.3">
      <c r="ETA3910">
        <v>3</v>
      </c>
      <c r="ETB3910">
        <v>2.5</v>
      </c>
      <c r="ETC3910">
        <v>1890</v>
      </c>
      <c r="ETD3910">
        <v>2003</v>
      </c>
      <c r="ETE3910">
        <v>323000</v>
      </c>
    </row>
    <row r="4001" spans="4001:4005" x14ac:dyDescent="0.3">
      <c r="EWW4001">
        <v>2</v>
      </c>
      <c r="EWX4001">
        <v>2</v>
      </c>
      <c r="EWY4001">
        <v>2000</v>
      </c>
      <c r="EWZ4001">
        <v>3215501</v>
      </c>
      <c r="EXA4001">
        <v>10301604045</v>
      </c>
    </row>
    <row r="4002" spans="4001:4005" x14ac:dyDescent="0.3">
      <c r="EWW4002">
        <v>10</v>
      </c>
      <c r="EWX4002">
        <v>235</v>
      </c>
      <c r="EWY4002">
        <v>123</v>
      </c>
      <c r="EWZ4002">
        <v>1246145</v>
      </c>
      <c r="EXA4002">
        <v>16</v>
      </c>
    </row>
    <row r="4003" spans="4001:4005" x14ac:dyDescent="0.3">
      <c r="EWW4003">
        <v>461045</v>
      </c>
      <c r="EWX4003">
        <v>23450</v>
      </c>
      <c r="EWY4003">
        <v>1325406</v>
      </c>
      <c r="EWZ4003">
        <v>104015</v>
      </c>
      <c r="EXA4003">
        <v>41</v>
      </c>
    </row>
    <row r="4004" spans="4001:4005" x14ac:dyDescent="0.3">
      <c r="EWW4004">
        <v>1045</v>
      </c>
      <c r="EWX4004">
        <v>4501</v>
      </c>
      <c r="EWY4004">
        <v>540</v>
      </c>
      <c r="EWZ4004">
        <v>40</v>
      </c>
      <c r="EXA4004">
        <v>104</v>
      </c>
    </row>
    <row r="4201" spans="4201:4205" x14ac:dyDescent="0.3">
      <c r="FEO4201" s="1">
        <v>2</v>
      </c>
      <c r="FEP4201" s="1">
        <v>2</v>
      </c>
      <c r="FEQ4201" s="1">
        <v>1400</v>
      </c>
      <c r="FER4201" s="1">
        <v>1967</v>
      </c>
      <c r="FES4201" s="1">
        <v>220000</v>
      </c>
    </row>
    <row r="4202" spans="4201:4205" x14ac:dyDescent="0.3">
      <c r="FEO4202" s="1">
        <v>3</v>
      </c>
      <c r="FEP4202" s="1">
        <v>2</v>
      </c>
      <c r="FEQ4202" s="1">
        <v>1300</v>
      </c>
      <c r="FER4202" s="1">
        <v>1984</v>
      </c>
      <c r="FES4202" s="1">
        <v>400200</v>
      </c>
    </row>
    <row r="4203" spans="4201:4205" x14ac:dyDescent="0.3">
      <c r="FEO4203" s="1">
        <v>2</v>
      </c>
      <c r="FEP4203" s="1">
        <v>2</v>
      </c>
      <c r="FEQ4203" s="1">
        <v>900</v>
      </c>
      <c r="FER4203" s="1">
        <v>1989</v>
      </c>
      <c r="FES4203" s="1">
        <v>250000</v>
      </c>
    </row>
    <row r="4204" spans="4201:4205" x14ac:dyDescent="0.3">
      <c r="FEO4204" s="1">
        <v>4</v>
      </c>
      <c r="FEP4204" s="1">
        <v>3</v>
      </c>
      <c r="FEQ4204" s="1">
        <v>2900</v>
      </c>
      <c r="FER4204" s="1">
        <v>1955</v>
      </c>
      <c r="FES42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2020-02-02T08:10:06Z</dcterms:modified>
</cp:coreProperties>
</file>