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Development\Projects\GitHub\hoya-hack\Machine Learning\"/>
    </mc:Choice>
  </mc:AlternateContent>
  <xr:revisionPtr revIDLastSave="0" documentId="13_ncr:1_{7A1AAA28-7926-40A4-B8EB-D735D21EC796}" xr6:coauthVersionLast="45" xr6:coauthVersionMax="45" xr10:uidLastSave="{00000000-0000-0000-0000-000000000000}"/>
  <bookViews>
    <workbookView xWindow="14700" yWindow="672" windowWidth="7224" windowHeight="7836" xr2:uid="{09D9224B-842C-4840-8CE3-EBEB56637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" l="1"/>
  <c r="O5" i="1"/>
  <c r="N5" i="1"/>
  <c r="N4" i="1"/>
  <c r="N3" i="1"/>
  <c r="N2" i="1"/>
  <c r="N1" i="1"/>
  <c r="L1" i="1" a="1"/>
  <c r="L1" i="1" s="1"/>
  <c r="HF205" i="1"/>
  <c r="HF204" i="1"/>
  <c r="HF203" i="1"/>
  <c r="HF202" i="1"/>
  <c r="HF201" i="1"/>
  <c r="HD201" i="1" a="1"/>
  <c r="HD201" i="1" s="1"/>
  <c r="LB305" i="1"/>
  <c r="LB304" i="1"/>
  <c r="LB303" i="1"/>
  <c r="LB302" i="1"/>
  <c r="LB301" i="1"/>
  <c r="KZ301" i="1" a="1"/>
  <c r="KZ301" i="1" s="1"/>
  <c r="OX405" i="1"/>
  <c r="OX404" i="1"/>
  <c r="OX403" i="1"/>
  <c r="OX402" i="1"/>
  <c r="OX401" i="1"/>
  <c r="OV401" i="1" a="1"/>
  <c r="OV401" i="1" s="1"/>
  <c r="ST505" i="1"/>
  <c r="ST504" i="1"/>
  <c r="ST503" i="1"/>
  <c r="ST502" i="1"/>
  <c r="ST501" i="1"/>
  <c r="SR501" i="1" a="1"/>
  <c r="SR501" i="1" s="1"/>
  <c r="WN601" i="1" a="1"/>
  <c r="WN601" i="1" s="1"/>
  <c r="HG205" i="1" l="1"/>
  <c r="HG206" i="1" s="1"/>
  <c r="LC305" i="1"/>
  <c r="LC306" i="1" s="1"/>
  <c r="OY405" i="1"/>
  <c r="OY406" i="1" s="1"/>
  <c r="SU505" i="1"/>
  <c r="SU506" i="1" s="1"/>
  <c r="AAJ701" i="1" a="1"/>
  <c r="AAJ701" i="1" s="1"/>
  <c r="AEH805" i="1" l="1"/>
  <c r="AEH804" i="1"/>
  <c r="AEH803" i="1"/>
  <c r="AEH802" i="1"/>
  <c r="AEF801" i="1" a="1"/>
  <c r="AEF801" i="1" s="1"/>
  <c r="AEH801" i="1" s="1"/>
  <c r="AEI805" i="1" s="1"/>
  <c r="AEI806" i="1" s="1"/>
  <c r="AMA1006" i="1" l="1"/>
  <c r="AMA1005" i="1"/>
  <c r="ALZ1005" i="1"/>
  <c r="ALZ1004" i="1"/>
  <c r="ALZ1003" i="1"/>
  <c r="ALZ1002" i="1"/>
  <c r="ALZ1001" i="1"/>
  <c r="ALX1001" i="1" a="1"/>
  <c r="ALX1001" i="1" s="1"/>
  <c r="BBH1401" i="1" l="1" a="1"/>
  <c r="BBH1401" i="1" s="1"/>
  <c r="BFG1506" i="1" l="1"/>
  <c r="BFG1505" i="1"/>
  <c r="BFF1505" i="1"/>
  <c r="BFF1504" i="1"/>
  <c r="BFF1503" i="1"/>
  <c r="BFF1502" i="1"/>
  <c r="BFF1501" i="1"/>
  <c r="BFD1501" i="1" a="1"/>
  <c r="BFD1501" i="1" s="1"/>
  <c r="BMX1705" i="1"/>
  <c r="BMX1704" i="1"/>
  <c r="BMX1703" i="1"/>
  <c r="BMX1702" i="1"/>
  <c r="BMX1701" i="1"/>
  <c r="BMV1701" i="1" a="1"/>
  <c r="BMV1701" i="1" s="1"/>
  <c r="BMP1710" i="1"/>
  <c r="BMO1710" i="1"/>
  <c r="BMN1710" i="1"/>
  <c r="BMM1710" i="1"/>
  <c r="BML1710" i="1"/>
  <c r="BMP1709" i="1"/>
  <c r="BMO1709" i="1"/>
  <c r="BMN1709" i="1"/>
  <c r="BMM1709" i="1"/>
  <c r="BML1709" i="1"/>
  <c r="BMP1708" i="1"/>
  <c r="BMO1708" i="1"/>
  <c r="BMN1708" i="1"/>
  <c r="BMM1708" i="1"/>
  <c r="BML1708" i="1"/>
  <c r="BMP1707" i="1"/>
  <c r="BMO1707" i="1"/>
  <c r="BMN1707" i="1"/>
  <c r="BMM1707" i="1"/>
  <c r="BML1707" i="1"/>
  <c r="BMP1706" i="1"/>
  <c r="BMO1706" i="1"/>
  <c r="BMN1706" i="1"/>
  <c r="BMM1706" i="1"/>
  <c r="BML1706" i="1"/>
  <c r="BMP1705" i="1"/>
  <c r="BMO1705" i="1"/>
  <c r="BMN1705" i="1"/>
  <c r="BMM1705" i="1"/>
  <c r="BML1705" i="1"/>
  <c r="BMP1704" i="1"/>
  <c r="BMO1704" i="1"/>
  <c r="BMN1704" i="1"/>
  <c r="BMM1704" i="1"/>
  <c r="BML1704" i="1"/>
  <c r="BMP1703" i="1"/>
  <c r="BMO1703" i="1"/>
  <c r="BMN1703" i="1"/>
  <c r="BMM1703" i="1"/>
  <c r="BML1703" i="1"/>
  <c r="BMP1702" i="1"/>
  <c r="BMO1702" i="1"/>
  <c r="BMN1702" i="1"/>
  <c r="BMM1702" i="1"/>
  <c r="BML1702" i="1"/>
  <c r="BMP1701" i="1"/>
  <c r="BMO1701" i="1"/>
  <c r="BMN1701" i="1"/>
  <c r="BMM1701" i="1"/>
  <c r="BML1701" i="1"/>
  <c r="BMY1705" i="1" l="1"/>
  <c r="BMY1706" i="1" s="1"/>
  <c r="BQT1805" i="1"/>
  <c r="BQT1804" i="1"/>
  <c r="BQT1803" i="1"/>
  <c r="BQT1802" i="1"/>
  <c r="BQT1801" i="1"/>
  <c r="BQR1801" i="1" a="1"/>
  <c r="BQR1801" i="1" s="1"/>
  <c r="BQL1810" i="1"/>
  <c r="BQK1810" i="1"/>
  <c r="BQJ1810" i="1"/>
  <c r="BQI1810" i="1"/>
  <c r="BQH1810" i="1"/>
  <c r="BQL1809" i="1"/>
  <c r="BQK1809" i="1"/>
  <c r="BQJ1809" i="1"/>
  <c r="BQI1809" i="1"/>
  <c r="BQH1809" i="1"/>
  <c r="BQL1808" i="1"/>
  <c r="BQK1808" i="1"/>
  <c r="BQJ1808" i="1"/>
  <c r="BQI1808" i="1"/>
  <c r="BQH1808" i="1"/>
  <c r="BQL1807" i="1"/>
  <c r="BQK1807" i="1"/>
  <c r="BQJ1807" i="1"/>
  <c r="BQI1807" i="1"/>
  <c r="BQH1807" i="1"/>
  <c r="BQL1806" i="1"/>
  <c r="BQK1806" i="1"/>
  <c r="BQJ1806" i="1"/>
  <c r="BQI1806" i="1"/>
  <c r="BQH1806" i="1"/>
  <c r="BQL1805" i="1"/>
  <c r="BQK1805" i="1"/>
  <c r="BQJ1805" i="1"/>
  <c r="BQI1805" i="1"/>
  <c r="BQH1805" i="1"/>
  <c r="BQL1804" i="1"/>
  <c r="BQK1804" i="1"/>
  <c r="BQJ1804" i="1"/>
  <c r="BQI1804" i="1"/>
  <c r="BQH1804" i="1"/>
  <c r="BQL1803" i="1"/>
  <c r="BQK1803" i="1"/>
  <c r="BQJ1803" i="1"/>
  <c r="BQI1803" i="1"/>
  <c r="BQH1803" i="1"/>
  <c r="BQL1802" i="1"/>
  <c r="BQK1802" i="1"/>
  <c r="BQJ1802" i="1"/>
  <c r="BQI1802" i="1"/>
  <c r="BQH1802" i="1"/>
  <c r="BQL1801" i="1"/>
  <c r="BQK1801" i="1"/>
  <c r="BQJ1801" i="1"/>
  <c r="BQI1801" i="1"/>
  <c r="BQH1801" i="1"/>
  <c r="BQU1805" i="1" l="1"/>
  <c r="BQU1806" i="1" s="1"/>
  <c r="BUP1905" i="1"/>
  <c r="BUP1904" i="1"/>
  <c r="BUP1903" i="1"/>
  <c r="BUP1902" i="1"/>
  <c r="BUN1901" i="1" a="1"/>
  <c r="BUN1901" i="1" s="1"/>
  <c r="BUH1910" i="1"/>
  <c r="BUG1910" i="1"/>
  <c r="BUF1910" i="1"/>
  <c r="BUE1910" i="1"/>
  <c r="BUD1910" i="1"/>
  <c r="BUH1909" i="1"/>
  <c r="BUG1909" i="1"/>
  <c r="BUF1909" i="1"/>
  <c r="BUE1909" i="1"/>
  <c r="BUD1909" i="1"/>
  <c r="BUH1908" i="1"/>
  <c r="BUG1908" i="1"/>
  <c r="BUF1908" i="1"/>
  <c r="BUE1908" i="1"/>
  <c r="BUD1908" i="1"/>
  <c r="BUH1907" i="1"/>
  <c r="BUG1907" i="1"/>
  <c r="BUF1907" i="1"/>
  <c r="BUE1907" i="1"/>
  <c r="BUD1907" i="1"/>
  <c r="BUH1906" i="1"/>
  <c r="BUG1906" i="1"/>
  <c r="BUF1906" i="1"/>
  <c r="BUE1906" i="1"/>
  <c r="BUD1906" i="1"/>
  <c r="BUH1905" i="1"/>
  <c r="BUG1905" i="1"/>
  <c r="BUF1905" i="1"/>
  <c r="BUE1905" i="1"/>
  <c r="BUD1905" i="1"/>
  <c r="BUH1904" i="1"/>
  <c r="BUG1904" i="1"/>
  <c r="BUF1904" i="1"/>
  <c r="BUE1904" i="1"/>
  <c r="BUD1904" i="1"/>
  <c r="BUH1903" i="1"/>
  <c r="BUG1903" i="1"/>
  <c r="BUF1903" i="1"/>
  <c r="BUE1903" i="1"/>
  <c r="BUD1903" i="1"/>
  <c r="BUH1902" i="1"/>
  <c r="BUG1902" i="1"/>
  <c r="BUF1902" i="1"/>
  <c r="BUE1902" i="1"/>
  <c r="BUD1902" i="1"/>
  <c r="BUH1901" i="1"/>
  <c r="BUG1901" i="1"/>
  <c r="BUF1901" i="1"/>
  <c r="BUE1901" i="1"/>
  <c r="BUD1901" i="1"/>
  <c r="BUQ1905" i="1" l="1"/>
  <c r="BUQ1906" i="1" s="1"/>
  <c r="BYL2005" i="1"/>
  <c r="BYL2004" i="1"/>
  <c r="BYL2003" i="1"/>
  <c r="BYL2002" i="1"/>
  <c r="BYJ2001" i="1" a="1"/>
  <c r="BYJ2001" i="1" s="1"/>
  <c r="BYD2010" i="1"/>
  <c r="BYC2010" i="1"/>
  <c r="BYB2010" i="1"/>
  <c r="BYA2010" i="1"/>
  <c r="BXZ2010" i="1"/>
  <c r="BYD2009" i="1"/>
  <c r="BYC2009" i="1"/>
  <c r="BYB2009" i="1"/>
  <c r="BYA2009" i="1"/>
  <c r="BXZ2009" i="1"/>
  <c r="BYD2008" i="1"/>
  <c r="BYC2008" i="1"/>
  <c r="BYB2008" i="1"/>
  <c r="BYA2008" i="1"/>
  <c r="BXZ2008" i="1"/>
  <c r="BYD2007" i="1"/>
  <c r="BYC2007" i="1"/>
  <c r="BYB2007" i="1"/>
  <c r="BYA2007" i="1"/>
  <c r="BXZ2007" i="1"/>
  <c r="BYD2006" i="1"/>
  <c r="BYC2006" i="1"/>
  <c r="BYB2006" i="1"/>
  <c r="BYA2006" i="1"/>
  <c r="BXZ2006" i="1"/>
  <c r="BYD2005" i="1"/>
  <c r="BYC2005" i="1"/>
  <c r="BYB2005" i="1"/>
  <c r="BYA2005" i="1"/>
  <c r="BXZ2005" i="1"/>
  <c r="BYD2004" i="1"/>
  <c r="BYC2004" i="1"/>
  <c r="BYB2004" i="1"/>
  <c r="BYA2004" i="1"/>
  <c r="BXZ2004" i="1"/>
  <c r="BYD2003" i="1"/>
  <c r="BYC2003" i="1"/>
  <c r="BYB2003" i="1"/>
  <c r="BYA2003" i="1"/>
  <c r="BXZ2003" i="1"/>
  <c r="BYD2002" i="1"/>
  <c r="BYC2002" i="1"/>
  <c r="BYB2002" i="1"/>
  <c r="BYA2002" i="1"/>
  <c r="BXZ2002" i="1"/>
  <c r="BYD2001" i="1"/>
  <c r="BYC2001" i="1"/>
  <c r="BYB2001" i="1"/>
  <c r="BYA2001" i="1"/>
  <c r="BXZ2001" i="1"/>
  <c r="BYM2005" i="1" l="1"/>
  <c r="BYM2006" i="1" s="1"/>
  <c r="CCI2106" i="1"/>
  <c r="CCI2105" i="1"/>
  <c r="CCH2105" i="1"/>
  <c r="CCH2104" i="1"/>
  <c r="CCH2103" i="1"/>
  <c r="CCH2102" i="1"/>
  <c r="CCF2101" i="1" a="1"/>
  <c r="CCF2101" i="1" s="1"/>
  <c r="CBZ2110" i="1"/>
  <c r="CBY2110" i="1"/>
  <c r="CBX2110" i="1"/>
  <c r="CBW2110" i="1"/>
  <c r="CBV2110" i="1"/>
  <c r="CBZ2109" i="1"/>
  <c r="CBY2109" i="1"/>
  <c r="CBX2109" i="1"/>
  <c r="CBW2109" i="1"/>
  <c r="CBV2109" i="1"/>
  <c r="CBZ2108" i="1"/>
  <c r="CBY2108" i="1"/>
  <c r="CBX2108" i="1"/>
  <c r="CBW2108" i="1"/>
  <c r="CBV2108" i="1"/>
  <c r="CBZ2107" i="1"/>
  <c r="CBY2107" i="1"/>
  <c r="CBX2107" i="1"/>
  <c r="CBW2107" i="1"/>
  <c r="CBV2107" i="1"/>
  <c r="CBZ2106" i="1"/>
  <c r="CBY2106" i="1"/>
  <c r="CBX2106" i="1"/>
  <c r="CBW2106" i="1"/>
  <c r="CBV2106" i="1"/>
  <c r="CBZ2105" i="1"/>
  <c r="CBY2105" i="1"/>
  <c r="CBX2105" i="1"/>
  <c r="CBW2105" i="1"/>
  <c r="CBV2105" i="1"/>
  <c r="CBZ2104" i="1"/>
  <c r="CBY2104" i="1"/>
  <c r="CBX2104" i="1"/>
  <c r="CBW2104" i="1"/>
  <c r="CBV2104" i="1"/>
  <c r="CBZ2103" i="1"/>
  <c r="CBY2103" i="1"/>
  <c r="CBX2103" i="1"/>
  <c r="CBW2103" i="1"/>
  <c r="CBV2103" i="1"/>
  <c r="CBZ2102" i="1"/>
  <c r="CBY2102" i="1"/>
  <c r="CBX2102" i="1"/>
  <c r="CBW2102" i="1"/>
  <c r="CBV2102" i="1"/>
  <c r="CBZ2101" i="1"/>
  <c r="CBY2101" i="1"/>
  <c r="CBX2101" i="1"/>
  <c r="CBW2101" i="1"/>
  <c r="CBV2101" i="1"/>
  <c r="CGE2206" i="1" l="1"/>
  <c r="CGE2205" i="1"/>
  <c r="CGD2205" i="1"/>
  <c r="CGD2204" i="1"/>
  <c r="CGD2203" i="1"/>
  <c r="CGD2202" i="1"/>
  <c r="CGB2201" i="1" a="1"/>
  <c r="CGB2201" i="1" s="1"/>
  <c r="CFV2204" i="1"/>
  <c r="CFU2204" i="1"/>
  <c r="CFT2204" i="1"/>
  <c r="CFS2204" i="1"/>
  <c r="CFR2204" i="1"/>
  <c r="CFV2203" i="1"/>
  <c r="CFU2203" i="1"/>
  <c r="CFT2203" i="1"/>
  <c r="CFS2203" i="1"/>
  <c r="CFR2203" i="1"/>
  <c r="CFV2202" i="1"/>
  <c r="CFU2202" i="1"/>
  <c r="CFT2202" i="1"/>
  <c r="CFS2202" i="1"/>
  <c r="CFR2202" i="1"/>
  <c r="CFV2201" i="1"/>
  <c r="CFU2201" i="1"/>
  <c r="CFT2201" i="1"/>
  <c r="CFS2201" i="1"/>
  <c r="CFR2201" i="1"/>
  <c r="CJR2301" i="1" l="1"/>
  <c r="CJQ2301" i="1"/>
  <c r="CJP2301" i="1"/>
  <c r="CJO2301" i="1"/>
  <c r="CJN2301" i="1"/>
  <c r="CNW2405" i="1" l="1"/>
  <c r="CNU2405" i="1"/>
  <c r="CNU2404" i="1"/>
  <c r="CNU2403" i="1"/>
  <c r="CNU2402" i="1"/>
  <c r="CNT2401" i="1" a="1"/>
  <c r="CNT2401" i="1" s="1"/>
  <c r="CNN2410" i="1"/>
  <c r="CNM2410" i="1"/>
  <c r="CNL2410" i="1"/>
  <c r="CNK2410" i="1"/>
  <c r="CNJ2410" i="1"/>
  <c r="CNN2409" i="1"/>
  <c r="CNM2409" i="1"/>
  <c r="CNL2409" i="1"/>
  <c r="CNK2409" i="1"/>
  <c r="CNJ2409" i="1"/>
  <c r="CNN2408" i="1"/>
  <c r="CNM2408" i="1"/>
  <c r="CNL2408" i="1"/>
  <c r="CNK2408" i="1"/>
  <c r="CNJ2408" i="1"/>
  <c r="CNN2407" i="1"/>
  <c r="CNM2407" i="1"/>
  <c r="CNL2407" i="1"/>
  <c r="CNK2407" i="1"/>
  <c r="CNJ2407" i="1"/>
  <c r="CNN2406" i="1"/>
  <c r="CNM2406" i="1"/>
  <c r="CNL2406" i="1"/>
  <c r="CNK2406" i="1"/>
  <c r="CNJ2406" i="1"/>
  <c r="CNN2405" i="1"/>
  <c r="CNM2405" i="1"/>
  <c r="CNL2405" i="1"/>
  <c r="CNK2405" i="1"/>
  <c r="CNJ2405" i="1"/>
  <c r="CNN2404" i="1"/>
  <c r="CNM2404" i="1"/>
  <c r="CNL2404" i="1"/>
  <c r="CNK2404" i="1"/>
  <c r="CNJ2404" i="1"/>
  <c r="CNN2403" i="1"/>
  <c r="CNM2403" i="1"/>
  <c r="CNL2403" i="1"/>
  <c r="CNK2403" i="1"/>
  <c r="CNJ2403" i="1"/>
  <c r="CNN2402" i="1"/>
  <c r="CNM2402" i="1"/>
  <c r="CNL2402" i="1"/>
  <c r="CNK2402" i="1"/>
  <c r="CNJ2402" i="1"/>
  <c r="CNN2401" i="1"/>
  <c r="CNM2401" i="1"/>
  <c r="CNL2401" i="1"/>
  <c r="CNK2401" i="1"/>
  <c r="CNJ2401" i="1"/>
  <c r="CRS2505" i="1" l="1"/>
  <c r="CRQ2505" i="1"/>
  <c r="CRQ2504" i="1"/>
  <c r="CRQ2503" i="1"/>
  <c r="CRQ2502" i="1"/>
  <c r="CRP2501" i="1" a="1"/>
  <c r="CRP2501" i="1" s="1"/>
  <c r="CRJ2504" i="1"/>
  <c r="CRI2504" i="1"/>
  <c r="CRH2504" i="1"/>
  <c r="CRG2504" i="1"/>
  <c r="CRF2504" i="1"/>
  <c r="CRJ2503" i="1"/>
  <c r="CRI2503" i="1"/>
  <c r="CRH2503" i="1"/>
  <c r="CRG2503" i="1"/>
  <c r="CRF2503" i="1"/>
  <c r="CRJ2502" i="1"/>
  <c r="CRI2502" i="1"/>
  <c r="CRH2502" i="1"/>
  <c r="CRG2502" i="1"/>
  <c r="CRF2502" i="1"/>
  <c r="CRJ2501" i="1"/>
  <c r="CRI2501" i="1"/>
  <c r="CRH2501" i="1"/>
  <c r="CRG2501" i="1"/>
  <c r="CRF2501" i="1"/>
  <c r="CVB2601" i="1" l="1"/>
  <c r="DDC2801" i="1" l="1" a="1"/>
  <c r="DDC2801" i="1" s="1"/>
  <c r="DCX2810" i="1"/>
  <c r="DCW2810" i="1"/>
  <c r="DCV2810" i="1"/>
  <c r="DCU2810" i="1"/>
  <c r="DCT2810" i="1"/>
  <c r="DCX2809" i="1"/>
  <c r="DCW2809" i="1"/>
  <c r="DCV2809" i="1"/>
  <c r="DCU2809" i="1"/>
  <c r="DCT2809" i="1"/>
  <c r="DCX2808" i="1"/>
  <c r="DCW2808" i="1"/>
  <c r="DCV2808" i="1"/>
  <c r="DCU2808" i="1"/>
  <c r="DCT2808" i="1"/>
  <c r="DCX2807" i="1"/>
  <c r="DCW2807" i="1"/>
  <c r="DCV2807" i="1"/>
  <c r="DCU2807" i="1"/>
  <c r="DCT2807" i="1"/>
  <c r="DCX2806" i="1"/>
  <c r="DCW2806" i="1"/>
  <c r="DCV2806" i="1"/>
  <c r="DCU2806" i="1"/>
  <c r="DCT2806" i="1"/>
  <c r="DCX2805" i="1"/>
  <c r="DCW2805" i="1"/>
  <c r="DCV2805" i="1"/>
  <c r="DCU2805" i="1"/>
  <c r="DCT2805" i="1"/>
  <c r="DCX2804" i="1"/>
  <c r="DCW2804" i="1"/>
  <c r="DCV2804" i="1"/>
  <c r="DCU2804" i="1"/>
  <c r="DCT2804" i="1"/>
  <c r="DCX2803" i="1"/>
  <c r="DCW2803" i="1"/>
  <c r="DCV2803" i="1"/>
  <c r="DCU2803" i="1"/>
  <c r="DCT2803" i="1"/>
  <c r="DCX2802" i="1"/>
  <c r="DCW2802" i="1"/>
  <c r="DCV2802" i="1"/>
  <c r="DCU2802" i="1"/>
  <c r="DCT2802" i="1"/>
  <c r="DCX2801" i="1"/>
  <c r="DCW2801" i="1"/>
  <c r="DCV2801" i="1"/>
  <c r="DCU2801" i="1"/>
  <c r="DCT2801" i="1"/>
  <c r="DGY2901" i="1" l="1" a="1"/>
  <c r="DGY2901" i="1" s="1"/>
  <c r="DGT2904" i="1"/>
  <c r="DGS2904" i="1"/>
  <c r="DGR2904" i="1"/>
  <c r="DGQ2904" i="1"/>
  <c r="DGP2904" i="1"/>
  <c r="DGT2903" i="1"/>
  <c r="DGS2903" i="1"/>
  <c r="DGR2903" i="1"/>
  <c r="DGQ2903" i="1"/>
  <c r="DGP2903" i="1"/>
  <c r="DGT2902" i="1"/>
  <c r="DGS2902" i="1"/>
  <c r="DGR2902" i="1"/>
  <c r="DGQ2902" i="1"/>
  <c r="DGP2902" i="1"/>
  <c r="DGT2901" i="1"/>
  <c r="DGS2901" i="1"/>
  <c r="DGR2901" i="1"/>
  <c r="DGQ2901" i="1"/>
  <c r="DGP2901" i="1"/>
  <c r="DKU3001" i="1" l="1" a="1"/>
  <c r="DKU3001" i="1" s="1"/>
  <c r="DKP3004" i="1"/>
  <c r="DKO3004" i="1"/>
  <c r="DKN3004" i="1"/>
  <c r="DKM3004" i="1"/>
  <c r="DKL3004" i="1"/>
  <c r="DKP3003" i="1"/>
  <c r="DKO3003" i="1"/>
  <c r="DKN3003" i="1"/>
  <c r="DKM3003" i="1"/>
  <c r="DKL3003" i="1"/>
  <c r="DKP3002" i="1"/>
  <c r="DKO3002" i="1"/>
  <c r="DKN3002" i="1"/>
  <c r="DKM3002" i="1"/>
  <c r="DKL3002" i="1"/>
  <c r="DKP3001" i="1"/>
  <c r="DKO3001" i="1"/>
  <c r="DKN3001" i="1"/>
  <c r="DKM3001" i="1"/>
  <c r="DKL3001" i="1"/>
  <c r="DOK3101" i="1" l="1"/>
  <c r="DOJ3101" i="1"/>
  <c r="DOI3101" i="1"/>
  <c r="DOH3101" i="1"/>
  <c r="DSH3204" i="1" l="1"/>
  <c r="DSG3204" i="1"/>
  <c r="DSF3204" i="1"/>
  <c r="DSE3204" i="1"/>
  <c r="DSD3204" i="1"/>
  <c r="DSH3203" i="1"/>
  <c r="DSG3203" i="1"/>
  <c r="DSF3203" i="1"/>
  <c r="DSE3203" i="1"/>
  <c r="DSD3203" i="1"/>
  <c r="DSH3202" i="1"/>
  <c r="DSG3202" i="1"/>
  <c r="DSF3202" i="1"/>
  <c r="DSE3202" i="1"/>
  <c r="DSD3202" i="1"/>
  <c r="DSH3201" i="1"/>
  <c r="DSG3201" i="1"/>
  <c r="DSF3201" i="1"/>
  <c r="DSE3201" i="1"/>
  <c r="DSD3201" i="1"/>
  <c r="DWD3304" i="1" l="1"/>
  <c r="DWC3304" i="1"/>
  <c r="DWB3304" i="1"/>
  <c r="DWA3304" i="1"/>
  <c r="DVZ3304" i="1"/>
  <c r="DWD3303" i="1"/>
  <c r="DWC3303" i="1"/>
  <c r="DWB3303" i="1"/>
  <c r="DWA3303" i="1"/>
  <c r="DVZ3303" i="1"/>
  <c r="DWD3302" i="1"/>
  <c r="DWC3302" i="1"/>
  <c r="DWB3302" i="1"/>
  <c r="DWA3302" i="1"/>
  <c r="DVZ3302" i="1"/>
  <c r="DWD3301" i="1"/>
  <c r="DWC3301" i="1"/>
  <c r="DWB3301" i="1"/>
  <c r="DWA3301" i="1"/>
  <c r="DVZ3301" i="1"/>
  <c r="DZU3406" i="1" l="1" a="1"/>
  <c r="DZU3406" i="1" s="1"/>
  <c r="DZZ3404" i="1"/>
  <c r="DZY3404" i="1"/>
  <c r="DZX3404" i="1"/>
  <c r="DZW3404" i="1"/>
  <c r="DZV3404" i="1"/>
  <c r="DZZ3403" i="1"/>
  <c r="DZY3403" i="1"/>
  <c r="DZX3403" i="1"/>
  <c r="DZW3403" i="1"/>
  <c r="DZV3403" i="1"/>
  <c r="DZZ3402" i="1"/>
  <c r="DZY3402" i="1"/>
  <c r="DZX3402" i="1"/>
  <c r="DZW3402" i="1"/>
  <c r="DZV3402" i="1"/>
  <c r="DZZ3401" i="1"/>
  <c r="DZY3401" i="1"/>
  <c r="DZX3401" i="1"/>
  <c r="DZW3401" i="1"/>
  <c r="DZV3401" i="1"/>
  <c r="EDQ3506" i="1" l="1" a="1"/>
  <c r="EDQ3506" i="1" s="1"/>
  <c r="EDV3504" i="1"/>
  <c r="EDU3504" i="1"/>
  <c r="EDT3504" i="1"/>
  <c r="EDS3504" i="1"/>
  <c r="EDR3504" i="1"/>
  <c r="EDV3503" i="1"/>
  <c r="EDU3503" i="1"/>
  <c r="EDT3503" i="1"/>
  <c r="EDS3503" i="1"/>
  <c r="EDR3503" i="1"/>
  <c r="EDV3502" i="1"/>
  <c r="EDU3502" i="1"/>
  <c r="EDT3502" i="1"/>
  <c r="EDS3502" i="1"/>
  <c r="EDR3502" i="1"/>
  <c r="EDV3501" i="1"/>
  <c r="EDU3501" i="1"/>
  <c r="EDT3501" i="1"/>
  <c r="EDS3501" i="1"/>
  <c r="EDR3501" i="1"/>
  <c r="EHR3604" i="1" l="1"/>
  <c r="EHQ3604" i="1"/>
  <c r="EHP3604" i="1"/>
  <c r="EHO3604" i="1"/>
  <c r="EHN3604" i="1"/>
  <c r="EHR3603" i="1"/>
  <c r="EHQ3603" i="1"/>
  <c r="EHP3603" i="1"/>
  <c r="EHO3603" i="1"/>
  <c r="EHN3603" i="1"/>
  <c r="EHR3602" i="1"/>
  <c r="EHQ3602" i="1"/>
  <c r="EHP3602" i="1"/>
  <c r="EHO3602" i="1"/>
  <c r="EHN3602" i="1"/>
  <c r="EHR3601" i="1"/>
  <c r="EHQ3601" i="1"/>
  <c r="EHP3601" i="1"/>
  <c r="EHO3601" i="1"/>
  <c r="EHN3601" i="1"/>
  <c r="ELN3710" i="1" l="1"/>
  <c r="ELM3710" i="1"/>
  <c r="ELL3710" i="1"/>
  <c r="ELK3710" i="1"/>
  <c r="ELJ3710" i="1"/>
  <c r="ELN3709" i="1"/>
  <c r="ELM3709" i="1"/>
  <c r="ELL3709" i="1"/>
  <c r="ELK3709" i="1"/>
  <c r="ELJ3709" i="1"/>
  <c r="ELN3708" i="1"/>
  <c r="ELM3708" i="1"/>
  <c r="ELL3708" i="1"/>
  <c r="ELK3708" i="1"/>
  <c r="ELJ3708" i="1"/>
  <c r="ELN3707" i="1"/>
  <c r="ELM3707" i="1"/>
  <c r="ELL3707" i="1"/>
  <c r="ELK3707" i="1"/>
  <c r="ELJ3707" i="1"/>
  <c r="ELN3706" i="1"/>
  <c r="ELM3706" i="1"/>
  <c r="ELL3706" i="1"/>
  <c r="ELK3706" i="1"/>
  <c r="ELJ3706" i="1"/>
  <c r="ELN3705" i="1"/>
  <c r="ELM3705" i="1"/>
  <c r="ELL3705" i="1"/>
  <c r="ELK3705" i="1"/>
  <c r="ELJ3705" i="1"/>
  <c r="ELN3704" i="1"/>
  <c r="ELM3704" i="1"/>
  <c r="ELL3704" i="1"/>
  <c r="ELK3704" i="1"/>
  <c r="ELJ3704" i="1"/>
  <c r="ELN3703" i="1"/>
  <c r="ELM3703" i="1"/>
  <c r="ELL3703" i="1"/>
  <c r="ELK3703" i="1"/>
  <c r="ELJ3703" i="1"/>
  <c r="ELN3702" i="1"/>
  <c r="ELM3702" i="1"/>
  <c r="ELL3702" i="1"/>
  <c r="ELK3702" i="1"/>
  <c r="ELJ3702" i="1"/>
  <c r="ELN3701" i="1"/>
  <c r="ELM3701" i="1"/>
  <c r="ELL3701" i="1"/>
  <c r="ELK3701" i="1"/>
  <c r="ELJ3701" i="1"/>
  <c r="EPL3801" i="1" a="1"/>
  <c r="EPL3801" i="1" s="1"/>
  <c r="EPJ3810" i="1"/>
  <c r="EPI3810" i="1"/>
  <c r="EPH3810" i="1"/>
  <c r="EPG3810" i="1"/>
  <c r="EPF3810" i="1"/>
  <c r="EPJ3809" i="1"/>
  <c r="EPI3809" i="1"/>
  <c r="EPH3809" i="1"/>
  <c r="EPG3809" i="1"/>
  <c r="EPF3809" i="1"/>
  <c r="EPJ3808" i="1"/>
  <c r="EPI3808" i="1"/>
  <c r="EPH3808" i="1"/>
  <c r="EPG3808" i="1"/>
  <c r="EPF3808" i="1"/>
  <c r="EPJ3807" i="1"/>
  <c r="EPI3807" i="1"/>
  <c r="EPH3807" i="1"/>
  <c r="EPG3807" i="1"/>
  <c r="EPF3807" i="1"/>
  <c r="EPJ3806" i="1"/>
  <c r="EPI3806" i="1"/>
  <c r="EPH3806" i="1"/>
  <c r="EPG3806" i="1"/>
  <c r="EPF3806" i="1"/>
  <c r="EPJ3805" i="1"/>
  <c r="EPI3805" i="1"/>
  <c r="EPH3805" i="1"/>
  <c r="EPG3805" i="1"/>
  <c r="EPJ3804" i="1"/>
  <c r="EPI3804" i="1"/>
  <c r="EPH3804" i="1"/>
  <c r="EPG3804" i="1"/>
  <c r="EPF3804" i="1"/>
  <c r="EPJ3803" i="1"/>
  <c r="EPI3803" i="1"/>
  <c r="EPH3803" i="1"/>
  <c r="EPG3803" i="1"/>
  <c r="EPF3803" i="1"/>
  <c r="EPJ3802" i="1"/>
  <c r="EPI3802" i="1"/>
  <c r="EPH3802" i="1"/>
  <c r="EPF3802" i="1"/>
  <c r="EPJ3801" i="1"/>
  <c r="EPI3801" i="1"/>
  <c r="EPH3801" i="1"/>
  <c r="EPG3801" i="1"/>
  <c r="EPF3801" i="1"/>
  <c r="ETG3901" i="1" a="1"/>
  <c r="ETG3901" i="1" s="1"/>
  <c r="ETK3901" i="1" a="1"/>
  <c r="ETK3901" i="1" s="1"/>
  <c r="ETE3910" i="1"/>
  <c r="ETD3910" i="1"/>
  <c r="ETC3910" i="1"/>
  <c r="ETB3910" i="1"/>
  <c r="ETA3910" i="1"/>
  <c r="ETE3909" i="1"/>
  <c r="ETD3909" i="1"/>
  <c r="ETC3909" i="1"/>
  <c r="ETB3909" i="1"/>
  <c r="ETA3909" i="1"/>
  <c r="ETE3908" i="1"/>
  <c r="ETD3908" i="1"/>
  <c r="ETC3908" i="1"/>
  <c r="ETB3908" i="1"/>
  <c r="ETA3908" i="1"/>
  <c r="ETE3907" i="1"/>
  <c r="ETD3907" i="1"/>
  <c r="ETC3907" i="1"/>
  <c r="ETB3907" i="1"/>
  <c r="ETA3907" i="1"/>
  <c r="ETE3906" i="1"/>
  <c r="ETD3906" i="1"/>
  <c r="ETC3906" i="1"/>
  <c r="ETB3906" i="1"/>
  <c r="ETE3905" i="1"/>
  <c r="ETD3905" i="1"/>
  <c r="ETC3905" i="1"/>
  <c r="ETB3905" i="1"/>
  <c r="ETA3905" i="1"/>
  <c r="ETE3904" i="1"/>
  <c r="ETD3904" i="1"/>
  <c r="ETC3904" i="1"/>
  <c r="ETB3904" i="1"/>
  <c r="ETA3904" i="1"/>
  <c r="ETE3903" i="1"/>
  <c r="ETD3903" i="1"/>
  <c r="ETC3903" i="1"/>
  <c r="ETB3903" i="1"/>
  <c r="ETA3903" i="1"/>
  <c r="ETE3902" i="1"/>
  <c r="ETD3902" i="1"/>
  <c r="ETC3902" i="1"/>
  <c r="ETA3902" i="1"/>
  <c r="ETE3901" i="1"/>
  <c r="ETD3901" i="1"/>
  <c r="ETC3901" i="1"/>
  <c r="ETB3901" i="1"/>
  <c r="ETA3901" i="1"/>
  <c r="FBC4101" i="1" l="1" a="1"/>
  <c r="FBC4101" i="1" s="1"/>
  <c r="FBB4104" i="1"/>
  <c r="FBA4104" i="1"/>
  <c r="FAZ4104" i="1"/>
  <c r="FAY4104" i="1"/>
  <c r="FAX4104" i="1"/>
  <c r="FBB4103" i="1"/>
  <c r="FBA4103" i="1"/>
  <c r="FAZ4103" i="1"/>
  <c r="FAY4103" i="1"/>
  <c r="FAX4103" i="1"/>
  <c r="FBB4102" i="1"/>
  <c r="FBA4102" i="1"/>
  <c r="FAZ4102" i="1"/>
  <c r="FAY4102" i="1"/>
  <c r="FAX4102" i="1"/>
  <c r="FBB4101" i="1"/>
  <c r="FBA4101" i="1"/>
  <c r="FAZ4101" i="1"/>
  <c r="FAY4101" i="1"/>
  <c r="FAX4101" i="1"/>
  <c r="FEU4201" i="1" a="1"/>
  <c r="FEU420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<sst xmlns="http://schemas.openxmlformats.org/spreadsheetml/2006/main" count="1" uniqueCount="1">
  <si>
    <t>MMULT(MINVERSE(A1:D11),E1:E11)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</si>
</sst>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9C88-7026-4E70-8441-33EDB8F1C001}">
  <dimension ref="A1:FUC4604"/>
  <sheetViews>
    <sheetView tabSelected="1" topLeftCell="A527" zoomScale="70" zoomScaleNormal="70" workbookViewId="0">
      <selection activeCell="D346" sqref="D346"/>
    </sheetView>
  </sheetViews>
  <sheetFormatPr defaultRowHeight="14.4" x14ac:dyDescent="0.3"/>
  <cols>
    <col min="3911" max="3911" width="18.21875" bestFit="1" customWidth="1"/>
    <col min="4601" max="4601" width="22.5546875" customWidth="1"/>
    <col min="4602" max="4602" width="18.77734375" customWidth="1"/>
    <col min="4603" max="4603" width="22.33203125" customWidth="1"/>
    <col min="4604" max="4604" width="20.44140625" customWidth="1"/>
  </cols>
  <sheetData>
    <row r="1" spans="1:15" x14ac:dyDescent="0.3">
      <c r="A1">
        <v>1</v>
      </c>
      <c r="B1">
        <v>3</v>
      </c>
      <c r="C1">
        <v>1</v>
      </c>
      <c r="D1">
        <v>1180</v>
      </c>
      <c r="E1">
        <v>1955</v>
      </c>
      <c r="F1">
        <v>221900</v>
      </c>
      <c r="L1" cm="1">
        <f t="array" ref="L1:L5">MMULT(MMULT(MINVERSE(MMULT(TRANSPOSE(A1:E1000),(A1:E1000))),TRANSPOSE(A1:E1000)),F1:F1000)</f>
        <v>6124769.6041676905</v>
      </c>
      <c r="M1">
        <v>1</v>
      </c>
      <c r="N1">
        <f>L1*M1</f>
        <v>6124769.6041676905</v>
      </c>
    </row>
    <row r="2" spans="1:15" x14ac:dyDescent="0.3">
      <c r="A2">
        <v>1</v>
      </c>
      <c r="B2">
        <v>3</v>
      </c>
      <c r="C2">
        <v>2.25</v>
      </c>
      <c r="D2">
        <v>2570</v>
      </c>
      <c r="E2">
        <v>1951</v>
      </c>
      <c r="F2">
        <v>538000</v>
      </c>
      <c r="L2">
        <v>-62020.265226537471</v>
      </c>
      <c r="M2">
        <v>4</v>
      </c>
      <c r="N2">
        <f>L2*M2</f>
        <v>-248081.06090614988</v>
      </c>
    </row>
    <row r="3" spans="1:15" x14ac:dyDescent="0.3">
      <c r="A3">
        <v>1</v>
      </c>
      <c r="B3">
        <v>2</v>
      </c>
      <c r="C3">
        <v>1</v>
      </c>
      <c r="D3">
        <v>770</v>
      </c>
      <c r="E3">
        <v>1933</v>
      </c>
      <c r="F3">
        <v>180000</v>
      </c>
      <c r="L3">
        <v>63930.391483106287</v>
      </c>
      <c r="M3">
        <v>2</v>
      </c>
      <c r="N3">
        <f>L3*M3</f>
        <v>127860.78296621257</v>
      </c>
    </row>
    <row r="4" spans="1:15" x14ac:dyDescent="0.3">
      <c r="A4">
        <v>1</v>
      </c>
      <c r="B4">
        <v>4</v>
      </c>
      <c r="C4">
        <v>3</v>
      </c>
      <c r="D4">
        <v>1960</v>
      </c>
      <c r="E4">
        <v>1965</v>
      </c>
      <c r="F4">
        <v>604000</v>
      </c>
      <c r="L4">
        <v>294.51858920063228</v>
      </c>
      <c r="M4">
        <v>1830</v>
      </c>
      <c r="N4">
        <f>L4*M4</f>
        <v>538969.01823715703</v>
      </c>
    </row>
    <row r="5" spans="1:15" x14ac:dyDescent="0.3">
      <c r="A5">
        <v>1</v>
      </c>
      <c r="B5">
        <v>3</v>
      </c>
      <c r="C5">
        <v>2</v>
      </c>
      <c r="D5">
        <v>1680</v>
      </c>
      <c r="E5">
        <v>1987</v>
      </c>
      <c r="F5">
        <v>510000</v>
      </c>
      <c r="L5">
        <v>-3113.9305737920458</v>
      </c>
      <c r="M5">
        <v>1908</v>
      </c>
      <c r="N5">
        <f>L5*M5</f>
        <v>-5941379.5347952237</v>
      </c>
      <c r="O5">
        <f>SUM(N1:N5)</f>
        <v>602138.80966968648</v>
      </c>
    </row>
    <row r="6" spans="1:15" x14ac:dyDescent="0.3">
      <c r="A6">
        <v>1</v>
      </c>
      <c r="B6">
        <v>4</v>
      </c>
      <c r="C6">
        <v>4.5</v>
      </c>
      <c r="D6">
        <v>5420</v>
      </c>
      <c r="E6">
        <v>2001</v>
      </c>
      <c r="F6">
        <v>1230000</v>
      </c>
      <c r="O6" t="str">
        <f>TEXT(O5,"0")</f>
        <v>602139</v>
      </c>
    </row>
    <row r="7" spans="1:15" x14ac:dyDescent="0.3">
      <c r="A7">
        <v>1</v>
      </c>
      <c r="B7">
        <v>3</v>
      </c>
      <c r="C7">
        <v>2.25</v>
      </c>
      <c r="D7">
        <v>1715</v>
      </c>
      <c r="E7">
        <v>1995</v>
      </c>
      <c r="F7">
        <v>257500</v>
      </c>
    </row>
    <row r="8" spans="1:15" x14ac:dyDescent="0.3">
      <c r="A8">
        <v>1</v>
      </c>
      <c r="B8">
        <v>3</v>
      </c>
      <c r="C8">
        <v>1.5</v>
      </c>
      <c r="D8">
        <v>1060</v>
      </c>
      <c r="E8">
        <v>1963</v>
      </c>
      <c r="F8">
        <v>291850</v>
      </c>
    </row>
    <row r="9" spans="1:15" x14ac:dyDescent="0.3">
      <c r="A9">
        <v>1</v>
      </c>
      <c r="B9">
        <v>3</v>
      </c>
      <c r="C9">
        <v>1</v>
      </c>
      <c r="D9">
        <v>1780</v>
      </c>
      <c r="E9">
        <v>1960</v>
      </c>
      <c r="F9">
        <v>229500</v>
      </c>
    </row>
    <row r="10" spans="1:15" x14ac:dyDescent="0.3">
      <c r="A10">
        <v>1</v>
      </c>
      <c r="B10">
        <v>3</v>
      </c>
      <c r="C10">
        <v>2.5</v>
      </c>
      <c r="D10">
        <v>1890</v>
      </c>
      <c r="E10">
        <v>2003</v>
      </c>
      <c r="F10">
        <v>323000</v>
      </c>
    </row>
    <row r="11" spans="1:15" x14ac:dyDescent="0.3">
      <c r="A11">
        <v>1</v>
      </c>
      <c r="B11">
        <v>3</v>
      </c>
      <c r="C11">
        <v>2.5</v>
      </c>
      <c r="D11">
        <v>3560</v>
      </c>
      <c r="E11">
        <v>1965</v>
      </c>
      <c r="F11">
        <v>662500</v>
      </c>
    </row>
    <row r="12" spans="1:15" x14ac:dyDescent="0.3">
      <c r="A12">
        <v>1</v>
      </c>
      <c r="B12">
        <v>2</v>
      </c>
      <c r="C12">
        <v>1</v>
      </c>
      <c r="D12">
        <v>1160</v>
      </c>
      <c r="E12">
        <v>1942</v>
      </c>
      <c r="F12">
        <v>468000</v>
      </c>
    </row>
    <row r="13" spans="1:15" x14ac:dyDescent="0.3">
      <c r="A13">
        <v>1</v>
      </c>
      <c r="B13">
        <v>3</v>
      </c>
      <c r="C13">
        <v>1</v>
      </c>
      <c r="D13">
        <v>1430</v>
      </c>
      <c r="E13">
        <v>1927</v>
      </c>
      <c r="F13">
        <v>310000</v>
      </c>
    </row>
    <row r="14" spans="1:15" x14ac:dyDescent="0.3">
      <c r="A14">
        <v>1</v>
      </c>
      <c r="B14">
        <v>3</v>
      </c>
      <c r="C14">
        <v>1.75</v>
      </c>
      <c r="D14">
        <v>1370</v>
      </c>
      <c r="E14">
        <v>1977</v>
      </c>
      <c r="F14">
        <v>400000</v>
      </c>
    </row>
    <row r="15" spans="1:15" x14ac:dyDescent="0.3">
      <c r="A15">
        <v>1</v>
      </c>
      <c r="B15">
        <v>5</v>
      </c>
      <c r="C15">
        <v>2</v>
      </c>
      <c r="D15">
        <v>1810</v>
      </c>
      <c r="E15">
        <v>1900</v>
      </c>
      <c r="F15">
        <v>530000</v>
      </c>
    </row>
    <row r="16" spans="1:15" x14ac:dyDescent="0.3">
      <c r="A16">
        <v>1</v>
      </c>
      <c r="B16">
        <v>4</v>
      </c>
      <c r="C16">
        <v>3</v>
      </c>
      <c r="D16">
        <v>2950</v>
      </c>
      <c r="E16">
        <v>1979</v>
      </c>
      <c r="F16">
        <v>650000</v>
      </c>
    </row>
    <row r="17" spans="1:6" x14ac:dyDescent="0.3">
      <c r="A17">
        <v>1</v>
      </c>
      <c r="B17">
        <v>3</v>
      </c>
      <c r="C17">
        <v>2</v>
      </c>
      <c r="D17">
        <v>1890</v>
      </c>
      <c r="E17">
        <v>1994</v>
      </c>
      <c r="F17">
        <v>395000</v>
      </c>
    </row>
    <row r="18" spans="1:6" x14ac:dyDescent="0.3">
      <c r="A18">
        <v>1</v>
      </c>
      <c r="B18">
        <v>4</v>
      </c>
      <c r="C18">
        <v>1</v>
      </c>
      <c r="D18">
        <v>1600</v>
      </c>
      <c r="E18">
        <v>1916</v>
      </c>
      <c r="F18">
        <v>485000</v>
      </c>
    </row>
    <row r="19" spans="1:6" x14ac:dyDescent="0.3">
      <c r="A19">
        <v>1</v>
      </c>
      <c r="B19">
        <v>2</v>
      </c>
      <c r="C19">
        <v>1</v>
      </c>
      <c r="D19">
        <v>1200</v>
      </c>
      <c r="E19">
        <v>1921</v>
      </c>
      <c r="F19">
        <v>189000</v>
      </c>
    </row>
    <row r="20" spans="1:6" x14ac:dyDescent="0.3">
      <c r="A20">
        <v>1</v>
      </c>
      <c r="B20">
        <v>3</v>
      </c>
      <c r="C20">
        <v>1</v>
      </c>
      <c r="D20">
        <v>1250</v>
      </c>
      <c r="E20">
        <v>1969</v>
      </c>
      <c r="F20">
        <v>230000</v>
      </c>
    </row>
    <row r="21" spans="1:6" x14ac:dyDescent="0.3">
      <c r="A21">
        <v>1</v>
      </c>
      <c r="B21">
        <v>4</v>
      </c>
      <c r="C21">
        <v>1.75</v>
      </c>
      <c r="D21">
        <v>1620</v>
      </c>
      <c r="E21">
        <v>1947</v>
      </c>
      <c r="F21">
        <v>385000</v>
      </c>
    </row>
    <row r="22" spans="1:6" x14ac:dyDescent="0.3">
      <c r="A22">
        <v>1</v>
      </c>
      <c r="B22">
        <v>3</v>
      </c>
      <c r="C22">
        <v>2.75</v>
      </c>
      <c r="D22">
        <v>3050</v>
      </c>
      <c r="E22">
        <v>1968</v>
      </c>
      <c r="F22">
        <v>2000000</v>
      </c>
    </row>
    <row r="23" spans="1:6" x14ac:dyDescent="0.3">
      <c r="A23">
        <v>1</v>
      </c>
      <c r="B23">
        <v>5</v>
      </c>
      <c r="C23">
        <v>2.5</v>
      </c>
      <c r="D23">
        <v>2270</v>
      </c>
      <c r="E23">
        <v>1995</v>
      </c>
      <c r="F23">
        <v>285000</v>
      </c>
    </row>
    <row r="24" spans="1:6" x14ac:dyDescent="0.3">
      <c r="A24">
        <v>1</v>
      </c>
      <c r="B24">
        <v>2</v>
      </c>
      <c r="C24">
        <v>1.5</v>
      </c>
      <c r="D24">
        <v>1070</v>
      </c>
      <c r="E24">
        <v>1985</v>
      </c>
      <c r="F24">
        <v>252700</v>
      </c>
    </row>
    <row r="25" spans="1:6" x14ac:dyDescent="0.3">
      <c r="A25">
        <v>1</v>
      </c>
      <c r="B25">
        <v>3</v>
      </c>
      <c r="C25">
        <v>2.25</v>
      </c>
      <c r="D25">
        <v>2450</v>
      </c>
      <c r="E25">
        <v>1985</v>
      </c>
      <c r="F25">
        <v>329000</v>
      </c>
    </row>
    <row r="26" spans="1:6" x14ac:dyDescent="0.3">
      <c r="A26">
        <v>1</v>
      </c>
      <c r="B26">
        <v>3</v>
      </c>
      <c r="C26">
        <v>2</v>
      </c>
      <c r="D26">
        <v>1710</v>
      </c>
      <c r="E26">
        <v>1941</v>
      </c>
      <c r="F26">
        <v>233000</v>
      </c>
    </row>
    <row r="27" spans="1:6" x14ac:dyDescent="0.3">
      <c r="A27">
        <v>1</v>
      </c>
      <c r="B27">
        <v>3</v>
      </c>
      <c r="C27">
        <v>1.75</v>
      </c>
      <c r="D27">
        <v>2450</v>
      </c>
      <c r="E27">
        <v>1915</v>
      </c>
      <c r="F27">
        <v>937000</v>
      </c>
    </row>
    <row r="28" spans="1:6" x14ac:dyDescent="0.3">
      <c r="A28">
        <v>1</v>
      </c>
      <c r="B28">
        <v>3</v>
      </c>
      <c r="C28">
        <v>1</v>
      </c>
      <c r="D28">
        <v>1400</v>
      </c>
      <c r="E28">
        <v>1909</v>
      </c>
      <c r="F28">
        <v>667000</v>
      </c>
    </row>
    <row r="29" spans="1:6" x14ac:dyDescent="0.3">
      <c r="A29">
        <v>1</v>
      </c>
      <c r="B29">
        <v>3</v>
      </c>
      <c r="C29">
        <v>1.75</v>
      </c>
      <c r="D29">
        <v>1520</v>
      </c>
      <c r="E29">
        <v>1948</v>
      </c>
      <c r="F29">
        <v>438000</v>
      </c>
    </row>
    <row r="30" spans="1:6" x14ac:dyDescent="0.3">
      <c r="A30">
        <v>1</v>
      </c>
      <c r="B30">
        <v>4</v>
      </c>
      <c r="C30">
        <v>2.5</v>
      </c>
      <c r="D30">
        <v>2570</v>
      </c>
      <c r="E30">
        <v>2005</v>
      </c>
      <c r="F30">
        <v>719000</v>
      </c>
    </row>
    <row r="31" spans="1:6" x14ac:dyDescent="0.3">
      <c r="A31">
        <v>1</v>
      </c>
      <c r="B31">
        <v>3</v>
      </c>
      <c r="C31">
        <v>2.5</v>
      </c>
      <c r="D31">
        <v>2320</v>
      </c>
      <c r="E31">
        <v>2003</v>
      </c>
      <c r="F31">
        <v>580500</v>
      </c>
    </row>
    <row r="32" spans="1:6" x14ac:dyDescent="0.3">
      <c r="A32">
        <v>1</v>
      </c>
      <c r="B32">
        <v>2</v>
      </c>
      <c r="C32">
        <v>1.5</v>
      </c>
      <c r="D32">
        <v>1190</v>
      </c>
      <c r="E32">
        <v>2005</v>
      </c>
      <c r="F32">
        <v>280000</v>
      </c>
    </row>
    <row r="33" spans="1:6" x14ac:dyDescent="0.3">
      <c r="A33">
        <v>1</v>
      </c>
      <c r="B33">
        <v>4</v>
      </c>
      <c r="C33">
        <v>1.75</v>
      </c>
      <c r="D33">
        <v>2330</v>
      </c>
      <c r="E33">
        <v>1929</v>
      </c>
      <c r="F33">
        <v>687500</v>
      </c>
    </row>
    <row r="34" spans="1:6" x14ac:dyDescent="0.3">
      <c r="A34">
        <v>1</v>
      </c>
      <c r="B34">
        <v>3</v>
      </c>
      <c r="C34">
        <v>1</v>
      </c>
      <c r="D34">
        <v>1090</v>
      </c>
      <c r="E34">
        <v>1929</v>
      </c>
      <c r="F34">
        <v>535000</v>
      </c>
    </row>
    <row r="35" spans="1:6" x14ac:dyDescent="0.3">
      <c r="A35">
        <v>1</v>
      </c>
      <c r="B35">
        <v>4</v>
      </c>
      <c r="C35">
        <v>2.75</v>
      </c>
      <c r="D35">
        <v>2060</v>
      </c>
      <c r="E35">
        <v>1981</v>
      </c>
      <c r="F35">
        <v>322500</v>
      </c>
    </row>
    <row r="36" spans="1:6" x14ac:dyDescent="0.3">
      <c r="A36">
        <v>1</v>
      </c>
      <c r="B36">
        <v>3</v>
      </c>
      <c r="C36">
        <v>2.5</v>
      </c>
      <c r="D36">
        <v>2300</v>
      </c>
      <c r="E36">
        <v>1930</v>
      </c>
      <c r="F36">
        <v>696000</v>
      </c>
    </row>
    <row r="37" spans="1:6" x14ac:dyDescent="0.3">
      <c r="A37">
        <v>1</v>
      </c>
      <c r="B37">
        <v>4</v>
      </c>
      <c r="C37">
        <v>1</v>
      </c>
      <c r="D37">
        <v>1660</v>
      </c>
      <c r="E37">
        <v>1933</v>
      </c>
      <c r="F37">
        <v>550000</v>
      </c>
    </row>
    <row r="38" spans="1:6" x14ac:dyDescent="0.3">
      <c r="A38">
        <v>1</v>
      </c>
      <c r="B38">
        <v>4</v>
      </c>
      <c r="C38">
        <v>2</v>
      </c>
      <c r="D38">
        <v>2360</v>
      </c>
      <c r="E38">
        <v>1904</v>
      </c>
      <c r="F38">
        <v>640000</v>
      </c>
    </row>
    <row r="39" spans="1:6" x14ac:dyDescent="0.3">
      <c r="A39">
        <v>1</v>
      </c>
      <c r="B39">
        <v>4</v>
      </c>
      <c r="C39">
        <v>1</v>
      </c>
      <c r="D39">
        <v>1220</v>
      </c>
      <c r="E39">
        <v>1969</v>
      </c>
      <c r="F39">
        <v>240000</v>
      </c>
    </row>
    <row r="40" spans="1:6" x14ac:dyDescent="0.3">
      <c r="A40">
        <v>1</v>
      </c>
      <c r="B40">
        <v>4</v>
      </c>
      <c r="C40">
        <v>2.5</v>
      </c>
      <c r="D40">
        <v>2620</v>
      </c>
      <c r="E40">
        <v>1996</v>
      </c>
      <c r="F40">
        <v>605000</v>
      </c>
    </row>
    <row r="41" spans="1:6" x14ac:dyDescent="0.3">
      <c r="A41">
        <v>1</v>
      </c>
      <c r="B41">
        <v>4</v>
      </c>
      <c r="C41">
        <v>2.5</v>
      </c>
      <c r="D41">
        <v>2570</v>
      </c>
      <c r="E41">
        <v>2000</v>
      </c>
      <c r="F41">
        <v>625000</v>
      </c>
    </row>
    <row r="42" spans="1:6" x14ac:dyDescent="0.3">
      <c r="A42">
        <v>1</v>
      </c>
      <c r="B42">
        <v>4</v>
      </c>
      <c r="C42">
        <v>2.25</v>
      </c>
      <c r="D42">
        <v>4220</v>
      </c>
      <c r="E42">
        <v>1984</v>
      </c>
      <c r="F42">
        <v>775000</v>
      </c>
    </row>
    <row r="43" spans="1:6" x14ac:dyDescent="0.3">
      <c r="A43">
        <v>1</v>
      </c>
      <c r="B43">
        <v>5</v>
      </c>
      <c r="C43">
        <v>2.75</v>
      </c>
      <c r="D43">
        <v>3595</v>
      </c>
      <c r="E43">
        <v>2014</v>
      </c>
      <c r="F43">
        <v>861990</v>
      </c>
    </row>
    <row r="44" spans="1:6" x14ac:dyDescent="0.3">
      <c r="A44">
        <v>1</v>
      </c>
      <c r="B44">
        <v>3</v>
      </c>
      <c r="C44">
        <v>1</v>
      </c>
      <c r="D44">
        <v>1570</v>
      </c>
      <c r="E44">
        <v>1922</v>
      </c>
      <c r="F44">
        <v>685000</v>
      </c>
    </row>
    <row r="45" spans="1:6" x14ac:dyDescent="0.3">
      <c r="A45">
        <v>1</v>
      </c>
      <c r="B45">
        <v>3</v>
      </c>
      <c r="C45">
        <v>1</v>
      </c>
      <c r="D45">
        <v>1280</v>
      </c>
      <c r="E45">
        <v>1959</v>
      </c>
      <c r="F45">
        <v>309000</v>
      </c>
    </row>
    <row r="46" spans="1:6" x14ac:dyDescent="0.3">
      <c r="A46">
        <v>1</v>
      </c>
      <c r="B46">
        <v>3</v>
      </c>
      <c r="C46">
        <v>2.5</v>
      </c>
      <c r="D46">
        <v>3160</v>
      </c>
      <c r="E46">
        <v>2003</v>
      </c>
      <c r="F46">
        <v>488000</v>
      </c>
    </row>
    <row r="47" spans="1:6" x14ac:dyDescent="0.3">
      <c r="A47">
        <v>1</v>
      </c>
      <c r="B47">
        <v>3</v>
      </c>
      <c r="C47">
        <v>1</v>
      </c>
      <c r="D47">
        <v>990</v>
      </c>
      <c r="E47">
        <v>1966</v>
      </c>
      <c r="F47">
        <v>210490</v>
      </c>
    </row>
    <row r="48" spans="1:6" x14ac:dyDescent="0.3">
      <c r="A48">
        <v>1</v>
      </c>
      <c r="B48">
        <v>4</v>
      </c>
      <c r="C48">
        <v>2.5</v>
      </c>
      <c r="D48">
        <v>2290</v>
      </c>
      <c r="E48">
        <v>1981</v>
      </c>
      <c r="F48">
        <v>785000</v>
      </c>
    </row>
    <row r="49" spans="1:6" x14ac:dyDescent="0.3">
      <c r="A49">
        <v>1</v>
      </c>
      <c r="B49">
        <v>3</v>
      </c>
      <c r="C49">
        <v>1.75</v>
      </c>
      <c r="D49">
        <v>1250</v>
      </c>
      <c r="E49">
        <v>1953</v>
      </c>
      <c r="F49">
        <v>450000</v>
      </c>
    </row>
    <row r="50" spans="1:6" x14ac:dyDescent="0.3">
      <c r="A50">
        <v>1</v>
      </c>
      <c r="B50">
        <v>3</v>
      </c>
      <c r="C50">
        <v>2.5</v>
      </c>
      <c r="D50">
        <v>2753</v>
      </c>
      <c r="E50">
        <v>1953</v>
      </c>
      <c r="F50">
        <v>1350000</v>
      </c>
    </row>
    <row r="51" spans="1:6" x14ac:dyDescent="0.3">
      <c r="A51">
        <v>1</v>
      </c>
      <c r="B51">
        <v>3</v>
      </c>
      <c r="C51">
        <v>1</v>
      </c>
      <c r="D51">
        <v>1190</v>
      </c>
      <c r="E51">
        <v>1955</v>
      </c>
      <c r="F51">
        <v>228000</v>
      </c>
    </row>
    <row r="52" spans="1:6" x14ac:dyDescent="0.3">
      <c r="A52">
        <v>1</v>
      </c>
      <c r="B52">
        <v>5</v>
      </c>
      <c r="C52">
        <v>2.5</v>
      </c>
      <c r="D52">
        <v>3150</v>
      </c>
      <c r="E52">
        <v>1966</v>
      </c>
      <c r="F52">
        <v>345000</v>
      </c>
    </row>
    <row r="53" spans="1:6" x14ac:dyDescent="0.3">
      <c r="A53">
        <v>1</v>
      </c>
      <c r="B53">
        <v>3</v>
      </c>
      <c r="C53">
        <v>1.75</v>
      </c>
      <c r="D53">
        <v>1410</v>
      </c>
      <c r="E53">
        <v>1950</v>
      </c>
      <c r="F53">
        <v>600000</v>
      </c>
    </row>
    <row r="54" spans="1:6" x14ac:dyDescent="0.3">
      <c r="A54">
        <v>1</v>
      </c>
      <c r="B54">
        <v>2</v>
      </c>
      <c r="C54">
        <v>1.75</v>
      </c>
      <c r="D54">
        <v>1980</v>
      </c>
      <c r="E54">
        <v>1981</v>
      </c>
      <c r="F54">
        <v>585000</v>
      </c>
    </row>
    <row r="55" spans="1:6" x14ac:dyDescent="0.3">
      <c r="A55">
        <v>1</v>
      </c>
      <c r="B55">
        <v>5</v>
      </c>
      <c r="C55">
        <v>2.25</v>
      </c>
      <c r="D55">
        <v>2730</v>
      </c>
      <c r="E55">
        <v>1927</v>
      </c>
      <c r="F55">
        <v>920000</v>
      </c>
    </row>
    <row r="56" spans="1:6" x14ac:dyDescent="0.3">
      <c r="A56">
        <v>1</v>
      </c>
      <c r="B56">
        <v>4</v>
      </c>
      <c r="C56">
        <v>2.5</v>
      </c>
      <c r="D56">
        <v>2830</v>
      </c>
      <c r="E56">
        <v>1995</v>
      </c>
      <c r="F56">
        <v>885000</v>
      </c>
    </row>
    <row r="57" spans="1:6" x14ac:dyDescent="0.3">
      <c r="A57">
        <v>1</v>
      </c>
      <c r="B57">
        <v>4</v>
      </c>
      <c r="C57">
        <v>2.5</v>
      </c>
      <c r="D57">
        <v>2250</v>
      </c>
      <c r="E57">
        <v>2008</v>
      </c>
      <c r="F57">
        <v>292500</v>
      </c>
    </row>
    <row r="58" spans="1:6" x14ac:dyDescent="0.3">
      <c r="A58">
        <v>1</v>
      </c>
      <c r="B58">
        <v>3</v>
      </c>
      <c r="C58">
        <v>2.5</v>
      </c>
      <c r="D58">
        <v>2420</v>
      </c>
      <c r="E58">
        <v>2003</v>
      </c>
      <c r="F58">
        <v>301000</v>
      </c>
    </row>
    <row r="59" spans="1:6" x14ac:dyDescent="0.3">
      <c r="A59">
        <v>1</v>
      </c>
      <c r="B59">
        <v>5</v>
      </c>
      <c r="C59">
        <v>3.25</v>
      </c>
      <c r="D59">
        <v>3250</v>
      </c>
      <c r="E59">
        <v>1968</v>
      </c>
      <c r="F59">
        <v>951000</v>
      </c>
    </row>
    <row r="60" spans="1:6" x14ac:dyDescent="0.3">
      <c r="A60">
        <v>1</v>
      </c>
      <c r="B60">
        <v>4</v>
      </c>
      <c r="C60">
        <v>3</v>
      </c>
      <c r="D60">
        <v>1850</v>
      </c>
      <c r="E60">
        <v>1991</v>
      </c>
      <c r="F60">
        <v>430000</v>
      </c>
    </row>
    <row r="61" spans="1:6" x14ac:dyDescent="0.3">
      <c r="A61">
        <v>1</v>
      </c>
      <c r="B61">
        <v>3</v>
      </c>
      <c r="C61">
        <v>2.25</v>
      </c>
      <c r="D61">
        <v>2150</v>
      </c>
      <c r="E61">
        <v>1959</v>
      </c>
      <c r="F61">
        <v>650000</v>
      </c>
    </row>
    <row r="62" spans="1:6" x14ac:dyDescent="0.3">
      <c r="A62">
        <v>1</v>
      </c>
      <c r="B62">
        <v>3</v>
      </c>
      <c r="C62">
        <v>1.75</v>
      </c>
      <c r="D62">
        <v>1260</v>
      </c>
      <c r="E62">
        <v>1954</v>
      </c>
      <c r="F62">
        <v>289000</v>
      </c>
    </row>
    <row r="63" spans="1:6" x14ac:dyDescent="0.3">
      <c r="A63">
        <v>1</v>
      </c>
      <c r="B63">
        <v>3</v>
      </c>
      <c r="C63">
        <v>1.75</v>
      </c>
      <c r="D63">
        <v>2519</v>
      </c>
      <c r="E63">
        <v>1973</v>
      </c>
      <c r="F63">
        <v>505000</v>
      </c>
    </row>
    <row r="64" spans="1:6" x14ac:dyDescent="0.3">
      <c r="A64">
        <v>1</v>
      </c>
      <c r="B64">
        <v>3</v>
      </c>
      <c r="C64">
        <v>1.75</v>
      </c>
      <c r="D64">
        <v>1540</v>
      </c>
      <c r="E64">
        <v>2014</v>
      </c>
      <c r="F64">
        <v>549000</v>
      </c>
    </row>
    <row r="65" spans="1:6" x14ac:dyDescent="0.3">
      <c r="A65">
        <v>1</v>
      </c>
      <c r="B65">
        <v>3</v>
      </c>
      <c r="C65">
        <v>2.25</v>
      </c>
      <c r="D65">
        <v>1660</v>
      </c>
      <c r="E65">
        <v>1979</v>
      </c>
      <c r="F65">
        <v>425000</v>
      </c>
    </row>
    <row r="66" spans="1:6" x14ac:dyDescent="0.3">
      <c r="A66">
        <v>1</v>
      </c>
      <c r="B66">
        <v>3</v>
      </c>
      <c r="C66">
        <v>2.75</v>
      </c>
      <c r="D66">
        <v>2770</v>
      </c>
      <c r="E66">
        <v>1925</v>
      </c>
      <c r="F66">
        <v>317625</v>
      </c>
    </row>
    <row r="67" spans="1:6" x14ac:dyDescent="0.3">
      <c r="A67">
        <v>1</v>
      </c>
      <c r="B67">
        <v>4</v>
      </c>
      <c r="C67">
        <v>2.5</v>
      </c>
      <c r="D67">
        <v>2720</v>
      </c>
      <c r="E67">
        <v>1989</v>
      </c>
      <c r="F67">
        <v>975000</v>
      </c>
    </row>
    <row r="68" spans="1:6" x14ac:dyDescent="0.3">
      <c r="A68">
        <v>1</v>
      </c>
      <c r="B68">
        <v>4</v>
      </c>
      <c r="C68">
        <v>2.5</v>
      </c>
      <c r="D68">
        <v>2240</v>
      </c>
      <c r="E68">
        <v>2005</v>
      </c>
      <c r="F68">
        <v>287000</v>
      </c>
    </row>
    <row r="69" spans="1:6" x14ac:dyDescent="0.3">
      <c r="A69">
        <v>1</v>
      </c>
      <c r="B69">
        <v>3</v>
      </c>
      <c r="C69">
        <v>1</v>
      </c>
      <c r="D69">
        <v>1000</v>
      </c>
      <c r="E69">
        <v>1968</v>
      </c>
      <c r="F69">
        <v>204000</v>
      </c>
    </row>
    <row r="70" spans="1:6" x14ac:dyDescent="0.3">
      <c r="A70">
        <v>1</v>
      </c>
      <c r="B70">
        <v>5</v>
      </c>
      <c r="C70">
        <v>2.25</v>
      </c>
      <c r="D70">
        <v>3200</v>
      </c>
      <c r="E70">
        <v>1965</v>
      </c>
      <c r="F70">
        <v>1330000</v>
      </c>
    </row>
    <row r="71" spans="1:6" x14ac:dyDescent="0.3">
      <c r="A71">
        <v>1</v>
      </c>
      <c r="B71">
        <v>5</v>
      </c>
      <c r="C71">
        <v>3.25</v>
      </c>
      <c r="D71">
        <v>4770</v>
      </c>
      <c r="E71">
        <v>1973</v>
      </c>
      <c r="F71">
        <v>1040000</v>
      </c>
    </row>
    <row r="72" spans="1:6" x14ac:dyDescent="0.3">
      <c r="A72">
        <v>1</v>
      </c>
      <c r="B72">
        <v>3</v>
      </c>
      <c r="C72">
        <v>2</v>
      </c>
      <c r="D72">
        <v>1260</v>
      </c>
      <c r="E72">
        <v>1972</v>
      </c>
      <c r="F72">
        <v>325000</v>
      </c>
    </row>
    <row r="73" spans="1:6" x14ac:dyDescent="0.3">
      <c r="A73">
        <v>1</v>
      </c>
      <c r="B73">
        <v>4</v>
      </c>
      <c r="C73">
        <v>2</v>
      </c>
      <c r="D73">
        <v>2750</v>
      </c>
      <c r="E73">
        <v>1916</v>
      </c>
      <c r="F73">
        <v>571000</v>
      </c>
    </row>
    <row r="74" spans="1:6" x14ac:dyDescent="0.3">
      <c r="A74">
        <v>1</v>
      </c>
      <c r="B74">
        <v>4</v>
      </c>
      <c r="C74">
        <v>2.5</v>
      </c>
      <c r="D74">
        <v>2380</v>
      </c>
      <c r="E74">
        <v>2005</v>
      </c>
      <c r="F74">
        <v>360000</v>
      </c>
    </row>
    <row r="75" spans="1:6" x14ac:dyDescent="0.3">
      <c r="A75">
        <v>1</v>
      </c>
      <c r="B75">
        <v>3</v>
      </c>
      <c r="C75">
        <v>1.75</v>
      </c>
      <c r="D75">
        <v>1790</v>
      </c>
      <c r="E75">
        <v>1965</v>
      </c>
      <c r="F75">
        <v>349000</v>
      </c>
    </row>
    <row r="76" spans="1:6" x14ac:dyDescent="0.3">
      <c r="A76">
        <v>1</v>
      </c>
      <c r="B76">
        <v>4</v>
      </c>
      <c r="C76">
        <v>4</v>
      </c>
      <c r="D76">
        <v>3430</v>
      </c>
      <c r="E76">
        <v>1986</v>
      </c>
      <c r="F76">
        <v>832500</v>
      </c>
    </row>
    <row r="77" spans="1:6" x14ac:dyDescent="0.3">
      <c r="A77">
        <v>1</v>
      </c>
      <c r="B77">
        <v>4</v>
      </c>
      <c r="C77">
        <v>1.75</v>
      </c>
      <c r="D77">
        <v>1760</v>
      </c>
      <c r="E77">
        <v>1956</v>
      </c>
      <c r="F77">
        <v>380000</v>
      </c>
    </row>
    <row r="78" spans="1:6" x14ac:dyDescent="0.3">
      <c r="A78">
        <v>1</v>
      </c>
      <c r="B78">
        <v>3</v>
      </c>
      <c r="C78">
        <v>1</v>
      </c>
      <c r="D78">
        <v>1040</v>
      </c>
      <c r="E78">
        <v>1941</v>
      </c>
      <c r="F78">
        <v>480000</v>
      </c>
    </row>
    <row r="79" spans="1:6" x14ac:dyDescent="0.3">
      <c r="A79">
        <v>1</v>
      </c>
      <c r="B79">
        <v>3</v>
      </c>
      <c r="C79">
        <v>1</v>
      </c>
      <c r="D79">
        <v>1410</v>
      </c>
      <c r="E79">
        <v>1956</v>
      </c>
      <c r="F79">
        <v>410000</v>
      </c>
    </row>
    <row r="80" spans="1:6" x14ac:dyDescent="0.3">
      <c r="A80">
        <v>1</v>
      </c>
      <c r="B80">
        <v>4</v>
      </c>
      <c r="C80">
        <v>2.5</v>
      </c>
      <c r="D80">
        <v>3450</v>
      </c>
      <c r="E80">
        <v>2002</v>
      </c>
      <c r="F80">
        <v>720000</v>
      </c>
    </row>
    <row r="81" spans="1:6" x14ac:dyDescent="0.3">
      <c r="A81">
        <v>1</v>
      </c>
      <c r="B81">
        <v>3</v>
      </c>
      <c r="C81">
        <v>2.5</v>
      </c>
      <c r="D81">
        <v>2350</v>
      </c>
      <c r="E81">
        <v>2003</v>
      </c>
      <c r="F81">
        <v>390000</v>
      </c>
    </row>
    <row r="82" spans="1:6" x14ac:dyDescent="0.3">
      <c r="A82">
        <v>1</v>
      </c>
      <c r="B82">
        <v>4</v>
      </c>
      <c r="C82">
        <v>2.5</v>
      </c>
      <c r="D82">
        <v>1900</v>
      </c>
      <c r="E82">
        <v>1992</v>
      </c>
      <c r="F82">
        <v>360000</v>
      </c>
    </row>
    <row r="83" spans="1:6" x14ac:dyDescent="0.3">
      <c r="A83">
        <v>1</v>
      </c>
      <c r="B83">
        <v>2</v>
      </c>
      <c r="C83">
        <v>1</v>
      </c>
      <c r="D83">
        <v>2020</v>
      </c>
      <c r="E83">
        <v>1948</v>
      </c>
      <c r="F83">
        <v>355000</v>
      </c>
    </row>
    <row r="84" spans="1:6" x14ac:dyDescent="0.3">
      <c r="A84">
        <v>1</v>
      </c>
      <c r="B84">
        <v>3</v>
      </c>
      <c r="C84">
        <v>1.5</v>
      </c>
      <c r="D84">
        <v>1680</v>
      </c>
      <c r="E84">
        <v>1964</v>
      </c>
      <c r="F84">
        <v>356000</v>
      </c>
    </row>
    <row r="85" spans="1:6" x14ac:dyDescent="0.3">
      <c r="A85">
        <v>1</v>
      </c>
      <c r="B85">
        <v>3</v>
      </c>
      <c r="C85">
        <v>1</v>
      </c>
      <c r="D85">
        <v>960</v>
      </c>
      <c r="E85">
        <v>1952</v>
      </c>
      <c r="F85">
        <v>315000</v>
      </c>
    </row>
    <row r="86" spans="1:6" x14ac:dyDescent="0.3">
      <c r="A86">
        <v>1</v>
      </c>
      <c r="B86">
        <v>3</v>
      </c>
      <c r="C86">
        <v>1.5</v>
      </c>
      <c r="D86">
        <v>2140</v>
      </c>
      <c r="E86">
        <v>1925</v>
      </c>
      <c r="F86">
        <v>940000</v>
      </c>
    </row>
    <row r="87" spans="1:6" x14ac:dyDescent="0.3">
      <c r="A87">
        <v>1</v>
      </c>
      <c r="B87">
        <v>5</v>
      </c>
      <c r="C87">
        <v>2.25</v>
      </c>
      <c r="D87">
        <v>2660</v>
      </c>
      <c r="E87">
        <v>1961</v>
      </c>
      <c r="F87">
        <v>305000</v>
      </c>
    </row>
    <row r="88" spans="1:6" x14ac:dyDescent="0.3">
      <c r="A88">
        <v>1</v>
      </c>
      <c r="B88">
        <v>3</v>
      </c>
      <c r="C88">
        <v>3.25</v>
      </c>
      <c r="D88">
        <v>2770</v>
      </c>
      <c r="E88">
        <v>2006</v>
      </c>
      <c r="F88">
        <v>461000</v>
      </c>
    </row>
    <row r="89" spans="1:6" x14ac:dyDescent="0.3">
      <c r="A89">
        <v>1</v>
      </c>
      <c r="B89">
        <v>2</v>
      </c>
      <c r="C89">
        <v>2.25</v>
      </c>
      <c r="D89">
        <v>1610</v>
      </c>
      <c r="E89">
        <v>1979</v>
      </c>
      <c r="F89">
        <v>215000</v>
      </c>
    </row>
    <row r="90" spans="1:6" x14ac:dyDescent="0.3">
      <c r="A90">
        <v>1</v>
      </c>
      <c r="B90">
        <v>2</v>
      </c>
      <c r="C90">
        <v>1.75</v>
      </c>
      <c r="D90">
        <v>1030</v>
      </c>
      <c r="E90">
        <v>2006</v>
      </c>
      <c r="F90">
        <v>335000</v>
      </c>
    </row>
    <row r="91" spans="1:6" x14ac:dyDescent="0.3">
      <c r="A91">
        <v>1</v>
      </c>
      <c r="B91">
        <v>4</v>
      </c>
      <c r="C91">
        <v>2.5</v>
      </c>
      <c r="D91">
        <v>1980</v>
      </c>
      <c r="E91">
        <v>1988</v>
      </c>
      <c r="F91">
        <v>243500</v>
      </c>
    </row>
    <row r="92" spans="1:6" x14ac:dyDescent="0.3">
      <c r="A92">
        <v>1</v>
      </c>
      <c r="B92">
        <v>5</v>
      </c>
      <c r="C92">
        <v>2.75</v>
      </c>
      <c r="D92">
        <v>3520</v>
      </c>
      <c r="E92">
        <v>2001</v>
      </c>
      <c r="F92">
        <v>1100000</v>
      </c>
    </row>
    <row r="93" spans="1:6" x14ac:dyDescent="0.3">
      <c r="A93">
        <v>1</v>
      </c>
      <c r="B93">
        <v>3</v>
      </c>
      <c r="C93">
        <v>1</v>
      </c>
      <c r="D93">
        <v>1200</v>
      </c>
      <c r="E93">
        <v>1962</v>
      </c>
      <c r="F93">
        <v>153000</v>
      </c>
    </row>
    <row r="94" spans="1:6" x14ac:dyDescent="0.3">
      <c r="A94">
        <v>1</v>
      </c>
      <c r="B94">
        <v>3</v>
      </c>
      <c r="C94">
        <v>1.5</v>
      </c>
      <c r="D94">
        <v>1580</v>
      </c>
      <c r="E94">
        <v>1939</v>
      </c>
      <c r="F94">
        <v>430000</v>
      </c>
    </row>
    <row r="95" spans="1:6" x14ac:dyDescent="0.3">
      <c r="A95">
        <v>1</v>
      </c>
      <c r="B95">
        <v>3</v>
      </c>
      <c r="C95">
        <v>1.5</v>
      </c>
      <c r="D95">
        <v>1580</v>
      </c>
      <c r="E95">
        <v>1939</v>
      </c>
      <c r="F95">
        <v>700000</v>
      </c>
    </row>
    <row r="96" spans="1:6" x14ac:dyDescent="0.3">
      <c r="A96">
        <v>1</v>
      </c>
      <c r="B96">
        <v>4</v>
      </c>
      <c r="C96">
        <v>2.5</v>
      </c>
      <c r="D96">
        <v>3300</v>
      </c>
      <c r="E96">
        <v>1946</v>
      </c>
      <c r="F96">
        <v>905000</v>
      </c>
    </row>
    <row r="97" spans="1:101" x14ac:dyDescent="0.3">
      <c r="A97">
        <v>1</v>
      </c>
      <c r="B97">
        <v>3</v>
      </c>
      <c r="C97">
        <v>1.75</v>
      </c>
      <c r="D97">
        <v>1960</v>
      </c>
      <c r="E97">
        <v>1967</v>
      </c>
      <c r="F97">
        <v>247500</v>
      </c>
    </row>
    <row r="98" spans="1:101" x14ac:dyDescent="0.3">
      <c r="A98">
        <v>1</v>
      </c>
      <c r="B98">
        <v>4</v>
      </c>
      <c r="C98">
        <v>1.5</v>
      </c>
      <c r="D98">
        <v>1160</v>
      </c>
      <c r="E98">
        <v>1975</v>
      </c>
      <c r="F98">
        <v>199000</v>
      </c>
    </row>
    <row r="99" spans="1:101" x14ac:dyDescent="0.3">
      <c r="A99">
        <v>1</v>
      </c>
      <c r="B99">
        <v>3</v>
      </c>
      <c r="C99">
        <v>1.75</v>
      </c>
      <c r="D99">
        <v>1810</v>
      </c>
      <c r="E99">
        <v>1980</v>
      </c>
      <c r="F99">
        <v>314000</v>
      </c>
    </row>
    <row r="100" spans="1:101" x14ac:dyDescent="0.3">
      <c r="A100">
        <v>1</v>
      </c>
      <c r="B100">
        <v>3</v>
      </c>
      <c r="C100">
        <v>2.5</v>
      </c>
      <c r="D100">
        <v>2320</v>
      </c>
      <c r="E100">
        <v>1992</v>
      </c>
      <c r="F100">
        <v>437500</v>
      </c>
    </row>
    <row r="101" spans="1:101" x14ac:dyDescent="0.3">
      <c r="A101">
        <v>1</v>
      </c>
      <c r="B101">
        <v>3</v>
      </c>
      <c r="C101">
        <v>2.5</v>
      </c>
      <c r="D101">
        <v>2070</v>
      </c>
      <c r="E101">
        <v>1910</v>
      </c>
      <c r="F101">
        <v>850830</v>
      </c>
      <c r="CW101">
        <v>1</v>
      </c>
    </row>
    <row r="102" spans="1:101" x14ac:dyDescent="0.3">
      <c r="A102">
        <v>1</v>
      </c>
      <c r="B102">
        <v>3</v>
      </c>
      <c r="C102">
        <v>2</v>
      </c>
      <c r="D102">
        <v>1980</v>
      </c>
      <c r="E102">
        <v>1929</v>
      </c>
      <c r="F102">
        <v>555000</v>
      </c>
      <c r="CW102">
        <v>1</v>
      </c>
    </row>
    <row r="103" spans="1:101" x14ac:dyDescent="0.3">
      <c r="A103">
        <v>1</v>
      </c>
      <c r="B103">
        <v>3</v>
      </c>
      <c r="C103">
        <v>2.25</v>
      </c>
      <c r="D103">
        <v>2190</v>
      </c>
      <c r="E103">
        <v>1983</v>
      </c>
      <c r="F103">
        <v>699950</v>
      </c>
      <c r="CW103">
        <v>1</v>
      </c>
    </row>
    <row r="104" spans="1:101" x14ac:dyDescent="0.3">
      <c r="A104">
        <v>1</v>
      </c>
      <c r="B104">
        <v>3</v>
      </c>
      <c r="C104">
        <v>2.5</v>
      </c>
      <c r="D104">
        <v>2920</v>
      </c>
      <c r="E104">
        <v>1950</v>
      </c>
      <c r="F104">
        <v>1090000</v>
      </c>
      <c r="CW104">
        <v>1</v>
      </c>
    </row>
    <row r="105" spans="1:101" x14ac:dyDescent="0.3">
      <c r="A105">
        <v>1</v>
      </c>
      <c r="B105">
        <v>3</v>
      </c>
      <c r="C105">
        <v>1</v>
      </c>
      <c r="D105">
        <v>1210</v>
      </c>
      <c r="E105">
        <v>1954</v>
      </c>
      <c r="F105">
        <v>290000</v>
      </c>
      <c r="CW105">
        <v>1</v>
      </c>
    </row>
    <row r="106" spans="1:101" x14ac:dyDescent="0.3">
      <c r="A106">
        <v>1</v>
      </c>
      <c r="B106">
        <v>3</v>
      </c>
      <c r="C106">
        <v>2.5</v>
      </c>
      <c r="D106">
        <v>2340</v>
      </c>
      <c r="E106">
        <v>1978</v>
      </c>
      <c r="F106">
        <v>375000</v>
      </c>
      <c r="CW106">
        <v>1</v>
      </c>
    </row>
    <row r="107" spans="1:101" x14ac:dyDescent="0.3">
      <c r="A107">
        <v>1</v>
      </c>
      <c r="B107">
        <v>3</v>
      </c>
      <c r="C107">
        <v>1</v>
      </c>
      <c r="D107">
        <v>1670</v>
      </c>
      <c r="E107">
        <v>1939</v>
      </c>
      <c r="F107">
        <v>460000</v>
      </c>
      <c r="CW107">
        <v>1</v>
      </c>
    </row>
    <row r="108" spans="1:101" x14ac:dyDescent="0.3">
      <c r="A108">
        <v>1</v>
      </c>
      <c r="B108">
        <v>2</v>
      </c>
      <c r="C108">
        <v>1.75</v>
      </c>
      <c r="D108">
        <v>1240</v>
      </c>
      <c r="E108">
        <v>1985</v>
      </c>
      <c r="F108">
        <v>188500</v>
      </c>
      <c r="CW108">
        <v>1</v>
      </c>
    </row>
    <row r="109" spans="1:101" x14ac:dyDescent="0.3">
      <c r="A109">
        <v>1</v>
      </c>
      <c r="B109">
        <v>4</v>
      </c>
      <c r="C109">
        <v>2.5</v>
      </c>
      <c r="D109">
        <v>3140</v>
      </c>
      <c r="E109">
        <v>1991</v>
      </c>
      <c r="F109">
        <v>680000</v>
      </c>
      <c r="CW109">
        <v>1</v>
      </c>
    </row>
    <row r="110" spans="1:101" x14ac:dyDescent="0.3">
      <c r="A110">
        <v>1</v>
      </c>
      <c r="B110">
        <v>5</v>
      </c>
      <c r="C110">
        <v>1.75</v>
      </c>
      <c r="D110">
        <v>2030</v>
      </c>
      <c r="E110">
        <v>1942</v>
      </c>
      <c r="F110">
        <v>470000</v>
      </c>
      <c r="CW110">
        <v>1</v>
      </c>
    </row>
    <row r="111" spans="1:101" x14ac:dyDescent="0.3">
      <c r="A111">
        <v>1</v>
      </c>
      <c r="B111">
        <v>4</v>
      </c>
      <c r="C111">
        <v>2.5</v>
      </c>
      <c r="D111">
        <v>2310</v>
      </c>
      <c r="E111">
        <v>1984</v>
      </c>
      <c r="F111">
        <v>597750</v>
      </c>
      <c r="CW111">
        <v>1</v>
      </c>
    </row>
    <row r="112" spans="1:101" x14ac:dyDescent="0.3">
      <c r="A112">
        <v>1</v>
      </c>
      <c r="B112">
        <v>3</v>
      </c>
      <c r="C112">
        <v>1.75</v>
      </c>
      <c r="D112">
        <v>1260</v>
      </c>
      <c r="E112">
        <v>1905</v>
      </c>
      <c r="F112">
        <v>570000</v>
      </c>
      <c r="CW112">
        <v>1</v>
      </c>
    </row>
    <row r="113" spans="1:101" x14ac:dyDescent="0.3">
      <c r="A113">
        <v>1</v>
      </c>
      <c r="B113">
        <v>3</v>
      </c>
      <c r="C113">
        <v>1.75</v>
      </c>
      <c r="D113">
        <v>1540</v>
      </c>
      <c r="E113">
        <v>1980</v>
      </c>
      <c r="F113">
        <v>272500</v>
      </c>
      <c r="CW113">
        <v>1</v>
      </c>
    </row>
    <row r="114" spans="1:101" x14ac:dyDescent="0.3">
      <c r="A114">
        <v>1</v>
      </c>
      <c r="B114">
        <v>3</v>
      </c>
      <c r="C114">
        <v>1.75</v>
      </c>
      <c r="D114">
        <v>2080</v>
      </c>
      <c r="E114">
        <v>1971</v>
      </c>
      <c r="F114">
        <v>329950</v>
      </c>
      <c r="CW114">
        <v>1</v>
      </c>
    </row>
    <row r="115" spans="1:101" x14ac:dyDescent="0.3">
      <c r="A115">
        <v>1</v>
      </c>
      <c r="B115">
        <v>4</v>
      </c>
      <c r="C115">
        <v>2.5</v>
      </c>
      <c r="D115">
        <v>3230</v>
      </c>
      <c r="E115">
        <v>2001</v>
      </c>
      <c r="F115">
        <v>480000</v>
      </c>
      <c r="CW115">
        <v>1</v>
      </c>
    </row>
    <row r="116" spans="1:101" x14ac:dyDescent="0.3">
      <c r="A116">
        <v>1</v>
      </c>
      <c r="B116">
        <v>3</v>
      </c>
      <c r="C116">
        <v>3.5</v>
      </c>
      <c r="D116">
        <v>4380</v>
      </c>
      <c r="E116">
        <v>1900</v>
      </c>
      <c r="F116">
        <v>740500</v>
      </c>
      <c r="CW116">
        <v>1</v>
      </c>
    </row>
    <row r="117" spans="1:101" x14ac:dyDescent="0.3">
      <c r="A117">
        <v>1</v>
      </c>
      <c r="B117">
        <v>3</v>
      </c>
      <c r="C117">
        <v>3.5</v>
      </c>
      <c r="D117">
        <v>1590</v>
      </c>
      <c r="E117">
        <v>2010</v>
      </c>
      <c r="F117">
        <v>518500</v>
      </c>
      <c r="CW117">
        <v>1</v>
      </c>
    </row>
    <row r="118" spans="1:101" x14ac:dyDescent="0.3">
      <c r="A118">
        <v>1</v>
      </c>
      <c r="B118">
        <v>2</v>
      </c>
      <c r="C118">
        <v>1</v>
      </c>
      <c r="D118">
        <v>880</v>
      </c>
      <c r="E118">
        <v>1945</v>
      </c>
      <c r="F118">
        <v>205425</v>
      </c>
      <c r="CW118">
        <v>1</v>
      </c>
    </row>
    <row r="119" spans="1:101" x14ac:dyDescent="0.3">
      <c r="A119">
        <v>1</v>
      </c>
      <c r="B119">
        <v>4</v>
      </c>
      <c r="C119">
        <v>2</v>
      </c>
      <c r="D119">
        <v>1570</v>
      </c>
      <c r="E119">
        <v>1950</v>
      </c>
      <c r="F119">
        <v>171800</v>
      </c>
      <c r="CW119">
        <v>1</v>
      </c>
    </row>
    <row r="120" spans="1:101" x14ac:dyDescent="0.3">
      <c r="A120">
        <v>1</v>
      </c>
      <c r="B120">
        <v>4</v>
      </c>
      <c r="C120">
        <v>1</v>
      </c>
      <c r="D120">
        <v>1610</v>
      </c>
      <c r="E120">
        <v>1925</v>
      </c>
      <c r="F120">
        <v>535000</v>
      </c>
      <c r="CW120">
        <v>1</v>
      </c>
    </row>
    <row r="121" spans="1:101" x14ac:dyDescent="0.3">
      <c r="A121">
        <v>1</v>
      </c>
      <c r="B121">
        <v>3</v>
      </c>
      <c r="C121">
        <v>2.5</v>
      </c>
      <c r="D121">
        <v>2400</v>
      </c>
      <c r="E121">
        <v>1964</v>
      </c>
      <c r="F121">
        <v>660000</v>
      </c>
      <c r="CW121">
        <v>1</v>
      </c>
    </row>
    <row r="122" spans="1:101" x14ac:dyDescent="0.3">
      <c r="A122">
        <v>1</v>
      </c>
      <c r="B122">
        <v>3</v>
      </c>
      <c r="C122">
        <v>2</v>
      </c>
      <c r="D122">
        <v>1450</v>
      </c>
      <c r="E122">
        <v>1987</v>
      </c>
      <c r="F122">
        <v>391500</v>
      </c>
      <c r="CW122">
        <v>1</v>
      </c>
    </row>
    <row r="123" spans="1:101" x14ac:dyDescent="0.3">
      <c r="A123">
        <v>1</v>
      </c>
      <c r="B123">
        <v>2</v>
      </c>
      <c r="C123">
        <v>1</v>
      </c>
      <c r="D123">
        <v>770</v>
      </c>
      <c r="E123">
        <v>1953</v>
      </c>
      <c r="F123">
        <v>395000</v>
      </c>
      <c r="CW123">
        <v>1</v>
      </c>
    </row>
    <row r="124" spans="1:101" x14ac:dyDescent="0.3">
      <c r="A124">
        <v>1</v>
      </c>
      <c r="B124">
        <v>4</v>
      </c>
      <c r="C124">
        <v>1.75</v>
      </c>
      <c r="D124">
        <v>2100</v>
      </c>
      <c r="E124">
        <v>1924</v>
      </c>
      <c r="F124">
        <v>445000</v>
      </c>
      <c r="CW124">
        <v>1</v>
      </c>
    </row>
    <row r="125" spans="1:101" x14ac:dyDescent="0.3">
      <c r="A125">
        <v>1</v>
      </c>
      <c r="B125">
        <v>3</v>
      </c>
      <c r="C125">
        <v>2.25</v>
      </c>
      <c r="D125">
        <v>2910</v>
      </c>
      <c r="E125">
        <v>1990</v>
      </c>
      <c r="F125">
        <v>770000</v>
      </c>
      <c r="CW125">
        <v>1</v>
      </c>
    </row>
    <row r="126" spans="1:101" x14ac:dyDescent="0.3">
      <c r="A126">
        <v>1</v>
      </c>
      <c r="B126">
        <v>4</v>
      </c>
      <c r="C126">
        <v>2.75</v>
      </c>
      <c r="D126">
        <v>2750</v>
      </c>
      <c r="E126">
        <v>1914</v>
      </c>
      <c r="F126">
        <v>1450000</v>
      </c>
      <c r="CW126">
        <v>1</v>
      </c>
    </row>
    <row r="127" spans="1:101" x14ac:dyDescent="0.3">
      <c r="A127">
        <v>1</v>
      </c>
      <c r="B127">
        <v>3</v>
      </c>
      <c r="C127">
        <v>2.25</v>
      </c>
      <c r="D127">
        <v>2100</v>
      </c>
      <c r="E127">
        <v>1967</v>
      </c>
      <c r="F127">
        <v>445000</v>
      </c>
      <c r="CW127">
        <v>1</v>
      </c>
    </row>
    <row r="128" spans="1:101" x14ac:dyDescent="0.3">
      <c r="A128">
        <v>1</v>
      </c>
      <c r="B128">
        <v>4</v>
      </c>
      <c r="C128">
        <v>2.25</v>
      </c>
      <c r="D128">
        <v>2160</v>
      </c>
      <c r="E128">
        <v>1978</v>
      </c>
      <c r="F128">
        <v>260000</v>
      </c>
      <c r="CW128">
        <v>1</v>
      </c>
    </row>
    <row r="129" spans="1:101" x14ac:dyDescent="0.3">
      <c r="A129">
        <v>1</v>
      </c>
      <c r="B129">
        <v>5</v>
      </c>
      <c r="C129">
        <v>3.5</v>
      </c>
      <c r="D129">
        <v>2320</v>
      </c>
      <c r="E129">
        <v>1926</v>
      </c>
      <c r="F129">
        <v>822500</v>
      </c>
      <c r="CW129">
        <v>1</v>
      </c>
    </row>
    <row r="130" spans="1:101" x14ac:dyDescent="0.3">
      <c r="A130">
        <v>1</v>
      </c>
      <c r="B130">
        <v>4</v>
      </c>
      <c r="C130">
        <v>2.5</v>
      </c>
      <c r="D130">
        <v>2070</v>
      </c>
      <c r="E130">
        <v>2004</v>
      </c>
      <c r="F130">
        <v>430000</v>
      </c>
      <c r="CW130">
        <v>1</v>
      </c>
    </row>
    <row r="131" spans="1:101" x14ac:dyDescent="0.3">
      <c r="A131">
        <v>1</v>
      </c>
      <c r="B131">
        <v>3</v>
      </c>
      <c r="C131">
        <v>1.75</v>
      </c>
      <c r="D131">
        <v>1060</v>
      </c>
      <c r="E131">
        <v>1986</v>
      </c>
      <c r="F131">
        <v>212000</v>
      </c>
      <c r="CW131">
        <v>1</v>
      </c>
    </row>
    <row r="132" spans="1:101" x14ac:dyDescent="0.3">
      <c r="A132">
        <v>1</v>
      </c>
      <c r="B132">
        <v>4</v>
      </c>
      <c r="C132">
        <v>2.25</v>
      </c>
      <c r="D132">
        <v>2010</v>
      </c>
      <c r="E132">
        <v>1986</v>
      </c>
      <c r="F132">
        <v>660500</v>
      </c>
      <c r="CW132">
        <v>1</v>
      </c>
    </row>
    <row r="133" spans="1:101" x14ac:dyDescent="0.3">
      <c r="A133">
        <v>1</v>
      </c>
      <c r="B133">
        <v>3</v>
      </c>
      <c r="C133">
        <v>3.5</v>
      </c>
      <c r="D133">
        <v>3950</v>
      </c>
      <c r="E133">
        <v>1989</v>
      </c>
      <c r="F133">
        <v>784000</v>
      </c>
      <c r="CW133">
        <v>1</v>
      </c>
    </row>
    <row r="134" spans="1:101" x14ac:dyDescent="0.3">
      <c r="A134">
        <v>1</v>
      </c>
      <c r="B134">
        <v>3</v>
      </c>
      <c r="C134">
        <v>2.5</v>
      </c>
      <c r="D134">
        <v>2010</v>
      </c>
      <c r="E134">
        <v>2014</v>
      </c>
      <c r="F134">
        <v>453246</v>
      </c>
      <c r="CW134">
        <v>1</v>
      </c>
    </row>
    <row r="135" spans="1:101" x14ac:dyDescent="0.3">
      <c r="A135">
        <v>1</v>
      </c>
      <c r="B135">
        <v>4</v>
      </c>
      <c r="C135">
        <v>3.5</v>
      </c>
      <c r="D135">
        <v>2140</v>
      </c>
      <c r="E135">
        <v>2005</v>
      </c>
      <c r="F135">
        <v>675000</v>
      </c>
      <c r="CW135">
        <v>1</v>
      </c>
    </row>
    <row r="136" spans="1:101" x14ac:dyDescent="0.3">
      <c r="A136">
        <v>1</v>
      </c>
      <c r="B136">
        <v>3</v>
      </c>
      <c r="C136">
        <v>1.75</v>
      </c>
      <c r="D136">
        <v>1320</v>
      </c>
      <c r="E136">
        <v>1956</v>
      </c>
      <c r="F136">
        <v>199000</v>
      </c>
      <c r="CW136">
        <v>1</v>
      </c>
    </row>
    <row r="137" spans="1:101" x14ac:dyDescent="0.3">
      <c r="A137">
        <v>1</v>
      </c>
      <c r="B137">
        <v>4</v>
      </c>
      <c r="C137">
        <v>1.75</v>
      </c>
      <c r="D137">
        <v>2020</v>
      </c>
      <c r="E137">
        <v>1968</v>
      </c>
      <c r="F137">
        <v>220000</v>
      </c>
      <c r="CW137">
        <v>1</v>
      </c>
    </row>
    <row r="138" spans="1:101" x14ac:dyDescent="0.3">
      <c r="A138">
        <v>1</v>
      </c>
      <c r="B138">
        <v>4</v>
      </c>
      <c r="C138">
        <v>2.25</v>
      </c>
      <c r="D138">
        <v>2590</v>
      </c>
      <c r="E138">
        <v>1968</v>
      </c>
      <c r="F138">
        <v>452000</v>
      </c>
      <c r="CW138">
        <v>1</v>
      </c>
    </row>
    <row r="139" spans="1:101" x14ac:dyDescent="0.3">
      <c r="A139">
        <v>1</v>
      </c>
      <c r="B139">
        <v>2</v>
      </c>
      <c r="C139">
        <v>1</v>
      </c>
      <c r="D139">
        <v>1190</v>
      </c>
      <c r="E139">
        <v>1981</v>
      </c>
      <c r="F139">
        <v>382500</v>
      </c>
      <c r="CW139">
        <v>1</v>
      </c>
    </row>
    <row r="140" spans="1:101" x14ac:dyDescent="0.3">
      <c r="A140">
        <v>1</v>
      </c>
      <c r="B140">
        <v>3</v>
      </c>
      <c r="C140">
        <v>2.25</v>
      </c>
      <c r="D140">
        <v>1170</v>
      </c>
      <c r="E140">
        <v>2014</v>
      </c>
      <c r="F140">
        <v>519950</v>
      </c>
      <c r="CW140">
        <v>1</v>
      </c>
    </row>
    <row r="141" spans="1:101" x14ac:dyDescent="0.3">
      <c r="A141">
        <v>1</v>
      </c>
      <c r="B141">
        <v>2</v>
      </c>
      <c r="C141">
        <v>1</v>
      </c>
      <c r="D141">
        <v>1110</v>
      </c>
      <c r="E141">
        <v>1925</v>
      </c>
      <c r="F141">
        <v>665000</v>
      </c>
      <c r="CW141">
        <v>1</v>
      </c>
    </row>
    <row r="142" spans="1:101" x14ac:dyDescent="0.3">
      <c r="A142">
        <v>1</v>
      </c>
      <c r="B142">
        <v>5</v>
      </c>
      <c r="C142">
        <v>2.5</v>
      </c>
      <c r="D142">
        <v>2820</v>
      </c>
      <c r="E142">
        <v>1968</v>
      </c>
      <c r="F142">
        <v>527700</v>
      </c>
      <c r="CW142">
        <v>1</v>
      </c>
    </row>
    <row r="143" spans="1:101" x14ac:dyDescent="0.3">
      <c r="A143">
        <v>1</v>
      </c>
      <c r="B143">
        <v>3</v>
      </c>
      <c r="C143">
        <v>1</v>
      </c>
      <c r="D143">
        <v>1610</v>
      </c>
      <c r="E143">
        <v>1962</v>
      </c>
      <c r="F143">
        <v>205000</v>
      </c>
      <c r="CW143">
        <v>1</v>
      </c>
    </row>
    <row r="144" spans="1:101" x14ac:dyDescent="0.3">
      <c r="A144">
        <v>1</v>
      </c>
      <c r="B144">
        <v>3</v>
      </c>
      <c r="C144">
        <v>1</v>
      </c>
      <c r="D144">
        <v>1060</v>
      </c>
      <c r="E144">
        <v>1923</v>
      </c>
      <c r="F144">
        <v>420000</v>
      </c>
      <c r="CW144">
        <v>1</v>
      </c>
    </row>
    <row r="145" spans="1:101" x14ac:dyDescent="0.3">
      <c r="A145">
        <v>1</v>
      </c>
      <c r="B145">
        <v>4</v>
      </c>
      <c r="C145">
        <v>2.25</v>
      </c>
      <c r="D145">
        <v>2030</v>
      </c>
      <c r="E145">
        <v>1961</v>
      </c>
      <c r="F145">
        <v>500000</v>
      </c>
      <c r="CW145">
        <v>1</v>
      </c>
    </row>
    <row r="146" spans="1:101" x14ac:dyDescent="0.3">
      <c r="A146">
        <v>1</v>
      </c>
      <c r="B146">
        <v>4</v>
      </c>
      <c r="C146">
        <v>2.5</v>
      </c>
      <c r="D146">
        <v>3670</v>
      </c>
      <c r="E146">
        <v>1994</v>
      </c>
      <c r="F146">
        <v>921500</v>
      </c>
      <c r="CW146">
        <v>1</v>
      </c>
    </row>
    <row r="147" spans="1:101" x14ac:dyDescent="0.3">
      <c r="A147">
        <v>1</v>
      </c>
      <c r="B147">
        <v>4</v>
      </c>
      <c r="C147">
        <v>1</v>
      </c>
      <c r="D147">
        <v>2550</v>
      </c>
      <c r="E147">
        <v>1905</v>
      </c>
      <c r="F147">
        <v>890000</v>
      </c>
      <c r="CW147">
        <v>1</v>
      </c>
    </row>
    <row r="148" spans="1:101" x14ac:dyDescent="0.3">
      <c r="A148">
        <v>1</v>
      </c>
      <c r="B148">
        <v>2</v>
      </c>
      <c r="C148">
        <v>2.5</v>
      </c>
      <c r="D148">
        <v>2420</v>
      </c>
      <c r="E148">
        <v>2007</v>
      </c>
      <c r="F148">
        <v>430000</v>
      </c>
      <c r="CW148">
        <v>1</v>
      </c>
    </row>
    <row r="149" spans="1:101" x14ac:dyDescent="0.3">
      <c r="A149">
        <v>1</v>
      </c>
      <c r="B149">
        <v>5</v>
      </c>
      <c r="C149">
        <v>2</v>
      </c>
      <c r="D149">
        <v>2260</v>
      </c>
      <c r="E149">
        <v>1960</v>
      </c>
      <c r="F149">
        <v>258000</v>
      </c>
      <c r="CW149">
        <v>1</v>
      </c>
    </row>
    <row r="150" spans="1:101" x14ac:dyDescent="0.3">
      <c r="A150">
        <v>1</v>
      </c>
      <c r="B150">
        <v>3</v>
      </c>
      <c r="C150">
        <v>1</v>
      </c>
      <c r="D150">
        <v>1430</v>
      </c>
      <c r="E150">
        <v>1947</v>
      </c>
      <c r="F150">
        <v>511000</v>
      </c>
      <c r="CW150">
        <v>1</v>
      </c>
    </row>
    <row r="151" spans="1:101" x14ac:dyDescent="0.3">
      <c r="A151">
        <v>1</v>
      </c>
      <c r="B151">
        <v>3</v>
      </c>
      <c r="C151">
        <v>2</v>
      </c>
      <c r="D151">
        <v>1360</v>
      </c>
      <c r="E151">
        <v>1990</v>
      </c>
      <c r="F151">
        <v>532170</v>
      </c>
      <c r="CW151">
        <v>1</v>
      </c>
    </row>
    <row r="152" spans="1:101" x14ac:dyDescent="0.3">
      <c r="A152">
        <v>1</v>
      </c>
      <c r="B152">
        <v>3</v>
      </c>
      <c r="C152">
        <v>1</v>
      </c>
      <c r="D152">
        <v>1110</v>
      </c>
      <c r="E152">
        <v>1947</v>
      </c>
      <c r="F152">
        <v>560000</v>
      </c>
      <c r="CW152">
        <v>1</v>
      </c>
    </row>
    <row r="153" spans="1:101" x14ac:dyDescent="0.3">
      <c r="A153">
        <v>1</v>
      </c>
      <c r="B153">
        <v>3</v>
      </c>
      <c r="C153">
        <v>1</v>
      </c>
      <c r="D153">
        <v>1250</v>
      </c>
      <c r="E153">
        <v>1954</v>
      </c>
      <c r="F153">
        <v>282950</v>
      </c>
      <c r="CW153">
        <v>1</v>
      </c>
    </row>
    <row r="154" spans="1:101" x14ac:dyDescent="0.3">
      <c r="A154">
        <v>1</v>
      </c>
      <c r="B154">
        <v>4</v>
      </c>
      <c r="C154">
        <v>3.25</v>
      </c>
      <c r="D154">
        <v>5180</v>
      </c>
      <c r="E154">
        <v>2006</v>
      </c>
      <c r="F154">
        <v>2250000</v>
      </c>
      <c r="CW154">
        <v>1</v>
      </c>
    </row>
    <row r="155" spans="1:101" x14ac:dyDescent="0.3">
      <c r="A155">
        <v>1</v>
      </c>
      <c r="B155">
        <v>1</v>
      </c>
      <c r="C155">
        <v>1</v>
      </c>
      <c r="D155">
        <v>700</v>
      </c>
      <c r="E155">
        <v>1942</v>
      </c>
      <c r="F155">
        <v>350000</v>
      </c>
      <c r="CW155">
        <v>1</v>
      </c>
    </row>
    <row r="156" spans="1:101" x14ac:dyDescent="0.3">
      <c r="A156">
        <v>1</v>
      </c>
      <c r="B156">
        <v>3</v>
      </c>
      <c r="C156">
        <v>1</v>
      </c>
      <c r="D156">
        <v>1180</v>
      </c>
      <c r="E156">
        <v>1967</v>
      </c>
      <c r="F156">
        <v>215000</v>
      </c>
      <c r="CW156">
        <v>1</v>
      </c>
    </row>
    <row r="157" spans="1:101" x14ac:dyDescent="0.3">
      <c r="A157">
        <v>1</v>
      </c>
      <c r="B157">
        <v>5</v>
      </c>
      <c r="C157">
        <v>3.5</v>
      </c>
      <c r="D157">
        <v>3960</v>
      </c>
      <c r="E157">
        <v>1996</v>
      </c>
      <c r="F157">
        <v>650000</v>
      </c>
      <c r="CW157">
        <v>1</v>
      </c>
    </row>
    <row r="158" spans="1:101" x14ac:dyDescent="0.3">
      <c r="A158">
        <v>1</v>
      </c>
      <c r="B158">
        <v>4</v>
      </c>
      <c r="C158">
        <v>2.75</v>
      </c>
      <c r="D158">
        <v>2640</v>
      </c>
      <c r="E158">
        <v>1967</v>
      </c>
      <c r="F158">
        <v>320000</v>
      </c>
      <c r="CW158">
        <v>1</v>
      </c>
    </row>
    <row r="159" spans="1:101" x14ac:dyDescent="0.3">
      <c r="A159">
        <v>1</v>
      </c>
      <c r="B159">
        <v>3</v>
      </c>
      <c r="C159">
        <v>2</v>
      </c>
      <c r="D159">
        <v>1270</v>
      </c>
      <c r="E159">
        <v>1916</v>
      </c>
      <c r="F159">
        <v>247000</v>
      </c>
      <c r="CW159">
        <v>1</v>
      </c>
    </row>
    <row r="160" spans="1:101" x14ac:dyDescent="0.3">
      <c r="A160">
        <v>1</v>
      </c>
      <c r="B160">
        <v>4</v>
      </c>
      <c r="C160">
        <v>1.75</v>
      </c>
      <c r="D160">
        <v>1760</v>
      </c>
      <c r="E160">
        <v>1968</v>
      </c>
      <c r="F160">
        <v>320000</v>
      </c>
      <c r="CW160">
        <v>1</v>
      </c>
    </row>
    <row r="161" spans="1:101" x14ac:dyDescent="0.3">
      <c r="A161">
        <v>1</v>
      </c>
      <c r="B161">
        <v>5</v>
      </c>
      <c r="C161">
        <v>2.25</v>
      </c>
      <c r="D161">
        <v>2060</v>
      </c>
      <c r="E161">
        <v>1962</v>
      </c>
      <c r="F161">
        <v>255000</v>
      </c>
      <c r="CW161">
        <v>1</v>
      </c>
    </row>
    <row r="162" spans="1:101" x14ac:dyDescent="0.3">
      <c r="A162">
        <v>1</v>
      </c>
      <c r="B162">
        <v>3</v>
      </c>
      <c r="C162">
        <v>1.75</v>
      </c>
      <c r="D162">
        <v>1780</v>
      </c>
      <c r="E162">
        <v>1962</v>
      </c>
      <c r="F162">
        <v>438000</v>
      </c>
      <c r="CW162">
        <v>1</v>
      </c>
    </row>
    <row r="163" spans="1:101" x14ac:dyDescent="0.3">
      <c r="A163">
        <v>1</v>
      </c>
      <c r="B163">
        <v>3</v>
      </c>
      <c r="C163">
        <v>2.5</v>
      </c>
      <c r="D163">
        <v>3400</v>
      </c>
      <c r="E163">
        <v>2000</v>
      </c>
      <c r="F163">
        <v>900000</v>
      </c>
      <c r="CW163">
        <v>1</v>
      </c>
    </row>
    <row r="164" spans="1:101" x14ac:dyDescent="0.3">
      <c r="A164">
        <v>1</v>
      </c>
      <c r="B164">
        <v>3</v>
      </c>
      <c r="C164">
        <v>2.75</v>
      </c>
      <c r="D164">
        <v>1910</v>
      </c>
      <c r="E164">
        <v>1979</v>
      </c>
      <c r="F164">
        <v>441000</v>
      </c>
      <c r="CW164">
        <v>1</v>
      </c>
    </row>
    <row r="165" spans="1:101" x14ac:dyDescent="0.3">
      <c r="A165">
        <v>1</v>
      </c>
      <c r="B165">
        <v>3</v>
      </c>
      <c r="C165">
        <v>2</v>
      </c>
      <c r="D165">
        <v>2020</v>
      </c>
      <c r="E165">
        <v>1975</v>
      </c>
      <c r="F165">
        <v>420000</v>
      </c>
      <c r="CW165">
        <v>1</v>
      </c>
    </row>
    <row r="166" spans="1:101" x14ac:dyDescent="0.3">
      <c r="A166">
        <v>1</v>
      </c>
      <c r="B166">
        <v>3</v>
      </c>
      <c r="C166">
        <v>1.75</v>
      </c>
      <c r="D166">
        <v>1580</v>
      </c>
      <c r="E166">
        <v>1976</v>
      </c>
      <c r="F166">
        <v>370000</v>
      </c>
      <c r="CW166">
        <v>1</v>
      </c>
    </row>
    <row r="167" spans="1:101" x14ac:dyDescent="0.3">
      <c r="A167">
        <v>1</v>
      </c>
      <c r="B167">
        <v>2</v>
      </c>
      <c r="C167">
        <v>1.75</v>
      </c>
      <c r="D167">
        <v>1340</v>
      </c>
      <c r="E167">
        <v>1949</v>
      </c>
      <c r="F167">
        <v>269950</v>
      </c>
      <c r="CW167">
        <v>1</v>
      </c>
    </row>
    <row r="168" spans="1:101" x14ac:dyDescent="0.3">
      <c r="A168">
        <v>1</v>
      </c>
      <c r="B168">
        <v>4</v>
      </c>
      <c r="C168">
        <v>2.5</v>
      </c>
      <c r="D168">
        <v>2680</v>
      </c>
      <c r="E168">
        <v>1999</v>
      </c>
      <c r="F168">
        <v>807100</v>
      </c>
      <c r="CW168">
        <v>1</v>
      </c>
    </row>
    <row r="169" spans="1:101" x14ac:dyDescent="0.3">
      <c r="A169">
        <v>1</v>
      </c>
      <c r="B169">
        <v>3</v>
      </c>
      <c r="C169">
        <v>2.5</v>
      </c>
      <c r="D169">
        <v>2680</v>
      </c>
      <c r="E169">
        <v>1979</v>
      </c>
      <c r="F169">
        <v>653000</v>
      </c>
      <c r="CW169">
        <v>1</v>
      </c>
    </row>
    <row r="170" spans="1:101" x14ac:dyDescent="0.3">
      <c r="A170">
        <v>1</v>
      </c>
      <c r="B170">
        <v>3</v>
      </c>
      <c r="C170">
        <v>2</v>
      </c>
      <c r="D170">
        <v>1370</v>
      </c>
      <c r="E170">
        <v>1964</v>
      </c>
      <c r="F170">
        <v>371500</v>
      </c>
      <c r="CW170">
        <v>1</v>
      </c>
    </row>
    <row r="171" spans="1:101" x14ac:dyDescent="0.3">
      <c r="A171">
        <v>1</v>
      </c>
      <c r="B171">
        <v>3</v>
      </c>
      <c r="C171">
        <v>1.75</v>
      </c>
      <c r="D171">
        <v>1560</v>
      </c>
      <c r="E171">
        <v>1954</v>
      </c>
      <c r="F171">
        <v>284000</v>
      </c>
      <c r="CW171">
        <v>1</v>
      </c>
    </row>
    <row r="172" spans="1:101" x14ac:dyDescent="0.3">
      <c r="A172">
        <v>1</v>
      </c>
      <c r="B172">
        <v>3</v>
      </c>
      <c r="C172">
        <v>1.75</v>
      </c>
      <c r="D172">
        <v>2160</v>
      </c>
      <c r="E172">
        <v>1978</v>
      </c>
      <c r="F172">
        <v>272000</v>
      </c>
      <c r="CW172">
        <v>1</v>
      </c>
    </row>
    <row r="173" spans="1:101" x14ac:dyDescent="0.3">
      <c r="A173">
        <v>1</v>
      </c>
      <c r="B173">
        <v>3</v>
      </c>
      <c r="C173">
        <v>1.5</v>
      </c>
      <c r="D173">
        <v>1340</v>
      </c>
      <c r="E173">
        <v>1955</v>
      </c>
      <c r="F173">
        <v>313000</v>
      </c>
      <c r="CW173">
        <v>1</v>
      </c>
    </row>
    <row r="174" spans="1:101" x14ac:dyDescent="0.3">
      <c r="A174">
        <v>1</v>
      </c>
      <c r="B174">
        <v>4</v>
      </c>
      <c r="C174">
        <v>2.5</v>
      </c>
      <c r="D174">
        <v>3880</v>
      </c>
      <c r="E174">
        <v>1984</v>
      </c>
      <c r="F174">
        <v>917500</v>
      </c>
      <c r="CW174">
        <v>1</v>
      </c>
    </row>
    <row r="175" spans="1:101" x14ac:dyDescent="0.3">
      <c r="A175">
        <v>1</v>
      </c>
      <c r="B175">
        <v>4</v>
      </c>
      <c r="C175">
        <v>2.25</v>
      </c>
      <c r="D175">
        <v>2590</v>
      </c>
      <c r="E175">
        <v>1980</v>
      </c>
      <c r="F175">
        <v>673000</v>
      </c>
      <c r="CW175">
        <v>1</v>
      </c>
    </row>
    <row r="176" spans="1:101" x14ac:dyDescent="0.3">
      <c r="A176">
        <v>1</v>
      </c>
      <c r="B176">
        <v>3</v>
      </c>
      <c r="C176">
        <v>2.5</v>
      </c>
      <c r="D176">
        <v>1120</v>
      </c>
      <c r="E176">
        <v>2008</v>
      </c>
      <c r="F176">
        <v>425000</v>
      </c>
      <c r="CW176">
        <v>1</v>
      </c>
    </row>
    <row r="177" spans="1:101" x14ac:dyDescent="0.3">
      <c r="A177">
        <v>1</v>
      </c>
      <c r="B177">
        <v>5</v>
      </c>
      <c r="C177">
        <v>2.75</v>
      </c>
      <c r="D177">
        <v>1970</v>
      </c>
      <c r="E177">
        <v>1986</v>
      </c>
      <c r="F177">
        <v>399950</v>
      </c>
      <c r="CW177">
        <v>1</v>
      </c>
    </row>
    <row r="178" spans="1:101" x14ac:dyDescent="0.3">
      <c r="A178">
        <v>1</v>
      </c>
      <c r="B178">
        <v>3</v>
      </c>
      <c r="C178">
        <v>1</v>
      </c>
      <c r="D178">
        <v>1220</v>
      </c>
      <c r="E178">
        <v>1901</v>
      </c>
      <c r="F178">
        <v>385000</v>
      </c>
      <c r="CW178">
        <v>1</v>
      </c>
    </row>
    <row r="179" spans="1:101" x14ac:dyDescent="0.3">
      <c r="A179">
        <v>1</v>
      </c>
      <c r="B179">
        <v>3</v>
      </c>
      <c r="C179">
        <v>1.5</v>
      </c>
      <c r="D179">
        <v>1950</v>
      </c>
      <c r="E179">
        <v>1975</v>
      </c>
      <c r="F179">
        <v>269950</v>
      </c>
      <c r="CW179">
        <v>1</v>
      </c>
    </row>
    <row r="180" spans="1:101" x14ac:dyDescent="0.3">
      <c r="A180">
        <v>1</v>
      </c>
      <c r="B180">
        <v>2</v>
      </c>
      <c r="C180">
        <v>1</v>
      </c>
      <c r="D180">
        <v>1350</v>
      </c>
      <c r="E180">
        <v>1949</v>
      </c>
      <c r="F180">
        <v>330000</v>
      </c>
      <c r="CW180">
        <v>1</v>
      </c>
    </row>
    <row r="181" spans="1:101" x14ac:dyDescent="0.3">
      <c r="A181">
        <v>1</v>
      </c>
      <c r="B181">
        <v>3</v>
      </c>
      <c r="C181">
        <v>2.5</v>
      </c>
      <c r="D181">
        <v>1670</v>
      </c>
      <c r="E181">
        <v>1988</v>
      </c>
      <c r="F181">
        <v>260000</v>
      </c>
      <c r="CW181">
        <v>1</v>
      </c>
    </row>
    <row r="182" spans="1:101" x14ac:dyDescent="0.3">
      <c r="A182">
        <v>1</v>
      </c>
      <c r="B182">
        <v>4</v>
      </c>
      <c r="C182">
        <v>3</v>
      </c>
      <c r="D182">
        <v>2380</v>
      </c>
      <c r="E182">
        <v>1925</v>
      </c>
      <c r="F182">
        <v>470000</v>
      </c>
      <c r="CW182">
        <v>1</v>
      </c>
    </row>
    <row r="183" spans="1:101" x14ac:dyDescent="0.3">
      <c r="A183">
        <v>1</v>
      </c>
      <c r="B183">
        <v>4</v>
      </c>
      <c r="C183">
        <v>3</v>
      </c>
      <c r="D183">
        <v>2440</v>
      </c>
      <c r="E183">
        <v>1961</v>
      </c>
      <c r="F183">
        <v>589000</v>
      </c>
      <c r="CW183">
        <v>1</v>
      </c>
    </row>
    <row r="184" spans="1:101" x14ac:dyDescent="0.3">
      <c r="A184">
        <v>1</v>
      </c>
      <c r="B184">
        <v>2</v>
      </c>
      <c r="C184">
        <v>1.5</v>
      </c>
      <c r="D184">
        <v>1050</v>
      </c>
      <c r="E184">
        <v>1996</v>
      </c>
      <c r="F184">
        <v>163500</v>
      </c>
      <c r="CW184">
        <v>1</v>
      </c>
    </row>
    <row r="185" spans="1:101" x14ac:dyDescent="0.3">
      <c r="A185">
        <v>1</v>
      </c>
      <c r="B185">
        <v>4</v>
      </c>
      <c r="C185">
        <v>2.75</v>
      </c>
      <c r="D185">
        <v>3130</v>
      </c>
      <c r="E185">
        <v>1993</v>
      </c>
      <c r="F185">
        <v>835000</v>
      </c>
      <c r="CW185">
        <v>1</v>
      </c>
    </row>
    <row r="186" spans="1:101" x14ac:dyDescent="0.3">
      <c r="A186">
        <v>1</v>
      </c>
      <c r="B186">
        <v>5</v>
      </c>
      <c r="C186">
        <v>3</v>
      </c>
      <c r="D186">
        <v>4090</v>
      </c>
      <c r="E186">
        <v>1986</v>
      </c>
      <c r="F186">
        <v>1100000</v>
      </c>
      <c r="CW186">
        <v>1</v>
      </c>
    </row>
    <row r="187" spans="1:101" x14ac:dyDescent="0.3">
      <c r="A187">
        <v>1</v>
      </c>
      <c r="B187">
        <v>4</v>
      </c>
      <c r="C187">
        <v>1.75</v>
      </c>
      <c r="D187">
        <v>1490</v>
      </c>
      <c r="E187">
        <v>1969</v>
      </c>
      <c r="F187">
        <v>269000</v>
      </c>
      <c r="CW187">
        <v>1</v>
      </c>
    </row>
    <row r="188" spans="1:101" x14ac:dyDescent="0.3">
      <c r="A188">
        <v>1</v>
      </c>
      <c r="B188">
        <v>3</v>
      </c>
      <c r="C188">
        <v>2.5</v>
      </c>
      <c r="D188">
        <v>1900</v>
      </c>
      <c r="E188">
        <v>1987</v>
      </c>
      <c r="F188">
        <v>560000</v>
      </c>
      <c r="CW188">
        <v>1</v>
      </c>
    </row>
    <row r="189" spans="1:101" x14ac:dyDescent="0.3">
      <c r="A189">
        <v>1</v>
      </c>
      <c r="B189">
        <v>4</v>
      </c>
      <c r="C189">
        <v>1</v>
      </c>
      <c r="D189">
        <v>1330</v>
      </c>
      <c r="E189">
        <v>1901</v>
      </c>
      <c r="F189">
        <v>615000</v>
      </c>
      <c r="CW189">
        <v>1</v>
      </c>
    </row>
    <row r="190" spans="1:101" x14ac:dyDescent="0.3">
      <c r="A190">
        <v>1</v>
      </c>
      <c r="B190">
        <v>3</v>
      </c>
      <c r="C190">
        <v>2.25</v>
      </c>
      <c r="D190">
        <v>2230</v>
      </c>
      <c r="E190">
        <v>1975</v>
      </c>
      <c r="F190">
        <v>585188</v>
      </c>
      <c r="CW190">
        <v>1</v>
      </c>
    </row>
    <row r="191" spans="1:101" x14ac:dyDescent="0.3">
      <c r="A191">
        <v>1</v>
      </c>
      <c r="B191">
        <v>3</v>
      </c>
      <c r="C191">
        <v>1.75</v>
      </c>
      <c r="D191">
        <v>1650</v>
      </c>
      <c r="E191">
        <v>1977</v>
      </c>
      <c r="F191">
        <v>305000</v>
      </c>
      <c r="CW191">
        <v>1</v>
      </c>
    </row>
    <row r="192" spans="1:101" x14ac:dyDescent="0.3">
      <c r="A192">
        <v>1</v>
      </c>
      <c r="B192">
        <v>3</v>
      </c>
      <c r="C192">
        <v>1</v>
      </c>
      <c r="D192">
        <v>1190</v>
      </c>
      <c r="E192">
        <v>1959</v>
      </c>
      <c r="F192">
        <v>166950</v>
      </c>
      <c r="CW192">
        <v>1</v>
      </c>
    </row>
    <row r="193" spans="1:215" x14ac:dyDescent="0.3">
      <c r="A193">
        <v>1</v>
      </c>
      <c r="B193">
        <v>3</v>
      </c>
      <c r="C193">
        <v>2.5</v>
      </c>
      <c r="D193">
        <v>2140</v>
      </c>
      <c r="E193">
        <v>1959</v>
      </c>
      <c r="F193">
        <v>799000</v>
      </c>
      <c r="CW193">
        <v>1</v>
      </c>
    </row>
    <row r="194" spans="1:215" x14ac:dyDescent="0.3">
      <c r="A194">
        <v>1</v>
      </c>
      <c r="B194">
        <v>3</v>
      </c>
      <c r="C194">
        <v>2.5</v>
      </c>
      <c r="D194">
        <v>2180</v>
      </c>
      <c r="E194">
        <v>1962</v>
      </c>
      <c r="F194">
        <v>400000</v>
      </c>
      <c r="CW194">
        <v>1</v>
      </c>
    </row>
    <row r="195" spans="1:215" x14ac:dyDescent="0.3">
      <c r="A195">
        <v>1</v>
      </c>
      <c r="B195">
        <v>3</v>
      </c>
      <c r="C195">
        <v>1</v>
      </c>
      <c r="D195">
        <v>1060</v>
      </c>
      <c r="E195">
        <v>1948</v>
      </c>
      <c r="F195">
        <v>230000</v>
      </c>
      <c r="CW195">
        <v>1</v>
      </c>
    </row>
    <row r="196" spans="1:215" x14ac:dyDescent="0.3">
      <c r="A196">
        <v>1</v>
      </c>
      <c r="B196">
        <v>3</v>
      </c>
      <c r="C196">
        <v>2.5</v>
      </c>
      <c r="D196">
        <v>1690</v>
      </c>
      <c r="E196">
        <v>2003</v>
      </c>
      <c r="F196">
        <v>256883</v>
      </c>
      <c r="CW196">
        <v>1</v>
      </c>
    </row>
    <row r="197" spans="1:215" x14ac:dyDescent="0.3">
      <c r="A197">
        <v>1</v>
      </c>
      <c r="B197">
        <v>4</v>
      </c>
      <c r="C197">
        <v>2</v>
      </c>
      <c r="D197">
        <v>1970</v>
      </c>
      <c r="E197">
        <v>1920</v>
      </c>
      <c r="F197">
        <v>423000</v>
      </c>
      <c r="CW197">
        <v>1</v>
      </c>
    </row>
    <row r="198" spans="1:215" x14ac:dyDescent="0.3">
      <c r="A198">
        <v>1</v>
      </c>
      <c r="B198">
        <v>3</v>
      </c>
      <c r="C198">
        <v>2.5</v>
      </c>
      <c r="D198">
        <v>2150</v>
      </c>
      <c r="E198">
        <v>2007</v>
      </c>
      <c r="F198">
        <v>465000</v>
      </c>
      <c r="CW198">
        <v>1</v>
      </c>
    </row>
    <row r="199" spans="1:215" x14ac:dyDescent="0.3">
      <c r="A199">
        <v>1</v>
      </c>
      <c r="B199">
        <v>3</v>
      </c>
      <c r="C199">
        <v>2.5</v>
      </c>
      <c r="D199">
        <v>1910</v>
      </c>
      <c r="E199">
        <v>1997</v>
      </c>
      <c r="F199">
        <v>440000</v>
      </c>
      <c r="CW199">
        <v>1</v>
      </c>
    </row>
    <row r="200" spans="1:215" x14ac:dyDescent="0.3">
      <c r="A200">
        <v>1</v>
      </c>
      <c r="B200">
        <v>3</v>
      </c>
      <c r="C200">
        <v>1.75</v>
      </c>
      <c r="D200">
        <v>1350</v>
      </c>
      <c r="E200">
        <v>1969</v>
      </c>
      <c r="F200">
        <v>385000</v>
      </c>
      <c r="CW200">
        <v>1</v>
      </c>
    </row>
    <row r="201" spans="1:215" x14ac:dyDescent="0.3">
      <c r="A201">
        <v>1</v>
      </c>
      <c r="B201">
        <v>3</v>
      </c>
      <c r="C201">
        <v>1</v>
      </c>
      <c r="D201">
        <v>860</v>
      </c>
      <c r="E201">
        <v>1943</v>
      </c>
      <c r="F201">
        <v>210000</v>
      </c>
      <c r="CW201">
        <v>1</v>
      </c>
      <c r="GS201">
        <v>1</v>
      </c>
      <c r="GT201">
        <v>3</v>
      </c>
      <c r="GU201">
        <v>1</v>
      </c>
      <c r="GV201">
        <v>1180</v>
      </c>
      <c r="GW201">
        <v>1955</v>
      </c>
      <c r="GX201">
        <v>221900</v>
      </c>
      <c r="HD201" cm="1">
        <f t="array" ref="HD201:HD205">MMULT(MMULT(MINVERSE(MMULT(TRANSPOSE(GS201:GW210),(GS201:GW210))),TRANSPOSE(GS201:GW210)),GX201:GX210)</f>
        <v>5011981.639772661</v>
      </c>
      <c r="HE201">
        <v>1</v>
      </c>
      <c r="HF201">
        <f>HD201*HE201</f>
        <v>5011981.639772661</v>
      </c>
    </row>
    <row r="202" spans="1:215" x14ac:dyDescent="0.3">
      <c r="A202">
        <v>1</v>
      </c>
      <c r="B202">
        <v>3</v>
      </c>
      <c r="C202">
        <v>2.5</v>
      </c>
      <c r="D202">
        <v>1940</v>
      </c>
      <c r="E202">
        <v>1994</v>
      </c>
      <c r="F202">
        <v>297000</v>
      </c>
      <c r="CW202">
        <v>1</v>
      </c>
      <c r="GS202">
        <v>1</v>
      </c>
      <c r="GT202">
        <v>3</v>
      </c>
      <c r="GU202">
        <v>2.25</v>
      </c>
      <c r="GV202">
        <v>2570</v>
      </c>
      <c r="GW202">
        <v>1951</v>
      </c>
      <c r="GX202">
        <v>538000</v>
      </c>
      <c r="HD202">
        <v>52049.160677000924</v>
      </c>
      <c r="HE202">
        <v>3</v>
      </c>
      <c r="HF202">
        <f>HD202*HE202</f>
        <v>156147.48203100276</v>
      </c>
    </row>
    <row r="203" spans="1:215" x14ac:dyDescent="0.3">
      <c r="A203">
        <v>1</v>
      </c>
      <c r="B203">
        <v>3</v>
      </c>
      <c r="C203">
        <v>1</v>
      </c>
      <c r="D203">
        <v>1010</v>
      </c>
      <c r="E203">
        <v>1952</v>
      </c>
      <c r="F203">
        <v>470000</v>
      </c>
      <c r="CW203">
        <v>1</v>
      </c>
      <c r="GS203">
        <v>1</v>
      </c>
      <c r="GT203">
        <v>2</v>
      </c>
      <c r="GU203">
        <v>1</v>
      </c>
      <c r="GV203">
        <v>770</v>
      </c>
      <c r="GW203">
        <v>1933</v>
      </c>
      <c r="GX203">
        <v>180000</v>
      </c>
      <c r="HD203">
        <v>137573.86631982494</v>
      </c>
      <c r="HE203">
        <v>2.5</v>
      </c>
      <c r="HF203">
        <f>HD203*HE203</f>
        <v>343934.66579956235</v>
      </c>
    </row>
    <row r="204" spans="1:215" x14ac:dyDescent="0.3">
      <c r="A204">
        <v>1</v>
      </c>
      <c r="B204">
        <v>3</v>
      </c>
      <c r="C204">
        <v>1.5</v>
      </c>
      <c r="D204">
        <v>1300</v>
      </c>
      <c r="E204">
        <v>1976</v>
      </c>
      <c r="F204">
        <v>226500</v>
      </c>
      <c r="CW204">
        <v>1</v>
      </c>
      <c r="GS204">
        <v>1</v>
      </c>
      <c r="GT204">
        <v>4</v>
      </c>
      <c r="GU204">
        <v>3</v>
      </c>
      <c r="GV204">
        <v>1960</v>
      </c>
      <c r="GW204">
        <v>1965</v>
      </c>
      <c r="GX204">
        <v>604000</v>
      </c>
      <c r="HD204">
        <v>135.62546665653485</v>
      </c>
      <c r="HE204">
        <v>3560</v>
      </c>
      <c r="HF204">
        <f>HD204*HE204</f>
        <v>482826.6612972641</v>
      </c>
    </row>
    <row r="205" spans="1:215" x14ac:dyDescent="0.3">
      <c r="A205">
        <v>1</v>
      </c>
      <c r="B205">
        <v>3</v>
      </c>
      <c r="C205">
        <v>1</v>
      </c>
      <c r="D205">
        <v>910</v>
      </c>
      <c r="E205">
        <v>1962</v>
      </c>
      <c r="F205">
        <v>274250</v>
      </c>
      <c r="CW205">
        <v>1</v>
      </c>
      <c r="GS205">
        <v>1</v>
      </c>
      <c r="GT205">
        <v>3</v>
      </c>
      <c r="GU205">
        <v>2</v>
      </c>
      <c r="GV205">
        <v>1680</v>
      </c>
      <c r="GW205">
        <v>1987</v>
      </c>
      <c r="GX205">
        <v>510000</v>
      </c>
      <c r="HD205">
        <v>-2686.1736692147074</v>
      </c>
      <c r="HE205">
        <v>1965</v>
      </c>
      <c r="HF205">
        <f>HD205*HE205</f>
        <v>-5278331.2600068999</v>
      </c>
      <c r="HG205">
        <f>SUM(HF201:HF205)</f>
        <v>716559.18889359012</v>
      </c>
    </row>
    <row r="206" spans="1:215" x14ac:dyDescent="0.3">
      <c r="A206">
        <v>1</v>
      </c>
      <c r="B206">
        <v>4</v>
      </c>
      <c r="C206">
        <v>1.75</v>
      </c>
      <c r="D206">
        <v>2480</v>
      </c>
      <c r="E206">
        <v>1966</v>
      </c>
      <c r="F206">
        <v>840000</v>
      </c>
      <c r="CW206">
        <v>1</v>
      </c>
      <c r="GS206">
        <v>1</v>
      </c>
      <c r="GT206">
        <v>4</v>
      </c>
      <c r="GU206">
        <v>4.5</v>
      </c>
      <c r="GV206">
        <v>5420</v>
      </c>
      <c r="GW206">
        <v>2001</v>
      </c>
      <c r="GX206">
        <v>1230000</v>
      </c>
      <c r="HG206" t="str">
        <f>TEXT(HG205,"0")</f>
        <v>716559</v>
      </c>
    </row>
    <row r="207" spans="1:215" x14ac:dyDescent="0.3">
      <c r="A207">
        <v>1</v>
      </c>
      <c r="B207">
        <v>3</v>
      </c>
      <c r="C207">
        <v>2.5</v>
      </c>
      <c r="D207">
        <v>2440</v>
      </c>
      <c r="E207">
        <v>2010</v>
      </c>
      <c r="F207">
        <v>677900</v>
      </c>
      <c r="CW207">
        <v>1</v>
      </c>
      <c r="GS207">
        <v>1</v>
      </c>
      <c r="GT207">
        <v>3</v>
      </c>
      <c r="GU207">
        <v>2.25</v>
      </c>
      <c r="GV207">
        <v>1715</v>
      </c>
      <c r="GW207">
        <v>1995</v>
      </c>
      <c r="GX207">
        <v>257500</v>
      </c>
    </row>
    <row r="208" spans="1:215" x14ac:dyDescent="0.3">
      <c r="A208">
        <v>1</v>
      </c>
      <c r="B208">
        <v>3</v>
      </c>
      <c r="C208">
        <v>1</v>
      </c>
      <c r="D208">
        <v>1010</v>
      </c>
      <c r="E208">
        <v>1915</v>
      </c>
      <c r="F208">
        <v>425000</v>
      </c>
      <c r="CW208">
        <v>1</v>
      </c>
      <c r="GS208">
        <v>1</v>
      </c>
      <c r="GT208">
        <v>3</v>
      </c>
      <c r="GU208">
        <v>1.5</v>
      </c>
      <c r="GV208">
        <v>1060</v>
      </c>
      <c r="GW208">
        <v>1963</v>
      </c>
      <c r="GX208">
        <v>291850</v>
      </c>
    </row>
    <row r="209" spans="1:206" x14ac:dyDescent="0.3">
      <c r="A209">
        <v>1</v>
      </c>
      <c r="B209">
        <v>2</v>
      </c>
      <c r="C209">
        <v>0.75</v>
      </c>
      <c r="D209">
        <v>900</v>
      </c>
      <c r="E209">
        <v>1941</v>
      </c>
      <c r="F209">
        <v>180250</v>
      </c>
      <c r="CW209">
        <v>1</v>
      </c>
      <c r="GS209">
        <v>1</v>
      </c>
      <c r="GT209">
        <v>3</v>
      </c>
      <c r="GU209">
        <v>1</v>
      </c>
      <c r="GV209">
        <v>1780</v>
      </c>
      <c r="GW209">
        <v>1960</v>
      </c>
      <c r="GX209">
        <v>229500</v>
      </c>
    </row>
    <row r="210" spans="1:206" x14ac:dyDescent="0.3">
      <c r="A210">
        <v>1</v>
      </c>
      <c r="B210">
        <v>6</v>
      </c>
      <c r="C210">
        <v>3</v>
      </c>
      <c r="D210">
        <v>2300</v>
      </c>
      <c r="E210">
        <v>1920</v>
      </c>
      <c r="F210">
        <v>464000</v>
      </c>
      <c r="CW210">
        <v>1</v>
      </c>
      <c r="GS210">
        <v>1</v>
      </c>
      <c r="GT210">
        <v>3</v>
      </c>
      <c r="GU210">
        <v>2.5</v>
      </c>
      <c r="GV210">
        <v>1890</v>
      </c>
      <c r="GW210">
        <v>2003</v>
      </c>
      <c r="GX210">
        <v>323000</v>
      </c>
    </row>
    <row r="211" spans="1:206" x14ac:dyDescent="0.3">
      <c r="A211">
        <v>1</v>
      </c>
      <c r="B211">
        <v>4</v>
      </c>
      <c r="C211">
        <v>2.25</v>
      </c>
      <c r="D211">
        <v>1550</v>
      </c>
      <c r="E211">
        <v>1993</v>
      </c>
      <c r="F211">
        <v>320000</v>
      </c>
      <c r="CW211">
        <v>1</v>
      </c>
    </row>
    <row r="212" spans="1:206" x14ac:dyDescent="0.3">
      <c r="A212">
        <v>1</v>
      </c>
      <c r="B212">
        <v>3</v>
      </c>
      <c r="C212">
        <v>2.25</v>
      </c>
      <c r="D212">
        <v>1270</v>
      </c>
      <c r="E212">
        <v>2014</v>
      </c>
      <c r="F212">
        <v>625504</v>
      </c>
      <c r="CW212">
        <v>1</v>
      </c>
    </row>
    <row r="213" spans="1:206" x14ac:dyDescent="0.3">
      <c r="A213">
        <v>1</v>
      </c>
      <c r="B213">
        <v>4</v>
      </c>
      <c r="C213">
        <v>2.5</v>
      </c>
      <c r="D213">
        <v>2240</v>
      </c>
      <c r="E213">
        <v>1983</v>
      </c>
      <c r="F213">
        <v>592500</v>
      </c>
      <c r="CW213">
        <v>1</v>
      </c>
    </row>
    <row r="214" spans="1:206" x14ac:dyDescent="0.3">
      <c r="A214">
        <v>1</v>
      </c>
      <c r="B214">
        <v>3</v>
      </c>
      <c r="C214">
        <v>2.5</v>
      </c>
      <c r="D214">
        <v>2714</v>
      </c>
      <c r="E214">
        <v>2005</v>
      </c>
      <c r="F214">
        <v>465000</v>
      </c>
      <c r="CW214">
        <v>1</v>
      </c>
    </row>
    <row r="215" spans="1:206" x14ac:dyDescent="0.3">
      <c r="A215">
        <v>1</v>
      </c>
      <c r="B215">
        <v>4</v>
      </c>
      <c r="C215">
        <v>2.75</v>
      </c>
      <c r="D215">
        <v>1720</v>
      </c>
      <c r="E215">
        <v>1978</v>
      </c>
      <c r="F215">
        <v>477000</v>
      </c>
      <c r="CW215">
        <v>1</v>
      </c>
    </row>
    <row r="216" spans="1:206" x14ac:dyDescent="0.3">
      <c r="A216">
        <v>1</v>
      </c>
      <c r="B216">
        <v>2</v>
      </c>
      <c r="C216">
        <v>1</v>
      </c>
      <c r="D216">
        <v>850</v>
      </c>
      <c r="E216">
        <v>1923</v>
      </c>
      <c r="F216">
        <v>280000</v>
      </c>
      <c r="CW216">
        <v>1</v>
      </c>
    </row>
    <row r="217" spans="1:206" x14ac:dyDescent="0.3">
      <c r="A217">
        <v>1</v>
      </c>
      <c r="B217">
        <v>5</v>
      </c>
      <c r="C217">
        <v>3</v>
      </c>
      <c r="D217">
        <v>3300</v>
      </c>
      <c r="E217">
        <v>1957</v>
      </c>
      <c r="F217">
        <v>1510000</v>
      </c>
      <c r="CW217">
        <v>1</v>
      </c>
    </row>
    <row r="218" spans="1:206" x14ac:dyDescent="0.3">
      <c r="A218">
        <v>1</v>
      </c>
      <c r="B218">
        <v>3</v>
      </c>
      <c r="C218">
        <v>2.5</v>
      </c>
      <c r="D218">
        <v>2250</v>
      </c>
      <c r="E218">
        <v>2000</v>
      </c>
      <c r="F218">
        <v>445838</v>
      </c>
      <c r="CW218">
        <v>1</v>
      </c>
    </row>
    <row r="219" spans="1:206" x14ac:dyDescent="0.3">
      <c r="A219">
        <v>1</v>
      </c>
      <c r="B219">
        <v>2</v>
      </c>
      <c r="C219">
        <v>2.25</v>
      </c>
      <c r="D219">
        <v>3900</v>
      </c>
      <c r="E219">
        <v>1947</v>
      </c>
      <c r="F219">
        <v>1070000</v>
      </c>
      <c r="CW219">
        <v>1</v>
      </c>
    </row>
    <row r="220" spans="1:206" x14ac:dyDescent="0.3">
      <c r="A220">
        <v>1</v>
      </c>
      <c r="B220">
        <v>2</v>
      </c>
      <c r="C220">
        <v>1.5</v>
      </c>
      <c r="D220">
        <v>1320</v>
      </c>
      <c r="E220">
        <v>1947</v>
      </c>
      <c r="F220">
        <v>467000</v>
      </c>
      <c r="CW220">
        <v>1</v>
      </c>
    </row>
    <row r="221" spans="1:206" x14ac:dyDescent="0.3">
      <c r="A221">
        <v>1</v>
      </c>
      <c r="B221">
        <v>4</v>
      </c>
      <c r="C221">
        <v>2.5</v>
      </c>
      <c r="D221">
        <v>2760</v>
      </c>
      <c r="E221">
        <v>1999</v>
      </c>
      <c r="F221">
        <v>686000</v>
      </c>
      <c r="CW221">
        <v>1</v>
      </c>
    </row>
    <row r="222" spans="1:206" x14ac:dyDescent="0.3">
      <c r="A222">
        <v>1</v>
      </c>
      <c r="B222">
        <v>3</v>
      </c>
      <c r="C222">
        <v>2</v>
      </c>
      <c r="D222">
        <v>1750</v>
      </c>
      <c r="E222">
        <v>1961</v>
      </c>
      <c r="F222">
        <v>279950</v>
      </c>
      <c r="CW222">
        <v>1</v>
      </c>
    </row>
    <row r="223" spans="1:206" x14ac:dyDescent="0.3">
      <c r="A223">
        <v>1</v>
      </c>
      <c r="B223">
        <v>4</v>
      </c>
      <c r="C223">
        <v>2.25</v>
      </c>
      <c r="D223">
        <v>2330</v>
      </c>
      <c r="E223">
        <v>1987</v>
      </c>
      <c r="F223">
        <v>527000</v>
      </c>
      <c r="CW223">
        <v>1</v>
      </c>
    </row>
    <row r="224" spans="1:206" x14ac:dyDescent="0.3">
      <c r="A224">
        <v>1</v>
      </c>
      <c r="B224">
        <v>3</v>
      </c>
      <c r="C224">
        <v>2.25</v>
      </c>
      <c r="D224">
        <v>2220</v>
      </c>
      <c r="E224">
        <v>1966</v>
      </c>
      <c r="F224">
        <v>325000</v>
      </c>
      <c r="CW224">
        <v>1</v>
      </c>
    </row>
    <row r="225" spans="1:101" x14ac:dyDescent="0.3">
      <c r="A225">
        <v>1</v>
      </c>
      <c r="B225">
        <v>3</v>
      </c>
      <c r="C225">
        <v>2.25</v>
      </c>
      <c r="D225">
        <v>2020</v>
      </c>
      <c r="E225">
        <v>1994</v>
      </c>
      <c r="F225">
        <v>328000</v>
      </c>
      <c r="CW225">
        <v>1</v>
      </c>
    </row>
    <row r="226" spans="1:101" x14ac:dyDescent="0.3">
      <c r="A226">
        <v>1</v>
      </c>
      <c r="B226">
        <v>3</v>
      </c>
      <c r="C226">
        <v>2.25</v>
      </c>
      <c r="D226">
        <v>1250</v>
      </c>
      <c r="E226">
        <v>1942</v>
      </c>
      <c r="F226">
        <v>390000</v>
      </c>
      <c r="CW226">
        <v>1</v>
      </c>
    </row>
    <row r="227" spans="1:101" x14ac:dyDescent="0.3">
      <c r="A227">
        <v>1</v>
      </c>
      <c r="B227">
        <v>2</v>
      </c>
      <c r="C227">
        <v>2</v>
      </c>
      <c r="D227">
        <v>1510</v>
      </c>
      <c r="E227">
        <v>2005</v>
      </c>
      <c r="F227">
        <v>479950</v>
      </c>
      <c r="CW227">
        <v>1</v>
      </c>
    </row>
    <row r="228" spans="1:101" x14ac:dyDescent="0.3">
      <c r="A228">
        <v>1</v>
      </c>
      <c r="B228">
        <v>4</v>
      </c>
      <c r="C228">
        <v>2.25</v>
      </c>
      <c r="D228">
        <v>1720</v>
      </c>
      <c r="E228">
        <v>1978</v>
      </c>
      <c r="F228">
        <v>264950</v>
      </c>
      <c r="CW228">
        <v>1</v>
      </c>
    </row>
    <row r="229" spans="1:101" x14ac:dyDescent="0.3">
      <c r="A229">
        <v>1</v>
      </c>
      <c r="B229">
        <v>3</v>
      </c>
      <c r="C229">
        <v>1</v>
      </c>
      <c r="D229">
        <v>1430</v>
      </c>
      <c r="E229">
        <v>1961</v>
      </c>
      <c r="F229">
        <v>235000</v>
      </c>
      <c r="CW229">
        <v>1</v>
      </c>
    </row>
    <row r="230" spans="1:101" x14ac:dyDescent="0.3">
      <c r="A230">
        <v>1</v>
      </c>
      <c r="B230">
        <v>3</v>
      </c>
      <c r="C230">
        <v>2.5</v>
      </c>
      <c r="D230">
        <v>1480</v>
      </c>
      <c r="E230">
        <v>2004</v>
      </c>
      <c r="F230">
        <v>516500</v>
      </c>
      <c r="CW230">
        <v>1</v>
      </c>
    </row>
    <row r="231" spans="1:101" x14ac:dyDescent="0.3">
      <c r="A231">
        <v>1</v>
      </c>
      <c r="B231">
        <v>2</v>
      </c>
      <c r="C231">
        <v>1.75</v>
      </c>
      <c r="D231">
        <v>1450</v>
      </c>
      <c r="E231">
        <v>1915</v>
      </c>
      <c r="F231">
        <v>655000</v>
      </c>
      <c r="CW231">
        <v>1</v>
      </c>
    </row>
    <row r="232" spans="1:101" x14ac:dyDescent="0.3">
      <c r="A232">
        <v>1</v>
      </c>
      <c r="B232">
        <v>4</v>
      </c>
      <c r="C232">
        <v>2.75</v>
      </c>
      <c r="D232">
        <v>2280</v>
      </c>
      <c r="E232">
        <v>1960</v>
      </c>
      <c r="F232">
        <v>500000</v>
      </c>
      <c r="CW232">
        <v>1</v>
      </c>
    </row>
    <row r="233" spans="1:101" x14ac:dyDescent="0.3">
      <c r="A233">
        <v>1</v>
      </c>
      <c r="B233">
        <v>6</v>
      </c>
      <c r="C233">
        <v>2.75</v>
      </c>
      <c r="D233">
        <v>2940</v>
      </c>
      <c r="E233">
        <v>1978</v>
      </c>
      <c r="F233">
        <v>315000</v>
      </c>
      <c r="CW233">
        <v>1</v>
      </c>
    </row>
    <row r="234" spans="1:101" x14ac:dyDescent="0.3">
      <c r="A234">
        <v>1</v>
      </c>
      <c r="B234">
        <v>2</v>
      </c>
      <c r="C234">
        <v>1</v>
      </c>
      <c r="D234">
        <v>1000</v>
      </c>
      <c r="E234">
        <v>1961</v>
      </c>
      <c r="F234">
        <v>213000</v>
      </c>
      <c r="CW234">
        <v>1</v>
      </c>
    </row>
    <row r="235" spans="1:101" x14ac:dyDescent="0.3">
      <c r="A235">
        <v>1</v>
      </c>
      <c r="B235">
        <v>3</v>
      </c>
      <c r="C235">
        <v>1.5</v>
      </c>
      <c r="D235">
        <v>2480</v>
      </c>
      <c r="E235">
        <v>1947</v>
      </c>
      <c r="F235">
        <v>475000</v>
      </c>
      <c r="CW235">
        <v>1</v>
      </c>
    </row>
    <row r="236" spans="1:101" x14ac:dyDescent="0.3">
      <c r="A236">
        <v>1</v>
      </c>
      <c r="B236">
        <v>5</v>
      </c>
      <c r="C236">
        <v>4</v>
      </c>
      <c r="D236">
        <v>3760</v>
      </c>
      <c r="E236">
        <v>1983</v>
      </c>
      <c r="F236">
        <v>1030000</v>
      </c>
      <c r="CW236">
        <v>1</v>
      </c>
    </row>
    <row r="237" spans="1:101" x14ac:dyDescent="0.3">
      <c r="A237">
        <v>1</v>
      </c>
      <c r="B237">
        <v>3</v>
      </c>
      <c r="C237">
        <v>2</v>
      </c>
      <c r="D237">
        <v>2220</v>
      </c>
      <c r="E237">
        <v>1976</v>
      </c>
      <c r="F237">
        <v>416000</v>
      </c>
      <c r="CW237">
        <v>1</v>
      </c>
    </row>
    <row r="238" spans="1:101" x14ac:dyDescent="0.3">
      <c r="A238">
        <v>1</v>
      </c>
      <c r="B238">
        <v>4</v>
      </c>
      <c r="C238">
        <v>1</v>
      </c>
      <c r="D238">
        <v>1970</v>
      </c>
      <c r="E238">
        <v>1904</v>
      </c>
      <c r="F238">
        <v>410000</v>
      </c>
      <c r="CW238">
        <v>1</v>
      </c>
    </row>
    <row r="239" spans="1:101" x14ac:dyDescent="0.3">
      <c r="A239">
        <v>1</v>
      </c>
      <c r="B239">
        <v>3</v>
      </c>
      <c r="C239">
        <v>3.5</v>
      </c>
      <c r="D239">
        <v>3830</v>
      </c>
      <c r="E239">
        <v>1993</v>
      </c>
      <c r="F239">
        <v>800000</v>
      </c>
      <c r="CW239">
        <v>1</v>
      </c>
    </row>
    <row r="240" spans="1:101" x14ac:dyDescent="0.3">
      <c r="A240">
        <v>1</v>
      </c>
      <c r="B240">
        <v>6</v>
      </c>
      <c r="C240">
        <v>2.5</v>
      </c>
      <c r="D240">
        <v>4410</v>
      </c>
      <c r="E240">
        <v>1965</v>
      </c>
      <c r="F240">
        <v>472000</v>
      </c>
      <c r="CW240">
        <v>1</v>
      </c>
    </row>
    <row r="241" spans="1:101" x14ac:dyDescent="0.3">
      <c r="A241">
        <v>1</v>
      </c>
      <c r="B241">
        <v>3</v>
      </c>
      <c r="C241">
        <v>1.75</v>
      </c>
      <c r="D241">
        <v>1430</v>
      </c>
      <c r="E241">
        <v>1968</v>
      </c>
      <c r="F241">
        <v>225000</v>
      </c>
      <c r="CW241">
        <v>1</v>
      </c>
    </row>
    <row r="242" spans="1:101" x14ac:dyDescent="0.3">
      <c r="A242">
        <v>1</v>
      </c>
      <c r="B242">
        <v>2</v>
      </c>
      <c r="C242">
        <v>1</v>
      </c>
      <c r="D242">
        <v>830</v>
      </c>
      <c r="E242">
        <v>1940</v>
      </c>
      <c r="F242">
        <v>210000</v>
      </c>
      <c r="CW242">
        <v>1</v>
      </c>
    </row>
    <row r="243" spans="1:101" x14ac:dyDescent="0.3">
      <c r="A243">
        <v>1</v>
      </c>
      <c r="B243">
        <v>2</v>
      </c>
      <c r="C243">
        <v>1</v>
      </c>
      <c r="D243">
        <v>1430</v>
      </c>
      <c r="E243">
        <v>1925</v>
      </c>
      <c r="F243">
        <v>455000</v>
      </c>
      <c r="CW243">
        <v>1</v>
      </c>
    </row>
    <row r="244" spans="1:101" x14ac:dyDescent="0.3">
      <c r="A244">
        <v>1</v>
      </c>
      <c r="B244">
        <v>3</v>
      </c>
      <c r="C244">
        <v>1</v>
      </c>
      <c r="D244">
        <v>1300</v>
      </c>
      <c r="E244">
        <v>1954</v>
      </c>
      <c r="F244">
        <v>225000</v>
      </c>
      <c r="CW244">
        <v>1</v>
      </c>
    </row>
    <row r="245" spans="1:101" x14ac:dyDescent="0.3">
      <c r="A245">
        <v>1</v>
      </c>
      <c r="B245">
        <v>2</v>
      </c>
      <c r="C245">
        <v>1</v>
      </c>
      <c r="D245">
        <v>1030</v>
      </c>
      <c r="E245">
        <v>1918</v>
      </c>
      <c r="F245">
        <v>480000</v>
      </c>
      <c r="CW245">
        <v>1</v>
      </c>
    </row>
    <row r="246" spans="1:101" x14ac:dyDescent="0.3">
      <c r="A246">
        <v>1</v>
      </c>
      <c r="B246">
        <v>3</v>
      </c>
      <c r="C246">
        <v>2.5</v>
      </c>
      <c r="D246">
        <v>2740</v>
      </c>
      <c r="E246">
        <v>1990</v>
      </c>
      <c r="F246">
        <v>363000</v>
      </c>
      <c r="CW246">
        <v>1</v>
      </c>
    </row>
    <row r="247" spans="1:101" x14ac:dyDescent="0.3">
      <c r="A247">
        <v>1</v>
      </c>
      <c r="B247">
        <v>4</v>
      </c>
      <c r="C247">
        <v>2.5</v>
      </c>
      <c r="D247">
        <v>3650</v>
      </c>
      <c r="E247">
        <v>2000</v>
      </c>
      <c r="F247">
        <v>2400000</v>
      </c>
      <c r="CW247">
        <v>1</v>
      </c>
    </row>
    <row r="248" spans="1:101" x14ac:dyDescent="0.3">
      <c r="A248">
        <v>1</v>
      </c>
      <c r="B248">
        <v>2</v>
      </c>
      <c r="C248">
        <v>1.5</v>
      </c>
      <c r="D248">
        <v>720</v>
      </c>
      <c r="E248">
        <v>1954</v>
      </c>
      <c r="F248">
        <v>181000</v>
      </c>
      <c r="CW248">
        <v>1</v>
      </c>
    </row>
    <row r="249" spans="1:101" x14ac:dyDescent="0.3">
      <c r="A249">
        <v>1</v>
      </c>
      <c r="B249">
        <v>4</v>
      </c>
      <c r="C249">
        <v>2</v>
      </c>
      <c r="D249">
        <v>2010</v>
      </c>
      <c r="E249">
        <v>1976</v>
      </c>
      <c r="F249">
        <v>250000</v>
      </c>
      <c r="CW249">
        <v>1</v>
      </c>
    </row>
    <row r="250" spans="1:101" x14ac:dyDescent="0.3">
      <c r="A250">
        <v>1</v>
      </c>
      <c r="B250">
        <v>3</v>
      </c>
      <c r="C250">
        <v>1.75</v>
      </c>
      <c r="D250">
        <v>1560</v>
      </c>
      <c r="E250">
        <v>1918</v>
      </c>
      <c r="F250">
        <v>481000</v>
      </c>
      <c r="CW250">
        <v>1</v>
      </c>
    </row>
    <row r="251" spans="1:101" x14ac:dyDescent="0.3">
      <c r="A251">
        <v>1</v>
      </c>
      <c r="B251">
        <v>3</v>
      </c>
      <c r="C251">
        <v>2</v>
      </c>
      <c r="D251">
        <v>1810</v>
      </c>
      <c r="E251">
        <v>1978</v>
      </c>
      <c r="F251">
        <v>260000</v>
      </c>
      <c r="CW251">
        <v>1</v>
      </c>
    </row>
    <row r="252" spans="1:101" x14ac:dyDescent="0.3">
      <c r="A252">
        <v>1</v>
      </c>
      <c r="B252">
        <v>4</v>
      </c>
      <c r="C252">
        <v>2.5</v>
      </c>
      <c r="D252">
        <v>3360</v>
      </c>
      <c r="E252">
        <v>2001</v>
      </c>
      <c r="F252">
        <v>455000</v>
      </c>
      <c r="CW252">
        <v>1</v>
      </c>
    </row>
    <row r="253" spans="1:101" x14ac:dyDescent="0.3">
      <c r="A253">
        <v>1</v>
      </c>
      <c r="B253">
        <v>3</v>
      </c>
      <c r="C253">
        <v>2.25</v>
      </c>
      <c r="D253">
        <v>1510</v>
      </c>
      <c r="E253">
        <v>1991</v>
      </c>
      <c r="F253">
        <v>415000</v>
      </c>
      <c r="CW253">
        <v>1</v>
      </c>
    </row>
    <row r="254" spans="1:101" x14ac:dyDescent="0.3">
      <c r="A254">
        <v>1</v>
      </c>
      <c r="B254">
        <v>3</v>
      </c>
      <c r="C254">
        <v>1</v>
      </c>
      <c r="D254">
        <v>1400</v>
      </c>
      <c r="E254">
        <v>1953</v>
      </c>
      <c r="F254">
        <v>349500</v>
      </c>
      <c r="CW254">
        <v>1</v>
      </c>
    </row>
    <row r="255" spans="1:101" x14ac:dyDescent="0.3">
      <c r="A255">
        <v>1</v>
      </c>
      <c r="B255">
        <v>3</v>
      </c>
      <c r="C255">
        <v>2.5</v>
      </c>
      <c r="D255">
        <v>1730</v>
      </c>
      <c r="E255">
        <v>1987</v>
      </c>
      <c r="F255">
        <v>245000</v>
      </c>
      <c r="CW255">
        <v>1</v>
      </c>
    </row>
    <row r="256" spans="1:101" x14ac:dyDescent="0.3">
      <c r="A256">
        <v>1</v>
      </c>
      <c r="B256">
        <v>2</v>
      </c>
      <c r="C256">
        <v>2</v>
      </c>
      <c r="D256">
        <v>1420</v>
      </c>
      <c r="E256">
        <v>1928</v>
      </c>
      <c r="F256">
        <v>592500</v>
      </c>
      <c r="CW256">
        <v>1</v>
      </c>
    </row>
    <row r="257" spans="1:101" x14ac:dyDescent="0.3">
      <c r="A257">
        <v>1</v>
      </c>
      <c r="B257">
        <v>4</v>
      </c>
      <c r="C257">
        <v>1.75</v>
      </c>
      <c r="D257">
        <v>2360</v>
      </c>
      <c r="E257">
        <v>1955</v>
      </c>
      <c r="F257">
        <v>385000</v>
      </c>
      <c r="CW257">
        <v>1</v>
      </c>
    </row>
    <row r="258" spans="1:101" x14ac:dyDescent="0.3">
      <c r="A258">
        <v>1</v>
      </c>
      <c r="B258">
        <v>3</v>
      </c>
      <c r="C258">
        <v>1.75</v>
      </c>
      <c r="D258">
        <v>1580</v>
      </c>
      <c r="E258">
        <v>1974</v>
      </c>
      <c r="F258">
        <v>315000</v>
      </c>
      <c r="CW258">
        <v>1</v>
      </c>
    </row>
    <row r="259" spans="1:101" x14ac:dyDescent="0.3">
      <c r="A259">
        <v>1</v>
      </c>
      <c r="B259">
        <v>3</v>
      </c>
      <c r="C259">
        <v>1</v>
      </c>
      <c r="D259">
        <v>1230</v>
      </c>
      <c r="E259">
        <v>1979</v>
      </c>
      <c r="F259">
        <v>255000</v>
      </c>
      <c r="CW259">
        <v>1</v>
      </c>
    </row>
    <row r="260" spans="1:101" x14ac:dyDescent="0.3">
      <c r="A260">
        <v>1</v>
      </c>
      <c r="B260">
        <v>4</v>
      </c>
      <c r="C260">
        <v>2.5</v>
      </c>
      <c r="D260">
        <v>2460</v>
      </c>
      <c r="E260">
        <v>2006</v>
      </c>
      <c r="F260">
        <v>693000</v>
      </c>
      <c r="CW260">
        <v>1</v>
      </c>
    </row>
    <row r="261" spans="1:101" x14ac:dyDescent="0.3">
      <c r="A261">
        <v>1</v>
      </c>
      <c r="B261">
        <v>3</v>
      </c>
      <c r="C261">
        <v>1</v>
      </c>
      <c r="D261">
        <v>1660</v>
      </c>
      <c r="E261">
        <v>1911</v>
      </c>
      <c r="F261">
        <v>780000</v>
      </c>
      <c r="CW261">
        <v>1</v>
      </c>
    </row>
    <row r="262" spans="1:101" x14ac:dyDescent="0.3">
      <c r="A262">
        <v>1</v>
      </c>
      <c r="B262">
        <v>3</v>
      </c>
      <c r="C262">
        <v>1.75</v>
      </c>
      <c r="D262">
        <v>1270</v>
      </c>
      <c r="E262">
        <v>1960</v>
      </c>
      <c r="F262">
        <v>237000</v>
      </c>
      <c r="CW262">
        <v>1</v>
      </c>
    </row>
    <row r="263" spans="1:101" x14ac:dyDescent="0.3">
      <c r="A263">
        <v>1</v>
      </c>
      <c r="B263">
        <v>3</v>
      </c>
      <c r="C263">
        <v>2.25</v>
      </c>
      <c r="D263">
        <v>2100</v>
      </c>
      <c r="E263">
        <v>1979</v>
      </c>
      <c r="F263">
        <v>525000</v>
      </c>
      <c r="CW263">
        <v>1</v>
      </c>
    </row>
    <row r="264" spans="1:101" x14ac:dyDescent="0.3">
      <c r="A264">
        <v>1</v>
      </c>
      <c r="B264">
        <v>2</v>
      </c>
      <c r="C264">
        <v>1</v>
      </c>
      <c r="D264">
        <v>770</v>
      </c>
      <c r="E264">
        <v>1930</v>
      </c>
      <c r="F264">
        <v>425000</v>
      </c>
      <c r="CW264">
        <v>1</v>
      </c>
    </row>
    <row r="265" spans="1:101" x14ac:dyDescent="0.3">
      <c r="A265">
        <v>1</v>
      </c>
      <c r="B265">
        <v>1</v>
      </c>
      <c r="C265">
        <v>0.75</v>
      </c>
      <c r="D265">
        <v>760</v>
      </c>
      <c r="E265">
        <v>1936</v>
      </c>
      <c r="F265">
        <v>369900</v>
      </c>
      <c r="CW265">
        <v>1</v>
      </c>
    </row>
    <row r="266" spans="1:101" x14ac:dyDescent="0.3">
      <c r="A266">
        <v>1</v>
      </c>
      <c r="B266">
        <v>4</v>
      </c>
      <c r="C266">
        <v>2.5</v>
      </c>
      <c r="D266">
        <v>1700</v>
      </c>
      <c r="E266">
        <v>1988</v>
      </c>
      <c r="F266">
        <v>290000</v>
      </c>
      <c r="CW266">
        <v>1</v>
      </c>
    </row>
    <row r="267" spans="1:101" x14ac:dyDescent="0.3">
      <c r="A267">
        <v>1</v>
      </c>
      <c r="B267">
        <v>3</v>
      </c>
      <c r="C267">
        <v>1</v>
      </c>
      <c r="D267">
        <v>1120</v>
      </c>
      <c r="E267">
        <v>1954</v>
      </c>
      <c r="F267">
        <v>285000</v>
      </c>
      <c r="CW267">
        <v>1</v>
      </c>
    </row>
    <row r="268" spans="1:101" x14ac:dyDescent="0.3">
      <c r="A268">
        <v>1</v>
      </c>
      <c r="B268">
        <v>2</v>
      </c>
      <c r="C268">
        <v>1</v>
      </c>
      <c r="D268">
        <v>1070</v>
      </c>
      <c r="E268">
        <v>1937</v>
      </c>
      <c r="F268">
        <v>415000</v>
      </c>
      <c r="CW268">
        <v>1</v>
      </c>
    </row>
    <row r="269" spans="1:101" x14ac:dyDescent="0.3">
      <c r="A269">
        <v>1</v>
      </c>
      <c r="B269">
        <v>3</v>
      </c>
      <c r="C269">
        <v>2.5</v>
      </c>
      <c r="D269">
        <v>2070</v>
      </c>
      <c r="E269">
        <v>1979</v>
      </c>
      <c r="F269">
        <v>272500</v>
      </c>
      <c r="CW269">
        <v>1</v>
      </c>
    </row>
    <row r="270" spans="1:101" x14ac:dyDescent="0.3">
      <c r="A270">
        <v>1</v>
      </c>
      <c r="B270">
        <v>4</v>
      </c>
      <c r="C270">
        <v>3.25</v>
      </c>
      <c r="D270">
        <v>5050</v>
      </c>
      <c r="E270">
        <v>1982</v>
      </c>
      <c r="F270">
        <v>2900000</v>
      </c>
      <c r="CW270">
        <v>1</v>
      </c>
    </row>
    <row r="271" spans="1:101" x14ac:dyDescent="0.3">
      <c r="A271">
        <v>1</v>
      </c>
      <c r="B271">
        <v>4</v>
      </c>
      <c r="C271">
        <v>4.75</v>
      </c>
      <c r="D271">
        <v>5310</v>
      </c>
      <c r="E271">
        <v>1989</v>
      </c>
      <c r="F271">
        <v>1370000</v>
      </c>
      <c r="CW271">
        <v>1</v>
      </c>
    </row>
    <row r="272" spans="1:101" x14ac:dyDescent="0.3">
      <c r="A272">
        <v>1</v>
      </c>
      <c r="B272">
        <v>2</v>
      </c>
      <c r="C272">
        <v>1</v>
      </c>
      <c r="D272">
        <v>1040</v>
      </c>
      <c r="E272">
        <v>1939</v>
      </c>
      <c r="F272">
        <v>436000</v>
      </c>
      <c r="CW272">
        <v>1</v>
      </c>
    </row>
    <row r="273" spans="1:101" x14ac:dyDescent="0.3">
      <c r="A273">
        <v>1</v>
      </c>
      <c r="B273">
        <v>3</v>
      </c>
      <c r="C273">
        <v>1</v>
      </c>
      <c r="D273">
        <v>1700</v>
      </c>
      <c r="E273">
        <v>1967</v>
      </c>
      <c r="F273">
        <v>210000</v>
      </c>
      <c r="CW273">
        <v>1</v>
      </c>
    </row>
    <row r="274" spans="1:101" x14ac:dyDescent="0.3">
      <c r="A274">
        <v>1</v>
      </c>
      <c r="B274">
        <v>3</v>
      </c>
      <c r="C274">
        <v>1</v>
      </c>
      <c r="D274">
        <v>1300</v>
      </c>
      <c r="E274">
        <v>1961</v>
      </c>
      <c r="F274">
        <v>236000</v>
      </c>
      <c r="CW274">
        <v>1</v>
      </c>
    </row>
    <row r="275" spans="1:101" x14ac:dyDescent="0.3">
      <c r="A275">
        <v>1</v>
      </c>
      <c r="B275">
        <v>3</v>
      </c>
      <c r="C275">
        <v>1.75</v>
      </c>
      <c r="D275">
        <v>1080</v>
      </c>
      <c r="E275">
        <v>1954</v>
      </c>
      <c r="F275">
        <v>331000</v>
      </c>
      <c r="CW275">
        <v>1</v>
      </c>
    </row>
    <row r="276" spans="1:101" x14ac:dyDescent="0.3">
      <c r="A276">
        <v>1</v>
      </c>
      <c r="B276">
        <v>3</v>
      </c>
      <c r="C276">
        <v>2.5</v>
      </c>
      <c r="D276">
        <v>2653</v>
      </c>
      <c r="E276">
        <v>2006</v>
      </c>
      <c r="F276">
        <v>365000</v>
      </c>
      <c r="CW276">
        <v>1</v>
      </c>
    </row>
    <row r="277" spans="1:101" x14ac:dyDescent="0.3">
      <c r="A277">
        <v>1</v>
      </c>
      <c r="B277">
        <v>3</v>
      </c>
      <c r="C277">
        <v>2</v>
      </c>
      <c r="D277">
        <v>2290</v>
      </c>
      <c r="E277">
        <v>1960</v>
      </c>
      <c r="F277">
        <v>450000</v>
      </c>
      <c r="CW277">
        <v>1</v>
      </c>
    </row>
    <row r="278" spans="1:101" x14ac:dyDescent="0.3">
      <c r="A278">
        <v>1</v>
      </c>
      <c r="B278">
        <v>4</v>
      </c>
      <c r="C278">
        <v>2.75</v>
      </c>
      <c r="D278">
        <v>3820</v>
      </c>
      <c r="E278">
        <v>2014</v>
      </c>
      <c r="F278">
        <v>770000</v>
      </c>
      <c r="CW278">
        <v>1</v>
      </c>
    </row>
    <row r="279" spans="1:101" x14ac:dyDescent="0.3">
      <c r="A279">
        <v>1</v>
      </c>
      <c r="B279">
        <v>4</v>
      </c>
      <c r="C279">
        <v>2.5</v>
      </c>
      <c r="D279">
        <v>2210</v>
      </c>
      <c r="E279">
        <v>1997</v>
      </c>
      <c r="F279">
        <v>455000</v>
      </c>
      <c r="CW279">
        <v>1</v>
      </c>
    </row>
    <row r="280" spans="1:101" x14ac:dyDescent="0.3">
      <c r="A280">
        <v>1</v>
      </c>
      <c r="B280">
        <v>3</v>
      </c>
      <c r="C280">
        <v>1.75</v>
      </c>
      <c r="D280">
        <v>2390</v>
      </c>
      <c r="E280">
        <v>1908</v>
      </c>
      <c r="F280">
        <v>405000</v>
      </c>
      <c r="CW280">
        <v>1</v>
      </c>
    </row>
    <row r="281" spans="1:101" x14ac:dyDescent="0.3">
      <c r="A281">
        <v>1</v>
      </c>
      <c r="B281">
        <v>4</v>
      </c>
      <c r="C281">
        <v>1.75</v>
      </c>
      <c r="D281">
        <v>2600</v>
      </c>
      <c r="E281">
        <v>1969</v>
      </c>
      <c r="F281">
        <v>304900</v>
      </c>
      <c r="CW281">
        <v>1</v>
      </c>
    </row>
    <row r="282" spans="1:101" x14ac:dyDescent="0.3">
      <c r="A282">
        <v>1</v>
      </c>
      <c r="B282">
        <v>2</v>
      </c>
      <c r="C282">
        <v>1</v>
      </c>
      <c r="D282">
        <v>860</v>
      </c>
      <c r="E282">
        <v>1931</v>
      </c>
      <c r="F282">
        <v>170000</v>
      </c>
      <c r="CW282">
        <v>1</v>
      </c>
    </row>
    <row r="283" spans="1:101" x14ac:dyDescent="0.3">
      <c r="A283">
        <v>1</v>
      </c>
      <c r="B283">
        <v>5</v>
      </c>
      <c r="C283">
        <v>3</v>
      </c>
      <c r="D283">
        <v>3830</v>
      </c>
      <c r="E283">
        <v>1905</v>
      </c>
      <c r="F283">
        <v>2050000</v>
      </c>
      <c r="CW283">
        <v>1</v>
      </c>
    </row>
    <row r="284" spans="1:101" x14ac:dyDescent="0.3">
      <c r="A284">
        <v>1</v>
      </c>
      <c r="B284">
        <v>4</v>
      </c>
      <c r="C284">
        <v>2.5</v>
      </c>
      <c r="D284">
        <v>3500</v>
      </c>
      <c r="E284">
        <v>2005</v>
      </c>
      <c r="F284">
        <v>780000</v>
      </c>
      <c r="CW284">
        <v>1</v>
      </c>
    </row>
    <row r="285" spans="1:101" x14ac:dyDescent="0.3">
      <c r="A285">
        <v>1</v>
      </c>
      <c r="B285">
        <v>3</v>
      </c>
      <c r="C285">
        <v>3</v>
      </c>
      <c r="D285">
        <v>2420</v>
      </c>
      <c r="E285">
        <v>1988</v>
      </c>
      <c r="F285">
        <v>330000</v>
      </c>
      <c r="CW285">
        <v>1</v>
      </c>
    </row>
    <row r="286" spans="1:101" x14ac:dyDescent="0.3">
      <c r="A286">
        <v>1</v>
      </c>
      <c r="B286">
        <v>4</v>
      </c>
      <c r="C286">
        <v>2.5</v>
      </c>
      <c r="D286">
        <v>2720</v>
      </c>
      <c r="E286">
        <v>1992</v>
      </c>
      <c r="F286">
        <v>370000</v>
      </c>
      <c r="CW286">
        <v>1</v>
      </c>
    </row>
    <row r="287" spans="1:101" x14ac:dyDescent="0.3">
      <c r="A287">
        <v>1</v>
      </c>
      <c r="B287">
        <v>5</v>
      </c>
      <c r="C287">
        <v>2.25</v>
      </c>
      <c r="D287">
        <v>2500</v>
      </c>
      <c r="E287">
        <v>1979</v>
      </c>
      <c r="F287">
        <v>467000</v>
      </c>
      <c r="CW287">
        <v>1</v>
      </c>
    </row>
    <row r="288" spans="1:101" x14ac:dyDescent="0.3">
      <c r="A288">
        <v>1</v>
      </c>
      <c r="B288">
        <v>3</v>
      </c>
      <c r="C288">
        <v>1.75</v>
      </c>
      <c r="D288">
        <v>1670</v>
      </c>
      <c r="E288">
        <v>1980</v>
      </c>
      <c r="F288">
        <v>405000</v>
      </c>
      <c r="CW288">
        <v>1</v>
      </c>
    </row>
    <row r="289" spans="1:314" x14ac:dyDescent="0.3">
      <c r="A289">
        <v>1</v>
      </c>
      <c r="B289">
        <v>5</v>
      </c>
      <c r="C289">
        <v>2.25</v>
      </c>
      <c r="D289">
        <v>2900</v>
      </c>
      <c r="E289">
        <v>1985</v>
      </c>
      <c r="F289">
        <v>675000</v>
      </c>
      <c r="CW289">
        <v>1</v>
      </c>
    </row>
    <row r="290" spans="1:314" x14ac:dyDescent="0.3">
      <c r="A290">
        <v>1</v>
      </c>
      <c r="B290">
        <v>2</v>
      </c>
      <c r="C290">
        <v>1</v>
      </c>
      <c r="D290">
        <v>1640</v>
      </c>
      <c r="E290">
        <v>1954</v>
      </c>
      <c r="F290">
        <v>500000</v>
      </c>
      <c r="CW290">
        <v>1</v>
      </c>
    </row>
    <row r="291" spans="1:314" x14ac:dyDescent="0.3">
      <c r="A291">
        <v>1</v>
      </c>
      <c r="B291">
        <v>4</v>
      </c>
      <c r="C291">
        <v>2.5</v>
      </c>
      <c r="D291">
        <v>1890</v>
      </c>
      <c r="E291">
        <v>1968</v>
      </c>
      <c r="F291">
        <v>389999</v>
      </c>
      <c r="CW291">
        <v>1</v>
      </c>
    </row>
    <row r="292" spans="1:314" x14ac:dyDescent="0.3">
      <c r="A292">
        <v>1</v>
      </c>
      <c r="B292">
        <v>4</v>
      </c>
      <c r="C292">
        <v>1.75</v>
      </c>
      <c r="D292">
        <v>2950</v>
      </c>
      <c r="E292">
        <v>1975</v>
      </c>
      <c r="F292">
        <v>630000</v>
      </c>
      <c r="CW292">
        <v>1</v>
      </c>
    </row>
    <row r="293" spans="1:314" x14ac:dyDescent="0.3">
      <c r="A293">
        <v>1</v>
      </c>
      <c r="B293">
        <v>4</v>
      </c>
      <c r="C293">
        <v>2.5</v>
      </c>
      <c r="D293">
        <v>2160</v>
      </c>
      <c r="E293">
        <v>1992</v>
      </c>
      <c r="F293">
        <v>360000</v>
      </c>
      <c r="CW293">
        <v>1</v>
      </c>
    </row>
    <row r="294" spans="1:314" x14ac:dyDescent="0.3">
      <c r="A294">
        <v>1</v>
      </c>
      <c r="B294">
        <v>4</v>
      </c>
      <c r="C294">
        <v>3</v>
      </c>
      <c r="D294">
        <v>3280</v>
      </c>
      <c r="E294">
        <v>1986</v>
      </c>
      <c r="F294">
        <v>580000</v>
      </c>
      <c r="CW294">
        <v>1</v>
      </c>
    </row>
    <row r="295" spans="1:314" x14ac:dyDescent="0.3">
      <c r="A295">
        <v>1</v>
      </c>
      <c r="B295">
        <v>3</v>
      </c>
      <c r="C295">
        <v>2</v>
      </c>
      <c r="D295">
        <v>1970</v>
      </c>
      <c r="E295">
        <v>1929</v>
      </c>
      <c r="F295">
        <v>550000</v>
      </c>
      <c r="CW295">
        <v>1</v>
      </c>
    </row>
    <row r="296" spans="1:314" x14ac:dyDescent="0.3">
      <c r="A296">
        <v>1</v>
      </c>
      <c r="B296">
        <v>4</v>
      </c>
      <c r="C296">
        <v>2.5</v>
      </c>
      <c r="D296">
        <v>3360</v>
      </c>
      <c r="E296">
        <v>1994</v>
      </c>
      <c r="F296">
        <v>879000</v>
      </c>
      <c r="CW296">
        <v>1</v>
      </c>
    </row>
    <row r="297" spans="1:314" x14ac:dyDescent="0.3">
      <c r="A297">
        <v>1</v>
      </c>
      <c r="B297">
        <v>3</v>
      </c>
      <c r="C297">
        <v>2</v>
      </c>
      <c r="D297">
        <v>1320</v>
      </c>
      <c r="E297">
        <v>1993</v>
      </c>
      <c r="F297">
        <v>265000</v>
      </c>
      <c r="CW297">
        <v>1</v>
      </c>
    </row>
    <row r="298" spans="1:314" x14ac:dyDescent="0.3">
      <c r="A298">
        <v>1</v>
      </c>
      <c r="B298">
        <v>3</v>
      </c>
      <c r="C298">
        <v>2.5</v>
      </c>
      <c r="D298">
        <v>2650</v>
      </c>
      <c r="E298">
        <v>1990</v>
      </c>
      <c r="F298">
        <v>446500</v>
      </c>
      <c r="CW298">
        <v>1</v>
      </c>
    </row>
    <row r="299" spans="1:314" x14ac:dyDescent="0.3">
      <c r="A299">
        <v>1</v>
      </c>
      <c r="B299">
        <v>3</v>
      </c>
      <c r="C299">
        <v>1.5</v>
      </c>
      <c r="D299">
        <v>2030</v>
      </c>
      <c r="E299">
        <v>1963</v>
      </c>
      <c r="F299">
        <v>404000</v>
      </c>
      <c r="CW299">
        <v>1</v>
      </c>
    </row>
    <row r="300" spans="1:314" x14ac:dyDescent="0.3">
      <c r="A300">
        <v>1</v>
      </c>
      <c r="B300">
        <v>3</v>
      </c>
      <c r="C300">
        <v>1.75</v>
      </c>
      <c r="D300">
        <v>1590</v>
      </c>
      <c r="E300">
        <v>1957</v>
      </c>
      <c r="F300">
        <v>267500</v>
      </c>
      <c r="CW300">
        <v>1</v>
      </c>
    </row>
    <row r="301" spans="1:314" x14ac:dyDescent="0.3">
      <c r="A301">
        <v>1</v>
      </c>
      <c r="B301">
        <v>4</v>
      </c>
      <c r="C301">
        <v>5</v>
      </c>
      <c r="D301">
        <v>4550</v>
      </c>
      <c r="E301">
        <v>2002</v>
      </c>
      <c r="F301">
        <v>3080000</v>
      </c>
      <c r="CW301">
        <v>1</v>
      </c>
      <c r="KO301">
        <v>1</v>
      </c>
      <c r="KP301">
        <v>3</v>
      </c>
      <c r="KQ301">
        <v>1</v>
      </c>
      <c r="KR301">
        <v>1180</v>
      </c>
      <c r="KS301">
        <v>1955</v>
      </c>
      <c r="KT301">
        <v>221900</v>
      </c>
      <c r="KZ301" cm="1">
        <f t="array" ref="KZ301:KZ305">MMULT(MMULT(MINVERSE(MMULT(TRANSPOSE(KO301:KS310),(KO301:KS310))),TRANSPOSE(KO301:KS310)),KT301:KT310)</f>
        <v>5011981.639772661</v>
      </c>
      <c r="LA301">
        <v>1</v>
      </c>
      <c r="LB301">
        <f>KZ301*LA301</f>
        <v>5011981.639772661</v>
      </c>
    </row>
    <row r="302" spans="1:314" x14ac:dyDescent="0.3">
      <c r="A302">
        <v>1</v>
      </c>
      <c r="B302">
        <v>3</v>
      </c>
      <c r="C302">
        <v>2.5</v>
      </c>
      <c r="D302">
        <v>2440</v>
      </c>
      <c r="E302">
        <v>1998</v>
      </c>
      <c r="F302">
        <v>335000</v>
      </c>
      <c r="CW302">
        <v>1</v>
      </c>
      <c r="KO302">
        <v>1</v>
      </c>
      <c r="KP302">
        <v>3</v>
      </c>
      <c r="KQ302">
        <v>2.25</v>
      </c>
      <c r="KR302">
        <v>2570</v>
      </c>
      <c r="KS302">
        <v>1951</v>
      </c>
      <c r="KT302">
        <v>538000</v>
      </c>
      <c r="KZ302">
        <v>52049.160677000924</v>
      </c>
      <c r="LA302">
        <v>3</v>
      </c>
      <c r="LB302">
        <f>KZ302*LA302</f>
        <v>156147.48203100276</v>
      </c>
    </row>
    <row r="303" spans="1:314" x14ac:dyDescent="0.3">
      <c r="A303">
        <v>1</v>
      </c>
      <c r="B303">
        <v>3</v>
      </c>
      <c r="C303">
        <v>2.5</v>
      </c>
      <c r="D303">
        <v>1940</v>
      </c>
      <c r="E303">
        <v>1948</v>
      </c>
      <c r="F303">
        <v>576000</v>
      </c>
      <c r="CW303">
        <v>1</v>
      </c>
      <c r="KO303">
        <v>1</v>
      </c>
      <c r="KP303">
        <v>2</v>
      </c>
      <c r="KQ303">
        <v>1</v>
      </c>
      <c r="KR303">
        <v>770</v>
      </c>
      <c r="KS303">
        <v>1933</v>
      </c>
      <c r="KT303">
        <v>180000</v>
      </c>
      <c r="KZ303">
        <v>137573.86631982494</v>
      </c>
      <c r="LA303">
        <v>1</v>
      </c>
      <c r="LB303">
        <f>KZ303*LA303</f>
        <v>137573.86631982494</v>
      </c>
    </row>
    <row r="304" spans="1:314" x14ac:dyDescent="0.3">
      <c r="A304">
        <v>1</v>
      </c>
      <c r="B304">
        <v>3</v>
      </c>
      <c r="C304">
        <v>2.5</v>
      </c>
      <c r="D304">
        <v>2040</v>
      </c>
      <c r="E304">
        <v>2006</v>
      </c>
      <c r="F304">
        <v>208633</v>
      </c>
      <c r="CW304">
        <v>1</v>
      </c>
      <c r="KO304">
        <v>1</v>
      </c>
      <c r="KP304">
        <v>4</v>
      </c>
      <c r="KQ304">
        <v>3</v>
      </c>
      <c r="KR304">
        <v>1960</v>
      </c>
      <c r="KS304">
        <v>1965</v>
      </c>
      <c r="KT304">
        <v>604000</v>
      </c>
      <c r="KZ304">
        <v>135.62546665653485</v>
      </c>
      <c r="LA304">
        <v>1430</v>
      </c>
      <c r="LB304">
        <f>KZ304*LA304</f>
        <v>193944.41731884485</v>
      </c>
    </row>
    <row r="305" spans="1:315" x14ac:dyDescent="0.3">
      <c r="A305">
        <v>1</v>
      </c>
      <c r="B305">
        <v>3</v>
      </c>
      <c r="C305">
        <v>2.25</v>
      </c>
      <c r="D305">
        <v>2200</v>
      </c>
      <c r="E305">
        <v>1964</v>
      </c>
      <c r="F305">
        <v>315000</v>
      </c>
      <c r="CW305">
        <v>1</v>
      </c>
      <c r="KO305">
        <v>1</v>
      </c>
      <c r="KP305">
        <v>3</v>
      </c>
      <c r="KQ305">
        <v>2</v>
      </c>
      <c r="KR305">
        <v>1680</v>
      </c>
      <c r="KS305">
        <v>1987</v>
      </c>
      <c r="KT305">
        <v>510000</v>
      </c>
      <c r="KZ305">
        <v>-2686.1736692147074</v>
      </c>
      <c r="LA305">
        <v>1927</v>
      </c>
      <c r="LB305">
        <f>KZ305*LA305</f>
        <v>-5176256.6605767412</v>
      </c>
      <c r="LC305">
        <f>SUM(LB301:LB305)</f>
        <v>323390.74486559257</v>
      </c>
    </row>
    <row r="306" spans="1:315" x14ac:dyDescent="0.3">
      <c r="A306">
        <v>1</v>
      </c>
      <c r="B306">
        <v>3</v>
      </c>
      <c r="C306">
        <v>1.75</v>
      </c>
      <c r="D306">
        <v>1920</v>
      </c>
      <c r="E306">
        <v>1913</v>
      </c>
      <c r="F306">
        <v>725000</v>
      </c>
      <c r="CW306">
        <v>1</v>
      </c>
      <c r="KO306">
        <v>1</v>
      </c>
      <c r="KP306">
        <v>4</v>
      </c>
      <c r="KQ306">
        <v>4.5</v>
      </c>
      <c r="KR306">
        <v>5420</v>
      </c>
      <c r="KS306">
        <v>2001</v>
      </c>
      <c r="KT306">
        <v>1230000</v>
      </c>
      <c r="LC306" t="str">
        <f>TEXT(LC305,"0")</f>
        <v>323391</v>
      </c>
    </row>
    <row r="307" spans="1:315" x14ac:dyDescent="0.3">
      <c r="A307">
        <v>1</v>
      </c>
      <c r="B307">
        <v>4</v>
      </c>
      <c r="C307">
        <v>2.75</v>
      </c>
      <c r="D307">
        <v>1800</v>
      </c>
      <c r="E307">
        <v>1965</v>
      </c>
      <c r="F307">
        <v>550000</v>
      </c>
      <c r="CW307">
        <v>1</v>
      </c>
      <c r="KO307">
        <v>1</v>
      </c>
      <c r="KP307">
        <v>3</v>
      </c>
      <c r="KQ307">
        <v>2.25</v>
      </c>
      <c r="KR307">
        <v>1715</v>
      </c>
      <c r="KS307">
        <v>1995</v>
      </c>
      <c r="KT307">
        <v>257500</v>
      </c>
    </row>
    <row r="308" spans="1:315" x14ac:dyDescent="0.3">
      <c r="A308">
        <v>1</v>
      </c>
      <c r="B308">
        <v>4</v>
      </c>
      <c r="C308">
        <v>2.25</v>
      </c>
      <c r="D308">
        <v>2180</v>
      </c>
      <c r="E308">
        <v>1984</v>
      </c>
      <c r="F308">
        <v>610750</v>
      </c>
      <c r="CW308">
        <v>1</v>
      </c>
      <c r="KO308">
        <v>1</v>
      </c>
      <c r="KP308">
        <v>3</v>
      </c>
      <c r="KQ308">
        <v>1.5</v>
      </c>
      <c r="KR308">
        <v>1060</v>
      </c>
      <c r="KS308">
        <v>1963</v>
      </c>
      <c r="KT308">
        <v>291850</v>
      </c>
    </row>
    <row r="309" spans="1:315" x14ac:dyDescent="0.3">
      <c r="A309">
        <v>1</v>
      </c>
      <c r="B309">
        <v>2</v>
      </c>
      <c r="C309">
        <v>1</v>
      </c>
      <c r="D309">
        <v>1010</v>
      </c>
      <c r="E309">
        <v>1908</v>
      </c>
      <c r="F309">
        <v>550700</v>
      </c>
      <c r="CW309">
        <v>1</v>
      </c>
      <c r="KO309">
        <v>1</v>
      </c>
      <c r="KP309">
        <v>3</v>
      </c>
      <c r="KQ309">
        <v>1</v>
      </c>
      <c r="KR309">
        <v>1780</v>
      </c>
      <c r="KS309">
        <v>1960</v>
      </c>
      <c r="KT309">
        <v>229500</v>
      </c>
    </row>
    <row r="310" spans="1:315" x14ac:dyDescent="0.3">
      <c r="A310">
        <v>1</v>
      </c>
      <c r="B310">
        <v>4</v>
      </c>
      <c r="C310">
        <v>2.75</v>
      </c>
      <c r="D310">
        <v>3320</v>
      </c>
      <c r="E310">
        <v>1960</v>
      </c>
      <c r="F310">
        <v>665000</v>
      </c>
      <c r="CW310">
        <v>1</v>
      </c>
      <c r="KO310">
        <v>1</v>
      </c>
      <c r="KP310">
        <v>3</v>
      </c>
      <c r="KQ310">
        <v>2.5</v>
      </c>
      <c r="KR310">
        <v>1890</v>
      </c>
      <c r="KS310">
        <v>2003</v>
      </c>
      <c r="KT310">
        <v>323000</v>
      </c>
    </row>
    <row r="311" spans="1:315" x14ac:dyDescent="0.3">
      <c r="A311">
        <v>1</v>
      </c>
      <c r="B311">
        <v>4</v>
      </c>
      <c r="C311">
        <v>2.5</v>
      </c>
      <c r="D311">
        <v>2370</v>
      </c>
      <c r="E311">
        <v>1928</v>
      </c>
      <c r="F311">
        <v>834000</v>
      </c>
      <c r="CW311">
        <v>1</v>
      </c>
    </row>
    <row r="312" spans="1:315" x14ac:dyDescent="0.3">
      <c r="A312">
        <v>1</v>
      </c>
      <c r="B312">
        <v>5</v>
      </c>
      <c r="C312">
        <v>1.75</v>
      </c>
      <c r="D312">
        <v>1660</v>
      </c>
      <c r="E312">
        <v>1915</v>
      </c>
      <c r="F312">
        <v>201000</v>
      </c>
      <c r="CW312">
        <v>1</v>
      </c>
    </row>
    <row r="313" spans="1:315" x14ac:dyDescent="0.3">
      <c r="A313">
        <v>1</v>
      </c>
      <c r="B313">
        <v>5</v>
      </c>
      <c r="C313">
        <v>2.5</v>
      </c>
      <c r="D313">
        <v>3650</v>
      </c>
      <c r="E313">
        <v>1921</v>
      </c>
      <c r="F313">
        <v>2380000</v>
      </c>
      <c r="CW313">
        <v>1</v>
      </c>
    </row>
    <row r="314" spans="1:315" x14ac:dyDescent="0.3">
      <c r="A314">
        <v>1</v>
      </c>
      <c r="B314">
        <v>4</v>
      </c>
      <c r="C314">
        <v>3.25</v>
      </c>
      <c r="D314">
        <v>4290</v>
      </c>
      <c r="E314">
        <v>1997</v>
      </c>
      <c r="F314">
        <v>1380000</v>
      </c>
      <c r="CW314">
        <v>1</v>
      </c>
    </row>
    <row r="315" spans="1:315" x14ac:dyDescent="0.3">
      <c r="A315">
        <v>1</v>
      </c>
      <c r="B315">
        <v>4</v>
      </c>
      <c r="C315">
        <v>3.25</v>
      </c>
      <c r="D315">
        <v>4290</v>
      </c>
      <c r="E315">
        <v>1997</v>
      </c>
      <c r="F315">
        <v>1400000</v>
      </c>
      <c r="CW315">
        <v>1</v>
      </c>
    </row>
    <row r="316" spans="1:315" x14ac:dyDescent="0.3">
      <c r="A316">
        <v>1</v>
      </c>
      <c r="B316">
        <v>4</v>
      </c>
      <c r="C316">
        <v>2.25</v>
      </c>
      <c r="D316">
        <v>1950</v>
      </c>
      <c r="E316">
        <v>1979</v>
      </c>
      <c r="F316">
        <v>305000</v>
      </c>
      <c r="CW316">
        <v>1</v>
      </c>
    </row>
    <row r="317" spans="1:315" x14ac:dyDescent="0.3">
      <c r="A317">
        <v>1</v>
      </c>
      <c r="B317">
        <v>3</v>
      </c>
      <c r="C317">
        <v>2</v>
      </c>
      <c r="D317">
        <v>2590</v>
      </c>
      <c r="E317">
        <v>1948</v>
      </c>
      <c r="F317">
        <v>487000</v>
      </c>
      <c r="CW317">
        <v>1</v>
      </c>
    </row>
    <row r="318" spans="1:315" x14ac:dyDescent="0.3">
      <c r="A318">
        <v>1</v>
      </c>
      <c r="B318">
        <v>3</v>
      </c>
      <c r="C318">
        <v>2.5</v>
      </c>
      <c r="D318">
        <v>1930</v>
      </c>
      <c r="E318">
        <v>1988</v>
      </c>
      <c r="F318">
        <v>390000</v>
      </c>
      <c r="CW318">
        <v>1</v>
      </c>
    </row>
    <row r="319" spans="1:315" x14ac:dyDescent="0.3">
      <c r="A319">
        <v>1</v>
      </c>
      <c r="B319">
        <v>2</v>
      </c>
      <c r="C319">
        <v>1</v>
      </c>
      <c r="D319">
        <v>1470</v>
      </c>
      <c r="E319">
        <v>1916</v>
      </c>
      <c r="F319">
        <v>548000</v>
      </c>
      <c r="CW319">
        <v>1</v>
      </c>
    </row>
    <row r="320" spans="1:315" x14ac:dyDescent="0.3">
      <c r="A320">
        <v>1</v>
      </c>
      <c r="B320">
        <v>4</v>
      </c>
      <c r="C320">
        <v>1</v>
      </c>
      <c r="D320">
        <v>800</v>
      </c>
      <c r="E320">
        <v>1943</v>
      </c>
      <c r="F320">
        <v>268750</v>
      </c>
      <c r="CW320">
        <v>1</v>
      </c>
    </row>
    <row r="321" spans="1:101" x14ac:dyDescent="0.3">
      <c r="A321">
        <v>1</v>
      </c>
      <c r="B321">
        <v>5</v>
      </c>
      <c r="C321">
        <v>2.75</v>
      </c>
      <c r="D321">
        <v>3150</v>
      </c>
      <c r="E321">
        <v>2013</v>
      </c>
      <c r="F321">
        <v>819900</v>
      </c>
      <c r="CW321">
        <v>1</v>
      </c>
    </row>
    <row r="322" spans="1:101" x14ac:dyDescent="0.3">
      <c r="A322">
        <v>1</v>
      </c>
      <c r="B322">
        <v>3</v>
      </c>
      <c r="C322">
        <v>2.25</v>
      </c>
      <c r="D322">
        <v>2030</v>
      </c>
      <c r="E322">
        <v>1984</v>
      </c>
      <c r="F322">
        <v>520000</v>
      </c>
      <c r="CW322">
        <v>1</v>
      </c>
    </row>
    <row r="323" spans="1:101" x14ac:dyDescent="0.3">
      <c r="A323">
        <v>1</v>
      </c>
      <c r="B323">
        <v>3</v>
      </c>
      <c r="C323">
        <v>2</v>
      </c>
      <c r="D323">
        <v>1450</v>
      </c>
      <c r="E323">
        <v>2003</v>
      </c>
      <c r="F323">
        <v>230000</v>
      </c>
      <c r="CW323">
        <v>1</v>
      </c>
    </row>
    <row r="324" spans="1:101" x14ac:dyDescent="0.3">
      <c r="A324">
        <v>1</v>
      </c>
      <c r="B324">
        <v>3</v>
      </c>
      <c r="C324">
        <v>1.75</v>
      </c>
      <c r="D324">
        <v>1510</v>
      </c>
      <c r="E324">
        <v>1969</v>
      </c>
      <c r="F324">
        <v>240000</v>
      </c>
      <c r="CW324">
        <v>1</v>
      </c>
    </row>
    <row r="325" spans="1:101" x14ac:dyDescent="0.3">
      <c r="A325">
        <v>1</v>
      </c>
      <c r="B325">
        <v>2</v>
      </c>
      <c r="C325">
        <v>1</v>
      </c>
      <c r="D325">
        <v>1240</v>
      </c>
      <c r="E325">
        <v>1922</v>
      </c>
      <c r="F325">
        <v>232000</v>
      </c>
      <c r="CW325">
        <v>1</v>
      </c>
    </row>
    <row r="326" spans="1:101" x14ac:dyDescent="0.3">
      <c r="A326">
        <v>1</v>
      </c>
      <c r="B326">
        <v>2</v>
      </c>
      <c r="C326">
        <v>1</v>
      </c>
      <c r="D326">
        <v>1240</v>
      </c>
      <c r="E326">
        <v>1922</v>
      </c>
      <c r="F326">
        <v>240500</v>
      </c>
      <c r="CW326">
        <v>1</v>
      </c>
    </row>
    <row r="327" spans="1:101" x14ac:dyDescent="0.3">
      <c r="A327">
        <v>1</v>
      </c>
      <c r="B327">
        <v>3</v>
      </c>
      <c r="C327">
        <v>2.5</v>
      </c>
      <c r="D327">
        <v>3030</v>
      </c>
      <c r="E327">
        <v>1987</v>
      </c>
      <c r="F327">
        <v>274975</v>
      </c>
      <c r="CW327">
        <v>1</v>
      </c>
    </row>
    <row r="328" spans="1:101" x14ac:dyDescent="0.3">
      <c r="A328">
        <v>1</v>
      </c>
      <c r="B328">
        <v>4</v>
      </c>
      <c r="C328">
        <v>2</v>
      </c>
      <c r="D328">
        <v>2050</v>
      </c>
      <c r="E328">
        <v>1922</v>
      </c>
      <c r="F328">
        <v>740000</v>
      </c>
      <c r="CW328">
        <v>1</v>
      </c>
    </row>
    <row r="329" spans="1:101" x14ac:dyDescent="0.3">
      <c r="A329">
        <v>1</v>
      </c>
      <c r="B329">
        <v>3</v>
      </c>
      <c r="C329">
        <v>1</v>
      </c>
      <c r="D329">
        <v>1000</v>
      </c>
      <c r="E329">
        <v>1952</v>
      </c>
      <c r="F329">
        <v>186375</v>
      </c>
      <c r="CW329">
        <v>1</v>
      </c>
    </row>
    <row r="330" spans="1:101" x14ac:dyDescent="0.3">
      <c r="A330">
        <v>1</v>
      </c>
      <c r="B330">
        <v>3</v>
      </c>
      <c r="C330">
        <v>2.25</v>
      </c>
      <c r="D330">
        <v>2370</v>
      </c>
      <c r="E330">
        <v>1977</v>
      </c>
      <c r="F330">
        <v>790000</v>
      </c>
      <c r="CW330">
        <v>1</v>
      </c>
    </row>
    <row r="331" spans="1:101" x14ac:dyDescent="0.3">
      <c r="A331">
        <v>1</v>
      </c>
      <c r="B331">
        <v>4</v>
      </c>
      <c r="C331">
        <v>3.5</v>
      </c>
      <c r="D331">
        <v>2800</v>
      </c>
      <c r="E331">
        <v>1951</v>
      </c>
      <c r="F331">
        <v>880000</v>
      </c>
      <c r="CW331">
        <v>1</v>
      </c>
    </row>
    <row r="332" spans="1:101" x14ac:dyDescent="0.3">
      <c r="A332">
        <v>1</v>
      </c>
      <c r="B332">
        <v>6</v>
      </c>
      <c r="C332">
        <v>1.75</v>
      </c>
      <c r="D332">
        <v>2240</v>
      </c>
      <c r="E332">
        <v>1955</v>
      </c>
      <c r="F332">
        <v>279000</v>
      </c>
      <c r="CW332">
        <v>1</v>
      </c>
    </row>
    <row r="333" spans="1:101" x14ac:dyDescent="0.3">
      <c r="A333">
        <v>1</v>
      </c>
      <c r="B333">
        <v>3</v>
      </c>
      <c r="C333">
        <v>2</v>
      </c>
      <c r="D333">
        <v>1810</v>
      </c>
      <c r="E333">
        <v>1991</v>
      </c>
      <c r="F333">
        <v>295000</v>
      </c>
      <c r="CW333">
        <v>1</v>
      </c>
    </row>
    <row r="334" spans="1:101" x14ac:dyDescent="0.3">
      <c r="A334">
        <v>1</v>
      </c>
      <c r="B334">
        <v>2</v>
      </c>
      <c r="C334">
        <v>1</v>
      </c>
      <c r="D334">
        <v>1070</v>
      </c>
      <c r="E334">
        <v>1924</v>
      </c>
      <c r="F334">
        <v>640000</v>
      </c>
      <c r="CW334">
        <v>1</v>
      </c>
    </row>
    <row r="335" spans="1:101" x14ac:dyDescent="0.3">
      <c r="A335">
        <v>1</v>
      </c>
      <c r="B335">
        <v>4</v>
      </c>
      <c r="C335">
        <v>2</v>
      </c>
      <c r="D335">
        <v>2490</v>
      </c>
      <c r="E335">
        <v>1968</v>
      </c>
      <c r="F335">
        <v>940000</v>
      </c>
      <c r="CW335">
        <v>1</v>
      </c>
    </row>
    <row r="336" spans="1:101" x14ac:dyDescent="0.3">
      <c r="A336">
        <v>1</v>
      </c>
      <c r="B336">
        <v>4</v>
      </c>
      <c r="C336">
        <v>2.5</v>
      </c>
      <c r="D336">
        <v>1960</v>
      </c>
      <c r="E336">
        <v>2003</v>
      </c>
      <c r="F336">
        <v>260000</v>
      </c>
      <c r="CW336">
        <v>1</v>
      </c>
    </row>
    <row r="337" spans="1:101" x14ac:dyDescent="0.3">
      <c r="A337">
        <v>1</v>
      </c>
      <c r="B337">
        <v>3</v>
      </c>
      <c r="C337">
        <v>2.75</v>
      </c>
      <c r="D337">
        <v>2930</v>
      </c>
      <c r="E337">
        <v>2004</v>
      </c>
      <c r="F337">
        <v>559900</v>
      </c>
      <c r="CW337">
        <v>1</v>
      </c>
    </row>
    <row r="338" spans="1:101" x14ac:dyDescent="0.3">
      <c r="A338">
        <v>1</v>
      </c>
      <c r="B338">
        <v>4</v>
      </c>
      <c r="C338">
        <v>2</v>
      </c>
      <c r="D338">
        <v>1510</v>
      </c>
      <c r="E338">
        <v>1911</v>
      </c>
      <c r="F338">
        <v>791500</v>
      </c>
      <c r="CW338">
        <v>1</v>
      </c>
    </row>
    <row r="339" spans="1:101" x14ac:dyDescent="0.3">
      <c r="A339">
        <v>1</v>
      </c>
      <c r="B339">
        <v>3</v>
      </c>
      <c r="C339">
        <v>1.75</v>
      </c>
      <c r="D339">
        <v>1420</v>
      </c>
      <c r="E339">
        <v>1954</v>
      </c>
      <c r="F339">
        <v>265000</v>
      </c>
      <c r="CW339">
        <v>1</v>
      </c>
    </row>
    <row r="340" spans="1:101" x14ac:dyDescent="0.3">
      <c r="A340">
        <v>1</v>
      </c>
      <c r="B340">
        <v>3</v>
      </c>
      <c r="C340">
        <v>1.75</v>
      </c>
      <c r="D340">
        <v>1740</v>
      </c>
      <c r="E340">
        <v>1954</v>
      </c>
      <c r="F340">
        <v>245000</v>
      </c>
      <c r="CW340">
        <v>1</v>
      </c>
    </row>
    <row r="341" spans="1:101" x14ac:dyDescent="0.3">
      <c r="A341">
        <v>1</v>
      </c>
      <c r="B341">
        <v>4</v>
      </c>
      <c r="C341">
        <v>1.75</v>
      </c>
      <c r="D341">
        <v>2560</v>
      </c>
      <c r="E341">
        <v>1962</v>
      </c>
      <c r="F341">
        <v>485000</v>
      </c>
      <c r="CW341">
        <v>1</v>
      </c>
    </row>
    <row r="342" spans="1:101" x14ac:dyDescent="0.3">
      <c r="A342">
        <v>1</v>
      </c>
      <c r="B342">
        <v>4</v>
      </c>
      <c r="C342">
        <v>3.5</v>
      </c>
      <c r="D342">
        <v>3040</v>
      </c>
      <c r="E342">
        <v>2010</v>
      </c>
      <c r="F342">
        <v>684000</v>
      </c>
      <c r="CW342">
        <v>1</v>
      </c>
    </row>
    <row r="343" spans="1:101" x14ac:dyDescent="0.3">
      <c r="A343">
        <v>1</v>
      </c>
      <c r="B343">
        <v>3</v>
      </c>
      <c r="C343">
        <v>1.75</v>
      </c>
      <c r="D343">
        <v>2500</v>
      </c>
      <c r="E343">
        <v>1957</v>
      </c>
      <c r="F343">
        <v>425000</v>
      </c>
      <c r="CW343">
        <v>1</v>
      </c>
    </row>
    <row r="344" spans="1:101" x14ac:dyDescent="0.3">
      <c r="A344">
        <v>1</v>
      </c>
      <c r="B344">
        <v>4</v>
      </c>
      <c r="C344">
        <v>1.75</v>
      </c>
      <c r="D344">
        <v>1275</v>
      </c>
      <c r="E344">
        <v>1991</v>
      </c>
      <c r="F344">
        <v>309600</v>
      </c>
      <c r="CW344">
        <v>1</v>
      </c>
    </row>
    <row r="345" spans="1:101" x14ac:dyDescent="0.3">
      <c r="A345">
        <v>1</v>
      </c>
      <c r="B345">
        <v>4</v>
      </c>
      <c r="C345">
        <v>2.5</v>
      </c>
      <c r="D345">
        <v>2580</v>
      </c>
      <c r="E345">
        <v>2002</v>
      </c>
      <c r="F345">
        <v>552250</v>
      </c>
      <c r="CW345">
        <v>1</v>
      </c>
    </row>
    <row r="346" spans="1:101" x14ac:dyDescent="0.3">
      <c r="A346">
        <v>1</v>
      </c>
      <c r="B346">
        <v>4</v>
      </c>
      <c r="C346">
        <v>1</v>
      </c>
      <c r="D346">
        <v>1000</v>
      </c>
      <c r="E346">
        <v>1943</v>
      </c>
      <c r="F346">
        <v>165000</v>
      </c>
      <c r="CW346">
        <v>1</v>
      </c>
    </row>
    <row r="347" spans="1:101" x14ac:dyDescent="0.3">
      <c r="A347">
        <v>1</v>
      </c>
      <c r="B347">
        <v>4</v>
      </c>
      <c r="C347">
        <v>1</v>
      </c>
      <c r="D347">
        <v>1000</v>
      </c>
      <c r="E347">
        <v>1943</v>
      </c>
      <c r="F347">
        <v>239900</v>
      </c>
      <c r="CW347">
        <v>1</v>
      </c>
    </row>
    <row r="348" spans="1:101" x14ac:dyDescent="0.3">
      <c r="A348">
        <v>1</v>
      </c>
      <c r="B348">
        <v>2</v>
      </c>
      <c r="C348">
        <v>1</v>
      </c>
      <c r="D348">
        <v>1070</v>
      </c>
      <c r="E348">
        <v>1930</v>
      </c>
      <c r="F348">
        <v>320000</v>
      </c>
      <c r="CW348">
        <v>1</v>
      </c>
    </row>
    <row r="349" spans="1:101" x14ac:dyDescent="0.3">
      <c r="A349">
        <v>1</v>
      </c>
      <c r="B349">
        <v>3</v>
      </c>
      <c r="C349">
        <v>2</v>
      </c>
      <c r="D349">
        <v>1390</v>
      </c>
      <c r="E349">
        <v>1987</v>
      </c>
      <c r="F349">
        <v>206600</v>
      </c>
      <c r="CW349">
        <v>1</v>
      </c>
    </row>
    <row r="350" spans="1:101" x14ac:dyDescent="0.3">
      <c r="A350">
        <v>1</v>
      </c>
      <c r="B350">
        <v>4</v>
      </c>
      <c r="C350">
        <v>1.75</v>
      </c>
      <c r="D350">
        <v>2500</v>
      </c>
      <c r="E350">
        <v>1973</v>
      </c>
      <c r="F350">
        <v>387000</v>
      </c>
      <c r="CW350">
        <v>1</v>
      </c>
    </row>
    <row r="351" spans="1:101" x14ac:dyDescent="0.3">
      <c r="A351">
        <v>1</v>
      </c>
      <c r="B351">
        <v>1</v>
      </c>
      <c r="C351">
        <v>0.75</v>
      </c>
      <c r="D351">
        <v>560</v>
      </c>
      <c r="E351">
        <v>1967</v>
      </c>
      <c r="F351">
        <v>299000</v>
      </c>
      <c r="CW351">
        <v>1</v>
      </c>
    </row>
    <row r="352" spans="1:101" x14ac:dyDescent="0.3">
      <c r="A352">
        <v>1</v>
      </c>
      <c r="B352">
        <v>4</v>
      </c>
      <c r="C352">
        <v>2.75</v>
      </c>
      <c r="D352">
        <v>2270</v>
      </c>
      <c r="E352">
        <v>1965</v>
      </c>
      <c r="F352">
        <v>855000</v>
      </c>
      <c r="CW352">
        <v>1</v>
      </c>
    </row>
    <row r="353" spans="1:101" x14ac:dyDescent="0.3">
      <c r="A353">
        <v>1</v>
      </c>
      <c r="B353">
        <v>3</v>
      </c>
      <c r="C353">
        <v>1</v>
      </c>
      <c r="D353">
        <v>1900</v>
      </c>
      <c r="E353">
        <v>1954</v>
      </c>
      <c r="F353">
        <v>315000</v>
      </c>
      <c r="CW353">
        <v>1</v>
      </c>
    </row>
    <row r="354" spans="1:101" x14ac:dyDescent="0.3">
      <c r="A354">
        <v>1</v>
      </c>
      <c r="B354">
        <v>2</v>
      </c>
      <c r="C354">
        <v>1</v>
      </c>
      <c r="D354">
        <v>990</v>
      </c>
      <c r="E354">
        <v>1907</v>
      </c>
      <c r="F354">
        <v>437500</v>
      </c>
      <c r="CW354">
        <v>1</v>
      </c>
    </row>
    <row r="355" spans="1:101" x14ac:dyDescent="0.3">
      <c r="A355">
        <v>1</v>
      </c>
      <c r="B355">
        <v>4</v>
      </c>
      <c r="C355">
        <v>1.5</v>
      </c>
      <c r="D355">
        <v>1550</v>
      </c>
      <c r="E355">
        <v>1969</v>
      </c>
      <c r="F355">
        <v>252000</v>
      </c>
      <c r="CW355">
        <v>1</v>
      </c>
    </row>
    <row r="356" spans="1:101" x14ac:dyDescent="0.3">
      <c r="A356">
        <v>1</v>
      </c>
      <c r="B356">
        <v>4</v>
      </c>
      <c r="C356">
        <v>1.75</v>
      </c>
      <c r="D356">
        <v>2200</v>
      </c>
      <c r="E356">
        <v>1955</v>
      </c>
      <c r="F356">
        <v>375000</v>
      </c>
      <c r="CW356">
        <v>1</v>
      </c>
    </row>
    <row r="357" spans="1:101" x14ac:dyDescent="0.3">
      <c r="A357">
        <v>1</v>
      </c>
      <c r="B357">
        <v>4</v>
      </c>
      <c r="C357">
        <v>2.5</v>
      </c>
      <c r="D357">
        <v>1910</v>
      </c>
      <c r="E357">
        <v>2005</v>
      </c>
      <c r="F357">
        <v>300000</v>
      </c>
      <c r="CW357">
        <v>1</v>
      </c>
    </row>
    <row r="358" spans="1:101" x14ac:dyDescent="0.3">
      <c r="A358">
        <v>1</v>
      </c>
      <c r="B358">
        <v>4</v>
      </c>
      <c r="C358">
        <v>1</v>
      </c>
      <c r="D358">
        <v>1750</v>
      </c>
      <c r="E358">
        <v>1954</v>
      </c>
      <c r="F358">
        <v>420000</v>
      </c>
      <c r="CW358">
        <v>1</v>
      </c>
    </row>
    <row r="359" spans="1:101" x14ac:dyDescent="0.3">
      <c r="A359">
        <v>1</v>
      </c>
      <c r="B359">
        <v>3</v>
      </c>
      <c r="C359">
        <v>1</v>
      </c>
      <c r="D359">
        <v>1330</v>
      </c>
      <c r="E359">
        <v>1928</v>
      </c>
      <c r="F359">
        <v>900000</v>
      </c>
      <c r="CW359">
        <v>1</v>
      </c>
    </row>
    <row r="360" spans="1:101" x14ac:dyDescent="0.3">
      <c r="A360">
        <v>1</v>
      </c>
      <c r="B360">
        <v>3</v>
      </c>
      <c r="C360">
        <v>2.5</v>
      </c>
      <c r="D360">
        <v>2440</v>
      </c>
      <c r="E360">
        <v>2000</v>
      </c>
      <c r="F360">
        <v>679900</v>
      </c>
      <c r="CW360">
        <v>1</v>
      </c>
    </row>
    <row r="361" spans="1:101" x14ac:dyDescent="0.3">
      <c r="A361">
        <v>1</v>
      </c>
      <c r="B361">
        <v>3</v>
      </c>
      <c r="C361">
        <v>2.5</v>
      </c>
      <c r="D361">
        <v>1640</v>
      </c>
      <c r="E361">
        <v>1992</v>
      </c>
      <c r="F361">
        <v>463000</v>
      </c>
      <c r="CW361">
        <v>1</v>
      </c>
    </row>
    <row r="362" spans="1:101" x14ac:dyDescent="0.3">
      <c r="A362">
        <v>1</v>
      </c>
      <c r="B362">
        <v>5</v>
      </c>
      <c r="C362">
        <v>2.5</v>
      </c>
      <c r="D362">
        <v>2760</v>
      </c>
      <c r="E362">
        <v>1978</v>
      </c>
      <c r="F362">
        <v>380000</v>
      </c>
      <c r="CW362">
        <v>1</v>
      </c>
    </row>
    <row r="363" spans="1:101" x14ac:dyDescent="0.3">
      <c r="A363">
        <v>1</v>
      </c>
      <c r="B363">
        <v>4</v>
      </c>
      <c r="C363">
        <v>2.5</v>
      </c>
      <c r="D363">
        <v>1820</v>
      </c>
      <c r="E363">
        <v>1994</v>
      </c>
      <c r="F363">
        <v>329500</v>
      </c>
      <c r="CW363">
        <v>1</v>
      </c>
    </row>
    <row r="364" spans="1:101" x14ac:dyDescent="0.3">
      <c r="A364">
        <v>1</v>
      </c>
      <c r="B364">
        <v>3</v>
      </c>
      <c r="C364">
        <v>2.5</v>
      </c>
      <c r="D364">
        <v>2110</v>
      </c>
      <c r="E364">
        <v>2013</v>
      </c>
      <c r="F364">
        <v>604950</v>
      </c>
      <c r="CW364">
        <v>1</v>
      </c>
    </row>
    <row r="365" spans="1:101" x14ac:dyDescent="0.3">
      <c r="A365">
        <v>1</v>
      </c>
      <c r="B365">
        <v>5</v>
      </c>
      <c r="C365">
        <v>2.5</v>
      </c>
      <c r="D365">
        <v>3040</v>
      </c>
      <c r="E365">
        <v>1966</v>
      </c>
      <c r="F365">
        <v>795000</v>
      </c>
      <c r="CW365">
        <v>1</v>
      </c>
    </row>
    <row r="366" spans="1:101" x14ac:dyDescent="0.3">
      <c r="A366">
        <v>1</v>
      </c>
      <c r="B366">
        <v>3</v>
      </c>
      <c r="C366">
        <v>2</v>
      </c>
      <c r="D366">
        <v>1840</v>
      </c>
      <c r="E366">
        <v>1994</v>
      </c>
      <c r="F366">
        <v>465000</v>
      </c>
      <c r="CW366">
        <v>1</v>
      </c>
    </row>
    <row r="367" spans="1:101" x14ac:dyDescent="0.3">
      <c r="A367">
        <v>1</v>
      </c>
      <c r="B367">
        <v>4</v>
      </c>
      <c r="C367">
        <v>2.5</v>
      </c>
      <c r="D367">
        <v>2990</v>
      </c>
      <c r="E367">
        <v>2002</v>
      </c>
      <c r="F367">
        <v>673000</v>
      </c>
      <c r="CW367">
        <v>1</v>
      </c>
    </row>
    <row r="368" spans="1:101" x14ac:dyDescent="0.3">
      <c r="A368">
        <v>1</v>
      </c>
      <c r="B368">
        <v>4</v>
      </c>
      <c r="C368">
        <v>2.5</v>
      </c>
      <c r="D368">
        <v>3520</v>
      </c>
      <c r="E368">
        <v>1991</v>
      </c>
      <c r="F368">
        <v>810000</v>
      </c>
      <c r="CW368">
        <v>1</v>
      </c>
    </row>
    <row r="369" spans="1:101" x14ac:dyDescent="0.3">
      <c r="A369">
        <v>1</v>
      </c>
      <c r="B369">
        <v>4</v>
      </c>
      <c r="C369">
        <v>2.75</v>
      </c>
      <c r="D369">
        <v>2440</v>
      </c>
      <c r="E369">
        <v>1989</v>
      </c>
      <c r="F369">
        <v>785000</v>
      </c>
      <c r="CW369">
        <v>1</v>
      </c>
    </row>
    <row r="370" spans="1:101" x14ac:dyDescent="0.3">
      <c r="A370">
        <v>1</v>
      </c>
      <c r="B370">
        <v>4</v>
      </c>
      <c r="C370">
        <v>3</v>
      </c>
      <c r="D370">
        <v>2090</v>
      </c>
      <c r="E370">
        <v>1986</v>
      </c>
      <c r="F370">
        <v>338000</v>
      </c>
      <c r="CW370">
        <v>1</v>
      </c>
    </row>
    <row r="371" spans="1:101" x14ac:dyDescent="0.3">
      <c r="A371">
        <v>1</v>
      </c>
      <c r="B371">
        <v>3</v>
      </c>
      <c r="C371">
        <v>2.25</v>
      </c>
      <c r="D371">
        <v>1430</v>
      </c>
      <c r="E371">
        <v>1993</v>
      </c>
      <c r="F371">
        <v>280000</v>
      </c>
      <c r="CW371">
        <v>1</v>
      </c>
    </row>
    <row r="372" spans="1:101" x14ac:dyDescent="0.3">
      <c r="A372">
        <v>1</v>
      </c>
      <c r="B372">
        <v>4</v>
      </c>
      <c r="C372">
        <v>2.25</v>
      </c>
      <c r="D372">
        <v>2180</v>
      </c>
      <c r="E372">
        <v>1954</v>
      </c>
      <c r="F372">
        <v>315000</v>
      </c>
      <c r="CW372">
        <v>1</v>
      </c>
    </row>
    <row r="373" spans="1:101" x14ac:dyDescent="0.3">
      <c r="A373">
        <v>1</v>
      </c>
      <c r="B373">
        <v>4</v>
      </c>
      <c r="C373">
        <v>2.25</v>
      </c>
      <c r="D373">
        <v>2180</v>
      </c>
      <c r="E373">
        <v>1954</v>
      </c>
      <c r="F373">
        <v>530000</v>
      </c>
      <c r="CW373">
        <v>1</v>
      </c>
    </row>
    <row r="374" spans="1:101" x14ac:dyDescent="0.3">
      <c r="A374">
        <v>1</v>
      </c>
      <c r="B374">
        <v>5</v>
      </c>
      <c r="C374">
        <v>3</v>
      </c>
      <c r="D374">
        <v>3450</v>
      </c>
      <c r="E374">
        <v>2004</v>
      </c>
      <c r="F374">
        <v>380000</v>
      </c>
      <c r="CW374">
        <v>1</v>
      </c>
    </row>
    <row r="375" spans="1:101" x14ac:dyDescent="0.3">
      <c r="A375">
        <v>1</v>
      </c>
      <c r="B375">
        <v>3</v>
      </c>
      <c r="C375">
        <v>2.25</v>
      </c>
      <c r="D375">
        <v>1450</v>
      </c>
      <c r="E375">
        <v>1994</v>
      </c>
      <c r="F375">
        <v>297000</v>
      </c>
      <c r="CW375">
        <v>1</v>
      </c>
    </row>
    <row r="376" spans="1:101" x14ac:dyDescent="0.3">
      <c r="A376">
        <v>1</v>
      </c>
      <c r="B376">
        <v>4</v>
      </c>
      <c r="C376">
        <v>2.5</v>
      </c>
      <c r="D376">
        <v>3230</v>
      </c>
      <c r="E376">
        <v>2004</v>
      </c>
      <c r="F376">
        <v>730000</v>
      </c>
      <c r="CW376">
        <v>1</v>
      </c>
    </row>
    <row r="377" spans="1:101" x14ac:dyDescent="0.3">
      <c r="A377">
        <v>1</v>
      </c>
      <c r="B377">
        <v>3</v>
      </c>
      <c r="C377">
        <v>1.75</v>
      </c>
      <c r="D377">
        <v>1640</v>
      </c>
      <c r="E377">
        <v>1940</v>
      </c>
      <c r="F377">
        <v>450000</v>
      </c>
      <c r="CW377">
        <v>1</v>
      </c>
    </row>
    <row r="378" spans="1:101" x14ac:dyDescent="0.3">
      <c r="A378">
        <v>1</v>
      </c>
      <c r="B378">
        <v>3</v>
      </c>
      <c r="C378">
        <v>3</v>
      </c>
      <c r="D378">
        <v>1590</v>
      </c>
      <c r="E378">
        <v>1997</v>
      </c>
      <c r="F378">
        <v>275000</v>
      </c>
      <c r="CW378">
        <v>1</v>
      </c>
    </row>
    <row r="379" spans="1:101" x14ac:dyDescent="0.3">
      <c r="A379">
        <v>1</v>
      </c>
      <c r="B379">
        <v>4</v>
      </c>
      <c r="C379">
        <v>2</v>
      </c>
      <c r="D379">
        <v>2020</v>
      </c>
      <c r="E379">
        <v>1960</v>
      </c>
      <c r="F379">
        <v>595000</v>
      </c>
      <c r="CW379">
        <v>1</v>
      </c>
    </row>
    <row r="380" spans="1:101" x14ac:dyDescent="0.3">
      <c r="A380">
        <v>1</v>
      </c>
      <c r="B380">
        <v>3</v>
      </c>
      <c r="C380">
        <v>1.5</v>
      </c>
      <c r="D380">
        <v>1300</v>
      </c>
      <c r="E380">
        <v>1904</v>
      </c>
      <c r="F380">
        <v>435000</v>
      </c>
      <c r="CW380">
        <v>1</v>
      </c>
    </row>
    <row r="381" spans="1:101" x14ac:dyDescent="0.3">
      <c r="A381">
        <v>1</v>
      </c>
      <c r="B381">
        <v>2</v>
      </c>
      <c r="C381">
        <v>1.5</v>
      </c>
      <c r="D381">
        <v>1380</v>
      </c>
      <c r="E381">
        <v>1954</v>
      </c>
      <c r="F381">
        <v>270000</v>
      </c>
      <c r="CW381">
        <v>1</v>
      </c>
    </row>
    <row r="382" spans="1:101" x14ac:dyDescent="0.3">
      <c r="A382">
        <v>1</v>
      </c>
      <c r="B382">
        <v>3</v>
      </c>
      <c r="C382">
        <v>3</v>
      </c>
      <c r="D382">
        <v>4040</v>
      </c>
      <c r="E382">
        <v>1986</v>
      </c>
      <c r="F382">
        <v>950000</v>
      </c>
      <c r="CW382">
        <v>1</v>
      </c>
    </row>
    <row r="383" spans="1:101" x14ac:dyDescent="0.3">
      <c r="A383">
        <v>1</v>
      </c>
      <c r="B383">
        <v>4</v>
      </c>
      <c r="C383">
        <v>2.25</v>
      </c>
      <c r="D383">
        <v>2130</v>
      </c>
      <c r="E383">
        <v>2001</v>
      </c>
      <c r="F383">
        <v>389000</v>
      </c>
      <c r="CW383">
        <v>1</v>
      </c>
    </row>
    <row r="384" spans="1:101" x14ac:dyDescent="0.3">
      <c r="A384">
        <v>1</v>
      </c>
      <c r="B384">
        <v>4</v>
      </c>
      <c r="C384">
        <v>2.25</v>
      </c>
      <c r="D384">
        <v>2550</v>
      </c>
      <c r="E384">
        <v>1968</v>
      </c>
      <c r="F384">
        <v>560000</v>
      </c>
      <c r="CW384">
        <v>1</v>
      </c>
    </row>
    <row r="385" spans="1:101" x14ac:dyDescent="0.3">
      <c r="A385">
        <v>1</v>
      </c>
      <c r="B385">
        <v>5</v>
      </c>
      <c r="C385">
        <v>3.5</v>
      </c>
      <c r="D385">
        <v>4800</v>
      </c>
      <c r="E385">
        <v>1998</v>
      </c>
      <c r="F385">
        <v>1350000</v>
      </c>
      <c r="CW385">
        <v>1</v>
      </c>
    </row>
    <row r="386" spans="1:101" x14ac:dyDescent="0.3">
      <c r="A386">
        <v>1</v>
      </c>
      <c r="B386">
        <v>4</v>
      </c>
      <c r="C386">
        <v>2.25</v>
      </c>
      <c r="D386">
        <v>2510</v>
      </c>
      <c r="E386">
        <v>1969</v>
      </c>
      <c r="F386">
        <v>799000</v>
      </c>
      <c r="CW386">
        <v>1</v>
      </c>
    </row>
    <row r="387" spans="1:101" x14ac:dyDescent="0.3">
      <c r="A387">
        <v>1</v>
      </c>
      <c r="B387">
        <v>3</v>
      </c>
      <c r="C387">
        <v>2</v>
      </c>
      <c r="D387">
        <v>1410</v>
      </c>
      <c r="E387">
        <v>1983</v>
      </c>
      <c r="F387">
        <v>365500</v>
      </c>
      <c r="CW387">
        <v>1</v>
      </c>
    </row>
    <row r="388" spans="1:101" x14ac:dyDescent="0.3">
      <c r="A388">
        <v>1</v>
      </c>
      <c r="B388">
        <v>3</v>
      </c>
      <c r="C388">
        <v>2</v>
      </c>
      <c r="D388">
        <v>1650</v>
      </c>
      <c r="E388">
        <v>1979</v>
      </c>
      <c r="F388">
        <v>252350</v>
      </c>
      <c r="CW388">
        <v>1</v>
      </c>
    </row>
    <row r="389" spans="1:101" x14ac:dyDescent="0.3">
      <c r="A389">
        <v>1</v>
      </c>
      <c r="B389">
        <v>4</v>
      </c>
      <c r="C389">
        <v>2.5</v>
      </c>
      <c r="D389">
        <v>2120</v>
      </c>
      <c r="E389">
        <v>1993</v>
      </c>
      <c r="F389">
        <v>403950</v>
      </c>
      <c r="CW389">
        <v>1</v>
      </c>
    </row>
    <row r="390" spans="1:101" x14ac:dyDescent="0.3">
      <c r="A390">
        <v>1</v>
      </c>
      <c r="B390">
        <v>4</v>
      </c>
      <c r="C390">
        <v>1.5</v>
      </c>
      <c r="D390">
        <v>2040</v>
      </c>
      <c r="E390">
        <v>1954</v>
      </c>
      <c r="F390">
        <v>385000</v>
      </c>
      <c r="CW390">
        <v>1</v>
      </c>
    </row>
    <row r="391" spans="1:101" x14ac:dyDescent="0.3">
      <c r="A391">
        <v>1</v>
      </c>
      <c r="B391">
        <v>4</v>
      </c>
      <c r="C391">
        <v>1</v>
      </c>
      <c r="D391">
        <v>1550</v>
      </c>
      <c r="E391">
        <v>1957</v>
      </c>
      <c r="F391">
        <v>345000</v>
      </c>
      <c r="CW391">
        <v>1</v>
      </c>
    </row>
    <row r="392" spans="1:101" x14ac:dyDescent="0.3">
      <c r="A392">
        <v>1</v>
      </c>
      <c r="B392">
        <v>3</v>
      </c>
      <c r="C392">
        <v>2.75</v>
      </c>
      <c r="D392">
        <v>1980</v>
      </c>
      <c r="E392">
        <v>1979</v>
      </c>
      <c r="F392">
        <v>490000</v>
      </c>
      <c r="CW392">
        <v>1</v>
      </c>
    </row>
    <row r="393" spans="1:101" x14ac:dyDescent="0.3">
      <c r="A393">
        <v>1</v>
      </c>
      <c r="B393">
        <v>3</v>
      </c>
      <c r="C393">
        <v>2.5</v>
      </c>
      <c r="D393">
        <v>1600</v>
      </c>
      <c r="E393">
        <v>2005</v>
      </c>
      <c r="F393">
        <v>330000</v>
      </c>
      <c r="CW393">
        <v>1</v>
      </c>
    </row>
    <row r="394" spans="1:101" x14ac:dyDescent="0.3">
      <c r="A394">
        <v>1</v>
      </c>
      <c r="B394">
        <v>4</v>
      </c>
      <c r="C394">
        <v>2.75</v>
      </c>
      <c r="D394">
        <v>3300</v>
      </c>
      <c r="E394">
        <v>1953</v>
      </c>
      <c r="F394">
        <v>927000</v>
      </c>
      <c r="CW394">
        <v>1</v>
      </c>
    </row>
    <row r="395" spans="1:101" x14ac:dyDescent="0.3">
      <c r="A395">
        <v>1</v>
      </c>
      <c r="B395">
        <v>4</v>
      </c>
      <c r="C395">
        <v>2.5</v>
      </c>
      <c r="D395">
        <v>3840</v>
      </c>
      <c r="E395">
        <v>1983</v>
      </c>
      <c r="F395">
        <v>1120000</v>
      </c>
      <c r="CW395">
        <v>1</v>
      </c>
    </row>
    <row r="396" spans="1:101" x14ac:dyDescent="0.3">
      <c r="A396">
        <v>1</v>
      </c>
      <c r="B396">
        <v>2</v>
      </c>
      <c r="C396">
        <v>1</v>
      </c>
      <c r="D396">
        <v>1220</v>
      </c>
      <c r="E396">
        <v>1950</v>
      </c>
      <c r="F396">
        <v>330000</v>
      </c>
      <c r="CW396">
        <v>1</v>
      </c>
    </row>
    <row r="397" spans="1:101" x14ac:dyDescent="0.3">
      <c r="A397">
        <v>1</v>
      </c>
      <c r="B397">
        <v>5</v>
      </c>
      <c r="C397">
        <v>2.25</v>
      </c>
      <c r="D397">
        <v>2720</v>
      </c>
      <c r="E397">
        <v>1958</v>
      </c>
      <c r="F397">
        <v>530000</v>
      </c>
      <c r="CW397">
        <v>1</v>
      </c>
    </row>
    <row r="398" spans="1:101" x14ac:dyDescent="0.3">
      <c r="A398">
        <v>1</v>
      </c>
      <c r="B398">
        <v>4</v>
      </c>
      <c r="C398">
        <v>2</v>
      </c>
      <c r="D398">
        <v>1940</v>
      </c>
      <c r="E398">
        <v>1962</v>
      </c>
      <c r="F398">
        <v>365000</v>
      </c>
      <c r="CW398">
        <v>1</v>
      </c>
    </row>
    <row r="399" spans="1:101" x14ac:dyDescent="0.3">
      <c r="A399">
        <v>1</v>
      </c>
      <c r="B399">
        <v>3</v>
      </c>
      <c r="C399">
        <v>2.5</v>
      </c>
      <c r="D399">
        <v>2160</v>
      </c>
      <c r="E399">
        <v>1909</v>
      </c>
      <c r="F399">
        <v>378750</v>
      </c>
      <c r="CW399">
        <v>1</v>
      </c>
    </row>
    <row r="400" spans="1:101" x14ac:dyDescent="0.3">
      <c r="A400">
        <v>1</v>
      </c>
      <c r="B400">
        <v>4</v>
      </c>
      <c r="C400">
        <v>1.75</v>
      </c>
      <c r="D400">
        <v>1530</v>
      </c>
      <c r="E400">
        <v>1968</v>
      </c>
      <c r="F400">
        <v>269900</v>
      </c>
      <c r="CW400">
        <v>1</v>
      </c>
    </row>
    <row r="401" spans="1:415" x14ac:dyDescent="0.3">
      <c r="A401">
        <v>1</v>
      </c>
      <c r="B401">
        <v>3</v>
      </c>
      <c r="C401">
        <v>3.5</v>
      </c>
      <c r="D401">
        <v>1710</v>
      </c>
      <c r="E401">
        <v>2008</v>
      </c>
      <c r="F401">
        <v>557000</v>
      </c>
      <c r="CW401">
        <v>1</v>
      </c>
      <c r="OK401">
        <v>1</v>
      </c>
      <c r="OL401">
        <v>3</v>
      </c>
      <c r="OM401">
        <v>1</v>
      </c>
      <c r="ON401">
        <v>1180</v>
      </c>
      <c r="OO401">
        <v>1955</v>
      </c>
      <c r="OP401">
        <v>221900</v>
      </c>
      <c r="OV401" cm="1">
        <f t="array" ref="OV401:OV405">MMULT(MMULT(MINVERSE(MMULT(TRANSPOSE(OK401:OO410),(OK401:OO410))),TRANSPOSE(OK401:OO410)),OP401:OP410)</f>
        <v>5011981.639772661</v>
      </c>
      <c r="OW401">
        <v>1</v>
      </c>
      <c r="OX401">
        <f>OV401*OW401</f>
        <v>5011981.639772661</v>
      </c>
    </row>
    <row r="402" spans="1:415" x14ac:dyDescent="0.3">
      <c r="A402">
        <v>1</v>
      </c>
      <c r="B402">
        <v>4</v>
      </c>
      <c r="C402">
        <v>1.75</v>
      </c>
      <c r="D402">
        <v>3730</v>
      </c>
      <c r="E402">
        <v>1974</v>
      </c>
      <c r="F402">
        <v>360000</v>
      </c>
      <c r="CW402">
        <v>1</v>
      </c>
      <c r="OK402">
        <v>1</v>
      </c>
      <c r="OL402">
        <v>3</v>
      </c>
      <c r="OM402">
        <v>2.25</v>
      </c>
      <c r="ON402">
        <v>2570</v>
      </c>
      <c r="OO402">
        <v>1951</v>
      </c>
      <c r="OP402">
        <v>538000</v>
      </c>
      <c r="OV402">
        <v>52049.160677000924</v>
      </c>
      <c r="OW402">
        <v>2</v>
      </c>
      <c r="OX402">
        <f>OV402*OW402</f>
        <v>104098.32135400185</v>
      </c>
    </row>
    <row r="403" spans="1:415" x14ac:dyDescent="0.3">
      <c r="A403">
        <v>1</v>
      </c>
      <c r="B403">
        <v>2</v>
      </c>
      <c r="C403">
        <v>1</v>
      </c>
      <c r="D403">
        <v>940</v>
      </c>
      <c r="E403">
        <v>1937</v>
      </c>
      <c r="F403">
        <v>352000</v>
      </c>
      <c r="CW403">
        <v>1</v>
      </c>
      <c r="OK403">
        <v>1</v>
      </c>
      <c r="OL403">
        <v>2</v>
      </c>
      <c r="OM403">
        <v>1</v>
      </c>
      <c r="ON403">
        <v>770</v>
      </c>
      <c r="OO403">
        <v>1933</v>
      </c>
      <c r="OP403">
        <v>180000</v>
      </c>
      <c r="OV403">
        <v>137573.86631982494</v>
      </c>
      <c r="OW403">
        <v>1</v>
      </c>
      <c r="OX403">
        <f>OV403*OW403</f>
        <v>137573.86631982494</v>
      </c>
    </row>
    <row r="404" spans="1:415" x14ac:dyDescent="0.3">
      <c r="A404">
        <v>1</v>
      </c>
      <c r="B404">
        <v>3</v>
      </c>
      <c r="C404">
        <v>2.5</v>
      </c>
      <c r="D404">
        <v>1750</v>
      </c>
      <c r="E404">
        <v>1994</v>
      </c>
      <c r="F404">
        <v>437000</v>
      </c>
      <c r="CW404">
        <v>1</v>
      </c>
      <c r="OK404">
        <v>1</v>
      </c>
      <c r="OL404">
        <v>4</v>
      </c>
      <c r="OM404">
        <v>3</v>
      </c>
      <c r="ON404">
        <v>1960</v>
      </c>
      <c r="OO404">
        <v>1965</v>
      </c>
      <c r="OP404">
        <v>604000</v>
      </c>
      <c r="OV404">
        <v>135.62546665653485</v>
      </c>
      <c r="OW404">
        <v>1160</v>
      </c>
      <c r="OX404">
        <f>OV404*OW404</f>
        <v>157325.54132158044</v>
      </c>
    </row>
    <row r="405" spans="1:415" x14ac:dyDescent="0.3">
      <c r="A405">
        <v>1</v>
      </c>
      <c r="B405">
        <v>4</v>
      </c>
      <c r="C405">
        <v>2.5</v>
      </c>
      <c r="D405">
        <v>1820</v>
      </c>
      <c r="E405">
        <v>1994</v>
      </c>
      <c r="F405">
        <v>322500</v>
      </c>
      <c r="CW405">
        <v>1</v>
      </c>
      <c r="OK405">
        <v>1</v>
      </c>
      <c r="OL405">
        <v>3</v>
      </c>
      <c r="OM405">
        <v>2</v>
      </c>
      <c r="ON405">
        <v>1680</v>
      </c>
      <c r="OO405">
        <v>1987</v>
      </c>
      <c r="OP405">
        <v>510000</v>
      </c>
      <c r="OV405">
        <v>-2686.1736692147074</v>
      </c>
      <c r="OW405">
        <v>1942</v>
      </c>
      <c r="OX405">
        <f>OV405*OW405</f>
        <v>-5216549.2656149622</v>
      </c>
      <c r="OY405">
        <f>SUM(OX401:OX405)</f>
        <v>194430.10315310583</v>
      </c>
    </row>
    <row r="406" spans="1:415" x14ac:dyDescent="0.3">
      <c r="A406">
        <v>1</v>
      </c>
      <c r="B406">
        <v>3</v>
      </c>
      <c r="C406">
        <v>3.25</v>
      </c>
      <c r="D406">
        <v>1510</v>
      </c>
      <c r="E406">
        <v>2001</v>
      </c>
      <c r="F406">
        <v>650000</v>
      </c>
      <c r="CW406">
        <v>1</v>
      </c>
      <c r="OK406">
        <v>1</v>
      </c>
      <c r="OL406">
        <v>4</v>
      </c>
      <c r="OM406">
        <v>4.5</v>
      </c>
      <c r="ON406">
        <v>5420</v>
      </c>
      <c r="OO406">
        <v>2001</v>
      </c>
      <c r="OP406">
        <v>1230000</v>
      </c>
      <c r="OY406" t="str">
        <f>TEXT(OY405,"0")</f>
        <v>194430</v>
      </c>
    </row>
    <row r="407" spans="1:415" x14ac:dyDescent="0.3">
      <c r="A407">
        <v>1</v>
      </c>
      <c r="B407">
        <v>3</v>
      </c>
      <c r="C407">
        <v>2</v>
      </c>
      <c r="D407">
        <v>1290</v>
      </c>
      <c r="E407">
        <v>2001</v>
      </c>
      <c r="F407">
        <v>450000</v>
      </c>
      <c r="CW407">
        <v>1</v>
      </c>
      <c r="OK407">
        <v>1</v>
      </c>
      <c r="OL407">
        <v>3</v>
      </c>
      <c r="OM407">
        <v>2.25</v>
      </c>
      <c r="ON407">
        <v>1715</v>
      </c>
      <c r="OO407">
        <v>1995</v>
      </c>
      <c r="OP407">
        <v>257500</v>
      </c>
    </row>
    <row r="408" spans="1:415" x14ac:dyDescent="0.3">
      <c r="A408">
        <v>1</v>
      </c>
      <c r="B408">
        <v>3</v>
      </c>
      <c r="C408">
        <v>2</v>
      </c>
      <c r="D408">
        <v>1570</v>
      </c>
      <c r="E408">
        <v>1998</v>
      </c>
      <c r="F408">
        <v>278500</v>
      </c>
      <c r="CW408">
        <v>1</v>
      </c>
      <c r="OK408">
        <v>1</v>
      </c>
      <c r="OL408">
        <v>3</v>
      </c>
      <c r="OM408">
        <v>1.5</v>
      </c>
      <c r="ON408">
        <v>1060</v>
      </c>
      <c r="OO408">
        <v>1963</v>
      </c>
      <c r="OP408">
        <v>291850</v>
      </c>
    </row>
    <row r="409" spans="1:415" x14ac:dyDescent="0.3">
      <c r="A409">
        <v>1</v>
      </c>
      <c r="B409">
        <v>4</v>
      </c>
      <c r="C409">
        <v>2.5</v>
      </c>
      <c r="D409">
        <v>1930</v>
      </c>
      <c r="E409">
        <v>1995</v>
      </c>
      <c r="F409">
        <v>364950</v>
      </c>
      <c r="CW409">
        <v>1</v>
      </c>
      <c r="OK409">
        <v>1</v>
      </c>
      <c r="OL409">
        <v>3</v>
      </c>
      <c r="OM409">
        <v>1</v>
      </c>
      <c r="ON409">
        <v>1780</v>
      </c>
      <c r="OO409">
        <v>1960</v>
      </c>
      <c r="OP409">
        <v>229500</v>
      </c>
    </row>
    <row r="410" spans="1:415" x14ac:dyDescent="0.3">
      <c r="A410">
        <v>1</v>
      </c>
      <c r="B410">
        <v>4</v>
      </c>
      <c r="C410">
        <v>3.5</v>
      </c>
      <c r="D410">
        <v>2840</v>
      </c>
      <c r="E410">
        <v>1986</v>
      </c>
      <c r="F410">
        <v>840000</v>
      </c>
      <c r="CW410">
        <v>1</v>
      </c>
      <c r="OK410">
        <v>1</v>
      </c>
      <c r="OL410">
        <v>3</v>
      </c>
      <c r="OM410">
        <v>2.5</v>
      </c>
      <c r="ON410">
        <v>1890</v>
      </c>
      <c r="OO410">
        <v>2003</v>
      </c>
      <c r="OP410">
        <v>323000</v>
      </c>
    </row>
    <row r="411" spans="1:415" x14ac:dyDescent="0.3">
      <c r="A411">
        <v>1</v>
      </c>
      <c r="B411">
        <v>3</v>
      </c>
      <c r="C411">
        <v>2.5</v>
      </c>
      <c r="D411">
        <v>1550</v>
      </c>
      <c r="E411">
        <v>1991</v>
      </c>
      <c r="F411">
        <v>268000</v>
      </c>
      <c r="CW411">
        <v>1</v>
      </c>
    </row>
    <row r="412" spans="1:415" x14ac:dyDescent="0.3">
      <c r="A412">
        <v>1</v>
      </c>
      <c r="B412">
        <v>2</v>
      </c>
      <c r="C412">
        <v>1</v>
      </c>
      <c r="D412">
        <v>833</v>
      </c>
      <c r="E412">
        <v>2006</v>
      </c>
      <c r="F412">
        <v>517534</v>
      </c>
      <c r="CW412">
        <v>1</v>
      </c>
    </row>
    <row r="413" spans="1:415" x14ac:dyDescent="0.3">
      <c r="A413">
        <v>1</v>
      </c>
      <c r="B413">
        <v>3</v>
      </c>
      <c r="C413">
        <v>2.5</v>
      </c>
      <c r="D413">
        <v>2990</v>
      </c>
      <c r="E413">
        <v>1978</v>
      </c>
      <c r="F413">
        <v>632925</v>
      </c>
      <c r="CW413">
        <v>1</v>
      </c>
    </row>
    <row r="414" spans="1:415" x14ac:dyDescent="0.3">
      <c r="A414">
        <v>1</v>
      </c>
      <c r="B414">
        <v>3</v>
      </c>
      <c r="C414">
        <v>2.5</v>
      </c>
      <c r="D414">
        <v>2000</v>
      </c>
      <c r="E414">
        <v>1995</v>
      </c>
      <c r="F414">
        <v>577500</v>
      </c>
      <c r="CW414">
        <v>1</v>
      </c>
    </row>
    <row r="415" spans="1:415" x14ac:dyDescent="0.3">
      <c r="A415">
        <v>1</v>
      </c>
      <c r="B415">
        <v>4</v>
      </c>
      <c r="C415">
        <v>1.5</v>
      </c>
      <c r="D415">
        <v>2390</v>
      </c>
      <c r="E415">
        <v>1920</v>
      </c>
      <c r="F415">
        <v>339000</v>
      </c>
      <c r="CW415">
        <v>1</v>
      </c>
    </row>
    <row r="416" spans="1:415" x14ac:dyDescent="0.3">
      <c r="A416">
        <v>1</v>
      </c>
      <c r="B416">
        <v>3</v>
      </c>
      <c r="C416">
        <v>1.75</v>
      </c>
      <c r="D416">
        <v>2910</v>
      </c>
      <c r="E416">
        <v>1967</v>
      </c>
      <c r="F416">
        <v>570000</v>
      </c>
      <c r="CW416">
        <v>1</v>
      </c>
    </row>
    <row r="417" spans="1:101" x14ac:dyDescent="0.3">
      <c r="A417">
        <v>1</v>
      </c>
      <c r="B417">
        <v>4</v>
      </c>
      <c r="C417">
        <v>1.75</v>
      </c>
      <c r="D417">
        <v>2085</v>
      </c>
      <c r="E417">
        <v>1964</v>
      </c>
      <c r="F417">
        <v>563500</v>
      </c>
      <c r="CW417">
        <v>1</v>
      </c>
    </row>
    <row r="418" spans="1:101" x14ac:dyDescent="0.3">
      <c r="A418">
        <v>1</v>
      </c>
      <c r="B418">
        <v>4</v>
      </c>
      <c r="C418">
        <v>2.25</v>
      </c>
      <c r="D418">
        <v>2200</v>
      </c>
      <c r="E418">
        <v>1962</v>
      </c>
      <c r="F418">
        <v>423000</v>
      </c>
      <c r="CW418">
        <v>1</v>
      </c>
    </row>
    <row r="419" spans="1:101" x14ac:dyDescent="0.3">
      <c r="A419">
        <v>1</v>
      </c>
      <c r="B419">
        <v>3</v>
      </c>
      <c r="C419">
        <v>2.25</v>
      </c>
      <c r="D419">
        <v>1860</v>
      </c>
      <c r="E419">
        <v>2012</v>
      </c>
      <c r="F419">
        <v>355000</v>
      </c>
      <c r="CW419">
        <v>1</v>
      </c>
    </row>
    <row r="420" spans="1:101" x14ac:dyDescent="0.3">
      <c r="A420">
        <v>1</v>
      </c>
      <c r="B420">
        <v>5</v>
      </c>
      <c r="C420">
        <v>4.25</v>
      </c>
      <c r="D420">
        <v>6070</v>
      </c>
      <c r="E420">
        <v>1999</v>
      </c>
      <c r="F420">
        <v>1550000</v>
      </c>
      <c r="CW420">
        <v>1</v>
      </c>
    </row>
    <row r="421" spans="1:101" x14ac:dyDescent="0.3">
      <c r="A421">
        <v>1</v>
      </c>
      <c r="B421">
        <v>2</v>
      </c>
      <c r="C421">
        <v>1</v>
      </c>
      <c r="D421">
        <v>950</v>
      </c>
      <c r="E421">
        <v>1941</v>
      </c>
      <c r="F421">
        <v>482000</v>
      </c>
      <c r="CW421">
        <v>1</v>
      </c>
    </row>
    <row r="422" spans="1:101" x14ac:dyDescent="0.3">
      <c r="A422">
        <v>1</v>
      </c>
      <c r="B422">
        <v>3</v>
      </c>
      <c r="C422">
        <v>1.75</v>
      </c>
      <c r="D422">
        <v>1600</v>
      </c>
      <c r="E422">
        <v>1955</v>
      </c>
      <c r="F422">
        <v>625000</v>
      </c>
      <c r="CW422">
        <v>1</v>
      </c>
    </row>
    <row r="423" spans="1:101" x14ac:dyDescent="0.3">
      <c r="A423">
        <v>1</v>
      </c>
      <c r="B423">
        <v>3</v>
      </c>
      <c r="C423">
        <v>2.5</v>
      </c>
      <c r="D423">
        <v>2250</v>
      </c>
      <c r="E423">
        <v>1988</v>
      </c>
      <c r="F423">
        <v>538000</v>
      </c>
      <c r="CW423">
        <v>1</v>
      </c>
    </row>
    <row r="424" spans="1:101" x14ac:dyDescent="0.3">
      <c r="A424">
        <v>1</v>
      </c>
      <c r="B424">
        <v>3</v>
      </c>
      <c r="C424">
        <v>2.5</v>
      </c>
      <c r="D424">
        <v>2280</v>
      </c>
      <c r="E424">
        <v>1985</v>
      </c>
      <c r="F424">
        <v>380000</v>
      </c>
      <c r="CW424">
        <v>1</v>
      </c>
    </row>
    <row r="425" spans="1:101" x14ac:dyDescent="0.3">
      <c r="A425">
        <v>1</v>
      </c>
      <c r="B425">
        <v>2</v>
      </c>
      <c r="C425">
        <v>1</v>
      </c>
      <c r="D425">
        <v>940</v>
      </c>
      <c r="E425">
        <v>1909</v>
      </c>
      <c r="F425">
        <v>375000</v>
      </c>
      <c r="CW425">
        <v>1</v>
      </c>
    </row>
    <row r="426" spans="1:101" x14ac:dyDescent="0.3">
      <c r="A426">
        <v>1</v>
      </c>
      <c r="B426">
        <v>3</v>
      </c>
      <c r="C426">
        <v>2.5</v>
      </c>
      <c r="D426">
        <v>1530</v>
      </c>
      <c r="E426">
        <v>1996</v>
      </c>
      <c r="F426">
        <v>245000</v>
      </c>
      <c r="CW426">
        <v>1</v>
      </c>
    </row>
    <row r="427" spans="1:101" x14ac:dyDescent="0.3">
      <c r="A427">
        <v>1</v>
      </c>
      <c r="B427">
        <v>5</v>
      </c>
      <c r="C427">
        <v>1.75</v>
      </c>
      <c r="D427">
        <v>2190</v>
      </c>
      <c r="E427">
        <v>1947</v>
      </c>
      <c r="F427">
        <v>310000</v>
      </c>
      <c r="CW427">
        <v>1</v>
      </c>
    </row>
    <row r="428" spans="1:101" x14ac:dyDescent="0.3">
      <c r="A428">
        <v>1</v>
      </c>
      <c r="B428">
        <v>3</v>
      </c>
      <c r="C428">
        <v>2</v>
      </c>
      <c r="D428">
        <v>2350</v>
      </c>
      <c r="E428">
        <v>1976</v>
      </c>
      <c r="F428">
        <v>1300000</v>
      </c>
      <c r="CW428">
        <v>1</v>
      </c>
    </row>
    <row r="429" spans="1:101" x14ac:dyDescent="0.3">
      <c r="A429">
        <v>1</v>
      </c>
      <c r="B429">
        <v>4</v>
      </c>
      <c r="C429">
        <v>2</v>
      </c>
      <c r="D429">
        <v>1440</v>
      </c>
      <c r="E429">
        <v>1971</v>
      </c>
      <c r="F429">
        <v>397000</v>
      </c>
      <c r="CW429">
        <v>1</v>
      </c>
    </row>
    <row r="430" spans="1:101" x14ac:dyDescent="0.3">
      <c r="A430">
        <v>1</v>
      </c>
      <c r="B430">
        <v>3</v>
      </c>
      <c r="C430">
        <v>2.5</v>
      </c>
      <c r="D430">
        <v>2200</v>
      </c>
      <c r="E430">
        <v>2005</v>
      </c>
      <c r="F430">
        <v>365000</v>
      </c>
      <c r="CW430">
        <v>1</v>
      </c>
    </row>
    <row r="431" spans="1:101" x14ac:dyDescent="0.3">
      <c r="A431">
        <v>1</v>
      </c>
      <c r="B431">
        <v>4</v>
      </c>
      <c r="C431">
        <v>3</v>
      </c>
      <c r="D431">
        <v>2290</v>
      </c>
      <c r="E431">
        <v>1990</v>
      </c>
      <c r="F431">
        <v>328500</v>
      </c>
      <c r="CW431">
        <v>1</v>
      </c>
    </row>
    <row r="432" spans="1:101" x14ac:dyDescent="0.3">
      <c r="A432">
        <v>1</v>
      </c>
      <c r="B432">
        <v>4</v>
      </c>
      <c r="C432">
        <v>3</v>
      </c>
      <c r="D432">
        <v>4040</v>
      </c>
      <c r="E432">
        <v>1987</v>
      </c>
      <c r="F432">
        <v>988000</v>
      </c>
      <c r="CW432">
        <v>1</v>
      </c>
    </row>
    <row r="433" spans="1:101" x14ac:dyDescent="0.3">
      <c r="A433">
        <v>1</v>
      </c>
      <c r="B433">
        <v>4</v>
      </c>
      <c r="C433">
        <v>2.5</v>
      </c>
      <c r="D433">
        <v>2610</v>
      </c>
      <c r="E433">
        <v>1922</v>
      </c>
      <c r="F433">
        <v>1000000</v>
      </c>
      <c r="CW433">
        <v>1</v>
      </c>
    </row>
    <row r="434" spans="1:101" x14ac:dyDescent="0.3">
      <c r="A434">
        <v>1</v>
      </c>
      <c r="B434">
        <v>3</v>
      </c>
      <c r="C434">
        <v>2.5</v>
      </c>
      <c r="D434">
        <v>1490</v>
      </c>
      <c r="E434">
        <v>2005</v>
      </c>
      <c r="F434">
        <v>237000</v>
      </c>
      <c r="CW434">
        <v>1</v>
      </c>
    </row>
    <row r="435" spans="1:101" x14ac:dyDescent="0.3">
      <c r="A435">
        <v>1</v>
      </c>
      <c r="B435">
        <v>4</v>
      </c>
      <c r="C435">
        <v>2.5</v>
      </c>
      <c r="D435">
        <v>2450</v>
      </c>
      <c r="E435">
        <v>2003</v>
      </c>
      <c r="F435">
        <v>525000</v>
      </c>
      <c r="CW435">
        <v>1</v>
      </c>
    </row>
    <row r="436" spans="1:101" x14ac:dyDescent="0.3">
      <c r="A436">
        <v>1</v>
      </c>
      <c r="B436">
        <v>4</v>
      </c>
      <c r="C436">
        <v>2.5</v>
      </c>
      <c r="D436">
        <v>1710</v>
      </c>
      <c r="E436">
        <v>1976</v>
      </c>
      <c r="F436">
        <v>749000</v>
      </c>
      <c r="CW436">
        <v>1</v>
      </c>
    </row>
    <row r="437" spans="1:101" x14ac:dyDescent="0.3">
      <c r="A437">
        <v>1</v>
      </c>
      <c r="B437">
        <v>5</v>
      </c>
      <c r="C437">
        <v>2.5</v>
      </c>
      <c r="D437">
        <v>4870</v>
      </c>
      <c r="E437">
        <v>1983</v>
      </c>
      <c r="F437">
        <v>722500</v>
      </c>
      <c r="CW437">
        <v>1</v>
      </c>
    </row>
    <row r="438" spans="1:101" x14ac:dyDescent="0.3">
      <c r="A438">
        <v>1</v>
      </c>
      <c r="B438">
        <v>3</v>
      </c>
      <c r="C438">
        <v>2.5</v>
      </c>
      <c r="D438">
        <v>3130</v>
      </c>
      <c r="E438">
        <v>1991</v>
      </c>
      <c r="F438">
        <v>843000</v>
      </c>
      <c r="CW438">
        <v>1</v>
      </c>
    </row>
    <row r="439" spans="1:101" x14ac:dyDescent="0.3">
      <c r="A439">
        <v>1</v>
      </c>
      <c r="B439">
        <v>2</v>
      </c>
      <c r="C439">
        <v>2</v>
      </c>
      <c r="D439">
        <v>1270</v>
      </c>
      <c r="E439">
        <v>2000</v>
      </c>
      <c r="F439">
        <v>438000</v>
      </c>
      <c r="CW439">
        <v>1</v>
      </c>
    </row>
    <row r="440" spans="1:101" x14ac:dyDescent="0.3">
      <c r="A440">
        <v>1</v>
      </c>
      <c r="B440">
        <v>3</v>
      </c>
      <c r="C440">
        <v>1.75</v>
      </c>
      <c r="D440">
        <v>2120</v>
      </c>
      <c r="E440">
        <v>1977</v>
      </c>
      <c r="F440">
        <v>578000</v>
      </c>
      <c r="CW440">
        <v>1</v>
      </c>
    </row>
    <row r="441" spans="1:101" x14ac:dyDescent="0.3">
      <c r="A441">
        <v>1</v>
      </c>
      <c r="B441">
        <v>3</v>
      </c>
      <c r="C441">
        <v>1.5</v>
      </c>
      <c r="D441">
        <v>1670</v>
      </c>
      <c r="E441">
        <v>1954</v>
      </c>
      <c r="F441">
        <v>227950</v>
      </c>
      <c r="CW441">
        <v>1</v>
      </c>
    </row>
    <row r="442" spans="1:101" x14ac:dyDescent="0.3">
      <c r="A442">
        <v>1</v>
      </c>
      <c r="B442">
        <v>3</v>
      </c>
      <c r="C442">
        <v>2.25</v>
      </c>
      <c r="D442">
        <v>2070</v>
      </c>
      <c r="E442">
        <v>1974</v>
      </c>
      <c r="F442">
        <v>196000</v>
      </c>
      <c r="CW442">
        <v>1</v>
      </c>
    </row>
    <row r="443" spans="1:101" x14ac:dyDescent="0.3">
      <c r="A443">
        <v>1</v>
      </c>
      <c r="B443">
        <v>2</v>
      </c>
      <c r="C443">
        <v>1</v>
      </c>
      <c r="D443">
        <v>1420</v>
      </c>
      <c r="E443">
        <v>1953</v>
      </c>
      <c r="F443">
        <v>641000</v>
      </c>
      <c r="CW443">
        <v>1</v>
      </c>
    </row>
    <row r="444" spans="1:101" x14ac:dyDescent="0.3">
      <c r="A444">
        <v>1</v>
      </c>
      <c r="B444">
        <v>3</v>
      </c>
      <c r="C444">
        <v>1.5</v>
      </c>
      <c r="D444">
        <v>1250</v>
      </c>
      <c r="E444">
        <v>1980</v>
      </c>
      <c r="F444">
        <v>350000</v>
      </c>
      <c r="CW444">
        <v>1</v>
      </c>
    </row>
    <row r="445" spans="1:101" x14ac:dyDescent="0.3">
      <c r="A445">
        <v>1</v>
      </c>
      <c r="B445">
        <v>3</v>
      </c>
      <c r="C445">
        <v>1</v>
      </c>
      <c r="D445">
        <v>940</v>
      </c>
      <c r="E445">
        <v>1960</v>
      </c>
      <c r="F445">
        <v>205000</v>
      </c>
      <c r="CW445">
        <v>1</v>
      </c>
    </row>
    <row r="446" spans="1:101" x14ac:dyDescent="0.3">
      <c r="A446">
        <v>1</v>
      </c>
      <c r="B446">
        <v>3</v>
      </c>
      <c r="C446">
        <v>1.75</v>
      </c>
      <c r="D446">
        <v>1920</v>
      </c>
      <c r="E446">
        <v>1968</v>
      </c>
      <c r="F446">
        <v>400000</v>
      </c>
      <c r="CW446">
        <v>1</v>
      </c>
    </row>
    <row r="447" spans="1:101" x14ac:dyDescent="0.3">
      <c r="A447">
        <v>1</v>
      </c>
      <c r="B447">
        <v>3</v>
      </c>
      <c r="C447">
        <v>2.5</v>
      </c>
      <c r="D447">
        <v>3545</v>
      </c>
      <c r="E447">
        <v>2005</v>
      </c>
      <c r="F447">
        <v>1030000</v>
      </c>
      <c r="CW447">
        <v>1</v>
      </c>
    </row>
    <row r="448" spans="1:101" x14ac:dyDescent="0.3">
      <c r="A448">
        <v>1</v>
      </c>
      <c r="B448">
        <v>3</v>
      </c>
      <c r="C448">
        <v>2</v>
      </c>
      <c r="D448">
        <v>1260</v>
      </c>
      <c r="E448">
        <v>1972</v>
      </c>
      <c r="F448">
        <v>505000</v>
      </c>
      <c r="CW448">
        <v>1</v>
      </c>
    </row>
    <row r="449" spans="1:101" x14ac:dyDescent="0.3">
      <c r="A449">
        <v>1</v>
      </c>
      <c r="B449">
        <v>5</v>
      </c>
      <c r="C449">
        <v>2.5</v>
      </c>
      <c r="D449">
        <v>2340</v>
      </c>
      <c r="E449">
        <v>1975</v>
      </c>
      <c r="F449">
        <v>475000</v>
      </c>
      <c r="CW449">
        <v>1</v>
      </c>
    </row>
    <row r="450" spans="1:101" x14ac:dyDescent="0.3">
      <c r="A450">
        <v>1</v>
      </c>
      <c r="B450">
        <v>3</v>
      </c>
      <c r="C450">
        <v>2.25</v>
      </c>
      <c r="D450">
        <v>2590</v>
      </c>
      <c r="E450">
        <v>1977</v>
      </c>
      <c r="F450">
        <v>520000</v>
      </c>
      <c r="CW450">
        <v>1</v>
      </c>
    </row>
    <row r="451" spans="1:101" x14ac:dyDescent="0.3">
      <c r="A451">
        <v>1</v>
      </c>
      <c r="B451">
        <v>3</v>
      </c>
      <c r="C451">
        <v>4.5</v>
      </c>
      <c r="D451">
        <v>3970</v>
      </c>
      <c r="E451">
        <v>1977</v>
      </c>
      <c r="F451">
        <v>1450000</v>
      </c>
      <c r="CW451">
        <v>1</v>
      </c>
    </row>
    <row r="452" spans="1:101" x14ac:dyDescent="0.3">
      <c r="A452">
        <v>1</v>
      </c>
      <c r="B452">
        <v>3</v>
      </c>
      <c r="C452">
        <v>1.75</v>
      </c>
      <c r="D452">
        <v>1220</v>
      </c>
      <c r="E452">
        <v>1965</v>
      </c>
      <c r="F452">
        <v>333500</v>
      </c>
      <c r="CW452">
        <v>1</v>
      </c>
    </row>
    <row r="453" spans="1:101" x14ac:dyDescent="0.3">
      <c r="A453">
        <v>1</v>
      </c>
      <c r="B453">
        <v>3</v>
      </c>
      <c r="C453">
        <v>1</v>
      </c>
      <c r="D453">
        <v>1400</v>
      </c>
      <c r="E453">
        <v>1976</v>
      </c>
      <c r="F453">
        <v>232000</v>
      </c>
      <c r="CW453">
        <v>1</v>
      </c>
    </row>
    <row r="454" spans="1:101" x14ac:dyDescent="0.3">
      <c r="A454">
        <v>1</v>
      </c>
      <c r="B454">
        <v>3</v>
      </c>
      <c r="C454">
        <v>2.75</v>
      </c>
      <c r="D454">
        <v>2360</v>
      </c>
      <c r="E454">
        <v>1983</v>
      </c>
      <c r="F454">
        <v>691100</v>
      </c>
      <c r="CW454">
        <v>1</v>
      </c>
    </row>
    <row r="455" spans="1:101" x14ac:dyDescent="0.3">
      <c r="A455">
        <v>1</v>
      </c>
      <c r="B455">
        <v>3</v>
      </c>
      <c r="C455">
        <v>1.75</v>
      </c>
      <c r="D455">
        <v>1870</v>
      </c>
      <c r="E455">
        <v>1960</v>
      </c>
      <c r="F455">
        <v>811000</v>
      </c>
      <c r="CW455">
        <v>1</v>
      </c>
    </row>
    <row r="456" spans="1:101" x14ac:dyDescent="0.3">
      <c r="A456">
        <v>1</v>
      </c>
      <c r="B456">
        <v>3</v>
      </c>
      <c r="C456">
        <v>2.5</v>
      </c>
      <c r="D456">
        <v>2830</v>
      </c>
      <c r="E456">
        <v>2001</v>
      </c>
      <c r="F456">
        <v>551000</v>
      </c>
      <c r="CW456">
        <v>1</v>
      </c>
    </row>
    <row r="457" spans="1:101" x14ac:dyDescent="0.3">
      <c r="A457">
        <v>1</v>
      </c>
      <c r="B457">
        <v>3</v>
      </c>
      <c r="C457">
        <v>2.5</v>
      </c>
      <c r="D457">
        <v>2260</v>
      </c>
      <c r="E457">
        <v>1994</v>
      </c>
      <c r="F457">
        <v>496500</v>
      </c>
      <c r="CW457">
        <v>1</v>
      </c>
    </row>
    <row r="458" spans="1:101" x14ac:dyDescent="0.3">
      <c r="A458">
        <v>1</v>
      </c>
      <c r="B458">
        <v>3</v>
      </c>
      <c r="C458">
        <v>3</v>
      </c>
      <c r="D458">
        <v>1970</v>
      </c>
      <c r="E458">
        <v>1980</v>
      </c>
      <c r="F458">
        <v>705000</v>
      </c>
      <c r="CW458">
        <v>1</v>
      </c>
    </row>
    <row r="459" spans="1:101" x14ac:dyDescent="0.3">
      <c r="A459">
        <v>1</v>
      </c>
      <c r="B459">
        <v>4</v>
      </c>
      <c r="C459">
        <v>2.5</v>
      </c>
      <c r="D459">
        <v>3140</v>
      </c>
      <c r="E459">
        <v>1966</v>
      </c>
      <c r="F459">
        <v>578000</v>
      </c>
      <c r="CW459">
        <v>1</v>
      </c>
    </row>
    <row r="460" spans="1:101" x14ac:dyDescent="0.3">
      <c r="A460">
        <v>1</v>
      </c>
      <c r="B460">
        <v>3</v>
      </c>
      <c r="C460">
        <v>1.75</v>
      </c>
      <c r="D460">
        <v>1240</v>
      </c>
      <c r="E460">
        <v>1986</v>
      </c>
      <c r="F460">
        <v>255000</v>
      </c>
      <c r="CW460">
        <v>1</v>
      </c>
    </row>
    <row r="461" spans="1:101" x14ac:dyDescent="0.3">
      <c r="A461">
        <v>1</v>
      </c>
      <c r="B461">
        <v>4</v>
      </c>
      <c r="C461">
        <v>3.5</v>
      </c>
      <c r="D461">
        <v>3450</v>
      </c>
      <c r="E461">
        <v>2007</v>
      </c>
      <c r="F461">
        <v>1050000</v>
      </c>
      <c r="CW461">
        <v>1</v>
      </c>
    </row>
    <row r="462" spans="1:101" x14ac:dyDescent="0.3">
      <c r="A462">
        <v>1</v>
      </c>
      <c r="B462">
        <v>3</v>
      </c>
      <c r="C462">
        <v>2.25</v>
      </c>
      <c r="D462">
        <v>2570</v>
      </c>
      <c r="E462">
        <v>1989</v>
      </c>
      <c r="F462">
        <v>348000</v>
      </c>
      <c r="CW462">
        <v>1</v>
      </c>
    </row>
    <row r="463" spans="1:101" x14ac:dyDescent="0.3">
      <c r="A463">
        <v>1</v>
      </c>
      <c r="B463">
        <v>3</v>
      </c>
      <c r="C463">
        <v>2</v>
      </c>
      <c r="D463">
        <v>1510</v>
      </c>
      <c r="E463">
        <v>1985</v>
      </c>
      <c r="F463">
        <v>230000</v>
      </c>
      <c r="CW463">
        <v>1</v>
      </c>
    </row>
    <row r="464" spans="1:101" x14ac:dyDescent="0.3">
      <c r="A464">
        <v>1</v>
      </c>
      <c r="B464">
        <v>4</v>
      </c>
      <c r="C464">
        <v>2.25</v>
      </c>
      <c r="D464">
        <v>2390</v>
      </c>
      <c r="E464">
        <v>1988</v>
      </c>
      <c r="F464">
        <v>359500</v>
      </c>
      <c r="CW464">
        <v>1</v>
      </c>
    </row>
    <row r="465" spans="1:101" x14ac:dyDescent="0.3">
      <c r="A465">
        <v>1</v>
      </c>
      <c r="B465">
        <v>3</v>
      </c>
      <c r="C465">
        <v>1</v>
      </c>
      <c r="D465">
        <v>980</v>
      </c>
      <c r="E465">
        <v>1953</v>
      </c>
      <c r="F465">
        <v>330000</v>
      </c>
      <c r="CW465">
        <v>1</v>
      </c>
    </row>
    <row r="466" spans="1:101" x14ac:dyDescent="0.3">
      <c r="A466">
        <v>1</v>
      </c>
      <c r="B466">
        <v>1</v>
      </c>
      <c r="C466">
        <v>0.75</v>
      </c>
      <c r="D466">
        <v>430</v>
      </c>
      <c r="E466">
        <v>1912</v>
      </c>
      <c r="F466">
        <v>80000</v>
      </c>
      <c r="CW466">
        <v>1</v>
      </c>
    </row>
    <row r="467" spans="1:101" x14ac:dyDescent="0.3">
      <c r="A467">
        <v>1</v>
      </c>
      <c r="B467">
        <v>3</v>
      </c>
      <c r="C467">
        <v>1.75</v>
      </c>
      <c r="D467">
        <v>1480</v>
      </c>
      <c r="E467">
        <v>1954</v>
      </c>
      <c r="F467">
        <v>465000</v>
      </c>
      <c r="CW467">
        <v>1</v>
      </c>
    </row>
    <row r="468" spans="1:101" x14ac:dyDescent="0.3">
      <c r="A468">
        <v>1</v>
      </c>
      <c r="B468">
        <v>4</v>
      </c>
      <c r="C468">
        <v>2.5</v>
      </c>
      <c r="D468">
        <v>1850</v>
      </c>
      <c r="E468">
        <v>1997</v>
      </c>
      <c r="F468">
        <v>325000</v>
      </c>
      <c r="CW468">
        <v>1</v>
      </c>
    </row>
    <row r="469" spans="1:101" x14ac:dyDescent="0.3">
      <c r="A469">
        <v>1</v>
      </c>
      <c r="B469">
        <v>3</v>
      </c>
      <c r="C469">
        <v>2</v>
      </c>
      <c r="D469">
        <v>2270</v>
      </c>
      <c r="E469">
        <v>1947</v>
      </c>
      <c r="F469">
        <v>340500</v>
      </c>
      <c r="CW469">
        <v>1</v>
      </c>
    </row>
    <row r="470" spans="1:101" x14ac:dyDescent="0.3">
      <c r="A470">
        <v>1</v>
      </c>
      <c r="B470">
        <v>3</v>
      </c>
      <c r="C470">
        <v>2.5</v>
      </c>
      <c r="D470">
        <v>1810</v>
      </c>
      <c r="E470">
        <v>1993</v>
      </c>
      <c r="F470">
        <v>342500</v>
      </c>
      <c r="CW470">
        <v>1</v>
      </c>
    </row>
    <row r="471" spans="1:101" x14ac:dyDescent="0.3">
      <c r="A471">
        <v>1</v>
      </c>
      <c r="B471">
        <v>2</v>
      </c>
      <c r="C471">
        <v>2</v>
      </c>
      <c r="D471">
        <v>1610</v>
      </c>
      <c r="E471">
        <v>1930</v>
      </c>
      <c r="F471">
        <v>290900</v>
      </c>
      <c r="CW471">
        <v>1</v>
      </c>
    </row>
    <row r="472" spans="1:101" x14ac:dyDescent="0.3">
      <c r="A472">
        <v>1</v>
      </c>
      <c r="B472">
        <v>3</v>
      </c>
      <c r="C472">
        <v>4.25</v>
      </c>
      <c r="D472">
        <v>3840</v>
      </c>
      <c r="E472">
        <v>2000</v>
      </c>
      <c r="F472">
        <v>868700</v>
      </c>
      <c r="CW472">
        <v>1</v>
      </c>
    </row>
    <row r="473" spans="1:101" x14ac:dyDescent="0.3">
      <c r="A473">
        <v>1</v>
      </c>
      <c r="B473">
        <v>4</v>
      </c>
      <c r="C473">
        <v>2.75</v>
      </c>
      <c r="D473">
        <v>4110</v>
      </c>
      <c r="E473">
        <v>1928</v>
      </c>
      <c r="F473">
        <v>1200000</v>
      </c>
      <c r="CW473">
        <v>1</v>
      </c>
    </row>
    <row r="474" spans="1:101" x14ac:dyDescent="0.3">
      <c r="A474">
        <v>1</v>
      </c>
      <c r="B474">
        <v>4</v>
      </c>
      <c r="C474">
        <v>3.25</v>
      </c>
      <c r="D474">
        <v>4190</v>
      </c>
      <c r="E474">
        <v>2000</v>
      </c>
      <c r="F474">
        <v>1150000</v>
      </c>
      <c r="CW474">
        <v>1</v>
      </c>
    </row>
    <row r="475" spans="1:101" x14ac:dyDescent="0.3">
      <c r="A475">
        <v>1</v>
      </c>
      <c r="B475">
        <v>4</v>
      </c>
      <c r="C475">
        <v>2.75</v>
      </c>
      <c r="D475">
        <v>3390</v>
      </c>
      <c r="E475">
        <v>2011</v>
      </c>
      <c r="F475">
        <v>859900</v>
      </c>
      <c r="CW475">
        <v>1</v>
      </c>
    </row>
    <row r="476" spans="1:101" x14ac:dyDescent="0.3">
      <c r="A476">
        <v>1</v>
      </c>
      <c r="B476">
        <v>4</v>
      </c>
      <c r="C476">
        <v>2.25</v>
      </c>
      <c r="D476">
        <v>1890</v>
      </c>
      <c r="E476">
        <v>2003</v>
      </c>
      <c r="F476">
        <v>520000</v>
      </c>
      <c r="CW476">
        <v>1</v>
      </c>
    </row>
    <row r="477" spans="1:101" x14ac:dyDescent="0.3">
      <c r="A477">
        <v>1</v>
      </c>
      <c r="B477">
        <v>3</v>
      </c>
      <c r="C477">
        <v>2.5</v>
      </c>
      <c r="D477">
        <v>1610</v>
      </c>
      <c r="E477">
        <v>2005</v>
      </c>
      <c r="F477">
        <v>460000</v>
      </c>
      <c r="CW477">
        <v>1</v>
      </c>
    </row>
    <row r="478" spans="1:101" x14ac:dyDescent="0.3">
      <c r="A478">
        <v>1</v>
      </c>
      <c r="B478">
        <v>3</v>
      </c>
      <c r="C478">
        <v>1.5</v>
      </c>
      <c r="D478">
        <v>1050</v>
      </c>
      <c r="E478">
        <v>1949</v>
      </c>
      <c r="F478">
        <v>438924</v>
      </c>
      <c r="CW478">
        <v>1</v>
      </c>
    </row>
    <row r="479" spans="1:101" x14ac:dyDescent="0.3">
      <c r="A479">
        <v>1</v>
      </c>
      <c r="B479">
        <v>2</v>
      </c>
      <c r="C479">
        <v>1</v>
      </c>
      <c r="D479">
        <v>630</v>
      </c>
      <c r="E479">
        <v>1918</v>
      </c>
      <c r="F479">
        <v>315000</v>
      </c>
      <c r="CW479">
        <v>1</v>
      </c>
    </row>
    <row r="480" spans="1:101" x14ac:dyDescent="0.3">
      <c r="A480">
        <v>1</v>
      </c>
      <c r="B480">
        <v>4</v>
      </c>
      <c r="C480">
        <v>2.75</v>
      </c>
      <c r="D480">
        <v>2910</v>
      </c>
      <c r="E480">
        <v>1975</v>
      </c>
      <c r="F480">
        <v>590000</v>
      </c>
      <c r="CW480">
        <v>1</v>
      </c>
    </row>
    <row r="481" spans="1:101" x14ac:dyDescent="0.3">
      <c r="A481">
        <v>1</v>
      </c>
      <c r="B481">
        <v>4</v>
      </c>
      <c r="C481">
        <v>1.75</v>
      </c>
      <c r="D481">
        <v>1700</v>
      </c>
      <c r="E481">
        <v>1955</v>
      </c>
      <c r="F481">
        <v>378500</v>
      </c>
      <c r="CW481">
        <v>1</v>
      </c>
    </row>
    <row r="482" spans="1:101" x14ac:dyDescent="0.3">
      <c r="A482">
        <v>1</v>
      </c>
      <c r="B482">
        <v>3</v>
      </c>
      <c r="C482">
        <v>2.5</v>
      </c>
      <c r="D482">
        <v>1950</v>
      </c>
      <c r="E482">
        <v>1990</v>
      </c>
      <c r="F482">
        <v>328500</v>
      </c>
      <c r="CW482">
        <v>1</v>
      </c>
    </row>
    <row r="483" spans="1:101" x14ac:dyDescent="0.3">
      <c r="A483">
        <v>1</v>
      </c>
      <c r="B483">
        <v>3</v>
      </c>
      <c r="C483">
        <v>3</v>
      </c>
      <c r="D483">
        <v>2990</v>
      </c>
      <c r="E483">
        <v>1973</v>
      </c>
      <c r="F483">
        <v>849950</v>
      </c>
      <c r="CW483">
        <v>1</v>
      </c>
    </row>
    <row r="484" spans="1:101" x14ac:dyDescent="0.3">
      <c r="A484">
        <v>1</v>
      </c>
      <c r="B484">
        <v>3</v>
      </c>
      <c r="C484">
        <v>1.5</v>
      </c>
      <c r="D484">
        <v>1350</v>
      </c>
      <c r="E484">
        <v>1950</v>
      </c>
      <c r="F484">
        <v>525000</v>
      </c>
      <c r="CW484">
        <v>1</v>
      </c>
    </row>
    <row r="485" spans="1:101" x14ac:dyDescent="0.3">
      <c r="A485">
        <v>1</v>
      </c>
      <c r="B485">
        <v>4</v>
      </c>
      <c r="C485">
        <v>3.25</v>
      </c>
      <c r="D485">
        <v>4860</v>
      </c>
      <c r="E485">
        <v>1993</v>
      </c>
      <c r="F485">
        <v>1390000</v>
      </c>
      <c r="CW485">
        <v>1</v>
      </c>
    </row>
    <row r="486" spans="1:101" x14ac:dyDescent="0.3">
      <c r="A486">
        <v>1</v>
      </c>
      <c r="B486">
        <v>4</v>
      </c>
      <c r="C486">
        <v>2.5</v>
      </c>
      <c r="D486">
        <v>2160</v>
      </c>
      <c r="E486">
        <v>1978</v>
      </c>
      <c r="F486">
        <v>295000</v>
      </c>
      <c r="CW486">
        <v>1</v>
      </c>
    </row>
    <row r="487" spans="1:101" x14ac:dyDescent="0.3">
      <c r="A487">
        <v>1</v>
      </c>
      <c r="B487">
        <v>6</v>
      </c>
      <c r="C487">
        <v>3.5</v>
      </c>
      <c r="D487">
        <v>4860</v>
      </c>
      <c r="E487">
        <v>1998</v>
      </c>
      <c r="F487">
        <v>1070000</v>
      </c>
      <c r="CW487">
        <v>1</v>
      </c>
    </row>
    <row r="488" spans="1:101" x14ac:dyDescent="0.3">
      <c r="A488">
        <v>1</v>
      </c>
      <c r="B488">
        <v>2</v>
      </c>
      <c r="C488">
        <v>2</v>
      </c>
      <c r="D488">
        <v>890</v>
      </c>
      <c r="E488">
        <v>1917</v>
      </c>
      <c r="F488">
        <v>207950</v>
      </c>
      <c r="CW488">
        <v>1</v>
      </c>
    </row>
    <row r="489" spans="1:101" x14ac:dyDescent="0.3">
      <c r="A489">
        <v>1</v>
      </c>
      <c r="B489">
        <v>4</v>
      </c>
      <c r="C489">
        <v>2.75</v>
      </c>
      <c r="D489">
        <v>2810</v>
      </c>
      <c r="E489">
        <v>2002</v>
      </c>
      <c r="F489">
        <v>699900</v>
      </c>
      <c r="CW489">
        <v>1</v>
      </c>
    </row>
    <row r="490" spans="1:101" x14ac:dyDescent="0.3">
      <c r="A490">
        <v>1</v>
      </c>
      <c r="B490">
        <v>5</v>
      </c>
      <c r="C490">
        <v>2.5</v>
      </c>
      <c r="D490">
        <v>3400</v>
      </c>
      <c r="E490">
        <v>1977</v>
      </c>
      <c r="F490">
        <v>1280000</v>
      </c>
      <c r="CW490">
        <v>1</v>
      </c>
    </row>
    <row r="491" spans="1:101" x14ac:dyDescent="0.3">
      <c r="A491">
        <v>1</v>
      </c>
      <c r="B491">
        <v>4</v>
      </c>
      <c r="C491">
        <v>1.5</v>
      </c>
      <c r="D491">
        <v>1580</v>
      </c>
      <c r="E491">
        <v>1963</v>
      </c>
      <c r="F491">
        <v>452000</v>
      </c>
      <c r="CW491">
        <v>1</v>
      </c>
    </row>
    <row r="492" spans="1:101" x14ac:dyDescent="0.3">
      <c r="A492">
        <v>1</v>
      </c>
      <c r="B492">
        <v>3</v>
      </c>
      <c r="C492">
        <v>2</v>
      </c>
      <c r="D492">
        <v>1680</v>
      </c>
      <c r="E492">
        <v>1987</v>
      </c>
      <c r="F492">
        <v>370000</v>
      </c>
      <c r="CW492">
        <v>1</v>
      </c>
    </row>
    <row r="493" spans="1:101" x14ac:dyDescent="0.3">
      <c r="A493">
        <v>1</v>
      </c>
      <c r="B493">
        <v>3</v>
      </c>
      <c r="C493">
        <v>1.75</v>
      </c>
      <c r="D493">
        <v>1300</v>
      </c>
      <c r="E493">
        <v>1968</v>
      </c>
      <c r="F493">
        <v>232000</v>
      </c>
      <c r="CW493">
        <v>1</v>
      </c>
    </row>
    <row r="494" spans="1:101" x14ac:dyDescent="0.3">
      <c r="A494">
        <v>1</v>
      </c>
      <c r="B494">
        <v>5</v>
      </c>
      <c r="C494">
        <v>2.5</v>
      </c>
      <c r="D494">
        <v>2820</v>
      </c>
      <c r="E494">
        <v>1960</v>
      </c>
      <c r="F494">
        <v>669950</v>
      </c>
      <c r="CW494">
        <v>1</v>
      </c>
    </row>
    <row r="495" spans="1:101" x14ac:dyDescent="0.3">
      <c r="A495">
        <v>1</v>
      </c>
      <c r="B495">
        <v>3</v>
      </c>
      <c r="C495">
        <v>2</v>
      </c>
      <c r="D495">
        <v>1510</v>
      </c>
      <c r="E495">
        <v>1972</v>
      </c>
      <c r="F495">
        <v>397500</v>
      </c>
      <c r="CW495">
        <v>1</v>
      </c>
    </row>
    <row r="496" spans="1:101" x14ac:dyDescent="0.3">
      <c r="A496">
        <v>1</v>
      </c>
      <c r="B496">
        <v>2</v>
      </c>
      <c r="C496">
        <v>2.5</v>
      </c>
      <c r="D496">
        <v>1230</v>
      </c>
      <c r="E496">
        <v>2004</v>
      </c>
      <c r="F496">
        <v>490000</v>
      </c>
      <c r="CW496">
        <v>1</v>
      </c>
    </row>
    <row r="497" spans="1:515" x14ac:dyDescent="0.3">
      <c r="A497">
        <v>1</v>
      </c>
      <c r="B497">
        <v>4</v>
      </c>
      <c r="C497">
        <v>2</v>
      </c>
      <c r="D497">
        <v>2110</v>
      </c>
      <c r="E497">
        <v>1925</v>
      </c>
      <c r="F497">
        <v>725000</v>
      </c>
      <c r="CW497">
        <v>1</v>
      </c>
    </row>
    <row r="498" spans="1:515" x14ac:dyDescent="0.3">
      <c r="A498">
        <v>1</v>
      </c>
      <c r="B498">
        <v>3</v>
      </c>
      <c r="C498">
        <v>2.75</v>
      </c>
      <c r="D498">
        <v>3080</v>
      </c>
      <c r="E498">
        <v>1958</v>
      </c>
      <c r="F498">
        <v>299000</v>
      </c>
      <c r="CW498">
        <v>1</v>
      </c>
    </row>
    <row r="499" spans="1:515" x14ac:dyDescent="0.3">
      <c r="A499">
        <v>1</v>
      </c>
      <c r="B499">
        <v>2</v>
      </c>
      <c r="C499">
        <v>1.5</v>
      </c>
      <c r="D499">
        <v>1490</v>
      </c>
      <c r="E499">
        <v>1900</v>
      </c>
      <c r="F499">
        <v>625000</v>
      </c>
      <c r="CW499">
        <v>1</v>
      </c>
    </row>
    <row r="500" spans="1:515" x14ac:dyDescent="0.3">
      <c r="A500">
        <v>1</v>
      </c>
      <c r="B500">
        <v>3</v>
      </c>
      <c r="C500">
        <v>2.5</v>
      </c>
      <c r="D500">
        <v>2120</v>
      </c>
      <c r="E500">
        <v>2000</v>
      </c>
      <c r="F500">
        <v>437500</v>
      </c>
      <c r="CW500">
        <v>1</v>
      </c>
    </row>
    <row r="501" spans="1:515" x14ac:dyDescent="0.3">
      <c r="A501">
        <v>1</v>
      </c>
      <c r="B501">
        <v>4</v>
      </c>
      <c r="C501">
        <v>2.5</v>
      </c>
      <c r="D501">
        <v>3180</v>
      </c>
      <c r="E501">
        <v>2003</v>
      </c>
      <c r="F501">
        <v>650000</v>
      </c>
      <c r="CW501">
        <v>1</v>
      </c>
      <c r="SG501">
        <v>1</v>
      </c>
      <c r="SH501">
        <v>3</v>
      </c>
      <c r="SI501">
        <v>1</v>
      </c>
      <c r="SJ501">
        <v>1180</v>
      </c>
      <c r="SK501">
        <v>1955</v>
      </c>
      <c r="SL501">
        <v>221900</v>
      </c>
      <c r="SR501" cm="1">
        <f t="array" ref="SR501:SR505">MMULT(MMULT(MINVERSE(MMULT(TRANSPOSE(SG501:SK510),(SG501:SK510))),TRANSPOSE(SG501:SK510)),SL501:SL510)</f>
        <v>5011981.639772661</v>
      </c>
      <c r="SS501">
        <v>1</v>
      </c>
      <c r="ST501">
        <f>SR501*SS501</f>
        <v>5011981.639772661</v>
      </c>
    </row>
    <row r="502" spans="1:515" x14ac:dyDescent="0.3">
      <c r="A502">
        <v>1</v>
      </c>
      <c r="B502">
        <v>2</v>
      </c>
      <c r="C502">
        <v>1</v>
      </c>
      <c r="D502">
        <v>1490</v>
      </c>
      <c r="E502">
        <v>1929</v>
      </c>
      <c r="F502">
        <v>475000</v>
      </c>
      <c r="CW502">
        <v>1</v>
      </c>
      <c r="SG502">
        <v>1</v>
      </c>
      <c r="SH502">
        <v>3</v>
      </c>
      <c r="SI502">
        <v>2.25</v>
      </c>
      <c r="SJ502">
        <v>2570</v>
      </c>
      <c r="SK502">
        <v>1951</v>
      </c>
      <c r="SL502">
        <v>538000</v>
      </c>
      <c r="SR502">
        <v>52049.160677000924</v>
      </c>
      <c r="SS502">
        <v>3</v>
      </c>
      <c r="ST502">
        <f>SR502*SS502</f>
        <v>156147.48203100276</v>
      </c>
    </row>
    <row r="503" spans="1:515" x14ac:dyDescent="0.3">
      <c r="A503">
        <v>1</v>
      </c>
      <c r="B503">
        <v>3</v>
      </c>
      <c r="C503">
        <v>2</v>
      </c>
      <c r="D503">
        <v>1930</v>
      </c>
      <c r="E503">
        <v>1966</v>
      </c>
      <c r="F503">
        <v>342000</v>
      </c>
      <c r="CW503">
        <v>1</v>
      </c>
      <c r="SG503">
        <v>1</v>
      </c>
      <c r="SH503">
        <v>2</v>
      </c>
      <c r="SI503">
        <v>1</v>
      </c>
      <c r="SJ503">
        <v>770</v>
      </c>
      <c r="SK503">
        <v>1933</v>
      </c>
      <c r="SL503">
        <v>180000</v>
      </c>
      <c r="SR503">
        <v>137573.86631982494</v>
      </c>
      <c r="SS503">
        <v>2.5</v>
      </c>
      <c r="ST503">
        <f>SR503*SS503</f>
        <v>343934.66579956235</v>
      </c>
    </row>
    <row r="504" spans="1:515" x14ac:dyDescent="0.3">
      <c r="A504">
        <v>1</v>
      </c>
      <c r="B504">
        <v>4</v>
      </c>
      <c r="C504">
        <v>2.5</v>
      </c>
      <c r="D504">
        <v>2770</v>
      </c>
      <c r="E504">
        <v>1999</v>
      </c>
      <c r="F504">
        <v>1200000</v>
      </c>
      <c r="CW504">
        <v>1</v>
      </c>
      <c r="SG504">
        <v>1</v>
      </c>
      <c r="SH504">
        <v>4</v>
      </c>
      <c r="SI504">
        <v>3</v>
      </c>
      <c r="SJ504">
        <v>1960</v>
      </c>
      <c r="SK504">
        <v>1965</v>
      </c>
      <c r="SL504">
        <v>604000</v>
      </c>
      <c r="SR504">
        <v>135.62546665653485</v>
      </c>
      <c r="SS504">
        <v>3560</v>
      </c>
      <c r="ST504">
        <f>SR504*SS504</f>
        <v>482826.6612972641</v>
      </c>
    </row>
    <row r="505" spans="1:515" x14ac:dyDescent="0.3">
      <c r="A505">
        <v>1</v>
      </c>
      <c r="B505">
        <v>3</v>
      </c>
      <c r="C505">
        <v>1.5</v>
      </c>
      <c r="D505">
        <v>1670</v>
      </c>
      <c r="E505">
        <v>1963</v>
      </c>
      <c r="F505">
        <v>280000</v>
      </c>
      <c r="CW505">
        <v>1</v>
      </c>
      <c r="SG505">
        <v>1</v>
      </c>
      <c r="SH505">
        <v>3</v>
      </c>
      <c r="SI505">
        <v>2</v>
      </c>
      <c r="SJ505">
        <v>1680</v>
      </c>
      <c r="SK505">
        <v>1987</v>
      </c>
      <c r="SL505">
        <v>510000</v>
      </c>
      <c r="SR505">
        <v>-2686.1736692147074</v>
      </c>
      <c r="SS505">
        <v>1965</v>
      </c>
      <c r="ST505">
        <f>SR505*SS505</f>
        <v>-5278331.2600068999</v>
      </c>
      <c r="SU505">
        <f>SUM(ST501:ST505)</f>
        <v>716559.18889359012</v>
      </c>
    </row>
    <row r="506" spans="1:515" x14ac:dyDescent="0.3">
      <c r="A506">
        <v>1</v>
      </c>
      <c r="B506">
        <v>2</v>
      </c>
      <c r="C506">
        <v>1.75</v>
      </c>
      <c r="D506">
        <v>1330</v>
      </c>
      <c r="E506">
        <v>1993</v>
      </c>
      <c r="F506">
        <v>240000</v>
      </c>
      <c r="CW506">
        <v>1</v>
      </c>
      <c r="SG506">
        <v>1</v>
      </c>
      <c r="SH506">
        <v>4</v>
      </c>
      <c r="SI506">
        <v>4.5</v>
      </c>
      <c r="SJ506">
        <v>5420</v>
      </c>
      <c r="SK506">
        <v>2001</v>
      </c>
      <c r="SL506">
        <v>1230000</v>
      </c>
      <c r="SU506" t="str">
        <f>TEXT(SU505,"0")</f>
        <v>716559</v>
      </c>
    </row>
    <row r="507" spans="1:515" x14ac:dyDescent="0.3">
      <c r="A507">
        <v>1</v>
      </c>
      <c r="B507">
        <v>3</v>
      </c>
      <c r="C507">
        <v>1</v>
      </c>
      <c r="D507">
        <v>1210</v>
      </c>
      <c r="E507">
        <v>1924</v>
      </c>
      <c r="F507">
        <v>529000</v>
      </c>
      <c r="CW507">
        <v>1</v>
      </c>
      <c r="SG507">
        <v>1</v>
      </c>
      <c r="SH507">
        <v>3</v>
      </c>
      <c r="SI507">
        <v>2.25</v>
      </c>
      <c r="SJ507">
        <v>1715</v>
      </c>
      <c r="SK507">
        <v>1995</v>
      </c>
      <c r="SL507">
        <v>257500</v>
      </c>
    </row>
    <row r="508" spans="1:515" x14ac:dyDescent="0.3">
      <c r="A508">
        <v>1</v>
      </c>
      <c r="B508">
        <v>3</v>
      </c>
      <c r="C508">
        <v>1</v>
      </c>
      <c r="D508">
        <v>1190</v>
      </c>
      <c r="E508">
        <v>1941</v>
      </c>
      <c r="F508">
        <v>442000</v>
      </c>
      <c r="CW508">
        <v>1</v>
      </c>
      <c r="SG508">
        <v>1</v>
      </c>
      <c r="SH508">
        <v>3</v>
      </c>
      <c r="SI508">
        <v>1.5</v>
      </c>
      <c r="SJ508">
        <v>1060</v>
      </c>
      <c r="SK508">
        <v>1963</v>
      </c>
      <c r="SL508">
        <v>291850</v>
      </c>
    </row>
    <row r="509" spans="1:515" x14ac:dyDescent="0.3">
      <c r="A509">
        <v>1</v>
      </c>
      <c r="B509">
        <v>2</v>
      </c>
      <c r="C509">
        <v>1</v>
      </c>
      <c r="D509">
        <v>1540</v>
      </c>
      <c r="E509">
        <v>1946</v>
      </c>
      <c r="F509">
        <v>615000</v>
      </c>
      <c r="CW509">
        <v>1</v>
      </c>
      <c r="SG509">
        <v>1</v>
      </c>
      <c r="SH509">
        <v>3</v>
      </c>
      <c r="SI509">
        <v>1</v>
      </c>
      <c r="SJ509">
        <v>1780</v>
      </c>
      <c r="SK509">
        <v>1960</v>
      </c>
      <c r="SL509">
        <v>229500</v>
      </c>
    </row>
    <row r="510" spans="1:515" x14ac:dyDescent="0.3">
      <c r="A510">
        <v>1</v>
      </c>
      <c r="B510">
        <v>4</v>
      </c>
      <c r="C510">
        <v>3.75</v>
      </c>
      <c r="D510">
        <v>4030</v>
      </c>
      <c r="E510">
        <v>2006</v>
      </c>
      <c r="F510">
        <v>1490000</v>
      </c>
      <c r="CW510">
        <v>1</v>
      </c>
      <c r="SG510">
        <v>1</v>
      </c>
      <c r="SH510">
        <v>3</v>
      </c>
      <c r="SI510">
        <v>2.5</v>
      </c>
      <c r="SJ510">
        <v>1890</v>
      </c>
      <c r="SK510">
        <v>2003</v>
      </c>
      <c r="SL510">
        <v>323000</v>
      </c>
    </row>
    <row r="511" spans="1:515" x14ac:dyDescent="0.3">
      <c r="A511">
        <v>1</v>
      </c>
      <c r="B511">
        <v>4</v>
      </c>
      <c r="C511">
        <v>1.75</v>
      </c>
      <c r="D511">
        <v>2430</v>
      </c>
      <c r="E511">
        <v>1981</v>
      </c>
      <c r="F511">
        <v>585000</v>
      </c>
      <c r="CW511">
        <v>1</v>
      </c>
    </row>
    <row r="512" spans="1:515" x14ac:dyDescent="0.3">
      <c r="A512">
        <v>1</v>
      </c>
      <c r="B512">
        <v>4</v>
      </c>
      <c r="C512">
        <v>2.5</v>
      </c>
      <c r="D512">
        <v>2600</v>
      </c>
      <c r="E512">
        <v>2005</v>
      </c>
      <c r="F512">
        <v>480000</v>
      </c>
      <c r="CW512">
        <v>1</v>
      </c>
    </row>
    <row r="513" spans="1:101" x14ac:dyDescent="0.3">
      <c r="A513">
        <v>1</v>
      </c>
      <c r="B513">
        <v>5</v>
      </c>
      <c r="C513">
        <v>3.5</v>
      </c>
      <c r="D513">
        <v>4410</v>
      </c>
      <c r="E513">
        <v>1990</v>
      </c>
      <c r="F513">
        <v>1100000</v>
      </c>
      <c r="CW513">
        <v>1</v>
      </c>
    </row>
    <row r="514" spans="1:101" x14ac:dyDescent="0.3">
      <c r="A514">
        <v>1</v>
      </c>
      <c r="B514">
        <v>4</v>
      </c>
      <c r="C514">
        <v>1</v>
      </c>
      <c r="D514">
        <v>1330</v>
      </c>
      <c r="E514">
        <v>1949</v>
      </c>
      <c r="F514">
        <v>290000</v>
      </c>
      <c r="CW514">
        <v>1</v>
      </c>
    </row>
    <row r="515" spans="1:101" x14ac:dyDescent="0.3">
      <c r="A515">
        <v>1</v>
      </c>
      <c r="B515">
        <v>3</v>
      </c>
      <c r="C515">
        <v>1.75</v>
      </c>
      <c r="D515">
        <v>1900</v>
      </c>
      <c r="E515">
        <v>1951</v>
      </c>
      <c r="F515">
        <v>615000</v>
      </c>
      <c r="CW515">
        <v>1</v>
      </c>
    </row>
    <row r="516" spans="1:101" x14ac:dyDescent="0.3">
      <c r="A516">
        <v>1</v>
      </c>
      <c r="B516">
        <v>2</v>
      </c>
      <c r="C516">
        <v>1</v>
      </c>
      <c r="D516">
        <v>1100</v>
      </c>
      <c r="E516">
        <v>1950</v>
      </c>
      <c r="F516">
        <v>300000</v>
      </c>
      <c r="CW516">
        <v>1</v>
      </c>
    </row>
    <row r="517" spans="1:101" x14ac:dyDescent="0.3">
      <c r="A517">
        <v>1</v>
      </c>
      <c r="B517">
        <v>3</v>
      </c>
      <c r="C517">
        <v>1</v>
      </c>
      <c r="D517">
        <v>1980</v>
      </c>
      <c r="E517">
        <v>1932</v>
      </c>
      <c r="F517">
        <v>308000</v>
      </c>
      <c r="CW517">
        <v>1</v>
      </c>
    </row>
    <row r="518" spans="1:101" x14ac:dyDescent="0.3">
      <c r="A518">
        <v>1</v>
      </c>
      <c r="B518">
        <v>3</v>
      </c>
      <c r="C518">
        <v>2.5</v>
      </c>
      <c r="D518">
        <v>2400</v>
      </c>
      <c r="E518">
        <v>2001</v>
      </c>
      <c r="F518">
        <v>750000</v>
      </c>
      <c r="CW518">
        <v>1</v>
      </c>
    </row>
    <row r="519" spans="1:101" x14ac:dyDescent="0.3">
      <c r="A519">
        <v>1</v>
      </c>
      <c r="B519">
        <v>4</v>
      </c>
      <c r="C519">
        <v>2.25</v>
      </c>
      <c r="D519">
        <v>4760</v>
      </c>
      <c r="E519">
        <v>1916</v>
      </c>
      <c r="F519">
        <v>2250000</v>
      </c>
      <c r="CW519">
        <v>1</v>
      </c>
    </row>
    <row r="520" spans="1:101" x14ac:dyDescent="0.3">
      <c r="A520">
        <v>1</v>
      </c>
      <c r="B520">
        <v>4</v>
      </c>
      <c r="C520">
        <v>3.25</v>
      </c>
      <c r="D520">
        <v>3180</v>
      </c>
      <c r="E520">
        <v>2005</v>
      </c>
      <c r="F520">
        <v>890000</v>
      </c>
      <c r="CW520">
        <v>1</v>
      </c>
    </row>
    <row r="521" spans="1:101" x14ac:dyDescent="0.3">
      <c r="A521">
        <v>1</v>
      </c>
      <c r="B521">
        <v>3</v>
      </c>
      <c r="C521">
        <v>1</v>
      </c>
      <c r="D521">
        <v>1190</v>
      </c>
      <c r="E521">
        <v>1958</v>
      </c>
      <c r="F521">
        <v>288000</v>
      </c>
      <c r="CW521">
        <v>1</v>
      </c>
    </row>
    <row r="522" spans="1:101" x14ac:dyDescent="0.3">
      <c r="A522">
        <v>1</v>
      </c>
      <c r="B522">
        <v>2</v>
      </c>
      <c r="C522">
        <v>1</v>
      </c>
      <c r="D522">
        <v>630</v>
      </c>
      <c r="E522">
        <v>1943</v>
      </c>
      <c r="F522">
        <v>190000</v>
      </c>
      <c r="CW522">
        <v>1</v>
      </c>
    </row>
    <row r="523" spans="1:101" x14ac:dyDescent="0.3">
      <c r="A523">
        <v>1</v>
      </c>
      <c r="B523">
        <v>5</v>
      </c>
      <c r="C523">
        <v>3</v>
      </c>
      <c r="D523">
        <v>2530</v>
      </c>
      <c r="E523">
        <v>2005</v>
      </c>
      <c r="F523">
        <v>515000</v>
      </c>
      <c r="CW523">
        <v>1</v>
      </c>
    </row>
    <row r="524" spans="1:101" x14ac:dyDescent="0.3">
      <c r="A524">
        <v>1</v>
      </c>
      <c r="B524">
        <v>4</v>
      </c>
      <c r="C524">
        <v>1.5</v>
      </c>
      <c r="D524">
        <v>1690</v>
      </c>
      <c r="E524">
        <v>1930</v>
      </c>
      <c r="F524">
        <v>235000</v>
      </c>
      <c r="CW524">
        <v>1</v>
      </c>
    </row>
    <row r="525" spans="1:101" x14ac:dyDescent="0.3">
      <c r="A525">
        <v>1</v>
      </c>
      <c r="B525">
        <v>2</v>
      </c>
      <c r="C525">
        <v>1</v>
      </c>
      <c r="D525">
        <v>940</v>
      </c>
      <c r="E525">
        <v>1951</v>
      </c>
      <c r="F525">
        <v>275000</v>
      </c>
      <c r="CW525">
        <v>1</v>
      </c>
    </row>
    <row r="526" spans="1:101" x14ac:dyDescent="0.3">
      <c r="A526">
        <v>1</v>
      </c>
      <c r="B526">
        <v>2</v>
      </c>
      <c r="C526">
        <v>2</v>
      </c>
      <c r="D526">
        <v>1240</v>
      </c>
      <c r="E526">
        <v>1952</v>
      </c>
      <c r="F526">
        <v>727500</v>
      </c>
      <c r="CW526">
        <v>1</v>
      </c>
    </row>
    <row r="527" spans="1:101" x14ac:dyDescent="0.3">
      <c r="A527">
        <v>1</v>
      </c>
      <c r="B527">
        <v>4</v>
      </c>
      <c r="C527">
        <v>2.5</v>
      </c>
      <c r="D527">
        <v>3040</v>
      </c>
      <c r="E527">
        <v>2003</v>
      </c>
      <c r="F527">
        <v>650000</v>
      </c>
      <c r="CW527">
        <v>1</v>
      </c>
    </row>
    <row r="528" spans="1:101" x14ac:dyDescent="0.3">
      <c r="A528">
        <v>1</v>
      </c>
      <c r="B528">
        <v>6</v>
      </c>
      <c r="C528">
        <v>5</v>
      </c>
      <c r="D528">
        <v>6050</v>
      </c>
      <c r="E528">
        <v>2001</v>
      </c>
      <c r="F528">
        <v>1600000</v>
      </c>
      <c r="CW528">
        <v>1</v>
      </c>
    </row>
    <row r="529" spans="1:101" x14ac:dyDescent="0.3">
      <c r="A529">
        <v>1</v>
      </c>
      <c r="B529">
        <v>4</v>
      </c>
      <c r="C529">
        <v>1</v>
      </c>
      <c r="D529">
        <v>1590</v>
      </c>
      <c r="E529">
        <v>1944</v>
      </c>
      <c r="F529">
        <v>365000</v>
      </c>
      <c r="CW529">
        <v>1</v>
      </c>
    </row>
    <row r="530" spans="1:101" x14ac:dyDescent="0.3">
      <c r="A530">
        <v>1</v>
      </c>
      <c r="B530">
        <v>3</v>
      </c>
      <c r="C530">
        <v>1.75</v>
      </c>
      <c r="D530">
        <v>2500</v>
      </c>
      <c r="E530">
        <v>1984</v>
      </c>
      <c r="F530">
        <v>662000</v>
      </c>
      <c r="CW530">
        <v>1</v>
      </c>
    </row>
    <row r="531" spans="1:101" x14ac:dyDescent="0.3">
      <c r="A531">
        <v>1</v>
      </c>
      <c r="B531">
        <v>3</v>
      </c>
      <c r="C531">
        <v>2.5</v>
      </c>
      <c r="D531">
        <v>1780</v>
      </c>
      <c r="E531">
        <v>1978</v>
      </c>
      <c r="F531">
        <v>270500</v>
      </c>
      <c r="CW531">
        <v>1</v>
      </c>
    </row>
    <row r="532" spans="1:101" x14ac:dyDescent="0.3">
      <c r="A532">
        <v>1</v>
      </c>
      <c r="B532">
        <v>2</v>
      </c>
      <c r="C532">
        <v>1.5</v>
      </c>
      <c r="D532">
        <v>1360</v>
      </c>
      <c r="E532">
        <v>1978</v>
      </c>
      <c r="F532">
        <v>200000</v>
      </c>
      <c r="CW532">
        <v>1</v>
      </c>
    </row>
    <row r="533" spans="1:101" x14ac:dyDescent="0.3">
      <c r="A533">
        <v>1</v>
      </c>
      <c r="B533">
        <v>4</v>
      </c>
      <c r="C533">
        <v>3.25</v>
      </c>
      <c r="D533">
        <v>4740</v>
      </c>
      <c r="E533">
        <v>1987</v>
      </c>
      <c r="F533">
        <v>970000</v>
      </c>
      <c r="CW533">
        <v>1</v>
      </c>
    </row>
    <row r="534" spans="1:101" x14ac:dyDescent="0.3">
      <c r="A534">
        <v>1</v>
      </c>
      <c r="B534">
        <v>3</v>
      </c>
      <c r="C534">
        <v>1.5</v>
      </c>
      <c r="D534">
        <v>1010</v>
      </c>
      <c r="E534">
        <v>1962</v>
      </c>
      <c r="F534">
        <v>160000</v>
      </c>
      <c r="CW534">
        <v>1</v>
      </c>
    </row>
    <row r="535" spans="1:101" x14ac:dyDescent="0.3">
      <c r="A535">
        <v>1</v>
      </c>
      <c r="B535">
        <v>3</v>
      </c>
      <c r="C535">
        <v>1</v>
      </c>
      <c r="D535">
        <v>1040</v>
      </c>
      <c r="E535">
        <v>1971</v>
      </c>
      <c r="F535">
        <v>204000</v>
      </c>
      <c r="CW535">
        <v>1</v>
      </c>
    </row>
    <row r="536" spans="1:101" x14ac:dyDescent="0.3">
      <c r="A536">
        <v>1</v>
      </c>
      <c r="B536">
        <v>3</v>
      </c>
      <c r="C536">
        <v>2.25</v>
      </c>
      <c r="D536">
        <v>1610</v>
      </c>
      <c r="E536">
        <v>1985</v>
      </c>
      <c r="F536">
        <v>358000</v>
      </c>
      <c r="CW536">
        <v>1</v>
      </c>
    </row>
    <row r="537" spans="1:101" x14ac:dyDescent="0.3">
      <c r="A537">
        <v>1</v>
      </c>
      <c r="B537">
        <v>4</v>
      </c>
      <c r="C537">
        <v>1.75</v>
      </c>
      <c r="D537">
        <v>1570</v>
      </c>
      <c r="E537">
        <v>1979</v>
      </c>
      <c r="F537">
        <v>452000</v>
      </c>
      <c r="CW537">
        <v>1</v>
      </c>
    </row>
    <row r="538" spans="1:101" x14ac:dyDescent="0.3">
      <c r="A538">
        <v>1</v>
      </c>
      <c r="B538">
        <v>2</v>
      </c>
      <c r="C538">
        <v>2</v>
      </c>
      <c r="D538">
        <v>1510</v>
      </c>
      <c r="E538">
        <v>1900</v>
      </c>
      <c r="F538">
        <v>595000</v>
      </c>
      <c r="CW538">
        <v>1</v>
      </c>
    </row>
    <row r="539" spans="1:101" x14ac:dyDescent="0.3">
      <c r="A539">
        <v>1</v>
      </c>
      <c r="B539">
        <v>3</v>
      </c>
      <c r="C539">
        <v>2</v>
      </c>
      <c r="D539">
        <v>1360</v>
      </c>
      <c r="E539">
        <v>1994</v>
      </c>
      <c r="F539">
        <v>249000</v>
      </c>
      <c r="CW539">
        <v>1</v>
      </c>
    </row>
    <row r="540" spans="1:101" x14ac:dyDescent="0.3">
      <c r="A540">
        <v>1</v>
      </c>
      <c r="B540">
        <v>4</v>
      </c>
      <c r="C540">
        <v>2.5</v>
      </c>
      <c r="D540">
        <v>1970</v>
      </c>
      <c r="E540">
        <v>1999</v>
      </c>
      <c r="F540">
        <v>346900</v>
      </c>
      <c r="CW540">
        <v>1</v>
      </c>
    </row>
    <row r="541" spans="1:101" x14ac:dyDescent="0.3">
      <c r="A541">
        <v>1</v>
      </c>
      <c r="B541">
        <v>3</v>
      </c>
      <c r="C541">
        <v>2.5</v>
      </c>
      <c r="D541">
        <v>5403</v>
      </c>
      <c r="E541">
        <v>1976</v>
      </c>
      <c r="F541">
        <v>2130000</v>
      </c>
      <c r="CW541">
        <v>1</v>
      </c>
    </row>
    <row r="542" spans="1:101" x14ac:dyDescent="0.3">
      <c r="A542">
        <v>1</v>
      </c>
      <c r="B542">
        <v>4</v>
      </c>
      <c r="C542">
        <v>2.5</v>
      </c>
      <c r="D542">
        <v>1560</v>
      </c>
      <c r="E542">
        <v>2003</v>
      </c>
      <c r="F542">
        <v>280000</v>
      </c>
      <c r="CW542">
        <v>1</v>
      </c>
    </row>
    <row r="543" spans="1:101" x14ac:dyDescent="0.3">
      <c r="A543">
        <v>1</v>
      </c>
      <c r="B543">
        <v>4</v>
      </c>
      <c r="C543">
        <v>1.75</v>
      </c>
      <c r="D543">
        <v>2320</v>
      </c>
      <c r="E543">
        <v>1973</v>
      </c>
      <c r="F543">
        <v>318888</v>
      </c>
      <c r="CW543">
        <v>1</v>
      </c>
    </row>
    <row r="544" spans="1:101" x14ac:dyDescent="0.3">
      <c r="A544">
        <v>1</v>
      </c>
      <c r="B544">
        <v>3</v>
      </c>
      <c r="C544">
        <v>2.25</v>
      </c>
      <c r="D544">
        <v>2120</v>
      </c>
      <c r="E544">
        <v>1967</v>
      </c>
      <c r="F544">
        <v>530000</v>
      </c>
      <c r="CW544">
        <v>1</v>
      </c>
    </row>
    <row r="545" spans="1:101" x14ac:dyDescent="0.3">
      <c r="A545">
        <v>1</v>
      </c>
      <c r="B545">
        <v>3</v>
      </c>
      <c r="C545">
        <v>2.25</v>
      </c>
      <c r="D545">
        <v>2120</v>
      </c>
      <c r="E545">
        <v>1983</v>
      </c>
      <c r="F545">
        <v>375000</v>
      </c>
      <c r="CW545">
        <v>1</v>
      </c>
    </row>
    <row r="546" spans="1:101" x14ac:dyDescent="0.3">
      <c r="A546">
        <v>1</v>
      </c>
      <c r="B546">
        <v>4</v>
      </c>
      <c r="C546">
        <v>2.5</v>
      </c>
      <c r="D546">
        <v>3350</v>
      </c>
      <c r="E546">
        <v>1988</v>
      </c>
      <c r="F546">
        <v>910000</v>
      </c>
      <c r="CW546">
        <v>1</v>
      </c>
    </row>
    <row r="547" spans="1:101" x14ac:dyDescent="0.3">
      <c r="A547">
        <v>1</v>
      </c>
      <c r="B547">
        <v>4</v>
      </c>
      <c r="C547">
        <v>2.5</v>
      </c>
      <c r="D547">
        <v>2380</v>
      </c>
      <c r="E547">
        <v>1991</v>
      </c>
      <c r="F547">
        <v>782000</v>
      </c>
      <c r="CW547">
        <v>1</v>
      </c>
    </row>
    <row r="548" spans="1:101" x14ac:dyDescent="0.3">
      <c r="A548">
        <v>1</v>
      </c>
      <c r="B548">
        <v>2</v>
      </c>
      <c r="C548">
        <v>2</v>
      </c>
      <c r="D548">
        <v>1070</v>
      </c>
      <c r="E548">
        <v>2008</v>
      </c>
      <c r="F548">
        <v>259950</v>
      </c>
      <c r="CW548">
        <v>1</v>
      </c>
    </row>
    <row r="549" spans="1:101" x14ac:dyDescent="0.3">
      <c r="A549">
        <v>1</v>
      </c>
      <c r="B549">
        <v>4</v>
      </c>
      <c r="C549">
        <v>2.75</v>
      </c>
      <c r="D549">
        <v>2300</v>
      </c>
      <c r="E549">
        <v>1979</v>
      </c>
      <c r="F549">
        <v>315000</v>
      </c>
      <c r="CW549">
        <v>1</v>
      </c>
    </row>
    <row r="550" spans="1:101" x14ac:dyDescent="0.3">
      <c r="A550">
        <v>1</v>
      </c>
      <c r="B550">
        <v>2</v>
      </c>
      <c r="C550">
        <v>1</v>
      </c>
      <c r="D550">
        <v>1320</v>
      </c>
      <c r="E550">
        <v>1943</v>
      </c>
      <c r="F550">
        <v>215000</v>
      </c>
      <c r="CW550">
        <v>1</v>
      </c>
    </row>
    <row r="551" spans="1:101" x14ac:dyDescent="0.3">
      <c r="A551">
        <v>1</v>
      </c>
      <c r="B551">
        <v>3</v>
      </c>
      <c r="C551">
        <v>1.75</v>
      </c>
      <c r="D551">
        <v>2180</v>
      </c>
      <c r="E551">
        <v>1946</v>
      </c>
      <c r="F551">
        <v>705000</v>
      </c>
      <c r="CW551">
        <v>1</v>
      </c>
    </row>
    <row r="552" spans="1:101" x14ac:dyDescent="0.3">
      <c r="A552">
        <v>1</v>
      </c>
      <c r="B552">
        <v>3</v>
      </c>
      <c r="C552">
        <v>3</v>
      </c>
      <c r="D552">
        <v>4380</v>
      </c>
      <c r="E552">
        <v>1952</v>
      </c>
      <c r="F552">
        <v>1450000</v>
      </c>
      <c r="CW552">
        <v>1</v>
      </c>
    </row>
    <row r="553" spans="1:101" x14ac:dyDescent="0.3">
      <c r="A553">
        <v>1</v>
      </c>
      <c r="B553">
        <v>3</v>
      </c>
      <c r="C553">
        <v>1.75</v>
      </c>
      <c r="D553">
        <v>1790</v>
      </c>
      <c r="E553">
        <v>1949</v>
      </c>
      <c r="F553">
        <v>451000</v>
      </c>
      <c r="CW553">
        <v>1</v>
      </c>
    </row>
    <row r="554" spans="1:101" x14ac:dyDescent="0.3">
      <c r="A554">
        <v>1</v>
      </c>
      <c r="B554">
        <v>2</v>
      </c>
      <c r="C554">
        <v>1</v>
      </c>
      <c r="D554">
        <v>750</v>
      </c>
      <c r="E554">
        <v>1943</v>
      </c>
      <c r="F554">
        <v>261000</v>
      </c>
      <c r="CW554">
        <v>1</v>
      </c>
    </row>
    <row r="555" spans="1:101" x14ac:dyDescent="0.3">
      <c r="A555">
        <v>1</v>
      </c>
      <c r="B555">
        <v>3</v>
      </c>
      <c r="C555">
        <v>1.5</v>
      </c>
      <c r="D555">
        <v>1300</v>
      </c>
      <c r="E555">
        <v>1956</v>
      </c>
      <c r="F555">
        <v>396000</v>
      </c>
      <c r="CW555">
        <v>1</v>
      </c>
    </row>
    <row r="556" spans="1:101" x14ac:dyDescent="0.3">
      <c r="A556">
        <v>1</v>
      </c>
      <c r="B556">
        <v>4</v>
      </c>
      <c r="C556">
        <v>2.5</v>
      </c>
      <c r="D556">
        <v>2990</v>
      </c>
      <c r="E556">
        <v>1999</v>
      </c>
      <c r="F556">
        <v>725000</v>
      </c>
      <c r="CW556">
        <v>1</v>
      </c>
    </row>
    <row r="557" spans="1:101" x14ac:dyDescent="0.3">
      <c r="A557">
        <v>1</v>
      </c>
      <c r="B557">
        <v>7</v>
      </c>
      <c r="C557">
        <v>3.5</v>
      </c>
      <c r="D557">
        <v>4640</v>
      </c>
      <c r="E557">
        <v>1965</v>
      </c>
      <c r="F557">
        <v>1950000</v>
      </c>
      <c r="CW557">
        <v>1</v>
      </c>
    </row>
    <row r="558" spans="1:101" x14ac:dyDescent="0.3">
      <c r="A558">
        <v>1</v>
      </c>
      <c r="B558">
        <v>4</v>
      </c>
      <c r="C558">
        <v>1</v>
      </c>
      <c r="D558">
        <v>1400</v>
      </c>
      <c r="E558">
        <v>1959</v>
      </c>
      <c r="F558">
        <v>238000</v>
      </c>
      <c r="CW558">
        <v>1</v>
      </c>
    </row>
    <row r="559" spans="1:101" x14ac:dyDescent="0.3">
      <c r="A559">
        <v>1</v>
      </c>
      <c r="B559">
        <v>6</v>
      </c>
      <c r="C559">
        <v>1.75</v>
      </c>
      <c r="D559">
        <v>2750</v>
      </c>
      <c r="E559">
        <v>1973</v>
      </c>
      <c r="F559">
        <v>750000</v>
      </c>
      <c r="CW559">
        <v>1</v>
      </c>
    </row>
    <row r="560" spans="1:101" x14ac:dyDescent="0.3">
      <c r="A560">
        <v>1</v>
      </c>
      <c r="B560">
        <v>4</v>
      </c>
      <c r="C560">
        <v>2.5</v>
      </c>
      <c r="D560">
        <v>2050</v>
      </c>
      <c r="E560">
        <v>1998</v>
      </c>
      <c r="F560">
        <v>331500</v>
      </c>
      <c r="CW560">
        <v>1</v>
      </c>
    </row>
    <row r="561" spans="1:101" x14ac:dyDescent="0.3">
      <c r="A561">
        <v>1</v>
      </c>
      <c r="B561">
        <v>4</v>
      </c>
      <c r="C561">
        <v>3</v>
      </c>
      <c r="D561">
        <v>2230</v>
      </c>
      <c r="E561">
        <v>1978</v>
      </c>
      <c r="F561">
        <v>460000</v>
      </c>
      <c r="CW561">
        <v>1</v>
      </c>
    </row>
    <row r="562" spans="1:101" x14ac:dyDescent="0.3">
      <c r="A562">
        <v>1</v>
      </c>
      <c r="B562">
        <v>4</v>
      </c>
      <c r="C562">
        <v>2.25</v>
      </c>
      <c r="D562">
        <v>2340</v>
      </c>
      <c r="E562">
        <v>1982</v>
      </c>
      <c r="F562">
        <v>404950</v>
      </c>
      <c r="CW562">
        <v>1</v>
      </c>
    </row>
    <row r="563" spans="1:101" x14ac:dyDescent="0.3">
      <c r="A563">
        <v>1</v>
      </c>
      <c r="B563">
        <v>3</v>
      </c>
      <c r="C563">
        <v>2.5</v>
      </c>
      <c r="D563">
        <v>2870</v>
      </c>
      <c r="E563">
        <v>2014</v>
      </c>
      <c r="F563">
        <v>880000</v>
      </c>
      <c r="CW563">
        <v>1</v>
      </c>
    </row>
    <row r="564" spans="1:101" x14ac:dyDescent="0.3">
      <c r="A564">
        <v>1</v>
      </c>
      <c r="B564">
        <v>4</v>
      </c>
      <c r="C564">
        <v>2.5</v>
      </c>
      <c r="D564">
        <v>4120</v>
      </c>
      <c r="E564">
        <v>1997</v>
      </c>
      <c r="F564">
        <v>863000</v>
      </c>
      <c r="CW564">
        <v>1</v>
      </c>
    </row>
    <row r="565" spans="1:101" x14ac:dyDescent="0.3">
      <c r="A565">
        <v>1</v>
      </c>
      <c r="B565">
        <v>3</v>
      </c>
      <c r="C565">
        <v>1.75</v>
      </c>
      <c r="D565">
        <v>2080</v>
      </c>
      <c r="E565">
        <v>1960</v>
      </c>
      <c r="F565">
        <v>638700</v>
      </c>
      <c r="CW565">
        <v>1</v>
      </c>
    </row>
    <row r="566" spans="1:101" x14ac:dyDescent="0.3">
      <c r="A566">
        <v>1</v>
      </c>
      <c r="B566">
        <v>3</v>
      </c>
      <c r="C566">
        <v>2.5</v>
      </c>
      <c r="D566">
        <v>1840</v>
      </c>
      <c r="E566">
        <v>2008</v>
      </c>
      <c r="F566">
        <v>435000</v>
      </c>
      <c r="CW566">
        <v>1</v>
      </c>
    </row>
    <row r="567" spans="1:101" x14ac:dyDescent="0.3">
      <c r="A567">
        <v>1</v>
      </c>
      <c r="B567">
        <v>3</v>
      </c>
      <c r="C567">
        <v>1</v>
      </c>
      <c r="D567">
        <v>1180</v>
      </c>
      <c r="E567">
        <v>1959</v>
      </c>
      <c r="F567">
        <v>260000</v>
      </c>
      <c r="CW567">
        <v>1</v>
      </c>
    </row>
    <row r="568" spans="1:101" x14ac:dyDescent="0.3">
      <c r="A568">
        <v>1</v>
      </c>
      <c r="B568">
        <v>5</v>
      </c>
      <c r="C568">
        <v>2.75</v>
      </c>
      <c r="D568">
        <v>2160</v>
      </c>
      <c r="E568">
        <v>1927</v>
      </c>
      <c r="F568">
        <v>671500</v>
      </c>
      <c r="CW568">
        <v>1</v>
      </c>
    </row>
    <row r="569" spans="1:101" x14ac:dyDescent="0.3">
      <c r="A569">
        <v>1</v>
      </c>
      <c r="B569">
        <v>3</v>
      </c>
      <c r="C569">
        <v>1</v>
      </c>
      <c r="D569">
        <v>1180</v>
      </c>
      <c r="E569">
        <v>1907</v>
      </c>
      <c r="F569">
        <v>610000</v>
      </c>
      <c r="CW569">
        <v>1</v>
      </c>
    </row>
    <row r="570" spans="1:101" x14ac:dyDescent="0.3">
      <c r="A570">
        <v>1</v>
      </c>
      <c r="B570">
        <v>2</v>
      </c>
      <c r="C570">
        <v>0.75</v>
      </c>
      <c r="D570">
        <v>1160</v>
      </c>
      <c r="E570">
        <v>1937</v>
      </c>
      <c r="F570">
        <v>405000</v>
      </c>
      <c r="CW570">
        <v>1</v>
      </c>
    </row>
    <row r="571" spans="1:101" x14ac:dyDescent="0.3">
      <c r="A571">
        <v>1</v>
      </c>
      <c r="B571">
        <v>4</v>
      </c>
      <c r="C571">
        <v>2.5</v>
      </c>
      <c r="D571">
        <v>1830</v>
      </c>
      <c r="E571">
        <v>2003</v>
      </c>
      <c r="F571">
        <v>338900</v>
      </c>
      <c r="CW571">
        <v>1</v>
      </c>
    </row>
    <row r="572" spans="1:101" x14ac:dyDescent="0.3">
      <c r="A572">
        <v>1</v>
      </c>
      <c r="B572">
        <v>4</v>
      </c>
      <c r="C572">
        <v>4</v>
      </c>
      <c r="D572">
        <v>3200</v>
      </c>
      <c r="E572">
        <v>2004</v>
      </c>
      <c r="F572">
        <v>720000</v>
      </c>
      <c r="CW572">
        <v>1</v>
      </c>
    </row>
    <row r="573" spans="1:101" x14ac:dyDescent="0.3">
      <c r="A573">
        <v>1</v>
      </c>
      <c r="B573">
        <v>5</v>
      </c>
      <c r="C573">
        <v>3</v>
      </c>
      <c r="D573">
        <v>2560</v>
      </c>
      <c r="E573">
        <v>1927</v>
      </c>
      <c r="F573">
        <v>442000</v>
      </c>
      <c r="CW573">
        <v>1</v>
      </c>
    </row>
    <row r="574" spans="1:101" x14ac:dyDescent="0.3">
      <c r="A574">
        <v>1</v>
      </c>
      <c r="B574">
        <v>5</v>
      </c>
      <c r="C574">
        <v>2.75</v>
      </c>
      <c r="D574">
        <v>2550</v>
      </c>
      <c r="E574">
        <v>1902</v>
      </c>
      <c r="F574">
        <v>650000</v>
      </c>
      <c r="CW574">
        <v>1</v>
      </c>
    </row>
    <row r="575" spans="1:101" x14ac:dyDescent="0.3">
      <c r="A575">
        <v>1</v>
      </c>
      <c r="B575">
        <v>3</v>
      </c>
      <c r="C575">
        <v>1.75</v>
      </c>
      <c r="D575">
        <v>1330</v>
      </c>
      <c r="E575">
        <v>1981</v>
      </c>
      <c r="F575">
        <v>263500</v>
      </c>
      <c r="CW575">
        <v>1</v>
      </c>
    </row>
    <row r="576" spans="1:101" x14ac:dyDescent="0.3">
      <c r="A576">
        <v>1</v>
      </c>
      <c r="B576">
        <v>2</v>
      </c>
      <c r="C576">
        <v>1</v>
      </c>
      <c r="D576">
        <v>1220</v>
      </c>
      <c r="E576">
        <v>1963</v>
      </c>
      <c r="F576">
        <v>300000</v>
      </c>
      <c r="CW576">
        <v>1</v>
      </c>
    </row>
    <row r="577" spans="1:101" x14ac:dyDescent="0.3">
      <c r="A577">
        <v>1</v>
      </c>
      <c r="B577">
        <v>3</v>
      </c>
      <c r="C577">
        <v>2.5</v>
      </c>
      <c r="D577">
        <v>1805</v>
      </c>
      <c r="E577">
        <v>2009</v>
      </c>
      <c r="F577">
        <v>266000</v>
      </c>
      <c r="CW577">
        <v>1</v>
      </c>
    </row>
    <row r="578" spans="1:101" x14ac:dyDescent="0.3">
      <c r="A578">
        <v>1</v>
      </c>
      <c r="B578">
        <v>4</v>
      </c>
      <c r="C578">
        <v>4</v>
      </c>
      <c r="D578">
        <v>6050</v>
      </c>
      <c r="E578">
        <v>2009</v>
      </c>
      <c r="F578">
        <v>930000</v>
      </c>
      <c r="CW578">
        <v>1</v>
      </c>
    </row>
    <row r="579" spans="1:101" x14ac:dyDescent="0.3">
      <c r="A579">
        <v>1</v>
      </c>
      <c r="B579">
        <v>4</v>
      </c>
      <c r="C579">
        <v>2.5</v>
      </c>
      <c r="D579">
        <v>2320</v>
      </c>
      <c r="E579">
        <v>2004</v>
      </c>
      <c r="F579">
        <v>530000</v>
      </c>
      <c r="CW579">
        <v>1</v>
      </c>
    </row>
    <row r="580" spans="1:101" x14ac:dyDescent="0.3">
      <c r="A580">
        <v>1</v>
      </c>
      <c r="B580">
        <v>3</v>
      </c>
      <c r="C580">
        <v>1</v>
      </c>
      <c r="D580">
        <v>1384</v>
      </c>
      <c r="E580">
        <v>1965</v>
      </c>
      <c r="F580">
        <v>180000</v>
      </c>
      <c r="CW580">
        <v>1</v>
      </c>
    </row>
    <row r="581" spans="1:101" x14ac:dyDescent="0.3">
      <c r="A581">
        <v>1</v>
      </c>
      <c r="B581">
        <v>3</v>
      </c>
      <c r="C581">
        <v>2.5</v>
      </c>
      <c r="D581">
        <v>2720</v>
      </c>
      <c r="E581">
        <v>2005</v>
      </c>
      <c r="F581">
        <v>619000</v>
      </c>
      <c r="CW581">
        <v>1</v>
      </c>
    </row>
    <row r="582" spans="1:101" x14ac:dyDescent="0.3">
      <c r="A582">
        <v>1</v>
      </c>
      <c r="B582">
        <v>3</v>
      </c>
      <c r="C582">
        <v>1.5</v>
      </c>
      <c r="D582">
        <v>1820</v>
      </c>
      <c r="E582">
        <v>1962</v>
      </c>
      <c r="F582">
        <v>264000</v>
      </c>
      <c r="CW582">
        <v>1</v>
      </c>
    </row>
    <row r="583" spans="1:101" x14ac:dyDescent="0.3">
      <c r="A583">
        <v>1</v>
      </c>
      <c r="B583">
        <v>2</v>
      </c>
      <c r="C583">
        <v>2.25</v>
      </c>
      <c r="D583">
        <v>2130</v>
      </c>
      <c r="E583">
        <v>1941</v>
      </c>
      <c r="F583">
        <v>730000</v>
      </c>
      <c r="CW583">
        <v>1</v>
      </c>
    </row>
    <row r="584" spans="1:101" x14ac:dyDescent="0.3">
      <c r="A584">
        <v>1</v>
      </c>
      <c r="B584">
        <v>4</v>
      </c>
      <c r="C584">
        <v>2.25</v>
      </c>
      <c r="D584">
        <v>2060</v>
      </c>
      <c r="E584">
        <v>1975</v>
      </c>
      <c r="F584">
        <v>439000</v>
      </c>
      <c r="CW584">
        <v>1</v>
      </c>
    </row>
    <row r="585" spans="1:101" x14ac:dyDescent="0.3">
      <c r="A585">
        <v>1</v>
      </c>
      <c r="B585">
        <v>4</v>
      </c>
      <c r="C585">
        <v>1.75</v>
      </c>
      <c r="D585">
        <v>1420</v>
      </c>
      <c r="E585">
        <v>1981</v>
      </c>
      <c r="F585">
        <v>268500</v>
      </c>
      <c r="CW585">
        <v>1</v>
      </c>
    </row>
    <row r="586" spans="1:101" x14ac:dyDescent="0.3">
      <c r="A586">
        <v>1</v>
      </c>
      <c r="B586">
        <v>3</v>
      </c>
      <c r="C586">
        <v>1.75</v>
      </c>
      <c r="D586">
        <v>1510</v>
      </c>
      <c r="E586">
        <v>1985</v>
      </c>
      <c r="F586">
        <v>330000</v>
      </c>
      <c r="CW586">
        <v>1</v>
      </c>
    </row>
    <row r="587" spans="1:101" x14ac:dyDescent="0.3">
      <c r="A587">
        <v>1</v>
      </c>
      <c r="B587">
        <v>3</v>
      </c>
      <c r="C587">
        <v>2.5</v>
      </c>
      <c r="D587">
        <v>2160</v>
      </c>
      <c r="E587">
        <v>1903</v>
      </c>
      <c r="F587">
        <v>640000</v>
      </c>
      <c r="CW587">
        <v>1</v>
      </c>
    </row>
    <row r="588" spans="1:101" x14ac:dyDescent="0.3">
      <c r="A588">
        <v>1</v>
      </c>
      <c r="B588">
        <v>3</v>
      </c>
      <c r="C588">
        <v>2.5</v>
      </c>
      <c r="D588">
        <v>3180</v>
      </c>
      <c r="E588">
        <v>1978</v>
      </c>
      <c r="F588">
        <v>900000</v>
      </c>
      <c r="CW588">
        <v>1</v>
      </c>
    </row>
    <row r="589" spans="1:101" x14ac:dyDescent="0.3">
      <c r="A589">
        <v>1</v>
      </c>
      <c r="B589">
        <v>3</v>
      </c>
      <c r="C589">
        <v>2.25</v>
      </c>
      <c r="D589">
        <v>2110</v>
      </c>
      <c r="E589">
        <v>1985</v>
      </c>
      <c r="F589">
        <v>370000</v>
      </c>
      <c r="CW589">
        <v>1</v>
      </c>
    </row>
    <row r="590" spans="1:101" x14ac:dyDescent="0.3">
      <c r="A590">
        <v>1</v>
      </c>
      <c r="B590">
        <v>3</v>
      </c>
      <c r="C590">
        <v>2</v>
      </c>
      <c r="D590">
        <v>2060</v>
      </c>
      <c r="E590">
        <v>1931</v>
      </c>
      <c r="F590">
        <v>685000</v>
      </c>
      <c r="CW590">
        <v>1</v>
      </c>
    </row>
    <row r="591" spans="1:101" x14ac:dyDescent="0.3">
      <c r="A591">
        <v>1</v>
      </c>
      <c r="B591">
        <v>3</v>
      </c>
      <c r="C591">
        <v>1.5</v>
      </c>
      <c r="D591">
        <v>1830</v>
      </c>
      <c r="E591">
        <v>1981</v>
      </c>
      <c r="F591">
        <v>505000</v>
      </c>
      <c r="CW591">
        <v>1</v>
      </c>
    </row>
    <row r="592" spans="1:101" x14ac:dyDescent="0.3">
      <c r="A592">
        <v>1</v>
      </c>
      <c r="B592">
        <v>3</v>
      </c>
      <c r="C592">
        <v>1.75</v>
      </c>
      <c r="D592">
        <v>1820</v>
      </c>
      <c r="E592">
        <v>1966</v>
      </c>
      <c r="F592">
        <v>265000</v>
      </c>
      <c r="CW592">
        <v>1</v>
      </c>
    </row>
    <row r="593" spans="1:613" x14ac:dyDescent="0.3">
      <c r="A593">
        <v>1</v>
      </c>
      <c r="B593">
        <v>3</v>
      </c>
      <c r="C593">
        <v>2.5</v>
      </c>
      <c r="D593">
        <v>1610</v>
      </c>
      <c r="E593">
        <v>2006</v>
      </c>
      <c r="F593">
        <v>290000</v>
      </c>
      <c r="CW593">
        <v>1</v>
      </c>
    </row>
    <row r="594" spans="1:613" x14ac:dyDescent="0.3">
      <c r="A594">
        <v>1</v>
      </c>
      <c r="B594">
        <v>4</v>
      </c>
      <c r="C594">
        <v>2.5</v>
      </c>
      <c r="D594">
        <v>1780</v>
      </c>
      <c r="E594">
        <v>2006</v>
      </c>
      <c r="F594">
        <v>296000</v>
      </c>
      <c r="CW594">
        <v>1</v>
      </c>
    </row>
    <row r="595" spans="1:613" x14ac:dyDescent="0.3">
      <c r="A595">
        <v>1</v>
      </c>
      <c r="B595">
        <v>4</v>
      </c>
      <c r="C595">
        <v>2.5</v>
      </c>
      <c r="D595">
        <v>1840</v>
      </c>
      <c r="E595">
        <v>1996</v>
      </c>
      <c r="F595">
        <v>360000</v>
      </c>
      <c r="CW595">
        <v>1</v>
      </c>
    </row>
    <row r="596" spans="1:613" x14ac:dyDescent="0.3">
      <c r="A596">
        <v>1</v>
      </c>
      <c r="B596">
        <v>3</v>
      </c>
      <c r="C596">
        <v>1.75</v>
      </c>
      <c r="D596">
        <v>1460</v>
      </c>
      <c r="E596">
        <v>1997</v>
      </c>
      <c r="F596">
        <v>240500</v>
      </c>
      <c r="CW596">
        <v>1</v>
      </c>
    </row>
    <row r="597" spans="1:613" x14ac:dyDescent="0.3">
      <c r="A597">
        <v>1</v>
      </c>
      <c r="B597">
        <v>2</v>
      </c>
      <c r="C597">
        <v>2.5</v>
      </c>
      <c r="D597">
        <v>1400</v>
      </c>
      <c r="E597">
        <v>2007</v>
      </c>
      <c r="F597">
        <v>372500</v>
      </c>
      <c r="CW597">
        <v>1</v>
      </c>
    </row>
    <row r="598" spans="1:613" x14ac:dyDescent="0.3">
      <c r="A598">
        <v>1</v>
      </c>
      <c r="B598">
        <v>3</v>
      </c>
      <c r="C598">
        <v>2.5</v>
      </c>
      <c r="D598">
        <v>3370</v>
      </c>
      <c r="E598">
        <v>2004</v>
      </c>
      <c r="F598">
        <v>595000</v>
      </c>
      <c r="CW598">
        <v>1</v>
      </c>
    </row>
    <row r="599" spans="1:613" x14ac:dyDescent="0.3">
      <c r="A599">
        <v>1</v>
      </c>
      <c r="B599">
        <v>4</v>
      </c>
      <c r="C599">
        <v>3</v>
      </c>
      <c r="D599">
        <v>3590</v>
      </c>
      <c r="E599">
        <v>1997</v>
      </c>
      <c r="F599">
        <v>515000</v>
      </c>
      <c r="CW599">
        <v>1</v>
      </c>
    </row>
    <row r="600" spans="1:613" x14ac:dyDescent="0.3">
      <c r="A600">
        <v>1</v>
      </c>
      <c r="B600">
        <v>4</v>
      </c>
      <c r="C600">
        <v>2.25</v>
      </c>
      <c r="D600">
        <v>3200</v>
      </c>
      <c r="E600">
        <v>1962</v>
      </c>
      <c r="F600">
        <v>1220000</v>
      </c>
      <c r="CW600">
        <v>1</v>
      </c>
    </row>
    <row r="601" spans="1:613" x14ac:dyDescent="0.3">
      <c r="A601">
        <v>1</v>
      </c>
      <c r="B601">
        <v>2</v>
      </c>
      <c r="C601">
        <v>1.75</v>
      </c>
      <c r="D601">
        <v>1670</v>
      </c>
      <c r="E601">
        <v>2004</v>
      </c>
      <c r="F601">
        <v>507000</v>
      </c>
      <c r="CW601">
        <v>1</v>
      </c>
      <c r="WC601">
        <v>1</v>
      </c>
      <c r="WD601">
        <v>3</v>
      </c>
      <c r="WE601">
        <v>1</v>
      </c>
      <c r="WF601">
        <v>1180</v>
      </c>
      <c r="WG601">
        <v>1955</v>
      </c>
      <c r="WH601">
        <v>221900</v>
      </c>
      <c r="WN601" cm="1">
        <f t="array" ref="WN601:WN605">MMULT(MMULT(MINVERSE(MMULT(TRANSPOSE(WC601:WG610),(WC601:WG610))),TRANSPOSE(WC601:WG610)),WH601:WH610)</f>
        <v>5011981.639772661</v>
      </c>
      <c r="WO601">
        <v>1</v>
      </c>
    </row>
    <row r="602" spans="1:613" x14ac:dyDescent="0.3">
      <c r="A602">
        <v>1</v>
      </c>
      <c r="B602">
        <v>4</v>
      </c>
      <c r="C602">
        <v>2</v>
      </c>
      <c r="D602">
        <v>2420</v>
      </c>
      <c r="E602">
        <v>1984</v>
      </c>
      <c r="F602">
        <v>399950</v>
      </c>
      <c r="CW602">
        <v>1</v>
      </c>
      <c r="WC602">
        <v>1</v>
      </c>
      <c r="WD602">
        <v>3</v>
      </c>
      <c r="WE602">
        <v>2.25</v>
      </c>
      <c r="WF602">
        <v>2570</v>
      </c>
      <c r="WG602">
        <v>1951</v>
      </c>
      <c r="WH602">
        <v>538000</v>
      </c>
      <c r="WN602">
        <v>52049.160677000924</v>
      </c>
      <c r="WO602">
        <v>3</v>
      </c>
    </row>
    <row r="603" spans="1:613" x14ac:dyDescent="0.3">
      <c r="A603">
        <v>1</v>
      </c>
      <c r="B603">
        <v>3</v>
      </c>
      <c r="C603">
        <v>1.75</v>
      </c>
      <c r="D603">
        <v>1430</v>
      </c>
      <c r="E603">
        <v>1994</v>
      </c>
      <c r="F603">
        <v>185000</v>
      </c>
      <c r="CW603">
        <v>1</v>
      </c>
      <c r="WC603">
        <v>1</v>
      </c>
      <c r="WD603">
        <v>2</v>
      </c>
      <c r="WE603">
        <v>1</v>
      </c>
      <c r="WF603">
        <v>770</v>
      </c>
      <c r="WG603">
        <v>1933</v>
      </c>
      <c r="WH603">
        <v>180000</v>
      </c>
      <c r="WN603">
        <v>137573.86631982494</v>
      </c>
      <c r="WO603">
        <v>2</v>
      </c>
    </row>
    <row r="604" spans="1:613" x14ac:dyDescent="0.3">
      <c r="A604">
        <v>1</v>
      </c>
      <c r="B604">
        <v>3</v>
      </c>
      <c r="C604">
        <v>1.75</v>
      </c>
      <c r="D604">
        <v>1440</v>
      </c>
      <c r="E604">
        <v>1980</v>
      </c>
      <c r="F604">
        <v>460000</v>
      </c>
      <c r="CW604">
        <v>1</v>
      </c>
      <c r="WC604">
        <v>1</v>
      </c>
      <c r="WD604">
        <v>4</v>
      </c>
      <c r="WE604">
        <v>3</v>
      </c>
      <c r="WF604">
        <v>1960</v>
      </c>
      <c r="WG604">
        <v>1965</v>
      </c>
      <c r="WH604">
        <v>604000</v>
      </c>
      <c r="WN604">
        <v>135.62546665653485</v>
      </c>
    </row>
    <row r="605" spans="1:613" x14ac:dyDescent="0.3">
      <c r="A605">
        <v>1</v>
      </c>
      <c r="B605">
        <v>3</v>
      </c>
      <c r="C605">
        <v>2.25</v>
      </c>
      <c r="D605">
        <v>1450</v>
      </c>
      <c r="E605">
        <v>1985</v>
      </c>
      <c r="F605">
        <v>435500</v>
      </c>
      <c r="CW605">
        <v>1</v>
      </c>
      <c r="WC605">
        <v>1</v>
      </c>
      <c r="WD605">
        <v>3</v>
      </c>
      <c r="WE605">
        <v>2</v>
      </c>
      <c r="WF605">
        <v>1680</v>
      </c>
      <c r="WG605">
        <v>1987</v>
      </c>
      <c r="WH605">
        <v>510000</v>
      </c>
      <c r="WN605">
        <v>-2686.1736692147074</v>
      </c>
    </row>
    <row r="606" spans="1:613" x14ac:dyDescent="0.3">
      <c r="A606">
        <v>1</v>
      </c>
      <c r="B606">
        <v>4</v>
      </c>
      <c r="C606">
        <v>2.75</v>
      </c>
      <c r="D606">
        <v>3550</v>
      </c>
      <c r="E606">
        <v>1966</v>
      </c>
      <c r="F606">
        <v>469000</v>
      </c>
      <c r="CW606">
        <v>1</v>
      </c>
      <c r="WC606">
        <v>1</v>
      </c>
      <c r="WD606">
        <v>4</v>
      </c>
      <c r="WE606">
        <v>4.5</v>
      </c>
      <c r="WF606">
        <v>5420</v>
      </c>
      <c r="WG606">
        <v>2001</v>
      </c>
      <c r="WH606">
        <v>1230000</v>
      </c>
    </row>
    <row r="607" spans="1:613" x14ac:dyDescent="0.3">
      <c r="A607">
        <v>1</v>
      </c>
      <c r="B607">
        <v>2</v>
      </c>
      <c r="C607">
        <v>3</v>
      </c>
      <c r="D607">
        <v>1270</v>
      </c>
      <c r="E607">
        <v>2000</v>
      </c>
      <c r="F607">
        <v>531000</v>
      </c>
      <c r="CW607">
        <v>1</v>
      </c>
      <c r="WC607">
        <v>1</v>
      </c>
      <c r="WD607">
        <v>3</v>
      </c>
      <c r="WE607">
        <v>2.25</v>
      </c>
      <c r="WF607">
        <v>1715</v>
      </c>
      <c r="WG607">
        <v>1995</v>
      </c>
      <c r="WH607">
        <v>257500</v>
      </c>
    </row>
    <row r="608" spans="1:613" x14ac:dyDescent="0.3">
      <c r="A608">
        <v>1</v>
      </c>
      <c r="B608">
        <v>2</v>
      </c>
      <c r="C608">
        <v>1</v>
      </c>
      <c r="D608">
        <v>940</v>
      </c>
      <c r="E608">
        <v>1949</v>
      </c>
      <c r="F608">
        <v>443500</v>
      </c>
      <c r="CW608">
        <v>1</v>
      </c>
      <c r="WC608">
        <v>1</v>
      </c>
      <c r="WD608">
        <v>3</v>
      </c>
      <c r="WE608">
        <v>1.5</v>
      </c>
      <c r="WF608">
        <v>1060</v>
      </c>
      <c r="WG608">
        <v>1963</v>
      </c>
      <c r="WH608">
        <v>291850</v>
      </c>
    </row>
    <row r="609" spans="1:606" x14ac:dyDescent="0.3">
      <c r="A609">
        <v>1</v>
      </c>
      <c r="B609">
        <v>3</v>
      </c>
      <c r="C609">
        <v>2</v>
      </c>
      <c r="D609">
        <v>1670</v>
      </c>
      <c r="E609">
        <v>1990</v>
      </c>
      <c r="F609">
        <v>223000</v>
      </c>
      <c r="CW609">
        <v>1</v>
      </c>
      <c r="WC609">
        <v>1</v>
      </c>
      <c r="WD609">
        <v>3</v>
      </c>
      <c r="WE609">
        <v>1</v>
      </c>
      <c r="WF609">
        <v>1780</v>
      </c>
      <c r="WG609">
        <v>1960</v>
      </c>
      <c r="WH609">
        <v>229500</v>
      </c>
    </row>
    <row r="610" spans="1:606" x14ac:dyDescent="0.3">
      <c r="A610">
        <v>1</v>
      </c>
      <c r="B610">
        <v>4</v>
      </c>
      <c r="C610">
        <v>3.5</v>
      </c>
      <c r="D610">
        <v>3100</v>
      </c>
      <c r="E610">
        <v>1996</v>
      </c>
      <c r="F610">
        <v>590000</v>
      </c>
      <c r="CW610">
        <v>1</v>
      </c>
      <c r="WC610">
        <v>1</v>
      </c>
      <c r="WD610">
        <v>3</v>
      </c>
      <c r="WE610">
        <v>2.5</v>
      </c>
      <c r="WF610">
        <v>1890</v>
      </c>
      <c r="WG610">
        <v>2003</v>
      </c>
      <c r="WH610">
        <v>323000</v>
      </c>
    </row>
    <row r="611" spans="1:606" x14ac:dyDescent="0.3">
      <c r="A611">
        <v>1</v>
      </c>
      <c r="B611">
        <v>2</v>
      </c>
      <c r="C611">
        <v>2.5</v>
      </c>
      <c r="D611">
        <v>1100</v>
      </c>
      <c r="E611">
        <v>1997</v>
      </c>
      <c r="F611">
        <v>340000</v>
      </c>
      <c r="CW611">
        <v>1</v>
      </c>
    </row>
    <row r="612" spans="1:606" x14ac:dyDescent="0.3">
      <c r="A612">
        <v>1</v>
      </c>
      <c r="B612">
        <v>3</v>
      </c>
      <c r="C612">
        <v>2</v>
      </c>
      <c r="D612">
        <v>1870</v>
      </c>
      <c r="E612">
        <v>1925</v>
      </c>
      <c r="F612">
        <v>650000</v>
      </c>
      <c r="CW612">
        <v>1</v>
      </c>
    </row>
    <row r="613" spans="1:606" x14ac:dyDescent="0.3">
      <c r="A613">
        <v>1</v>
      </c>
      <c r="B613">
        <v>3</v>
      </c>
      <c r="C613">
        <v>2.5</v>
      </c>
      <c r="D613">
        <v>1930</v>
      </c>
      <c r="E613">
        <v>1990</v>
      </c>
      <c r="F613">
        <v>533600</v>
      </c>
      <c r="CW613">
        <v>1</v>
      </c>
    </row>
    <row r="614" spans="1:606" x14ac:dyDescent="0.3">
      <c r="A614">
        <v>1</v>
      </c>
      <c r="B614">
        <v>3</v>
      </c>
      <c r="C614">
        <v>2.75</v>
      </c>
      <c r="D614">
        <v>2540</v>
      </c>
      <c r="E614">
        <v>2005</v>
      </c>
      <c r="F614">
        <v>695000</v>
      </c>
      <c r="CW614">
        <v>1</v>
      </c>
    </row>
    <row r="615" spans="1:606" x14ac:dyDescent="0.3">
      <c r="A615">
        <v>1</v>
      </c>
      <c r="B615">
        <v>3</v>
      </c>
      <c r="C615">
        <v>1.75</v>
      </c>
      <c r="D615">
        <v>1280</v>
      </c>
      <c r="E615">
        <v>1988</v>
      </c>
      <c r="F615">
        <v>242000</v>
      </c>
      <c r="CW615">
        <v>1</v>
      </c>
    </row>
    <row r="616" spans="1:606" x14ac:dyDescent="0.3">
      <c r="A616">
        <v>1</v>
      </c>
      <c r="B616">
        <v>3</v>
      </c>
      <c r="C616">
        <v>2.25</v>
      </c>
      <c r="D616">
        <v>1820</v>
      </c>
      <c r="E616">
        <v>1967</v>
      </c>
      <c r="F616">
        <v>425000</v>
      </c>
      <c r="CW616">
        <v>1</v>
      </c>
    </row>
    <row r="617" spans="1:606" x14ac:dyDescent="0.3">
      <c r="A617">
        <v>1</v>
      </c>
      <c r="B617">
        <v>3</v>
      </c>
      <c r="C617">
        <v>2.25</v>
      </c>
      <c r="D617">
        <v>1490</v>
      </c>
      <c r="E617">
        <v>1981</v>
      </c>
      <c r="F617">
        <v>525000</v>
      </c>
      <c r="CW617">
        <v>1</v>
      </c>
    </row>
    <row r="618" spans="1:606" x14ac:dyDescent="0.3">
      <c r="A618">
        <v>1</v>
      </c>
      <c r="B618">
        <v>3</v>
      </c>
      <c r="C618">
        <v>2.5</v>
      </c>
      <c r="D618">
        <v>1880</v>
      </c>
      <c r="E618">
        <v>1988</v>
      </c>
      <c r="F618">
        <v>485000</v>
      </c>
      <c r="CW618">
        <v>1</v>
      </c>
    </row>
    <row r="619" spans="1:606" x14ac:dyDescent="0.3">
      <c r="A619">
        <v>1</v>
      </c>
      <c r="B619">
        <v>3</v>
      </c>
      <c r="C619">
        <v>1</v>
      </c>
      <c r="D619">
        <v>1250</v>
      </c>
      <c r="E619">
        <v>1971</v>
      </c>
      <c r="F619">
        <v>175000</v>
      </c>
      <c r="CW619">
        <v>1</v>
      </c>
    </row>
    <row r="620" spans="1:606" x14ac:dyDescent="0.3">
      <c r="A620">
        <v>1</v>
      </c>
      <c r="B620">
        <v>3</v>
      </c>
      <c r="C620">
        <v>2</v>
      </c>
      <c r="D620">
        <v>1440</v>
      </c>
      <c r="E620">
        <v>1983</v>
      </c>
      <c r="F620">
        <v>210000</v>
      </c>
      <c r="CW620">
        <v>1</v>
      </c>
    </row>
    <row r="621" spans="1:606" x14ac:dyDescent="0.3">
      <c r="A621">
        <v>1</v>
      </c>
      <c r="B621">
        <v>3</v>
      </c>
      <c r="C621">
        <v>2.5</v>
      </c>
      <c r="D621">
        <v>1920</v>
      </c>
      <c r="E621">
        <v>1989</v>
      </c>
      <c r="F621">
        <v>260000</v>
      </c>
      <c r="CW621">
        <v>1</v>
      </c>
    </row>
    <row r="622" spans="1:606" x14ac:dyDescent="0.3">
      <c r="A622">
        <v>1</v>
      </c>
      <c r="B622">
        <v>3</v>
      </c>
      <c r="C622">
        <v>2.5</v>
      </c>
      <c r="D622">
        <v>2060</v>
      </c>
      <c r="E622">
        <v>1976</v>
      </c>
      <c r="F622">
        <v>577000</v>
      </c>
      <c r="CW622">
        <v>1</v>
      </c>
    </row>
    <row r="623" spans="1:606" x14ac:dyDescent="0.3">
      <c r="A623">
        <v>1</v>
      </c>
      <c r="B623">
        <v>3</v>
      </c>
      <c r="C623">
        <v>1.5</v>
      </c>
      <c r="D623">
        <v>1210</v>
      </c>
      <c r="E623">
        <v>1958</v>
      </c>
      <c r="F623">
        <v>200000</v>
      </c>
      <c r="CW623">
        <v>1</v>
      </c>
    </row>
    <row r="624" spans="1:606" x14ac:dyDescent="0.3">
      <c r="A624">
        <v>1</v>
      </c>
      <c r="B624">
        <v>2</v>
      </c>
      <c r="C624">
        <v>1.75</v>
      </c>
      <c r="D624">
        <v>1760</v>
      </c>
      <c r="E624">
        <v>1927</v>
      </c>
      <c r="F624">
        <v>605000</v>
      </c>
      <c r="CW624">
        <v>1</v>
      </c>
    </row>
    <row r="625" spans="1:101" x14ac:dyDescent="0.3">
      <c r="A625">
        <v>1</v>
      </c>
      <c r="B625">
        <v>3</v>
      </c>
      <c r="C625">
        <v>1</v>
      </c>
      <c r="D625">
        <v>990</v>
      </c>
      <c r="E625">
        <v>1947</v>
      </c>
      <c r="F625">
        <v>325000</v>
      </c>
      <c r="CW625">
        <v>1</v>
      </c>
    </row>
    <row r="626" spans="1:101" x14ac:dyDescent="0.3">
      <c r="A626">
        <v>1</v>
      </c>
      <c r="B626">
        <v>3</v>
      </c>
      <c r="C626">
        <v>1</v>
      </c>
      <c r="D626">
        <v>960</v>
      </c>
      <c r="E626">
        <v>1944</v>
      </c>
      <c r="F626">
        <v>289500</v>
      </c>
      <c r="CW626">
        <v>1</v>
      </c>
    </row>
    <row r="627" spans="1:101" x14ac:dyDescent="0.3">
      <c r="A627">
        <v>1</v>
      </c>
      <c r="B627">
        <v>3</v>
      </c>
      <c r="C627">
        <v>2.5</v>
      </c>
      <c r="D627">
        <v>1660</v>
      </c>
      <c r="E627">
        <v>2014</v>
      </c>
      <c r="F627">
        <v>559950</v>
      </c>
      <c r="CW627">
        <v>1</v>
      </c>
    </row>
    <row r="628" spans="1:101" x14ac:dyDescent="0.3">
      <c r="A628">
        <v>1</v>
      </c>
      <c r="B628">
        <v>3</v>
      </c>
      <c r="C628">
        <v>1.75</v>
      </c>
      <c r="D628">
        <v>1900</v>
      </c>
      <c r="E628">
        <v>1941</v>
      </c>
      <c r="F628">
        <v>1040000</v>
      </c>
      <c r="CW628">
        <v>1</v>
      </c>
    </row>
    <row r="629" spans="1:101" x14ac:dyDescent="0.3">
      <c r="A629">
        <v>1</v>
      </c>
      <c r="B629">
        <v>3</v>
      </c>
      <c r="C629">
        <v>2.25</v>
      </c>
      <c r="D629">
        <v>1270</v>
      </c>
      <c r="E629">
        <v>1970</v>
      </c>
      <c r="F629">
        <v>543500</v>
      </c>
      <c r="CW629">
        <v>1</v>
      </c>
    </row>
    <row r="630" spans="1:101" x14ac:dyDescent="0.3">
      <c r="A630">
        <v>1</v>
      </c>
      <c r="B630">
        <v>4</v>
      </c>
      <c r="C630">
        <v>2.25</v>
      </c>
      <c r="D630">
        <v>3250</v>
      </c>
      <c r="E630">
        <v>1983</v>
      </c>
      <c r="F630">
        <v>480000</v>
      </c>
      <c r="CW630">
        <v>1</v>
      </c>
    </row>
    <row r="631" spans="1:101" x14ac:dyDescent="0.3">
      <c r="A631">
        <v>1</v>
      </c>
      <c r="B631">
        <v>3</v>
      </c>
      <c r="C631">
        <v>1</v>
      </c>
      <c r="D631">
        <v>960</v>
      </c>
      <c r="E631">
        <v>1982</v>
      </c>
      <c r="F631">
        <v>218000</v>
      </c>
      <c r="CW631">
        <v>1</v>
      </c>
    </row>
    <row r="632" spans="1:101" x14ac:dyDescent="0.3">
      <c r="A632">
        <v>1</v>
      </c>
      <c r="B632">
        <v>2</v>
      </c>
      <c r="C632">
        <v>1.75</v>
      </c>
      <c r="D632">
        <v>1330</v>
      </c>
      <c r="E632">
        <v>1914</v>
      </c>
      <c r="F632">
        <v>565000</v>
      </c>
      <c r="CW632">
        <v>1</v>
      </c>
    </row>
    <row r="633" spans="1:101" x14ac:dyDescent="0.3">
      <c r="A633">
        <v>1</v>
      </c>
      <c r="B633">
        <v>3</v>
      </c>
      <c r="C633">
        <v>1.75</v>
      </c>
      <c r="D633">
        <v>2080</v>
      </c>
      <c r="E633">
        <v>1968</v>
      </c>
      <c r="F633">
        <v>426700</v>
      </c>
      <c r="CW633">
        <v>1</v>
      </c>
    </row>
    <row r="634" spans="1:101" x14ac:dyDescent="0.3">
      <c r="A634">
        <v>1</v>
      </c>
      <c r="B634">
        <v>3</v>
      </c>
      <c r="C634">
        <v>2.5</v>
      </c>
      <c r="D634">
        <v>2690</v>
      </c>
      <c r="E634">
        <v>1957</v>
      </c>
      <c r="F634">
        <v>650000</v>
      </c>
      <c r="CW634">
        <v>1</v>
      </c>
    </row>
    <row r="635" spans="1:101" x14ac:dyDescent="0.3">
      <c r="A635">
        <v>1</v>
      </c>
      <c r="B635">
        <v>2</v>
      </c>
      <c r="C635">
        <v>1</v>
      </c>
      <c r="D635">
        <v>890</v>
      </c>
      <c r="E635">
        <v>1910</v>
      </c>
      <c r="F635">
        <v>542000</v>
      </c>
      <c r="CW635">
        <v>1</v>
      </c>
    </row>
    <row r="636" spans="1:101" x14ac:dyDescent="0.3">
      <c r="A636">
        <v>1</v>
      </c>
      <c r="B636">
        <v>3</v>
      </c>
      <c r="C636">
        <v>1.75</v>
      </c>
      <c r="D636">
        <v>1070</v>
      </c>
      <c r="E636">
        <v>1977</v>
      </c>
      <c r="F636">
        <v>415000</v>
      </c>
      <c r="CW636">
        <v>1</v>
      </c>
    </row>
    <row r="637" spans="1:101" x14ac:dyDescent="0.3">
      <c r="A637">
        <v>1</v>
      </c>
      <c r="B637">
        <v>3</v>
      </c>
      <c r="C637">
        <v>1</v>
      </c>
      <c r="D637">
        <v>1200</v>
      </c>
      <c r="E637">
        <v>1953</v>
      </c>
      <c r="F637">
        <v>214000</v>
      </c>
      <c r="CW637">
        <v>1</v>
      </c>
    </row>
    <row r="638" spans="1:101" x14ac:dyDescent="0.3">
      <c r="A638">
        <v>1</v>
      </c>
      <c r="B638">
        <v>3</v>
      </c>
      <c r="C638">
        <v>1.5</v>
      </c>
      <c r="D638">
        <v>1360</v>
      </c>
      <c r="E638">
        <v>1949</v>
      </c>
      <c r="F638">
        <v>245000</v>
      </c>
      <c r="CW638">
        <v>1</v>
      </c>
    </row>
    <row r="639" spans="1:101" x14ac:dyDescent="0.3">
      <c r="A639">
        <v>1</v>
      </c>
      <c r="B639">
        <v>3</v>
      </c>
      <c r="C639">
        <v>2</v>
      </c>
      <c r="D639">
        <v>2050</v>
      </c>
      <c r="E639">
        <v>1993</v>
      </c>
      <c r="F639">
        <v>314500</v>
      </c>
      <c r="CW639">
        <v>1</v>
      </c>
    </row>
    <row r="640" spans="1:101" x14ac:dyDescent="0.3">
      <c r="A640">
        <v>1</v>
      </c>
      <c r="B640">
        <v>3</v>
      </c>
      <c r="C640">
        <v>1.5</v>
      </c>
      <c r="D640">
        <v>3000</v>
      </c>
      <c r="E640">
        <v>1924</v>
      </c>
      <c r="F640">
        <v>1120000</v>
      </c>
      <c r="CW640">
        <v>1</v>
      </c>
    </row>
    <row r="641" spans="1:101" x14ac:dyDescent="0.3">
      <c r="A641">
        <v>1</v>
      </c>
      <c r="B641">
        <v>2</v>
      </c>
      <c r="C641">
        <v>2</v>
      </c>
      <c r="D641">
        <v>1300</v>
      </c>
      <c r="E641">
        <v>1963</v>
      </c>
      <c r="F641">
        <v>378000</v>
      </c>
      <c r="CW641">
        <v>1</v>
      </c>
    </row>
    <row r="642" spans="1:101" x14ac:dyDescent="0.3">
      <c r="A642">
        <v>1</v>
      </c>
      <c r="B642">
        <v>4</v>
      </c>
      <c r="C642">
        <v>2.5</v>
      </c>
      <c r="D642">
        <v>2250</v>
      </c>
      <c r="E642">
        <v>1982</v>
      </c>
      <c r="F642">
        <v>305000</v>
      </c>
      <c r="CW642">
        <v>1</v>
      </c>
    </row>
    <row r="643" spans="1:101" x14ac:dyDescent="0.3">
      <c r="A643">
        <v>1</v>
      </c>
      <c r="B643">
        <v>5</v>
      </c>
      <c r="C643">
        <v>2.75</v>
      </c>
      <c r="D643">
        <v>3740</v>
      </c>
      <c r="E643">
        <v>1978</v>
      </c>
      <c r="F643">
        <v>595000</v>
      </c>
      <c r="CW643">
        <v>1</v>
      </c>
    </row>
    <row r="644" spans="1:101" x14ac:dyDescent="0.3">
      <c r="A644">
        <v>1</v>
      </c>
      <c r="B644">
        <v>3</v>
      </c>
      <c r="C644">
        <v>2.5</v>
      </c>
      <c r="D644">
        <v>1660</v>
      </c>
      <c r="E644">
        <v>2015</v>
      </c>
      <c r="F644">
        <v>729500</v>
      </c>
      <c r="CW644">
        <v>1</v>
      </c>
    </row>
    <row r="645" spans="1:101" x14ac:dyDescent="0.3">
      <c r="A645">
        <v>1</v>
      </c>
      <c r="B645">
        <v>3</v>
      </c>
      <c r="C645">
        <v>2.5</v>
      </c>
      <c r="D645">
        <v>2360</v>
      </c>
      <c r="E645">
        <v>2003</v>
      </c>
      <c r="F645">
        <v>430000</v>
      </c>
      <c r="CW645">
        <v>1</v>
      </c>
    </row>
    <row r="646" spans="1:101" x14ac:dyDescent="0.3">
      <c r="A646">
        <v>1</v>
      </c>
      <c r="B646">
        <v>3</v>
      </c>
      <c r="C646">
        <v>1.75</v>
      </c>
      <c r="D646">
        <v>1760</v>
      </c>
      <c r="E646">
        <v>1987</v>
      </c>
      <c r="F646">
        <v>240000</v>
      </c>
      <c r="CW646">
        <v>1</v>
      </c>
    </row>
    <row r="647" spans="1:101" x14ac:dyDescent="0.3">
      <c r="A647">
        <v>1</v>
      </c>
      <c r="B647">
        <v>3</v>
      </c>
      <c r="C647">
        <v>1.75</v>
      </c>
      <c r="D647">
        <v>1680</v>
      </c>
      <c r="E647">
        <v>1916</v>
      </c>
      <c r="F647">
        <v>545000</v>
      </c>
      <c r="CW647">
        <v>1</v>
      </c>
    </row>
    <row r="648" spans="1:101" x14ac:dyDescent="0.3">
      <c r="A648">
        <v>1</v>
      </c>
      <c r="B648">
        <v>3</v>
      </c>
      <c r="C648">
        <v>1.75</v>
      </c>
      <c r="D648">
        <v>1320</v>
      </c>
      <c r="E648">
        <v>1918</v>
      </c>
      <c r="F648">
        <v>530000</v>
      </c>
    </row>
    <row r="649" spans="1:101" x14ac:dyDescent="0.3">
      <c r="A649">
        <v>1</v>
      </c>
      <c r="B649">
        <v>1</v>
      </c>
      <c r="C649">
        <v>1</v>
      </c>
      <c r="D649">
        <v>870</v>
      </c>
      <c r="E649">
        <v>1939</v>
      </c>
      <c r="F649">
        <v>157000</v>
      </c>
    </row>
    <row r="650" spans="1:101" x14ac:dyDescent="0.3">
      <c r="A650">
        <v>1</v>
      </c>
      <c r="B650">
        <v>4</v>
      </c>
      <c r="C650">
        <v>1</v>
      </c>
      <c r="D650">
        <v>1260</v>
      </c>
      <c r="E650">
        <v>1925</v>
      </c>
      <c r="F650">
        <v>425000</v>
      </c>
    </row>
    <row r="651" spans="1:101" x14ac:dyDescent="0.3">
      <c r="A651">
        <v>1</v>
      </c>
      <c r="B651">
        <v>3</v>
      </c>
      <c r="C651">
        <v>1</v>
      </c>
      <c r="D651">
        <v>1000</v>
      </c>
      <c r="E651">
        <v>1944</v>
      </c>
      <c r="F651">
        <v>220000</v>
      </c>
    </row>
    <row r="652" spans="1:101" x14ac:dyDescent="0.3">
      <c r="A652">
        <v>1</v>
      </c>
      <c r="B652">
        <v>4</v>
      </c>
      <c r="C652">
        <v>1.75</v>
      </c>
      <c r="D652">
        <v>2020</v>
      </c>
      <c r="E652">
        <v>1976</v>
      </c>
      <c r="F652">
        <v>521000</v>
      </c>
    </row>
    <row r="653" spans="1:101" x14ac:dyDescent="0.3">
      <c r="A653">
        <v>1</v>
      </c>
      <c r="B653">
        <v>3</v>
      </c>
      <c r="C653">
        <v>1</v>
      </c>
      <c r="D653">
        <v>1920</v>
      </c>
      <c r="E653">
        <v>1952</v>
      </c>
      <c r="F653">
        <v>325000</v>
      </c>
    </row>
    <row r="654" spans="1:101" x14ac:dyDescent="0.3">
      <c r="A654">
        <v>1</v>
      </c>
      <c r="B654">
        <v>3</v>
      </c>
      <c r="C654">
        <v>2</v>
      </c>
      <c r="D654">
        <v>2150</v>
      </c>
      <c r="E654">
        <v>1911</v>
      </c>
      <c r="F654">
        <v>597500</v>
      </c>
    </row>
    <row r="655" spans="1:101" x14ac:dyDescent="0.3">
      <c r="A655">
        <v>1</v>
      </c>
      <c r="B655">
        <v>3</v>
      </c>
      <c r="C655">
        <v>2.5</v>
      </c>
      <c r="D655">
        <v>1470</v>
      </c>
      <c r="E655">
        <v>1999</v>
      </c>
      <c r="F655">
        <v>337000</v>
      </c>
    </row>
    <row r="656" spans="1:101" x14ac:dyDescent="0.3">
      <c r="A656">
        <v>1</v>
      </c>
      <c r="B656">
        <v>3</v>
      </c>
      <c r="C656">
        <v>2.5</v>
      </c>
      <c r="D656">
        <v>3180</v>
      </c>
      <c r="E656">
        <v>1991</v>
      </c>
      <c r="F656">
        <v>1000000</v>
      </c>
    </row>
    <row r="657" spans="1:6" x14ac:dyDescent="0.3">
      <c r="A657">
        <v>1</v>
      </c>
      <c r="B657">
        <v>3</v>
      </c>
      <c r="C657">
        <v>2.5</v>
      </c>
      <c r="D657">
        <v>3930</v>
      </c>
      <c r="E657">
        <v>1957</v>
      </c>
      <c r="F657">
        <v>3070000</v>
      </c>
    </row>
    <row r="658" spans="1:6" x14ac:dyDescent="0.3">
      <c r="A658">
        <v>1</v>
      </c>
      <c r="B658">
        <v>3</v>
      </c>
      <c r="C658">
        <v>1</v>
      </c>
      <c r="D658">
        <v>990</v>
      </c>
      <c r="E658">
        <v>1943</v>
      </c>
      <c r="F658">
        <v>495000</v>
      </c>
    </row>
    <row r="659" spans="1:6" x14ac:dyDescent="0.3">
      <c r="A659">
        <v>1</v>
      </c>
      <c r="B659">
        <v>4</v>
      </c>
      <c r="C659">
        <v>3.5</v>
      </c>
      <c r="D659">
        <v>2770</v>
      </c>
      <c r="E659">
        <v>2001</v>
      </c>
      <c r="F659">
        <v>748000</v>
      </c>
    </row>
    <row r="660" spans="1:6" x14ac:dyDescent="0.3">
      <c r="A660">
        <v>1</v>
      </c>
      <c r="B660">
        <v>3</v>
      </c>
      <c r="C660">
        <v>1.5</v>
      </c>
      <c r="D660">
        <v>1250</v>
      </c>
      <c r="E660">
        <v>1953</v>
      </c>
      <c r="F660">
        <v>888000</v>
      </c>
    </row>
    <row r="661" spans="1:6" x14ac:dyDescent="0.3">
      <c r="A661">
        <v>1</v>
      </c>
      <c r="B661">
        <v>3</v>
      </c>
      <c r="C661">
        <v>1.75</v>
      </c>
      <c r="D661">
        <v>1140</v>
      </c>
      <c r="E661">
        <v>1986</v>
      </c>
      <c r="F661">
        <v>269900</v>
      </c>
    </row>
    <row r="662" spans="1:6" x14ac:dyDescent="0.3">
      <c r="A662">
        <v>1</v>
      </c>
      <c r="B662">
        <v>4</v>
      </c>
      <c r="C662">
        <v>2.5</v>
      </c>
      <c r="D662">
        <v>2250</v>
      </c>
      <c r="E662">
        <v>1967</v>
      </c>
      <c r="F662">
        <v>496500</v>
      </c>
    </row>
    <row r="663" spans="1:6" x14ac:dyDescent="0.3">
      <c r="A663">
        <v>1</v>
      </c>
      <c r="B663">
        <v>3</v>
      </c>
      <c r="C663">
        <v>2.5</v>
      </c>
      <c r="D663">
        <v>1640</v>
      </c>
      <c r="E663">
        <v>1969</v>
      </c>
      <c r="F663">
        <v>475000</v>
      </c>
    </row>
    <row r="664" spans="1:6" x14ac:dyDescent="0.3">
      <c r="A664">
        <v>1</v>
      </c>
      <c r="B664">
        <v>3</v>
      </c>
      <c r="C664">
        <v>1.5</v>
      </c>
      <c r="D664">
        <v>1255</v>
      </c>
      <c r="E664">
        <v>2004</v>
      </c>
      <c r="F664">
        <v>312000</v>
      </c>
    </row>
    <row r="665" spans="1:6" x14ac:dyDescent="0.3">
      <c r="A665">
        <v>1</v>
      </c>
      <c r="B665">
        <v>3</v>
      </c>
      <c r="C665">
        <v>1</v>
      </c>
      <c r="D665">
        <v>1290</v>
      </c>
      <c r="E665">
        <v>1976</v>
      </c>
      <c r="F665">
        <v>323000</v>
      </c>
    </row>
    <row r="666" spans="1:6" x14ac:dyDescent="0.3">
      <c r="A666">
        <v>1</v>
      </c>
      <c r="B666">
        <v>3</v>
      </c>
      <c r="C666">
        <v>1.75</v>
      </c>
      <c r="D666">
        <v>1300</v>
      </c>
      <c r="E666">
        <v>1986</v>
      </c>
      <c r="F666">
        <v>331000</v>
      </c>
    </row>
    <row r="667" spans="1:6" x14ac:dyDescent="0.3">
      <c r="A667">
        <v>1</v>
      </c>
      <c r="B667">
        <v>3</v>
      </c>
      <c r="C667">
        <v>1.5</v>
      </c>
      <c r="D667">
        <v>1220</v>
      </c>
      <c r="E667">
        <v>2007</v>
      </c>
      <c r="F667">
        <v>306000</v>
      </c>
    </row>
    <row r="668" spans="1:6" x14ac:dyDescent="0.3">
      <c r="A668">
        <v>1</v>
      </c>
      <c r="B668">
        <v>4</v>
      </c>
      <c r="C668">
        <v>2.5</v>
      </c>
      <c r="D668">
        <v>2630</v>
      </c>
      <c r="E668">
        <v>2002</v>
      </c>
      <c r="F668">
        <v>655000</v>
      </c>
    </row>
    <row r="669" spans="1:6" x14ac:dyDescent="0.3">
      <c r="A669">
        <v>1</v>
      </c>
      <c r="B669">
        <v>3</v>
      </c>
      <c r="C669">
        <v>1.5</v>
      </c>
      <c r="D669">
        <v>1950</v>
      </c>
      <c r="E669">
        <v>1959</v>
      </c>
      <c r="F669">
        <v>290000</v>
      </c>
    </row>
    <row r="670" spans="1:6" x14ac:dyDescent="0.3">
      <c r="A670">
        <v>1</v>
      </c>
      <c r="B670">
        <v>4</v>
      </c>
      <c r="C670">
        <v>3.25</v>
      </c>
      <c r="D670">
        <v>3160</v>
      </c>
      <c r="E670">
        <v>1965</v>
      </c>
      <c r="F670">
        <v>1250000</v>
      </c>
    </row>
    <row r="671" spans="1:6" x14ac:dyDescent="0.3">
      <c r="A671">
        <v>1</v>
      </c>
      <c r="B671">
        <v>3</v>
      </c>
      <c r="C671">
        <v>1.75</v>
      </c>
      <c r="D671">
        <v>1550</v>
      </c>
      <c r="E671">
        <v>1949</v>
      </c>
      <c r="F671">
        <v>460000</v>
      </c>
    </row>
    <row r="672" spans="1:6" x14ac:dyDescent="0.3">
      <c r="A672">
        <v>1</v>
      </c>
      <c r="B672">
        <v>4</v>
      </c>
      <c r="C672">
        <v>2.5</v>
      </c>
      <c r="D672">
        <v>1700</v>
      </c>
      <c r="E672">
        <v>1940</v>
      </c>
      <c r="F672">
        <v>435000</v>
      </c>
    </row>
    <row r="673" spans="1:6" x14ac:dyDescent="0.3">
      <c r="A673">
        <v>1</v>
      </c>
      <c r="B673">
        <v>4</v>
      </c>
      <c r="C673">
        <v>2.75</v>
      </c>
      <c r="D673">
        <v>2510</v>
      </c>
      <c r="E673">
        <v>1978</v>
      </c>
      <c r="F673">
        <v>664000</v>
      </c>
    </row>
    <row r="674" spans="1:6" x14ac:dyDescent="0.3">
      <c r="A674">
        <v>1</v>
      </c>
      <c r="B674">
        <v>4</v>
      </c>
      <c r="C674">
        <v>1.75</v>
      </c>
      <c r="D674">
        <v>1800</v>
      </c>
      <c r="E674">
        <v>1921</v>
      </c>
      <c r="F674">
        <v>865000</v>
      </c>
    </row>
    <row r="675" spans="1:6" x14ac:dyDescent="0.3">
      <c r="A675">
        <v>1</v>
      </c>
      <c r="B675">
        <v>3</v>
      </c>
      <c r="C675">
        <v>1.75</v>
      </c>
      <c r="D675">
        <v>1800</v>
      </c>
      <c r="E675">
        <v>1968</v>
      </c>
      <c r="F675">
        <v>385000</v>
      </c>
    </row>
    <row r="676" spans="1:6" x14ac:dyDescent="0.3">
      <c r="A676">
        <v>1</v>
      </c>
      <c r="B676">
        <v>3</v>
      </c>
      <c r="C676">
        <v>2.25</v>
      </c>
      <c r="D676">
        <v>1870</v>
      </c>
      <c r="E676">
        <v>1975</v>
      </c>
      <c r="F676">
        <v>497000</v>
      </c>
    </row>
    <row r="677" spans="1:6" x14ac:dyDescent="0.3">
      <c r="A677">
        <v>1</v>
      </c>
      <c r="B677">
        <v>2</v>
      </c>
      <c r="C677">
        <v>1</v>
      </c>
      <c r="D677">
        <v>1010</v>
      </c>
      <c r="E677">
        <v>1925</v>
      </c>
      <c r="F677">
        <v>280000</v>
      </c>
    </row>
    <row r="678" spans="1:6" x14ac:dyDescent="0.3">
      <c r="A678">
        <v>1</v>
      </c>
      <c r="B678">
        <v>2</v>
      </c>
      <c r="C678">
        <v>1.5</v>
      </c>
      <c r="D678">
        <v>1120</v>
      </c>
      <c r="E678">
        <v>1924</v>
      </c>
      <c r="F678">
        <v>188000</v>
      </c>
    </row>
    <row r="679" spans="1:6" x14ac:dyDescent="0.3">
      <c r="A679">
        <v>1</v>
      </c>
      <c r="B679">
        <v>3</v>
      </c>
      <c r="C679">
        <v>1</v>
      </c>
      <c r="D679">
        <v>2090</v>
      </c>
      <c r="E679">
        <v>1969</v>
      </c>
      <c r="F679">
        <v>478500</v>
      </c>
    </row>
    <row r="680" spans="1:6" x14ac:dyDescent="0.3">
      <c r="A680">
        <v>1</v>
      </c>
      <c r="B680">
        <v>4</v>
      </c>
      <c r="C680">
        <v>3.5</v>
      </c>
      <c r="D680">
        <v>4370</v>
      </c>
      <c r="E680">
        <v>2001</v>
      </c>
      <c r="F680">
        <v>1150000</v>
      </c>
    </row>
    <row r="681" spans="1:6" x14ac:dyDescent="0.3">
      <c r="A681">
        <v>1</v>
      </c>
      <c r="B681">
        <v>3</v>
      </c>
      <c r="C681">
        <v>2</v>
      </c>
      <c r="D681">
        <v>1440</v>
      </c>
      <c r="E681">
        <v>1981</v>
      </c>
      <c r="F681">
        <v>222000</v>
      </c>
    </row>
    <row r="682" spans="1:6" x14ac:dyDescent="0.3">
      <c r="A682">
        <v>1</v>
      </c>
      <c r="B682">
        <v>4</v>
      </c>
      <c r="C682">
        <v>3</v>
      </c>
      <c r="D682">
        <v>2580</v>
      </c>
      <c r="E682">
        <v>1984</v>
      </c>
      <c r="F682">
        <v>799000</v>
      </c>
    </row>
    <row r="683" spans="1:6" x14ac:dyDescent="0.3">
      <c r="A683">
        <v>1</v>
      </c>
      <c r="B683">
        <v>4</v>
      </c>
      <c r="C683">
        <v>2.5</v>
      </c>
      <c r="D683">
        <v>3190</v>
      </c>
      <c r="E683">
        <v>2006</v>
      </c>
      <c r="F683">
        <v>609900</v>
      </c>
    </row>
    <row r="684" spans="1:6" x14ac:dyDescent="0.3">
      <c r="A684">
        <v>1</v>
      </c>
      <c r="B684">
        <v>4</v>
      </c>
      <c r="C684">
        <v>3.5</v>
      </c>
      <c r="D684">
        <v>2380</v>
      </c>
      <c r="E684">
        <v>1995</v>
      </c>
      <c r="F684">
        <v>413000</v>
      </c>
    </row>
    <row r="685" spans="1:6" x14ac:dyDescent="0.3">
      <c r="A685">
        <v>1</v>
      </c>
      <c r="B685">
        <v>4</v>
      </c>
      <c r="C685">
        <v>1</v>
      </c>
      <c r="D685">
        <v>1420</v>
      </c>
      <c r="E685">
        <v>1930</v>
      </c>
      <c r="F685">
        <v>400000</v>
      </c>
    </row>
    <row r="686" spans="1:6" x14ac:dyDescent="0.3">
      <c r="A686">
        <v>1</v>
      </c>
      <c r="B686">
        <v>5</v>
      </c>
      <c r="C686">
        <v>2.75</v>
      </c>
      <c r="D686">
        <v>2990</v>
      </c>
      <c r="E686">
        <v>2014</v>
      </c>
      <c r="F686">
        <v>802541</v>
      </c>
    </row>
    <row r="687" spans="1:6" x14ac:dyDescent="0.3">
      <c r="A687">
        <v>1</v>
      </c>
      <c r="B687">
        <v>3</v>
      </c>
      <c r="C687">
        <v>2.5</v>
      </c>
      <c r="D687">
        <v>2680</v>
      </c>
      <c r="E687">
        <v>1990</v>
      </c>
      <c r="F687">
        <v>320000</v>
      </c>
    </row>
    <row r="688" spans="1:6" x14ac:dyDescent="0.3">
      <c r="A688">
        <v>1</v>
      </c>
      <c r="B688">
        <v>4</v>
      </c>
      <c r="C688">
        <v>2.5</v>
      </c>
      <c r="D688">
        <v>2730</v>
      </c>
      <c r="E688">
        <v>2006</v>
      </c>
      <c r="F688">
        <v>507000</v>
      </c>
    </row>
    <row r="689" spans="1:712" x14ac:dyDescent="0.3">
      <c r="A689">
        <v>1</v>
      </c>
      <c r="B689">
        <v>3</v>
      </c>
      <c r="C689">
        <v>1</v>
      </c>
      <c r="D689">
        <v>1220</v>
      </c>
      <c r="E689">
        <v>1946</v>
      </c>
      <c r="F689">
        <v>387500</v>
      </c>
    </row>
    <row r="690" spans="1:712" x14ac:dyDescent="0.3">
      <c r="A690">
        <v>1</v>
      </c>
      <c r="B690">
        <v>3</v>
      </c>
      <c r="C690">
        <v>1</v>
      </c>
      <c r="D690">
        <v>1500</v>
      </c>
      <c r="E690">
        <v>1967</v>
      </c>
      <c r="F690">
        <v>396000</v>
      </c>
    </row>
    <row r="691" spans="1:712" x14ac:dyDescent="0.3">
      <c r="A691">
        <v>1</v>
      </c>
      <c r="B691">
        <v>3</v>
      </c>
      <c r="C691">
        <v>1.75</v>
      </c>
      <c r="D691">
        <v>1830</v>
      </c>
      <c r="E691">
        <v>1958</v>
      </c>
      <c r="F691">
        <v>373000</v>
      </c>
    </row>
    <row r="692" spans="1:712" x14ac:dyDescent="0.3">
      <c r="A692">
        <v>1</v>
      </c>
      <c r="B692">
        <v>5</v>
      </c>
      <c r="C692">
        <v>2.5</v>
      </c>
      <c r="D692">
        <v>4570</v>
      </c>
      <c r="E692">
        <v>1965</v>
      </c>
      <c r="F692">
        <v>1480000</v>
      </c>
    </row>
    <row r="693" spans="1:712" x14ac:dyDescent="0.3">
      <c r="A693">
        <v>1</v>
      </c>
      <c r="B693">
        <v>4</v>
      </c>
      <c r="C693">
        <v>2.25</v>
      </c>
      <c r="D693">
        <v>2470</v>
      </c>
      <c r="E693">
        <v>1983</v>
      </c>
      <c r="F693">
        <v>359900</v>
      </c>
    </row>
    <row r="694" spans="1:712" x14ac:dyDescent="0.3">
      <c r="A694">
        <v>1</v>
      </c>
      <c r="B694">
        <v>2</v>
      </c>
      <c r="C694">
        <v>1</v>
      </c>
      <c r="D694">
        <v>800</v>
      </c>
      <c r="E694">
        <v>1927</v>
      </c>
      <c r="F694">
        <v>410000</v>
      </c>
    </row>
    <row r="695" spans="1:712" x14ac:dyDescent="0.3">
      <c r="A695">
        <v>1</v>
      </c>
      <c r="B695">
        <v>4</v>
      </c>
      <c r="C695">
        <v>2.5</v>
      </c>
      <c r="D695">
        <v>2900</v>
      </c>
      <c r="E695">
        <v>1992</v>
      </c>
      <c r="F695">
        <v>690000</v>
      </c>
    </row>
    <row r="696" spans="1:712" x14ac:dyDescent="0.3">
      <c r="A696">
        <v>1</v>
      </c>
      <c r="B696">
        <v>3</v>
      </c>
      <c r="C696">
        <v>2</v>
      </c>
      <c r="D696">
        <v>1410</v>
      </c>
      <c r="E696">
        <v>1985</v>
      </c>
      <c r="F696">
        <v>245000</v>
      </c>
    </row>
    <row r="697" spans="1:712" x14ac:dyDescent="0.3">
      <c r="A697">
        <v>1</v>
      </c>
      <c r="B697">
        <v>5</v>
      </c>
      <c r="C697">
        <v>2.5</v>
      </c>
      <c r="D697">
        <v>2830</v>
      </c>
      <c r="E697">
        <v>1979</v>
      </c>
      <c r="F697">
        <v>700000</v>
      </c>
    </row>
    <row r="698" spans="1:712" x14ac:dyDescent="0.3">
      <c r="A698">
        <v>1</v>
      </c>
      <c r="B698">
        <v>4</v>
      </c>
      <c r="C698">
        <v>1.75</v>
      </c>
      <c r="D698">
        <v>1680</v>
      </c>
      <c r="E698">
        <v>1977</v>
      </c>
      <c r="F698">
        <v>268000</v>
      </c>
    </row>
    <row r="699" spans="1:712" x14ac:dyDescent="0.3">
      <c r="A699">
        <v>1</v>
      </c>
      <c r="B699">
        <v>3</v>
      </c>
      <c r="C699">
        <v>1.75</v>
      </c>
      <c r="D699">
        <v>1760</v>
      </c>
      <c r="E699">
        <v>1979</v>
      </c>
      <c r="F699">
        <v>225000</v>
      </c>
    </row>
    <row r="700" spans="1:712" x14ac:dyDescent="0.3">
      <c r="A700">
        <v>1</v>
      </c>
      <c r="B700">
        <v>4</v>
      </c>
      <c r="C700">
        <v>2.25</v>
      </c>
      <c r="D700">
        <v>2240</v>
      </c>
      <c r="E700">
        <v>1976</v>
      </c>
      <c r="F700">
        <v>980000</v>
      </c>
    </row>
    <row r="701" spans="1:712" x14ac:dyDescent="0.3">
      <c r="A701">
        <v>1</v>
      </c>
      <c r="B701">
        <v>2</v>
      </c>
      <c r="C701">
        <v>1</v>
      </c>
      <c r="D701">
        <v>1380</v>
      </c>
      <c r="E701">
        <v>1905</v>
      </c>
      <c r="F701">
        <v>795000</v>
      </c>
      <c r="AAJ701" t="e" cm="1">
        <f t="array" ref="AAJ701">MMULT(MMULT(MINVERSE(MMULT(TRANSPOSE(ZY701:E0),(ZY701:E0))),TRANSPOSE(ZY701:E0)),AAD701:F0)</f>
        <v>#NAME?</v>
      </c>
    </row>
    <row r="702" spans="1:712" x14ac:dyDescent="0.3">
      <c r="A702">
        <v>1</v>
      </c>
      <c r="B702">
        <v>2</v>
      </c>
      <c r="C702">
        <v>1</v>
      </c>
      <c r="D702">
        <v>820</v>
      </c>
      <c r="E702">
        <v>1953</v>
      </c>
      <c r="F702">
        <v>195000</v>
      </c>
    </row>
    <row r="703" spans="1:712" x14ac:dyDescent="0.3">
      <c r="A703">
        <v>1</v>
      </c>
      <c r="B703">
        <v>4</v>
      </c>
      <c r="C703">
        <v>2</v>
      </c>
      <c r="D703">
        <v>2180</v>
      </c>
      <c r="E703">
        <v>1950</v>
      </c>
      <c r="F703">
        <v>480000</v>
      </c>
    </row>
    <row r="704" spans="1:712" x14ac:dyDescent="0.3">
      <c r="A704">
        <v>1</v>
      </c>
      <c r="B704">
        <v>4</v>
      </c>
      <c r="C704">
        <v>2</v>
      </c>
      <c r="D704">
        <v>1400</v>
      </c>
      <c r="E704">
        <v>1900</v>
      </c>
      <c r="F704">
        <v>485000</v>
      </c>
    </row>
    <row r="705" spans="1:6" x14ac:dyDescent="0.3">
      <c r="A705">
        <v>1</v>
      </c>
      <c r="B705">
        <v>2</v>
      </c>
      <c r="C705">
        <v>1</v>
      </c>
      <c r="D705">
        <v>880</v>
      </c>
      <c r="E705">
        <v>1928</v>
      </c>
      <c r="F705">
        <v>130000</v>
      </c>
    </row>
    <row r="706" spans="1:6" x14ac:dyDescent="0.3">
      <c r="A706">
        <v>1</v>
      </c>
      <c r="B706">
        <v>2</v>
      </c>
      <c r="C706">
        <v>1</v>
      </c>
      <c r="D706">
        <v>1060</v>
      </c>
      <c r="E706">
        <v>1946</v>
      </c>
      <c r="F706">
        <v>325000</v>
      </c>
    </row>
    <row r="707" spans="1:6" x14ac:dyDescent="0.3">
      <c r="A707">
        <v>1</v>
      </c>
      <c r="B707">
        <v>3</v>
      </c>
      <c r="C707">
        <v>1.75</v>
      </c>
      <c r="D707">
        <v>1530</v>
      </c>
      <c r="E707">
        <v>1984</v>
      </c>
      <c r="F707">
        <v>440000</v>
      </c>
    </row>
    <row r="708" spans="1:6" x14ac:dyDescent="0.3">
      <c r="A708">
        <v>1</v>
      </c>
      <c r="B708">
        <v>4</v>
      </c>
      <c r="C708">
        <v>1.75</v>
      </c>
      <c r="D708">
        <v>2480</v>
      </c>
      <c r="E708">
        <v>1958</v>
      </c>
      <c r="F708">
        <v>550000</v>
      </c>
    </row>
    <row r="709" spans="1:6" x14ac:dyDescent="0.3">
      <c r="A709">
        <v>1</v>
      </c>
      <c r="B709">
        <v>3</v>
      </c>
      <c r="C709">
        <v>1.75</v>
      </c>
      <c r="D709">
        <v>1490</v>
      </c>
      <c r="E709">
        <v>1967</v>
      </c>
      <c r="F709">
        <v>310000</v>
      </c>
    </row>
    <row r="710" spans="1:6" x14ac:dyDescent="0.3">
      <c r="A710">
        <v>1</v>
      </c>
      <c r="B710">
        <v>3</v>
      </c>
      <c r="C710">
        <v>2.5</v>
      </c>
      <c r="D710">
        <v>3660</v>
      </c>
      <c r="E710">
        <v>1989</v>
      </c>
      <c r="F710">
        <v>530000</v>
      </c>
    </row>
    <row r="711" spans="1:6" x14ac:dyDescent="0.3">
      <c r="A711">
        <v>1</v>
      </c>
      <c r="B711">
        <v>4</v>
      </c>
      <c r="C711">
        <v>2.5</v>
      </c>
      <c r="D711">
        <v>2340</v>
      </c>
      <c r="E711">
        <v>1993</v>
      </c>
      <c r="F711">
        <v>390000</v>
      </c>
    </row>
    <row r="712" spans="1:6" x14ac:dyDescent="0.3">
      <c r="A712">
        <v>1</v>
      </c>
      <c r="B712">
        <v>3</v>
      </c>
      <c r="C712">
        <v>1.75</v>
      </c>
      <c r="D712">
        <v>1450</v>
      </c>
      <c r="E712">
        <v>1981</v>
      </c>
      <c r="F712">
        <v>243000</v>
      </c>
    </row>
    <row r="713" spans="1:6" x14ac:dyDescent="0.3">
      <c r="A713">
        <v>1</v>
      </c>
      <c r="B713">
        <v>4</v>
      </c>
      <c r="C713">
        <v>2.5</v>
      </c>
      <c r="D713">
        <v>2210</v>
      </c>
      <c r="E713">
        <v>1990</v>
      </c>
      <c r="F713">
        <v>639000</v>
      </c>
    </row>
    <row r="714" spans="1:6" x14ac:dyDescent="0.3">
      <c r="A714">
        <v>1</v>
      </c>
      <c r="B714">
        <v>4</v>
      </c>
      <c r="C714">
        <v>1</v>
      </c>
      <c r="D714">
        <v>1130</v>
      </c>
      <c r="E714">
        <v>1969</v>
      </c>
      <c r="F714">
        <v>215000</v>
      </c>
    </row>
    <row r="715" spans="1:6" x14ac:dyDescent="0.3">
      <c r="A715">
        <v>1</v>
      </c>
      <c r="B715">
        <v>5</v>
      </c>
      <c r="C715">
        <v>1.75</v>
      </c>
      <c r="D715">
        <v>1550</v>
      </c>
      <c r="E715">
        <v>1961</v>
      </c>
      <c r="F715">
        <v>405000</v>
      </c>
    </row>
    <row r="716" spans="1:6" x14ac:dyDescent="0.3">
      <c r="A716">
        <v>1</v>
      </c>
      <c r="B716">
        <v>4</v>
      </c>
      <c r="C716">
        <v>1.75</v>
      </c>
      <c r="D716">
        <v>1710</v>
      </c>
      <c r="E716">
        <v>1968</v>
      </c>
      <c r="F716">
        <v>250000</v>
      </c>
    </row>
    <row r="717" spans="1:6" x14ac:dyDescent="0.3">
      <c r="A717">
        <v>1</v>
      </c>
      <c r="B717">
        <v>3</v>
      </c>
      <c r="C717">
        <v>1.5</v>
      </c>
      <c r="D717">
        <v>1010</v>
      </c>
      <c r="E717">
        <v>1954</v>
      </c>
      <c r="F717">
        <v>405500</v>
      </c>
    </row>
    <row r="718" spans="1:6" x14ac:dyDescent="0.3">
      <c r="A718">
        <v>1</v>
      </c>
      <c r="B718">
        <v>6</v>
      </c>
      <c r="C718">
        <v>2.25</v>
      </c>
      <c r="D718">
        <v>2660</v>
      </c>
      <c r="E718">
        <v>1937</v>
      </c>
      <c r="F718">
        <v>452000</v>
      </c>
    </row>
    <row r="719" spans="1:6" x14ac:dyDescent="0.3">
      <c r="A719">
        <v>1</v>
      </c>
      <c r="B719">
        <v>6</v>
      </c>
      <c r="C719">
        <v>2.25</v>
      </c>
      <c r="D719">
        <v>2660</v>
      </c>
      <c r="E719">
        <v>1937</v>
      </c>
      <c r="F719">
        <v>730000</v>
      </c>
    </row>
    <row r="720" spans="1:6" x14ac:dyDescent="0.3">
      <c r="A720">
        <v>1</v>
      </c>
      <c r="B720">
        <v>3</v>
      </c>
      <c r="C720">
        <v>2</v>
      </c>
      <c r="D720">
        <v>1300</v>
      </c>
      <c r="E720">
        <v>1994</v>
      </c>
      <c r="F720">
        <v>267000</v>
      </c>
    </row>
    <row r="721" spans="1:6" x14ac:dyDescent="0.3">
      <c r="A721">
        <v>1</v>
      </c>
      <c r="B721">
        <v>3</v>
      </c>
      <c r="C721">
        <v>2.5</v>
      </c>
      <c r="D721">
        <v>1670</v>
      </c>
      <c r="E721">
        <v>2002</v>
      </c>
      <c r="F721">
        <v>289950</v>
      </c>
    </row>
    <row r="722" spans="1:6" x14ac:dyDescent="0.3">
      <c r="A722">
        <v>1</v>
      </c>
      <c r="B722">
        <v>2</v>
      </c>
      <c r="C722">
        <v>1</v>
      </c>
      <c r="D722">
        <v>960</v>
      </c>
      <c r="E722">
        <v>1911</v>
      </c>
      <c r="F722">
        <v>565000</v>
      </c>
    </row>
    <row r="723" spans="1:6" x14ac:dyDescent="0.3">
      <c r="A723">
        <v>1</v>
      </c>
      <c r="B723">
        <v>4</v>
      </c>
      <c r="C723">
        <v>3.25</v>
      </c>
      <c r="D723">
        <v>4670</v>
      </c>
      <c r="E723">
        <v>1988</v>
      </c>
      <c r="F723">
        <v>1580000</v>
      </c>
    </row>
    <row r="724" spans="1:6" x14ac:dyDescent="0.3">
      <c r="A724">
        <v>1</v>
      </c>
      <c r="B724">
        <v>3</v>
      </c>
      <c r="C724">
        <v>2.5</v>
      </c>
      <c r="D724">
        <v>2140</v>
      </c>
      <c r="E724">
        <v>2007</v>
      </c>
      <c r="F724">
        <v>636000</v>
      </c>
    </row>
    <row r="725" spans="1:6" x14ac:dyDescent="0.3">
      <c r="A725">
        <v>1</v>
      </c>
      <c r="B725">
        <v>5</v>
      </c>
      <c r="C725">
        <v>3</v>
      </c>
      <c r="D725">
        <v>2520</v>
      </c>
      <c r="E725">
        <v>2004</v>
      </c>
      <c r="F725">
        <v>350000</v>
      </c>
    </row>
    <row r="726" spans="1:6" x14ac:dyDescent="0.3">
      <c r="A726">
        <v>1</v>
      </c>
      <c r="B726">
        <v>3</v>
      </c>
      <c r="C726">
        <v>1.5</v>
      </c>
      <c r="D726">
        <v>1650</v>
      </c>
      <c r="E726">
        <v>1978</v>
      </c>
      <c r="F726">
        <v>320000</v>
      </c>
    </row>
    <row r="727" spans="1:6" x14ac:dyDescent="0.3">
      <c r="A727">
        <v>1</v>
      </c>
      <c r="B727">
        <v>2</v>
      </c>
      <c r="C727">
        <v>1.75</v>
      </c>
      <c r="D727">
        <v>1440</v>
      </c>
      <c r="E727">
        <v>1978</v>
      </c>
      <c r="F727">
        <v>210000</v>
      </c>
    </row>
    <row r="728" spans="1:6" x14ac:dyDescent="0.3">
      <c r="A728">
        <v>1</v>
      </c>
      <c r="B728">
        <v>2</v>
      </c>
      <c r="C728">
        <v>1</v>
      </c>
      <c r="D728">
        <v>1050</v>
      </c>
      <c r="E728">
        <v>1950</v>
      </c>
      <c r="F728">
        <v>245000</v>
      </c>
    </row>
    <row r="729" spans="1:6" x14ac:dyDescent="0.3">
      <c r="A729">
        <v>1</v>
      </c>
      <c r="B729">
        <v>3</v>
      </c>
      <c r="C729">
        <v>1.75</v>
      </c>
      <c r="D729">
        <v>1470</v>
      </c>
      <c r="E729">
        <v>1983</v>
      </c>
      <c r="F729">
        <v>328000</v>
      </c>
    </row>
    <row r="730" spans="1:6" x14ac:dyDescent="0.3">
      <c r="A730">
        <v>1</v>
      </c>
      <c r="B730">
        <v>4</v>
      </c>
      <c r="C730">
        <v>2.25</v>
      </c>
      <c r="D730">
        <v>4230</v>
      </c>
      <c r="E730">
        <v>1989</v>
      </c>
      <c r="F730">
        <v>985000</v>
      </c>
    </row>
    <row r="731" spans="1:6" x14ac:dyDescent="0.3">
      <c r="A731">
        <v>1</v>
      </c>
      <c r="B731">
        <v>3</v>
      </c>
      <c r="C731">
        <v>1.75</v>
      </c>
      <c r="D731">
        <v>1970</v>
      </c>
      <c r="E731">
        <v>1976</v>
      </c>
      <c r="F731">
        <v>501000</v>
      </c>
    </row>
    <row r="732" spans="1:6" x14ac:dyDescent="0.3">
      <c r="A732">
        <v>1</v>
      </c>
      <c r="B732">
        <v>3</v>
      </c>
      <c r="C732">
        <v>2.25</v>
      </c>
      <c r="D732">
        <v>1540</v>
      </c>
      <c r="E732">
        <v>1992</v>
      </c>
      <c r="F732">
        <v>315000</v>
      </c>
    </row>
    <row r="733" spans="1:6" x14ac:dyDescent="0.3">
      <c r="A733">
        <v>1</v>
      </c>
      <c r="B733">
        <v>3</v>
      </c>
      <c r="C733">
        <v>2.75</v>
      </c>
      <c r="D733">
        <v>2090</v>
      </c>
      <c r="E733">
        <v>2012</v>
      </c>
      <c r="F733">
        <v>403000</v>
      </c>
    </row>
    <row r="734" spans="1:6" x14ac:dyDescent="0.3">
      <c r="A734">
        <v>1</v>
      </c>
      <c r="B734">
        <v>3</v>
      </c>
      <c r="C734">
        <v>2</v>
      </c>
      <c r="D734">
        <v>2380</v>
      </c>
      <c r="E734">
        <v>1934</v>
      </c>
      <c r="F734">
        <v>550000</v>
      </c>
    </row>
    <row r="735" spans="1:6" x14ac:dyDescent="0.3">
      <c r="A735">
        <v>1</v>
      </c>
      <c r="B735">
        <v>4</v>
      </c>
      <c r="C735">
        <v>2.5</v>
      </c>
      <c r="D735">
        <v>2156</v>
      </c>
      <c r="E735">
        <v>2012</v>
      </c>
      <c r="F735">
        <v>347500</v>
      </c>
    </row>
    <row r="736" spans="1:6" x14ac:dyDescent="0.3">
      <c r="A736">
        <v>1</v>
      </c>
      <c r="B736">
        <v>4</v>
      </c>
      <c r="C736">
        <v>2.25</v>
      </c>
      <c r="D736">
        <v>2070</v>
      </c>
      <c r="E736">
        <v>1986</v>
      </c>
      <c r="F736">
        <v>365000</v>
      </c>
    </row>
    <row r="737" spans="1:6" x14ac:dyDescent="0.3">
      <c r="A737">
        <v>1</v>
      </c>
      <c r="B737">
        <v>3</v>
      </c>
      <c r="C737">
        <v>1</v>
      </c>
      <c r="D737">
        <v>1910</v>
      </c>
      <c r="E737">
        <v>1951</v>
      </c>
      <c r="F737">
        <v>588000</v>
      </c>
    </row>
    <row r="738" spans="1:6" x14ac:dyDescent="0.3">
      <c r="A738">
        <v>1</v>
      </c>
      <c r="B738">
        <v>3</v>
      </c>
      <c r="C738">
        <v>1.75</v>
      </c>
      <c r="D738">
        <v>1920</v>
      </c>
      <c r="E738">
        <v>1977</v>
      </c>
      <c r="F738">
        <v>605000</v>
      </c>
    </row>
    <row r="739" spans="1:6" x14ac:dyDescent="0.3">
      <c r="A739">
        <v>1</v>
      </c>
      <c r="B739">
        <v>3</v>
      </c>
      <c r="C739">
        <v>3.25</v>
      </c>
      <c r="D739">
        <v>3400</v>
      </c>
      <c r="E739">
        <v>1937</v>
      </c>
      <c r="F739">
        <v>1300000</v>
      </c>
    </row>
    <row r="740" spans="1:6" x14ac:dyDescent="0.3">
      <c r="A740">
        <v>1</v>
      </c>
      <c r="B740">
        <v>3</v>
      </c>
      <c r="C740">
        <v>2</v>
      </c>
      <c r="D740">
        <v>1400</v>
      </c>
      <c r="E740">
        <v>1974</v>
      </c>
      <c r="F740">
        <v>233000</v>
      </c>
    </row>
    <row r="741" spans="1:6" x14ac:dyDescent="0.3">
      <c r="A741">
        <v>1</v>
      </c>
      <c r="B741">
        <v>4</v>
      </c>
      <c r="C741">
        <v>2.5</v>
      </c>
      <c r="D741">
        <v>2210</v>
      </c>
      <c r="E741">
        <v>1997</v>
      </c>
      <c r="F741">
        <v>360000</v>
      </c>
    </row>
    <row r="742" spans="1:6" x14ac:dyDescent="0.3">
      <c r="A742">
        <v>1</v>
      </c>
      <c r="B742">
        <v>2</v>
      </c>
      <c r="C742">
        <v>1.75</v>
      </c>
      <c r="D742">
        <v>1170</v>
      </c>
      <c r="E742">
        <v>1929</v>
      </c>
      <c r="F742">
        <v>459000</v>
      </c>
    </row>
    <row r="743" spans="1:6" x14ac:dyDescent="0.3">
      <c r="A743">
        <v>1</v>
      </c>
      <c r="B743">
        <v>3</v>
      </c>
      <c r="C743">
        <v>2</v>
      </c>
      <c r="D743">
        <v>2100</v>
      </c>
      <c r="E743">
        <v>1995</v>
      </c>
      <c r="F743">
        <v>740000</v>
      </c>
    </row>
    <row r="744" spans="1:6" x14ac:dyDescent="0.3">
      <c r="A744">
        <v>1</v>
      </c>
      <c r="B744">
        <v>3</v>
      </c>
      <c r="C744">
        <v>1</v>
      </c>
      <c r="D744">
        <v>1160</v>
      </c>
      <c r="E744">
        <v>1967</v>
      </c>
      <c r="F744">
        <v>305000</v>
      </c>
    </row>
    <row r="745" spans="1:6" x14ac:dyDescent="0.3">
      <c r="A745">
        <v>1</v>
      </c>
      <c r="B745">
        <v>3</v>
      </c>
      <c r="C745">
        <v>1</v>
      </c>
      <c r="D745">
        <v>1500</v>
      </c>
      <c r="E745">
        <v>1925</v>
      </c>
      <c r="F745">
        <v>395000</v>
      </c>
    </row>
    <row r="746" spans="1:6" x14ac:dyDescent="0.3">
      <c r="A746">
        <v>1</v>
      </c>
      <c r="B746">
        <v>4</v>
      </c>
      <c r="C746">
        <v>2.5</v>
      </c>
      <c r="D746">
        <v>2940</v>
      </c>
      <c r="E746">
        <v>2000</v>
      </c>
      <c r="F746">
        <v>560000</v>
      </c>
    </row>
    <row r="747" spans="1:6" x14ac:dyDescent="0.3">
      <c r="A747">
        <v>1</v>
      </c>
      <c r="B747">
        <v>4</v>
      </c>
      <c r="C747">
        <v>1.75</v>
      </c>
      <c r="D747">
        <v>2010</v>
      </c>
      <c r="E747">
        <v>1963</v>
      </c>
      <c r="F747">
        <v>650000</v>
      </c>
    </row>
    <row r="748" spans="1:6" x14ac:dyDescent="0.3">
      <c r="A748">
        <v>1</v>
      </c>
      <c r="B748">
        <v>3</v>
      </c>
      <c r="C748">
        <v>2.5</v>
      </c>
      <c r="D748">
        <v>2170</v>
      </c>
      <c r="E748">
        <v>2003</v>
      </c>
      <c r="F748">
        <v>449950</v>
      </c>
    </row>
    <row r="749" spans="1:6" x14ac:dyDescent="0.3">
      <c r="A749">
        <v>1</v>
      </c>
      <c r="B749">
        <v>3</v>
      </c>
      <c r="C749">
        <v>1.5</v>
      </c>
      <c r="D749">
        <v>1430</v>
      </c>
      <c r="E749">
        <v>1940</v>
      </c>
      <c r="F749">
        <v>517500</v>
      </c>
    </row>
    <row r="750" spans="1:6" x14ac:dyDescent="0.3">
      <c r="A750">
        <v>1</v>
      </c>
      <c r="B750">
        <v>4</v>
      </c>
      <c r="C750">
        <v>1.5</v>
      </c>
      <c r="D750">
        <v>1510</v>
      </c>
      <c r="E750">
        <v>1970</v>
      </c>
      <c r="F750">
        <v>435000</v>
      </c>
    </row>
    <row r="751" spans="1:6" x14ac:dyDescent="0.3">
      <c r="A751">
        <v>1</v>
      </c>
      <c r="B751">
        <v>3</v>
      </c>
      <c r="C751">
        <v>1</v>
      </c>
      <c r="D751">
        <v>1150</v>
      </c>
      <c r="E751">
        <v>1952</v>
      </c>
      <c r="F751">
        <v>329999</v>
      </c>
    </row>
    <row r="752" spans="1:6" x14ac:dyDescent="0.3">
      <c r="A752">
        <v>1</v>
      </c>
      <c r="B752">
        <v>3</v>
      </c>
      <c r="C752">
        <v>1.75</v>
      </c>
      <c r="D752">
        <v>2150</v>
      </c>
      <c r="E752">
        <v>1960</v>
      </c>
      <c r="F752">
        <v>950000</v>
      </c>
    </row>
    <row r="753" spans="1:6" x14ac:dyDescent="0.3">
      <c r="A753">
        <v>1</v>
      </c>
      <c r="B753">
        <v>3</v>
      </c>
      <c r="C753">
        <v>1</v>
      </c>
      <c r="D753">
        <v>1370</v>
      </c>
      <c r="E753">
        <v>1944</v>
      </c>
      <c r="F753">
        <v>447000</v>
      </c>
    </row>
    <row r="754" spans="1:6" x14ac:dyDescent="0.3">
      <c r="A754">
        <v>1</v>
      </c>
      <c r="B754">
        <v>2</v>
      </c>
      <c r="C754">
        <v>2.5</v>
      </c>
      <c r="D754">
        <v>2380</v>
      </c>
      <c r="E754">
        <v>2010</v>
      </c>
      <c r="F754">
        <v>699800</v>
      </c>
    </row>
    <row r="755" spans="1:6" x14ac:dyDescent="0.3">
      <c r="A755">
        <v>1</v>
      </c>
      <c r="B755">
        <v>3</v>
      </c>
      <c r="C755">
        <v>1.75</v>
      </c>
      <c r="D755">
        <v>1370</v>
      </c>
      <c r="E755">
        <v>1911</v>
      </c>
      <c r="F755">
        <v>850000</v>
      </c>
    </row>
    <row r="756" spans="1:6" x14ac:dyDescent="0.3">
      <c r="A756">
        <v>1</v>
      </c>
      <c r="B756">
        <v>3</v>
      </c>
      <c r="C756">
        <v>1.75</v>
      </c>
      <c r="D756">
        <v>1600</v>
      </c>
      <c r="E756">
        <v>1979</v>
      </c>
      <c r="F756">
        <v>316500</v>
      </c>
    </row>
    <row r="757" spans="1:6" x14ac:dyDescent="0.3">
      <c r="A757">
        <v>1</v>
      </c>
      <c r="B757">
        <v>5</v>
      </c>
      <c r="C757">
        <v>3.5</v>
      </c>
      <c r="D757">
        <v>3750</v>
      </c>
      <c r="E757">
        <v>1981</v>
      </c>
      <c r="F757">
        <v>942500</v>
      </c>
    </row>
    <row r="758" spans="1:6" x14ac:dyDescent="0.3">
      <c r="A758">
        <v>1</v>
      </c>
      <c r="B758">
        <v>2</v>
      </c>
      <c r="C758">
        <v>2.25</v>
      </c>
      <c r="D758">
        <v>3950</v>
      </c>
      <c r="E758">
        <v>1991</v>
      </c>
      <c r="F758">
        <v>1310000</v>
      </c>
    </row>
    <row r="759" spans="1:6" x14ac:dyDescent="0.3">
      <c r="A759">
        <v>1</v>
      </c>
      <c r="B759">
        <v>4</v>
      </c>
      <c r="C759">
        <v>2.25</v>
      </c>
      <c r="D759">
        <v>2400</v>
      </c>
      <c r="E759">
        <v>1964</v>
      </c>
      <c r="F759">
        <v>856600</v>
      </c>
    </row>
    <row r="760" spans="1:6" x14ac:dyDescent="0.3">
      <c r="A760">
        <v>1</v>
      </c>
      <c r="B760">
        <v>5</v>
      </c>
      <c r="C760">
        <v>1.5</v>
      </c>
      <c r="D760">
        <v>2830</v>
      </c>
      <c r="E760">
        <v>1918</v>
      </c>
      <c r="F760">
        <v>405600</v>
      </c>
    </row>
    <row r="761" spans="1:6" x14ac:dyDescent="0.3">
      <c r="A761">
        <v>1</v>
      </c>
      <c r="B761">
        <v>4</v>
      </c>
      <c r="C761">
        <v>2.5</v>
      </c>
      <c r="D761">
        <v>2440</v>
      </c>
      <c r="E761">
        <v>1996</v>
      </c>
      <c r="F761">
        <v>565000</v>
      </c>
    </row>
    <row r="762" spans="1:6" x14ac:dyDescent="0.3">
      <c r="A762">
        <v>1</v>
      </c>
      <c r="B762">
        <v>3</v>
      </c>
      <c r="C762">
        <v>2.25</v>
      </c>
      <c r="D762">
        <v>1190</v>
      </c>
      <c r="E762">
        <v>2008</v>
      </c>
      <c r="F762">
        <v>400000</v>
      </c>
    </row>
    <row r="763" spans="1:6" x14ac:dyDescent="0.3">
      <c r="A763">
        <v>1</v>
      </c>
      <c r="B763">
        <v>3</v>
      </c>
      <c r="C763">
        <v>2</v>
      </c>
      <c r="D763">
        <v>1400</v>
      </c>
      <c r="E763">
        <v>1997</v>
      </c>
      <c r="F763">
        <v>330000</v>
      </c>
    </row>
    <row r="764" spans="1:6" x14ac:dyDescent="0.3">
      <c r="A764">
        <v>1</v>
      </c>
      <c r="B764">
        <v>4</v>
      </c>
      <c r="C764">
        <v>2.75</v>
      </c>
      <c r="D764">
        <v>2730</v>
      </c>
      <c r="E764">
        <v>2005</v>
      </c>
      <c r="F764">
        <v>374950</v>
      </c>
    </row>
    <row r="765" spans="1:6" x14ac:dyDescent="0.3">
      <c r="A765">
        <v>1</v>
      </c>
      <c r="B765">
        <v>3</v>
      </c>
      <c r="C765">
        <v>2.75</v>
      </c>
      <c r="D765">
        <v>2390</v>
      </c>
      <c r="E765">
        <v>1983</v>
      </c>
      <c r="F765">
        <v>405300</v>
      </c>
    </row>
    <row r="766" spans="1:6" x14ac:dyDescent="0.3">
      <c r="A766">
        <v>1</v>
      </c>
      <c r="B766">
        <v>3</v>
      </c>
      <c r="C766">
        <v>2.25</v>
      </c>
      <c r="D766">
        <v>2060</v>
      </c>
      <c r="E766">
        <v>1984</v>
      </c>
      <c r="F766">
        <v>560000</v>
      </c>
    </row>
    <row r="767" spans="1:6" x14ac:dyDescent="0.3">
      <c r="A767">
        <v>1</v>
      </c>
      <c r="B767">
        <v>4</v>
      </c>
      <c r="C767">
        <v>2.25</v>
      </c>
      <c r="D767">
        <v>2490</v>
      </c>
      <c r="E767">
        <v>1961</v>
      </c>
      <c r="F767">
        <v>824000</v>
      </c>
    </row>
    <row r="768" spans="1:6" x14ac:dyDescent="0.3">
      <c r="A768">
        <v>1</v>
      </c>
      <c r="B768">
        <v>3</v>
      </c>
      <c r="C768">
        <v>1.75</v>
      </c>
      <c r="D768">
        <v>1100</v>
      </c>
      <c r="E768">
        <v>1984</v>
      </c>
      <c r="F768">
        <v>260000</v>
      </c>
    </row>
    <row r="769" spans="1:6" x14ac:dyDescent="0.3">
      <c r="A769">
        <v>1</v>
      </c>
      <c r="B769">
        <v>4</v>
      </c>
      <c r="C769">
        <v>2.5</v>
      </c>
      <c r="D769">
        <v>2430</v>
      </c>
      <c r="E769">
        <v>1965</v>
      </c>
      <c r="F769">
        <v>760000</v>
      </c>
    </row>
    <row r="770" spans="1:6" x14ac:dyDescent="0.3">
      <c r="A770">
        <v>1</v>
      </c>
      <c r="B770">
        <v>3</v>
      </c>
      <c r="C770">
        <v>2.5</v>
      </c>
      <c r="D770">
        <v>3170</v>
      </c>
      <c r="E770">
        <v>1995</v>
      </c>
      <c r="F770">
        <v>405000</v>
      </c>
    </row>
    <row r="771" spans="1:6" x14ac:dyDescent="0.3">
      <c r="A771">
        <v>1</v>
      </c>
      <c r="B771">
        <v>4</v>
      </c>
      <c r="C771">
        <v>2.5</v>
      </c>
      <c r="D771">
        <v>2640</v>
      </c>
      <c r="E771">
        <v>1987</v>
      </c>
      <c r="F771">
        <v>429900</v>
      </c>
    </row>
    <row r="772" spans="1:6" x14ac:dyDescent="0.3">
      <c r="A772">
        <v>1</v>
      </c>
      <c r="B772">
        <v>3</v>
      </c>
      <c r="C772">
        <v>1.5</v>
      </c>
      <c r="D772">
        <v>1130</v>
      </c>
      <c r="E772">
        <v>1961</v>
      </c>
      <c r="F772">
        <v>341500</v>
      </c>
    </row>
    <row r="773" spans="1:6" x14ac:dyDescent="0.3">
      <c r="A773">
        <v>1</v>
      </c>
      <c r="B773">
        <v>5</v>
      </c>
      <c r="C773">
        <v>2</v>
      </c>
      <c r="D773">
        <v>1940</v>
      </c>
      <c r="E773">
        <v>1957</v>
      </c>
      <c r="F773">
        <v>465250</v>
      </c>
    </row>
    <row r="774" spans="1:6" x14ac:dyDescent="0.3">
      <c r="A774">
        <v>1</v>
      </c>
      <c r="B774">
        <v>2</v>
      </c>
      <c r="C774">
        <v>2</v>
      </c>
      <c r="D774">
        <v>1100</v>
      </c>
      <c r="E774">
        <v>1912</v>
      </c>
      <c r="F774">
        <v>450000</v>
      </c>
    </row>
    <row r="775" spans="1:6" x14ac:dyDescent="0.3">
      <c r="A775">
        <v>1</v>
      </c>
      <c r="B775">
        <v>3</v>
      </c>
      <c r="C775">
        <v>1</v>
      </c>
      <c r="D775">
        <v>1200</v>
      </c>
      <c r="E775">
        <v>1955</v>
      </c>
      <c r="F775">
        <v>390000</v>
      </c>
    </row>
    <row r="776" spans="1:6" x14ac:dyDescent="0.3">
      <c r="A776">
        <v>1</v>
      </c>
      <c r="B776">
        <v>3</v>
      </c>
      <c r="C776">
        <v>2.25</v>
      </c>
      <c r="D776">
        <v>2000</v>
      </c>
      <c r="E776">
        <v>1963</v>
      </c>
      <c r="F776">
        <v>420000</v>
      </c>
    </row>
    <row r="777" spans="1:6" x14ac:dyDescent="0.3">
      <c r="A777">
        <v>1</v>
      </c>
      <c r="B777">
        <v>3</v>
      </c>
      <c r="C777">
        <v>2.5</v>
      </c>
      <c r="D777">
        <v>1890</v>
      </c>
      <c r="E777">
        <v>2002</v>
      </c>
      <c r="F777">
        <v>269950</v>
      </c>
    </row>
    <row r="778" spans="1:6" x14ac:dyDescent="0.3">
      <c r="A778">
        <v>1</v>
      </c>
      <c r="B778">
        <v>4</v>
      </c>
      <c r="C778">
        <v>2</v>
      </c>
      <c r="D778">
        <v>1910</v>
      </c>
      <c r="E778">
        <v>1910</v>
      </c>
      <c r="F778">
        <v>493000</v>
      </c>
    </row>
    <row r="779" spans="1:6" x14ac:dyDescent="0.3">
      <c r="A779">
        <v>1</v>
      </c>
      <c r="B779">
        <v>4</v>
      </c>
      <c r="C779">
        <v>2.5</v>
      </c>
      <c r="D779">
        <v>2710</v>
      </c>
      <c r="E779">
        <v>1998</v>
      </c>
      <c r="F779">
        <v>370000</v>
      </c>
    </row>
    <row r="780" spans="1:6" x14ac:dyDescent="0.3">
      <c r="A780">
        <v>1</v>
      </c>
      <c r="B780">
        <v>5</v>
      </c>
      <c r="C780">
        <v>4.25</v>
      </c>
      <c r="D780">
        <v>4860</v>
      </c>
      <c r="E780">
        <v>1905</v>
      </c>
      <c r="F780">
        <v>2250000</v>
      </c>
    </row>
    <row r="781" spans="1:6" x14ac:dyDescent="0.3">
      <c r="A781">
        <v>1</v>
      </c>
      <c r="B781">
        <v>3</v>
      </c>
      <c r="C781">
        <v>1</v>
      </c>
      <c r="D781">
        <v>1250</v>
      </c>
      <c r="E781">
        <v>1967</v>
      </c>
      <c r="F781">
        <v>305000</v>
      </c>
    </row>
    <row r="782" spans="1:6" x14ac:dyDescent="0.3">
      <c r="A782">
        <v>1</v>
      </c>
      <c r="B782">
        <v>3</v>
      </c>
      <c r="C782">
        <v>1.75</v>
      </c>
      <c r="D782">
        <v>1590</v>
      </c>
      <c r="E782">
        <v>1938</v>
      </c>
      <c r="F782">
        <v>400000</v>
      </c>
    </row>
    <row r="783" spans="1:6" x14ac:dyDescent="0.3">
      <c r="A783">
        <v>1</v>
      </c>
      <c r="B783">
        <v>3</v>
      </c>
      <c r="C783">
        <v>1.5</v>
      </c>
      <c r="D783">
        <v>1240</v>
      </c>
      <c r="E783">
        <v>2009</v>
      </c>
      <c r="F783">
        <v>320000</v>
      </c>
    </row>
    <row r="784" spans="1:6" x14ac:dyDescent="0.3">
      <c r="A784">
        <v>1</v>
      </c>
      <c r="B784">
        <v>4</v>
      </c>
      <c r="C784">
        <v>1</v>
      </c>
      <c r="D784">
        <v>2000</v>
      </c>
      <c r="E784">
        <v>1911</v>
      </c>
      <c r="F784">
        <v>715000</v>
      </c>
    </row>
    <row r="785" spans="1:6" x14ac:dyDescent="0.3">
      <c r="A785">
        <v>1</v>
      </c>
      <c r="B785">
        <v>6</v>
      </c>
      <c r="C785">
        <v>2.75</v>
      </c>
      <c r="D785">
        <v>3610</v>
      </c>
      <c r="E785">
        <v>1966</v>
      </c>
      <c r="F785">
        <v>650000</v>
      </c>
    </row>
    <row r="786" spans="1:6" x14ac:dyDescent="0.3">
      <c r="A786">
        <v>1</v>
      </c>
      <c r="B786">
        <v>5</v>
      </c>
      <c r="C786">
        <v>1.75</v>
      </c>
      <c r="D786">
        <v>1930</v>
      </c>
      <c r="E786">
        <v>1966</v>
      </c>
      <c r="F786">
        <v>218000</v>
      </c>
    </row>
    <row r="787" spans="1:6" x14ac:dyDescent="0.3">
      <c r="A787">
        <v>1</v>
      </c>
      <c r="B787">
        <v>2</v>
      </c>
      <c r="C787">
        <v>1</v>
      </c>
      <c r="D787">
        <v>1280</v>
      </c>
      <c r="E787">
        <v>1964</v>
      </c>
      <c r="F787">
        <v>500000</v>
      </c>
    </row>
    <row r="788" spans="1:6" x14ac:dyDescent="0.3">
      <c r="A788">
        <v>1</v>
      </c>
      <c r="B788">
        <v>4</v>
      </c>
      <c r="C788">
        <v>2</v>
      </c>
      <c r="D788">
        <v>2090</v>
      </c>
      <c r="E788">
        <v>1984</v>
      </c>
      <c r="F788">
        <v>460000</v>
      </c>
    </row>
    <row r="789" spans="1:6" x14ac:dyDescent="0.3">
      <c r="A789">
        <v>1</v>
      </c>
      <c r="B789">
        <v>3</v>
      </c>
      <c r="C789">
        <v>1.5</v>
      </c>
      <c r="D789">
        <v>1940</v>
      </c>
      <c r="E789">
        <v>1969</v>
      </c>
      <c r="F789">
        <v>232500</v>
      </c>
    </row>
    <row r="790" spans="1:6" x14ac:dyDescent="0.3">
      <c r="A790">
        <v>1</v>
      </c>
      <c r="B790">
        <v>3</v>
      </c>
      <c r="C790">
        <v>2.5</v>
      </c>
      <c r="D790">
        <v>1800</v>
      </c>
      <c r="E790">
        <v>1990</v>
      </c>
      <c r="F790">
        <v>408200</v>
      </c>
    </row>
    <row r="791" spans="1:6" x14ac:dyDescent="0.3">
      <c r="A791">
        <v>1</v>
      </c>
      <c r="B791">
        <v>3</v>
      </c>
      <c r="C791">
        <v>1.75</v>
      </c>
      <c r="D791">
        <v>1730</v>
      </c>
      <c r="E791">
        <v>1980</v>
      </c>
      <c r="F791">
        <v>522000</v>
      </c>
    </row>
    <row r="792" spans="1:6" x14ac:dyDescent="0.3">
      <c r="A792">
        <v>1</v>
      </c>
      <c r="B792">
        <v>4</v>
      </c>
      <c r="C792">
        <v>2.5</v>
      </c>
      <c r="D792">
        <v>2810</v>
      </c>
      <c r="E792">
        <v>1982</v>
      </c>
      <c r="F792">
        <v>675000</v>
      </c>
    </row>
    <row r="793" spans="1:6" x14ac:dyDescent="0.3">
      <c r="A793">
        <v>1</v>
      </c>
      <c r="B793">
        <v>4</v>
      </c>
      <c r="C793">
        <v>3.5</v>
      </c>
      <c r="D793">
        <v>3550</v>
      </c>
      <c r="E793">
        <v>1999</v>
      </c>
      <c r="F793">
        <v>1360000</v>
      </c>
    </row>
    <row r="794" spans="1:6" x14ac:dyDescent="0.3">
      <c r="A794">
        <v>1</v>
      </c>
      <c r="B794">
        <v>4</v>
      </c>
      <c r="C794">
        <v>1</v>
      </c>
      <c r="D794">
        <v>1330</v>
      </c>
      <c r="E794">
        <v>1952</v>
      </c>
      <c r="F794">
        <v>249950</v>
      </c>
    </row>
    <row r="795" spans="1:6" x14ac:dyDescent="0.3">
      <c r="A795">
        <v>1</v>
      </c>
      <c r="B795">
        <v>2</v>
      </c>
      <c r="C795">
        <v>1</v>
      </c>
      <c r="D795">
        <v>750</v>
      </c>
      <c r="E795">
        <v>1950</v>
      </c>
      <c r="F795">
        <v>210000</v>
      </c>
    </row>
    <row r="796" spans="1:6" x14ac:dyDescent="0.3">
      <c r="A796">
        <v>1</v>
      </c>
      <c r="B796">
        <v>4</v>
      </c>
      <c r="C796">
        <v>1</v>
      </c>
      <c r="D796">
        <v>1760</v>
      </c>
      <c r="E796">
        <v>1947</v>
      </c>
      <c r="F796">
        <v>429950</v>
      </c>
    </row>
    <row r="797" spans="1:6" x14ac:dyDescent="0.3">
      <c r="A797">
        <v>1</v>
      </c>
      <c r="B797">
        <v>4</v>
      </c>
      <c r="C797">
        <v>2.5</v>
      </c>
      <c r="D797">
        <v>3200</v>
      </c>
      <c r="E797">
        <v>1993</v>
      </c>
      <c r="F797">
        <v>737500</v>
      </c>
    </row>
    <row r="798" spans="1:6" x14ac:dyDescent="0.3">
      <c r="A798">
        <v>1</v>
      </c>
      <c r="B798">
        <v>4</v>
      </c>
      <c r="C798">
        <v>2</v>
      </c>
      <c r="D798">
        <v>1740</v>
      </c>
      <c r="E798">
        <v>1958</v>
      </c>
      <c r="F798">
        <v>710000</v>
      </c>
    </row>
    <row r="799" spans="1:6" x14ac:dyDescent="0.3">
      <c r="A799">
        <v>1</v>
      </c>
      <c r="B799">
        <v>3</v>
      </c>
      <c r="C799">
        <v>2.5</v>
      </c>
      <c r="D799">
        <v>2100</v>
      </c>
      <c r="E799">
        <v>1999</v>
      </c>
      <c r="F799">
        <v>470000</v>
      </c>
    </row>
    <row r="800" spans="1:6" x14ac:dyDescent="0.3">
      <c r="A800">
        <v>1</v>
      </c>
      <c r="B800">
        <v>4</v>
      </c>
      <c r="C800">
        <v>3.5</v>
      </c>
      <c r="D800">
        <v>4270</v>
      </c>
      <c r="E800">
        <v>1993</v>
      </c>
      <c r="F800">
        <v>1100000</v>
      </c>
    </row>
    <row r="801" spans="1:815" x14ac:dyDescent="0.3">
      <c r="A801">
        <v>1</v>
      </c>
      <c r="B801">
        <v>3</v>
      </c>
      <c r="C801">
        <v>2</v>
      </c>
      <c r="D801">
        <v>1340</v>
      </c>
      <c r="E801">
        <v>1913</v>
      </c>
      <c r="F801">
        <v>650000</v>
      </c>
      <c r="AEF801" t="e" cm="1">
        <f t="array" ref="AEF801">MMULT(MMULT(MINVERSE(MMULT(TRANSPOSE(ADU801:E0),(ADU801:E0))),TRANSPOSE(ADU801:E0)),ADZ801:F0)</f>
        <v>#NAME?</v>
      </c>
      <c r="AEG801">
        <v>1</v>
      </c>
      <c r="AEH801" t="e">
        <f>AEF801*AEG801</f>
        <v>#NAME?</v>
      </c>
    </row>
    <row r="802" spans="1:815" x14ac:dyDescent="0.3">
      <c r="A802">
        <v>1</v>
      </c>
      <c r="B802">
        <v>4</v>
      </c>
      <c r="C802">
        <v>2.5</v>
      </c>
      <c r="D802">
        <v>3190</v>
      </c>
      <c r="E802">
        <v>1967</v>
      </c>
      <c r="F802">
        <v>1220000</v>
      </c>
      <c r="AEG802">
        <v>3</v>
      </c>
      <c r="AEH802">
        <f>AEF802*AEG802</f>
        <v>0</v>
      </c>
    </row>
    <row r="803" spans="1:815" x14ac:dyDescent="0.3">
      <c r="A803">
        <v>1</v>
      </c>
      <c r="B803">
        <v>3</v>
      </c>
      <c r="C803">
        <v>2.5</v>
      </c>
      <c r="D803">
        <v>1630</v>
      </c>
      <c r="E803">
        <v>1987</v>
      </c>
      <c r="F803">
        <v>422120</v>
      </c>
      <c r="AEG803">
        <v>2.5</v>
      </c>
      <c r="AEH803">
        <f>AEF803*AEG803</f>
        <v>0</v>
      </c>
    </row>
    <row r="804" spans="1:815" x14ac:dyDescent="0.3">
      <c r="A804">
        <v>1</v>
      </c>
      <c r="B804">
        <v>5</v>
      </c>
      <c r="C804">
        <v>2.5</v>
      </c>
      <c r="D804">
        <v>2990</v>
      </c>
      <c r="E804">
        <v>2007</v>
      </c>
      <c r="F804">
        <v>625000</v>
      </c>
      <c r="AEG804">
        <v>3560</v>
      </c>
      <c r="AEH804">
        <f>AEF804*AEG804</f>
        <v>0</v>
      </c>
    </row>
    <row r="805" spans="1:815" x14ac:dyDescent="0.3">
      <c r="A805">
        <v>1</v>
      </c>
      <c r="B805">
        <v>4</v>
      </c>
      <c r="C805">
        <v>1</v>
      </c>
      <c r="D805">
        <v>1550</v>
      </c>
      <c r="E805">
        <v>1954</v>
      </c>
      <c r="F805">
        <v>385200</v>
      </c>
      <c r="AEG805">
        <v>1965</v>
      </c>
      <c r="AEH805">
        <f>AEF805*AEG805</f>
        <v>0</v>
      </c>
      <c r="AEI805" t="e">
        <f>SUM(AEH801:AEH805)</f>
        <v>#NAME?</v>
      </c>
    </row>
    <row r="806" spans="1:815" x14ac:dyDescent="0.3">
      <c r="A806">
        <v>1</v>
      </c>
      <c r="B806">
        <v>3</v>
      </c>
      <c r="C806">
        <v>2.25</v>
      </c>
      <c r="D806">
        <v>1690</v>
      </c>
      <c r="E806">
        <v>1989</v>
      </c>
      <c r="F806">
        <v>500000</v>
      </c>
      <c r="AEI806" t="e">
        <f>TEXT(AEI805,"0")</f>
        <v>#NAME?</v>
      </c>
    </row>
    <row r="807" spans="1:815" x14ac:dyDescent="0.3">
      <c r="A807">
        <v>1</v>
      </c>
      <c r="B807">
        <v>4</v>
      </c>
      <c r="C807">
        <v>2.25</v>
      </c>
      <c r="D807">
        <v>1960</v>
      </c>
      <c r="E807">
        <v>1989</v>
      </c>
      <c r="F807">
        <v>308000</v>
      </c>
    </row>
    <row r="808" spans="1:815" x14ac:dyDescent="0.3">
      <c r="A808">
        <v>1</v>
      </c>
      <c r="B808">
        <v>3</v>
      </c>
      <c r="C808">
        <v>2.75</v>
      </c>
      <c r="D808">
        <v>2390</v>
      </c>
      <c r="E808">
        <v>1977</v>
      </c>
      <c r="F808">
        <v>565000</v>
      </c>
    </row>
    <row r="809" spans="1:815" x14ac:dyDescent="0.3">
      <c r="A809">
        <v>1</v>
      </c>
      <c r="B809">
        <v>3</v>
      </c>
      <c r="C809">
        <v>2.5</v>
      </c>
      <c r="D809">
        <v>2600</v>
      </c>
      <c r="E809">
        <v>2004</v>
      </c>
      <c r="F809">
        <v>581000</v>
      </c>
    </row>
    <row r="810" spans="1:815" x14ac:dyDescent="0.3">
      <c r="A810">
        <v>1</v>
      </c>
      <c r="B810">
        <v>3</v>
      </c>
      <c r="C810">
        <v>2</v>
      </c>
      <c r="D810">
        <v>1950</v>
      </c>
      <c r="E810">
        <v>1999</v>
      </c>
      <c r="F810">
        <v>361000</v>
      </c>
    </row>
    <row r="811" spans="1:815" x14ac:dyDescent="0.3">
      <c r="A811">
        <v>1</v>
      </c>
      <c r="B811">
        <v>3</v>
      </c>
      <c r="C811">
        <v>1</v>
      </c>
      <c r="D811">
        <v>1250</v>
      </c>
      <c r="E811">
        <v>1964</v>
      </c>
      <c r="F811">
        <v>345000</v>
      </c>
    </row>
    <row r="812" spans="1:815" x14ac:dyDescent="0.3">
      <c r="A812">
        <v>1</v>
      </c>
      <c r="B812">
        <v>2</v>
      </c>
      <c r="C812">
        <v>2.25</v>
      </c>
      <c r="D812">
        <v>1180</v>
      </c>
      <c r="E812">
        <v>2008</v>
      </c>
      <c r="F812">
        <v>419000</v>
      </c>
    </row>
    <row r="813" spans="1:815" x14ac:dyDescent="0.3">
      <c r="A813">
        <v>1</v>
      </c>
      <c r="B813">
        <v>3</v>
      </c>
      <c r="C813">
        <v>2.5</v>
      </c>
      <c r="D813">
        <v>1680</v>
      </c>
      <c r="E813">
        <v>2004</v>
      </c>
      <c r="F813">
        <v>347000</v>
      </c>
    </row>
    <row r="814" spans="1:815" x14ac:dyDescent="0.3">
      <c r="A814">
        <v>1</v>
      </c>
      <c r="B814">
        <v>4</v>
      </c>
      <c r="C814">
        <v>2.25</v>
      </c>
      <c r="D814">
        <v>2220</v>
      </c>
      <c r="E814">
        <v>1989</v>
      </c>
      <c r="F814">
        <v>625000</v>
      </c>
    </row>
    <row r="815" spans="1:815" x14ac:dyDescent="0.3">
      <c r="A815">
        <v>1</v>
      </c>
      <c r="B815">
        <v>4</v>
      </c>
      <c r="C815">
        <v>4.25</v>
      </c>
      <c r="D815">
        <v>4890</v>
      </c>
      <c r="E815">
        <v>1999</v>
      </c>
      <c r="F815">
        <v>2400000</v>
      </c>
    </row>
    <row r="816" spans="1:815" x14ac:dyDescent="0.3">
      <c r="A816">
        <v>1</v>
      </c>
      <c r="B816">
        <v>3</v>
      </c>
      <c r="C816">
        <v>3.25</v>
      </c>
      <c r="D816">
        <v>2660</v>
      </c>
      <c r="E816">
        <v>2014</v>
      </c>
      <c r="F816">
        <v>379000</v>
      </c>
    </row>
    <row r="817" spans="1:6" x14ac:dyDescent="0.3">
      <c r="A817">
        <v>1</v>
      </c>
      <c r="B817">
        <v>3</v>
      </c>
      <c r="C817">
        <v>1.5</v>
      </c>
      <c r="D817">
        <v>1150</v>
      </c>
      <c r="E817">
        <v>1988</v>
      </c>
      <c r="F817">
        <v>310000</v>
      </c>
    </row>
    <row r="818" spans="1:6" x14ac:dyDescent="0.3">
      <c r="A818">
        <v>1</v>
      </c>
      <c r="B818">
        <v>2</v>
      </c>
      <c r="C818">
        <v>2</v>
      </c>
      <c r="D818">
        <v>1130</v>
      </c>
      <c r="E818">
        <v>1941</v>
      </c>
      <c r="F818">
        <v>250000</v>
      </c>
    </row>
    <row r="819" spans="1:6" x14ac:dyDescent="0.3">
      <c r="A819">
        <v>1</v>
      </c>
      <c r="B819">
        <v>5</v>
      </c>
      <c r="C819">
        <v>2.75</v>
      </c>
      <c r="D819">
        <v>2760</v>
      </c>
      <c r="E819">
        <v>2005</v>
      </c>
      <c r="F819">
        <v>682000</v>
      </c>
    </row>
    <row r="820" spans="1:6" x14ac:dyDescent="0.3">
      <c r="A820">
        <v>1</v>
      </c>
      <c r="B820">
        <v>3</v>
      </c>
      <c r="C820">
        <v>2</v>
      </c>
      <c r="D820">
        <v>1430</v>
      </c>
      <c r="E820">
        <v>1992</v>
      </c>
      <c r="F820">
        <v>246500</v>
      </c>
    </row>
    <row r="821" spans="1:6" x14ac:dyDescent="0.3">
      <c r="A821">
        <v>1</v>
      </c>
      <c r="B821">
        <v>3</v>
      </c>
      <c r="C821">
        <v>1</v>
      </c>
      <c r="D821">
        <v>1490</v>
      </c>
      <c r="E821">
        <v>1932</v>
      </c>
      <c r="F821">
        <v>325000</v>
      </c>
    </row>
    <row r="822" spans="1:6" x14ac:dyDescent="0.3">
      <c r="A822">
        <v>1</v>
      </c>
      <c r="B822">
        <v>4</v>
      </c>
      <c r="C822">
        <v>2.5</v>
      </c>
      <c r="D822">
        <v>2030</v>
      </c>
      <c r="E822">
        <v>2004</v>
      </c>
      <c r="F822">
        <v>310950</v>
      </c>
    </row>
    <row r="823" spans="1:6" x14ac:dyDescent="0.3">
      <c r="A823">
        <v>1</v>
      </c>
      <c r="B823">
        <v>3</v>
      </c>
      <c r="C823">
        <v>2</v>
      </c>
      <c r="D823">
        <v>3010</v>
      </c>
      <c r="E823">
        <v>1931</v>
      </c>
      <c r="F823">
        <v>1100000</v>
      </c>
    </row>
    <row r="824" spans="1:6" x14ac:dyDescent="0.3">
      <c r="A824">
        <v>1</v>
      </c>
      <c r="B824">
        <v>3</v>
      </c>
      <c r="C824">
        <v>1</v>
      </c>
      <c r="D824">
        <v>1810</v>
      </c>
      <c r="E824">
        <v>1954</v>
      </c>
      <c r="F824">
        <v>287500</v>
      </c>
    </row>
    <row r="825" spans="1:6" x14ac:dyDescent="0.3">
      <c r="A825">
        <v>1</v>
      </c>
      <c r="B825">
        <v>3</v>
      </c>
      <c r="C825">
        <v>1</v>
      </c>
      <c r="D825">
        <v>1810</v>
      </c>
      <c r="E825">
        <v>1954</v>
      </c>
      <c r="F825">
        <v>431000</v>
      </c>
    </row>
    <row r="826" spans="1:6" x14ac:dyDescent="0.3">
      <c r="A826">
        <v>1</v>
      </c>
      <c r="B826">
        <v>3</v>
      </c>
      <c r="C826">
        <v>1</v>
      </c>
      <c r="D826">
        <v>970</v>
      </c>
      <c r="E826">
        <v>1968</v>
      </c>
      <c r="F826">
        <v>226000</v>
      </c>
    </row>
    <row r="827" spans="1:6" x14ac:dyDescent="0.3">
      <c r="A827">
        <v>1</v>
      </c>
      <c r="B827">
        <v>3</v>
      </c>
      <c r="C827">
        <v>1.75</v>
      </c>
      <c r="D827">
        <v>2010</v>
      </c>
      <c r="E827">
        <v>1926</v>
      </c>
      <c r="F827">
        <v>825000</v>
      </c>
    </row>
    <row r="828" spans="1:6" x14ac:dyDescent="0.3">
      <c r="A828">
        <v>1</v>
      </c>
      <c r="B828">
        <v>4</v>
      </c>
      <c r="C828">
        <v>1</v>
      </c>
      <c r="D828">
        <v>1300</v>
      </c>
      <c r="E828">
        <v>1947</v>
      </c>
      <c r="F828">
        <v>175000</v>
      </c>
    </row>
    <row r="829" spans="1:6" x14ac:dyDescent="0.3">
      <c r="A829">
        <v>1</v>
      </c>
      <c r="B829">
        <v>3</v>
      </c>
      <c r="C829">
        <v>1.5</v>
      </c>
      <c r="D829">
        <v>1260</v>
      </c>
      <c r="E829">
        <v>1959</v>
      </c>
      <c r="F829">
        <v>465750</v>
      </c>
    </row>
    <row r="830" spans="1:6" x14ac:dyDescent="0.3">
      <c r="A830">
        <v>1</v>
      </c>
      <c r="B830">
        <v>4</v>
      </c>
      <c r="C830">
        <v>2.25</v>
      </c>
      <c r="D830">
        <v>2610</v>
      </c>
      <c r="E830">
        <v>1983</v>
      </c>
      <c r="F830">
        <v>659000</v>
      </c>
    </row>
    <row r="831" spans="1:6" x14ac:dyDescent="0.3">
      <c r="A831">
        <v>1</v>
      </c>
      <c r="B831">
        <v>3</v>
      </c>
      <c r="C831">
        <v>1.75</v>
      </c>
      <c r="D831">
        <v>1910</v>
      </c>
      <c r="E831">
        <v>1941</v>
      </c>
      <c r="F831">
        <v>595000</v>
      </c>
    </row>
    <row r="832" spans="1:6" x14ac:dyDescent="0.3">
      <c r="A832">
        <v>1</v>
      </c>
      <c r="B832">
        <v>3</v>
      </c>
      <c r="C832">
        <v>2.25</v>
      </c>
      <c r="D832">
        <v>1780</v>
      </c>
      <c r="E832">
        <v>1987</v>
      </c>
      <c r="F832">
        <v>350000</v>
      </c>
    </row>
    <row r="833" spans="1:6" x14ac:dyDescent="0.3">
      <c r="A833">
        <v>1</v>
      </c>
      <c r="B833">
        <v>4</v>
      </c>
      <c r="C833">
        <v>2.25</v>
      </c>
      <c r="D833">
        <v>1900</v>
      </c>
      <c r="E833">
        <v>1975</v>
      </c>
      <c r="F833">
        <v>270000</v>
      </c>
    </row>
    <row r="834" spans="1:6" x14ac:dyDescent="0.3">
      <c r="A834">
        <v>1</v>
      </c>
      <c r="B834">
        <v>6</v>
      </c>
      <c r="C834">
        <v>2.25</v>
      </c>
      <c r="D834">
        <v>2450</v>
      </c>
      <c r="E834">
        <v>1957</v>
      </c>
      <c r="F834">
        <v>662500</v>
      </c>
    </row>
    <row r="835" spans="1:6" x14ac:dyDescent="0.3">
      <c r="A835">
        <v>1</v>
      </c>
      <c r="B835">
        <v>3</v>
      </c>
      <c r="C835">
        <v>1.75</v>
      </c>
      <c r="D835">
        <v>1380</v>
      </c>
      <c r="E835">
        <v>1939</v>
      </c>
      <c r="F835">
        <v>249900</v>
      </c>
    </row>
    <row r="836" spans="1:6" x14ac:dyDescent="0.3">
      <c r="A836">
        <v>1</v>
      </c>
      <c r="B836">
        <v>3</v>
      </c>
      <c r="C836">
        <v>1.75</v>
      </c>
      <c r="D836">
        <v>1920</v>
      </c>
      <c r="E836">
        <v>1977</v>
      </c>
      <c r="F836">
        <v>324500</v>
      </c>
    </row>
    <row r="837" spans="1:6" x14ac:dyDescent="0.3">
      <c r="A837">
        <v>1</v>
      </c>
      <c r="B837">
        <v>2</v>
      </c>
      <c r="C837">
        <v>1.75</v>
      </c>
      <c r="D837">
        <v>1350</v>
      </c>
      <c r="E837">
        <v>2004</v>
      </c>
      <c r="F837">
        <v>430000</v>
      </c>
    </row>
    <row r="838" spans="1:6" x14ac:dyDescent="0.3">
      <c r="A838">
        <v>1</v>
      </c>
      <c r="B838">
        <v>2</v>
      </c>
      <c r="C838">
        <v>1.75</v>
      </c>
      <c r="D838">
        <v>1350</v>
      </c>
      <c r="E838">
        <v>2004</v>
      </c>
      <c r="F838">
        <v>419950</v>
      </c>
    </row>
    <row r="839" spans="1:6" x14ac:dyDescent="0.3">
      <c r="A839">
        <v>1</v>
      </c>
      <c r="B839">
        <v>4</v>
      </c>
      <c r="C839">
        <v>1.75</v>
      </c>
      <c r="D839">
        <v>2510</v>
      </c>
      <c r="E839">
        <v>1962</v>
      </c>
      <c r="F839">
        <v>285000</v>
      </c>
    </row>
    <row r="840" spans="1:6" x14ac:dyDescent="0.3">
      <c r="A840">
        <v>1</v>
      </c>
      <c r="B840">
        <v>4</v>
      </c>
      <c r="C840">
        <v>2.5</v>
      </c>
      <c r="D840">
        <v>2470</v>
      </c>
      <c r="E840">
        <v>2002</v>
      </c>
      <c r="F840">
        <v>332000</v>
      </c>
    </row>
    <row r="841" spans="1:6" x14ac:dyDescent="0.3">
      <c r="A841">
        <v>1</v>
      </c>
      <c r="B841">
        <v>4</v>
      </c>
      <c r="C841">
        <v>1.75</v>
      </c>
      <c r="D841">
        <v>1660</v>
      </c>
      <c r="E841">
        <v>1956</v>
      </c>
      <c r="F841">
        <v>282000</v>
      </c>
    </row>
    <row r="842" spans="1:6" x14ac:dyDescent="0.3">
      <c r="A842">
        <v>1</v>
      </c>
      <c r="B842">
        <v>3</v>
      </c>
      <c r="C842">
        <v>1</v>
      </c>
      <c r="D842">
        <v>1340</v>
      </c>
      <c r="E842">
        <v>1987</v>
      </c>
      <c r="F842">
        <v>320000</v>
      </c>
    </row>
    <row r="843" spans="1:6" x14ac:dyDescent="0.3">
      <c r="A843">
        <v>1</v>
      </c>
      <c r="B843">
        <v>3</v>
      </c>
      <c r="C843">
        <v>1</v>
      </c>
      <c r="D843">
        <v>1620</v>
      </c>
      <c r="E843">
        <v>1911</v>
      </c>
      <c r="F843">
        <v>428750</v>
      </c>
    </row>
    <row r="844" spans="1:6" x14ac:dyDescent="0.3">
      <c r="A844">
        <v>1</v>
      </c>
      <c r="B844">
        <v>3</v>
      </c>
      <c r="C844">
        <v>2.25</v>
      </c>
      <c r="D844">
        <v>2300</v>
      </c>
      <c r="E844">
        <v>1977</v>
      </c>
      <c r="F844">
        <v>330000</v>
      </c>
    </row>
    <row r="845" spans="1:6" x14ac:dyDescent="0.3">
      <c r="A845">
        <v>1</v>
      </c>
      <c r="B845">
        <v>4</v>
      </c>
      <c r="C845">
        <v>3.5</v>
      </c>
      <c r="D845">
        <v>2000</v>
      </c>
      <c r="E845">
        <v>2008</v>
      </c>
      <c r="F845">
        <v>456500</v>
      </c>
    </row>
    <row r="846" spans="1:6" x14ac:dyDescent="0.3">
      <c r="A846">
        <v>1</v>
      </c>
      <c r="B846">
        <v>3</v>
      </c>
      <c r="C846">
        <v>2.25</v>
      </c>
      <c r="D846">
        <v>1640</v>
      </c>
      <c r="E846">
        <v>1972</v>
      </c>
      <c r="F846">
        <v>352000</v>
      </c>
    </row>
    <row r="847" spans="1:6" x14ac:dyDescent="0.3">
      <c r="A847">
        <v>1</v>
      </c>
      <c r="B847">
        <v>4</v>
      </c>
      <c r="C847">
        <v>2</v>
      </c>
      <c r="D847">
        <v>1530</v>
      </c>
      <c r="E847">
        <v>1912</v>
      </c>
      <c r="F847">
        <v>664000</v>
      </c>
    </row>
    <row r="848" spans="1:6" x14ac:dyDescent="0.3">
      <c r="A848">
        <v>1</v>
      </c>
      <c r="B848">
        <v>3</v>
      </c>
      <c r="C848">
        <v>1.75</v>
      </c>
      <c r="D848">
        <v>4000</v>
      </c>
      <c r="E848">
        <v>1987</v>
      </c>
      <c r="F848">
        <v>628000</v>
      </c>
    </row>
    <row r="849" spans="1:6" x14ac:dyDescent="0.3">
      <c r="A849">
        <v>1</v>
      </c>
      <c r="B849">
        <v>3</v>
      </c>
      <c r="C849">
        <v>1.75</v>
      </c>
      <c r="D849">
        <v>1610</v>
      </c>
      <c r="E849">
        <v>1977</v>
      </c>
      <c r="F849">
        <v>512000</v>
      </c>
    </row>
    <row r="850" spans="1:6" x14ac:dyDescent="0.3">
      <c r="A850">
        <v>1</v>
      </c>
      <c r="B850">
        <v>3</v>
      </c>
      <c r="C850">
        <v>2</v>
      </c>
      <c r="D850">
        <v>2070</v>
      </c>
      <c r="E850">
        <v>1969</v>
      </c>
      <c r="F850">
        <v>254000</v>
      </c>
    </row>
    <row r="851" spans="1:6" x14ac:dyDescent="0.3">
      <c r="A851">
        <v>1</v>
      </c>
      <c r="B851">
        <v>4</v>
      </c>
      <c r="C851">
        <v>2.5</v>
      </c>
      <c r="D851">
        <v>1900</v>
      </c>
      <c r="E851">
        <v>1994</v>
      </c>
      <c r="F851">
        <v>535800</v>
      </c>
    </row>
    <row r="852" spans="1:6" x14ac:dyDescent="0.3">
      <c r="A852">
        <v>1</v>
      </c>
      <c r="B852">
        <v>3</v>
      </c>
      <c r="C852">
        <v>1</v>
      </c>
      <c r="D852">
        <v>1050</v>
      </c>
      <c r="E852">
        <v>1960</v>
      </c>
      <c r="F852">
        <v>287653</v>
      </c>
    </row>
    <row r="853" spans="1:6" x14ac:dyDescent="0.3">
      <c r="A853">
        <v>1</v>
      </c>
      <c r="B853">
        <v>3</v>
      </c>
      <c r="C853">
        <v>2.5</v>
      </c>
      <c r="D853">
        <v>1520</v>
      </c>
      <c r="E853">
        <v>2006</v>
      </c>
      <c r="F853">
        <v>438000</v>
      </c>
    </row>
    <row r="854" spans="1:6" x14ac:dyDescent="0.3">
      <c r="A854">
        <v>1</v>
      </c>
      <c r="B854">
        <v>4</v>
      </c>
      <c r="C854">
        <v>1.75</v>
      </c>
      <c r="D854">
        <v>2390</v>
      </c>
      <c r="E854">
        <v>1949</v>
      </c>
      <c r="F854">
        <v>450000</v>
      </c>
    </row>
    <row r="855" spans="1:6" x14ac:dyDescent="0.3">
      <c r="A855">
        <v>1</v>
      </c>
      <c r="B855">
        <v>5</v>
      </c>
      <c r="C855">
        <v>2.75</v>
      </c>
      <c r="D855">
        <v>2400</v>
      </c>
      <c r="E855">
        <v>1998</v>
      </c>
      <c r="F855">
        <v>327000</v>
      </c>
    </row>
    <row r="856" spans="1:6" x14ac:dyDescent="0.3">
      <c r="A856">
        <v>1</v>
      </c>
      <c r="B856">
        <v>4</v>
      </c>
      <c r="C856">
        <v>2.5</v>
      </c>
      <c r="D856">
        <v>1790</v>
      </c>
      <c r="E856">
        <v>2005</v>
      </c>
      <c r="F856">
        <v>370500</v>
      </c>
    </row>
    <row r="857" spans="1:6" x14ac:dyDescent="0.3">
      <c r="A857">
        <v>1</v>
      </c>
      <c r="B857">
        <v>3</v>
      </c>
      <c r="C857">
        <v>2.5</v>
      </c>
      <c r="D857">
        <v>1720</v>
      </c>
      <c r="E857">
        <v>1993</v>
      </c>
      <c r="F857">
        <v>265000</v>
      </c>
    </row>
    <row r="858" spans="1:6" x14ac:dyDescent="0.3">
      <c r="A858">
        <v>1</v>
      </c>
      <c r="B858">
        <v>4</v>
      </c>
      <c r="C858">
        <v>2.75</v>
      </c>
      <c r="D858">
        <v>2980</v>
      </c>
      <c r="E858">
        <v>1979</v>
      </c>
      <c r="F858">
        <v>450000</v>
      </c>
    </row>
    <row r="859" spans="1:6" x14ac:dyDescent="0.3">
      <c r="A859">
        <v>1</v>
      </c>
      <c r="B859">
        <v>3</v>
      </c>
      <c r="C859">
        <v>1</v>
      </c>
      <c r="D859">
        <v>1520</v>
      </c>
      <c r="E859">
        <v>1988</v>
      </c>
      <c r="F859">
        <v>425000</v>
      </c>
    </row>
    <row r="860" spans="1:6" x14ac:dyDescent="0.3">
      <c r="A860">
        <v>1</v>
      </c>
      <c r="B860">
        <v>3</v>
      </c>
      <c r="C860">
        <v>1.75</v>
      </c>
      <c r="D860">
        <v>1150</v>
      </c>
      <c r="E860">
        <v>1977</v>
      </c>
      <c r="F860">
        <v>166600</v>
      </c>
    </row>
    <row r="861" spans="1:6" x14ac:dyDescent="0.3">
      <c r="A861">
        <v>1</v>
      </c>
      <c r="B861">
        <v>1</v>
      </c>
      <c r="C861">
        <v>0.75</v>
      </c>
      <c r="D861">
        <v>380</v>
      </c>
      <c r="E861">
        <v>1963</v>
      </c>
      <c r="F861">
        <v>245000</v>
      </c>
    </row>
    <row r="862" spans="1:6" x14ac:dyDescent="0.3">
      <c r="A862">
        <v>1</v>
      </c>
      <c r="B862">
        <v>3</v>
      </c>
      <c r="C862">
        <v>1</v>
      </c>
      <c r="D862">
        <v>910</v>
      </c>
      <c r="E862">
        <v>1951</v>
      </c>
      <c r="F862">
        <v>565000</v>
      </c>
    </row>
    <row r="863" spans="1:6" x14ac:dyDescent="0.3">
      <c r="A863">
        <v>1</v>
      </c>
      <c r="B863">
        <v>3</v>
      </c>
      <c r="C863">
        <v>1.75</v>
      </c>
      <c r="D863">
        <v>1650</v>
      </c>
      <c r="E863">
        <v>1976</v>
      </c>
      <c r="F863">
        <v>539900</v>
      </c>
    </row>
    <row r="864" spans="1:6" x14ac:dyDescent="0.3">
      <c r="A864">
        <v>1</v>
      </c>
      <c r="B864">
        <v>3</v>
      </c>
      <c r="C864">
        <v>3.5</v>
      </c>
      <c r="D864">
        <v>2480</v>
      </c>
      <c r="E864">
        <v>2010</v>
      </c>
      <c r="F864">
        <v>910000</v>
      </c>
    </row>
    <row r="865" spans="1:6" x14ac:dyDescent="0.3">
      <c r="A865">
        <v>1</v>
      </c>
      <c r="B865">
        <v>4</v>
      </c>
      <c r="C865">
        <v>2.5</v>
      </c>
      <c r="D865">
        <v>2050</v>
      </c>
      <c r="E865">
        <v>1990</v>
      </c>
      <c r="F865">
        <v>280000</v>
      </c>
    </row>
    <row r="866" spans="1:6" x14ac:dyDescent="0.3">
      <c r="A866">
        <v>1</v>
      </c>
      <c r="B866">
        <v>3</v>
      </c>
      <c r="C866">
        <v>2.25</v>
      </c>
      <c r="D866">
        <v>1420</v>
      </c>
      <c r="E866">
        <v>1989</v>
      </c>
      <c r="F866">
        <v>275000</v>
      </c>
    </row>
    <row r="867" spans="1:6" x14ac:dyDescent="0.3">
      <c r="A867">
        <v>1</v>
      </c>
      <c r="B867">
        <v>3</v>
      </c>
      <c r="C867">
        <v>2.5</v>
      </c>
      <c r="D867">
        <v>3460</v>
      </c>
      <c r="E867">
        <v>2001</v>
      </c>
      <c r="F867">
        <v>467000</v>
      </c>
    </row>
    <row r="868" spans="1:6" x14ac:dyDescent="0.3">
      <c r="A868">
        <v>1</v>
      </c>
      <c r="B868">
        <v>3</v>
      </c>
      <c r="C868">
        <v>2.5</v>
      </c>
      <c r="D868">
        <v>1500</v>
      </c>
      <c r="E868">
        <v>1996</v>
      </c>
      <c r="F868">
        <v>457500</v>
      </c>
    </row>
    <row r="869" spans="1:6" x14ac:dyDescent="0.3">
      <c r="A869">
        <v>1</v>
      </c>
      <c r="B869">
        <v>2</v>
      </c>
      <c r="C869">
        <v>1</v>
      </c>
      <c r="D869">
        <v>1320</v>
      </c>
      <c r="E869">
        <v>1908</v>
      </c>
      <c r="F869">
        <v>381156</v>
      </c>
    </row>
    <row r="870" spans="1:6" x14ac:dyDescent="0.3">
      <c r="A870">
        <v>1</v>
      </c>
      <c r="B870">
        <v>5</v>
      </c>
      <c r="C870">
        <v>2.5</v>
      </c>
      <c r="D870">
        <v>2180</v>
      </c>
      <c r="E870">
        <v>1977</v>
      </c>
      <c r="F870">
        <v>289999</v>
      </c>
    </row>
    <row r="871" spans="1:6" x14ac:dyDescent="0.3">
      <c r="A871">
        <v>1</v>
      </c>
      <c r="B871">
        <v>3</v>
      </c>
      <c r="C871">
        <v>1.75</v>
      </c>
      <c r="D871">
        <v>1830</v>
      </c>
      <c r="E871">
        <v>1919</v>
      </c>
      <c r="F871">
        <v>642450</v>
      </c>
    </row>
    <row r="872" spans="1:6" x14ac:dyDescent="0.3">
      <c r="A872">
        <v>1</v>
      </c>
      <c r="B872">
        <v>3</v>
      </c>
      <c r="C872">
        <v>2.25</v>
      </c>
      <c r="D872">
        <v>1620</v>
      </c>
      <c r="E872">
        <v>1962</v>
      </c>
      <c r="F872">
        <v>469950</v>
      </c>
    </row>
    <row r="873" spans="1:6" x14ac:dyDescent="0.3">
      <c r="A873">
        <v>1</v>
      </c>
      <c r="B873">
        <v>3</v>
      </c>
      <c r="C873">
        <v>2</v>
      </c>
      <c r="D873">
        <v>2920</v>
      </c>
      <c r="E873">
        <v>1975</v>
      </c>
      <c r="F873">
        <v>795000</v>
      </c>
    </row>
    <row r="874" spans="1:6" x14ac:dyDescent="0.3">
      <c r="A874">
        <v>1</v>
      </c>
      <c r="B874">
        <v>4</v>
      </c>
      <c r="C874">
        <v>2.5</v>
      </c>
      <c r="D874">
        <v>3300</v>
      </c>
      <c r="E874">
        <v>1984</v>
      </c>
      <c r="F874">
        <v>785000</v>
      </c>
    </row>
    <row r="875" spans="1:6" x14ac:dyDescent="0.3">
      <c r="A875">
        <v>1</v>
      </c>
      <c r="B875">
        <v>3</v>
      </c>
      <c r="C875">
        <v>2.25</v>
      </c>
      <c r="D875">
        <v>3060</v>
      </c>
      <c r="E875">
        <v>1983</v>
      </c>
      <c r="F875">
        <v>860000</v>
      </c>
    </row>
    <row r="876" spans="1:6" x14ac:dyDescent="0.3">
      <c r="A876">
        <v>1</v>
      </c>
      <c r="B876">
        <v>0</v>
      </c>
      <c r="C876">
        <v>0</v>
      </c>
      <c r="D876">
        <v>3064</v>
      </c>
      <c r="E876">
        <v>1990</v>
      </c>
      <c r="F876">
        <v>1100000</v>
      </c>
    </row>
    <row r="877" spans="1:6" x14ac:dyDescent="0.3">
      <c r="A877">
        <v>1</v>
      </c>
      <c r="B877">
        <v>3</v>
      </c>
      <c r="C877">
        <v>1</v>
      </c>
      <c r="D877">
        <v>1530</v>
      </c>
      <c r="E877">
        <v>1959</v>
      </c>
      <c r="F877">
        <v>147500</v>
      </c>
    </row>
    <row r="878" spans="1:6" x14ac:dyDescent="0.3">
      <c r="A878">
        <v>1</v>
      </c>
      <c r="B878">
        <v>3</v>
      </c>
      <c r="C878">
        <v>2</v>
      </c>
      <c r="D878">
        <v>1910</v>
      </c>
      <c r="E878">
        <v>1978</v>
      </c>
      <c r="F878">
        <v>390000</v>
      </c>
    </row>
    <row r="879" spans="1:6" x14ac:dyDescent="0.3">
      <c r="A879">
        <v>1</v>
      </c>
      <c r="B879">
        <v>3</v>
      </c>
      <c r="C879">
        <v>1</v>
      </c>
      <c r="D879">
        <v>1020</v>
      </c>
      <c r="E879">
        <v>1954</v>
      </c>
      <c r="F879">
        <v>229000</v>
      </c>
    </row>
    <row r="880" spans="1:6" x14ac:dyDescent="0.3">
      <c r="A880">
        <v>1</v>
      </c>
      <c r="B880">
        <v>3</v>
      </c>
      <c r="C880">
        <v>1</v>
      </c>
      <c r="D880">
        <v>1150</v>
      </c>
      <c r="E880">
        <v>1932</v>
      </c>
      <c r="F880">
        <v>185000</v>
      </c>
    </row>
    <row r="881" spans="1:6" x14ac:dyDescent="0.3">
      <c r="A881">
        <v>1</v>
      </c>
      <c r="B881">
        <v>3</v>
      </c>
      <c r="C881">
        <v>1.5</v>
      </c>
      <c r="D881">
        <v>1260</v>
      </c>
      <c r="E881">
        <v>1941</v>
      </c>
      <c r="F881">
        <v>414900</v>
      </c>
    </row>
    <row r="882" spans="1:6" x14ac:dyDescent="0.3">
      <c r="A882">
        <v>1</v>
      </c>
      <c r="B882">
        <v>4</v>
      </c>
      <c r="C882">
        <v>2</v>
      </c>
      <c r="D882">
        <v>1920</v>
      </c>
      <c r="E882">
        <v>1914</v>
      </c>
      <c r="F882">
        <v>200000</v>
      </c>
    </row>
    <row r="883" spans="1:6" x14ac:dyDescent="0.3">
      <c r="A883">
        <v>1</v>
      </c>
      <c r="B883">
        <v>4</v>
      </c>
      <c r="C883">
        <v>2.25</v>
      </c>
      <c r="D883">
        <v>1800</v>
      </c>
      <c r="E883">
        <v>1969</v>
      </c>
      <c r="F883">
        <v>225000</v>
      </c>
    </row>
    <row r="884" spans="1:6" x14ac:dyDescent="0.3">
      <c r="A884">
        <v>1</v>
      </c>
      <c r="B884">
        <v>3</v>
      </c>
      <c r="C884">
        <v>1.75</v>
      </c>
      <c r="D884">
        <v>2040</v>
      </c>
      <c r="E884">
        <v>1924</v>
      </c>
      <c r="F884">
        <v>720000</v>
      </c>
    </row>
    <row r="885" spans="1:6" x14ac:dyDescent="0.3">
      <c r="A885">
        <v>1</v>
      </c>
      <c r="B885">
        <v>4</v>
      </c>
      <c r="C885">
        <v>2.5</v>
      </c>
      <c r="D885">
        <v>2200</v>
      </c>
      <c r="E885">
        <v>1908</v>
      </c>
      <c r="F885">
        <v>930000</v>
      </c>
    </row>
    <row r="886" spans="1:6" x14ac:dyDescent="0.3">
      <c r="A886">
        <v>1</v>
      </c>
      <c r="B886">
        <v>5</v>
      </c>
      <c r="C886">
        <v>2.5</v>
      </c>
      <c r="D886">
        <v>3200</v>
      </c>
      <c r="E886">
        <v>1952</v>
      </c>
      <c r="F886">
        <v>1270000</v>
      </c>
    </row>
    <row r="887" spans="1:6" x14ac:dyDescent="0.3">
      <c r="A887">
        <v>1</v>
      </c>
      <c r="B887">
        <v>5</v>
      </c>
      <c r="C887">
        <v>3.25</v>
      </c>
      <c r="D887">
        <v>2400</v>
      </c>
      <c r="E887">
        <v>1928</v>
      </c>
      <c r="F887">
        <v>700000</v>
      </c>
    </row>
    <row r="888" spans="1:6" x14ac:dyDescent="0.3">
      <c r="A888">
        <v>1</v>
      </c>
      <c r="B888">
        <v>2</v>
      </c>
      <c r="C888">
        <v>1.5</v>
      </c>
      <c r="D888">
        <v>1140</v>
      </c>
      <c r="E888">
        <v>2005</v>
      </c>
      <c r="F888">
        <v>466000</v>
      </c>
    </row>
    <row r="889" spans="1:6" x14ac:dyDescent="0.3">
      <c r="A889">
        <v>1</v>
      </c>
      <c r="B889">
        <v>3</v>
      </c>
      <c r="C889">
        <v>1.5</v>
      </c>
      <c r="D889">
        <v>1330</v>
      </c>
      <c r="E889">
        <v>1976</v>
      </c>
      <c r="F889">
        <v>374000</v>
      </c>
    </row>
    <row r="890" spans="1:6" x14ac:dyDescent="0.3">
      <c r="A890">
        <v>1</v>
      </c>
      <c r="B890">
        <v>3</v>
      </c>
      <c r="C890">
        <v>2.5</v>
      </c>
      <c r="D890">
        <v>1940</v>
      </c>
      <c r="E890">
        <v>1994</v>
      </c>
      <c r="F890">
        <v>480000</v>
      </c>
    </row>
    <row r="891" spans="1:6" x14ac:dyDescent="0.3">
      <c r="A891">
        <v>1</v>
      </c>
      <c r="B891">
        <v>3</v>
      </c>
      <c r="C891">
        <v>2.5</v>
      </c>
      <c r="D891">
        <v>3000</v>
      </c>
      <c r="E891">
        <v>1995</v>
      </c>
      <c r="F891">
        <v>740000</v>
      </c>
    </row>
    <row r="892" spans="1:6" x14ac:dyDescent="0.3">
      <c r="A892">
        <v>1</v>
      </c>
      <c r="B892">
        <v>4</v>
      </c>
      <c r="C892">
        <v>1</v>
      </c>
      <c r="D892">
        <v>1820</v>
      </c>
      <c r="E892">
        <v>1923</v>
      </c>
      <c r="F892">
        <v>1010000</v>
      </c>
    </row>
    <row r="893" spans="1:6" x14ac:dyDescent="0.3">
      <c r="A893">
        <v>1</v>
      </c>
      <c r="B893">
        <v>4</v>
      </c>
      <c r="C893">
        <v>2.5</v>
      </c>
      <c r="D893">
        <v>2910</v>
      </c>
      <c r="E893">
        <v>2002</v>
      </c>
      <c r="F893">
        <v>395000</v>
      </c>
    </row>
    <row r="894" spans="1:6" x14ac:dyDescent="0.3">
      <c r="A894">
        <v>1</v>
      </c>
      <c r="B894">
        <v>2</v>
      </c>
      <c r="C894">
        <v>1</v>
      </c>
      <c r="D894">
        <v>1090</v>
      </c>
      <c r="E894">
        <v>1954</v>
      </c>
      <c r="F894">
        <v>340000</v>
      </c>
    </row>
    <row r="895" spans="1:6" x14ac:dyDescent="0.3">
      <c r="A895">
        <v>1</v>
      </c>
      <c r="B895">
        <v>3</v>
      </c>
      <c r="C895">
        <v>2</v>
      </c>
      <c r="D895">
        <v>1230</v>
      </c>
      <c r="E895">
        <v>2003</v>
      </c>
      <c r="F895">
        <v>209000</v>
      </c>
    </row>
    <row r="896" spans="1:6" x14ac:dyDescent="0.3">
      <c r="A896">
        <v>1</v>
      </c>
      <c r="B896">
        <v>5</v>
      </c>
      <c r="C896">
        <v>2.5</v>
      </c>
      <c r="D896">
        <v>1710</v>
      </c>
      <c r="E896">
        <v>1962</v>
      </c>
      <c r="F896">
        <v>431650</v>
      </c>
    </row>
    <row r="897" spans="1:901" x14ac:dyDescent="0.3">
      <c r="A897">
        <v>1</v>
      </c>
      <c r="B897">
        <v>5</v>
      </c>
      <c r="C897">
        <v>2.5</v>
      </c>
      <c r="D897">
        <v>3160</v>
      </c>
      <c r="E897">
        <v>1971</v>
      </c>
      <c r="F897">
        <v>980000</v>
      </c>
    </row>
    <row r="898" spans="1:901" x14ac:dyDescent="0.3">
      <c r="A898">
        <v>1</v>
      </c>
      <c r="B898">
        <v>3</v>
      </c>
      <c r="C898">
        <v>2.5</v>
      </c>
      <c r="D898">
        <v>2680</v>
      </c>
      <c r="E898">
        <v>1993</v>
      </c>
      <c r="F898">
        <v>660000</v>
      </c>
    </row>
    <row r="899" spans="1:901" x14ac:dyDescent="0.3">
      <c r="A899">
        <v>1</v>
      </c>
      <c r="B899">
        <v>4</v>
      </c>
      <c r="C899">
        <v>2.25</v>
      </c>
      <c r="D899">
        <v>2190</v>
      </c>
      <c r="E899">
        <v>1977</v>
      </c>
      <c r="F899">
        <v>730000</v>
      </c>
    </row>
    <row r="900" spans="1:901" x14ac:dyDescent="0.3">
      <c r="A900">
        <v>1</v>
      </c>
      <c r="B900">
        <v>3</v>
      </c>
      <c r="C900">
        <v>1.75</v>
      </c>
      <c r="D900">
        <v>1260</v>
      </c>
      <c r="E900">
        <v>1988</v>
      </c>
      <c r="F900">
        <v>291500</v>
      </c>
    </row>
    <row r="901" spans="1:901" x14ac:dyDescent="0.3">
      <c r="A901">
        <v>1</v>
      </c>
      <c r="B901">
        <v>4</v>
      </c>
      <c r="C901">
        <v>3.5</v>
      </c>
      <c r="D901">
        <v>2970</v>
      </c>
      <c r="E901">
        <v>1997</v>
      </c>
      <c r="F901">
        <v>905000</v>
      </c>
      <c r="AHQ901">
        <v>1</v>
      </c>
    </row>
    <row r="902" spans="1:901" x14ac:dyDescent="0.3">
      <c r="A902">
        <v>1</v>
      </c>
      <c r="B902">
        <v>4</v>
      </c>
      <c r="C902">
        <v>2.5</v>
      </c>
      <c r="D902">
        <v>2570</v>
      </c>
      <c r="E902">
        <v>1993</v>
      </c>
      <c r="F902">
        <v>800000</v>
      </c>
      <c r="AHQ902">
        <v>1</v>
      </c>
    </row>
    <row r="903" spans="1:901" x14ac:dyDescent="0.3">
      <c r="A903">
        <v>1</v>
      </c>
      <c r="B903">
        <v>4</v>
      </c>
      <c r="C903">
        <v>3.5</v>
      </c>
      <c r="D903">
        <v>3810</v>
      </c>
      <c r="E903">
        <v>2013</v>
      </c>
      <c r="F903">
        <v>839900</v>
      </c>
      <c r="AHQ903">
        <v>1</v>
      </c>
    </row>
    <row r="904" spans="1:901" x14ac:dyDescent="0.3">
      <c r="A904">
        <v>1</v>
      </c>
      <c r="B904">
        <v>1</v>
      </c>
      <c r="C904">
        <v>1.5</v>
      </c>
      <c r="D904">
        <v>1010</v>
      </c>
      <c r="E904">
        <v>2007</v>
      </c>
      <c r="F904">
        <v>200000</v>
      </c>
      <c r="AHQ904">
        <v>1</v>
      </c>
    </row>
    <row r="905" spans="1:901" x14ac:dyDescent="0.3">
      <c r="A905">
        <v>1</v>
      </c>
      <c r="B905">
        <v>3</v>
      </c>
      <c r="C905">
        <v>2</v>
      </c>
      <c r="D905">
        <v>1480</v>
      </c>
      <c r="E905">
        <v>1979</v>
      </c>
      <c r="F905">
        <v>300000</v>
      </c>
      <c r="AHQ905">
        <v>1</v>
      </c>
    </row>
    <row r="906" spans="1:901" x14ac:dyDescent="0.3">
      <c r="A906">
        <v>1</v>
      </c>
      <c r="B906">
        <v>3</v>
      </c>
      <c r="C906">
        <v>1.75</v>
      </c>
      <c r="D906">
        <v>1250</v>
      </c>
      <c r="E906">
        <v>1942</v>
      </c>
      <c r="F906">
        <v>530000</v>
      </c>
      <c r="AHQ906">
        <v>1</v>
      </c>
    </row>
    <row r="907" spans="1:901" x14ac:dyDescent="0.3">
      <c r="A907">
        <v>1</v>
      </c>
      <c r="B907">
        <v>3</v>
      </c>
      <c r="C907">
        <v>2.25</v>
      </c>
      <c r="D907">
        <v>1654</v>
      </c>
      <c r="E907">
        <v>1995</v>
      </c>
      <c r="F907">
        <v>314950</v>
      </c>
      <c r="AHQ907">
        <v>1</v>
      </c>
    </row>
    <row r="908" spans="1:901" x14ac:dyDescent="0.3">
      <c r="A908">
        <v>1</v>
      </c>
      <c r="B908">
        <v>3</v>
      </c>
      <c r="C908">
        <v>1.75</v>
      </c>
      <c r="D908">
        <v>1410</v>
      </c>
      <c r="E908">
        <v>1960</v>
      </c>
      <c r="F908">
        <v>255000</v>
      </c>
      <c r="AHQ908">
        <v>1</v>
      </c>
    </row>
    <row r="909" spans="1:901" x14ac:dyDescent="0.3">
      <c r="A909">
        <v>1</v>
      </c>
      <c r="B909">
        <v>5</v>
      </c>
      <c r="C909">
        <v>2.75</v>
      </c>
      <c r="D909">
        <v>2160</v>
      </c>
      <c r="E909">
        <v>1950</v>
      </c>
      <c r="F909">
        <v>550000</v>
      </c>
      <c r="AHQ909">
        <v>1</v>
      </c>
    </row>
    <row r="910" spans="1:901" x14ac:dyDescent="0.3">
      <c r="A910">
        <v>1</v>
      </c>
      <c r="B910">
        <v>3</v>
      </c>
      <c r="C910">
        <v>1</v>
      </c>
      <c r="D910">
        <v>1400</v>
      </c>
      <c r="E910">
        <v>1917</v>
      </c>
      <c r="F910">
        <v>435000</v>
      </c>
      <c r="AHQ910">
        <v>1</v>
      </c>
    </row>
    <row r="911" spans="1:901" x14ac:dyDescent="0.3">
      <c r="A911">
        <v>1</v>
      </c>
      <c r="B911">
        <v>3</v>
      </c>
      <c r="C911">
        <v>1.75</v>
      </c>
      <c r="D911">
        <v>1420</v>
      </c>
      <c r="E911">
        <v>1966</v>
      </c>
      <c r="F911">
        <v>234000</v>
      </c>
    </row>
    <row r="912" spans="1:901" x14ac:dyDescent="0.3">
      <c r="A912">
        <v>1</v>
      </c>
      <c r="B912">
        <v>4</v>
      </c>
      <c r="C912">
        <v>2.25</v>
      </c>
      <c r="D912">
        <v>2500</v>
      </c>
      <c r="E912">
        <v>1975</v>
      </c>
      <c r="F912">
        <v>615000</v>
      </c>
    </row>
    <row r="913" spans="1:6" x14ac:dyDescent="0.3">
      <c r="A913">
        <v>1</v>
      </c>
      <c r="B913">
        <v>3</v>
      </c>
      <c r="C913">
        <v>2</v>
      </c>
      <c r="D913">
        <v>1410</v>
      </c>
      <c r="E913">
        <v>1985</v>
      </c>
      <c r="F913">
        <v>205000</v>
      </c>
    </row>
    <row r="914" spans="1:6" x14ac:dyDescent="0.3">
      <c r="A914">
        <v>1</v>
      </c>
      <c r="B914">
        <v>4</v>
      </c>
      <c r="C914">
        <v>1.75</v>
      </c>
      <c r="D914">
        <v>2100</v>
      </c>
      <c r="E914">
        <v>1955</v>
      </c>
      <c r="F914">
        <v>384000</v>
      </c>
    </row>
    <row r="915" spans="1:6" x14ac:dyDescent="0.3">
      <c r="A915">
        <v>1</v>
      </c>
      <c r="B915">
        <v>3</v>
      </c>
      <c r="C915">
        <v>2.5</v>
      </c>
      <c r="D915">
        <v>1750</v>
      </c>
      <c r="E915">
        <v>1994</v>
      </c>
      <c r="F915">
        <v>324000</v>
      </c>
    </row>
    <row r="916" spans="1:6" x14ac:dyDescent="0.3">
      <c r="A916">
        <v>1</v>
      </c>
      <c r="B916">
        <v>3</v>
      </c>
      <c r="C916">
        <v>1.75</v>
      </c>
      <c r="D916">
        <v>2070</v>
      </c>
      <c r="E916">
        <v>1946</v>
      </c>
      <c r="F916">
        <v>645000</v>
      </c>
    </row>
    <row r="917" spans="1:6" x14ac:dyDescent="0.3">
      <c r="A917">
        <v>1</v>
      </c>
      <c r="B917">
        <v>3</v>
      </c>
      <c r="C917">
        <v>3.25</v>
      </c>
      <c r="D917">
        <v>1570</v>
      </c>
      <c r="E917">
        <v>2007</v>
      </c>
      <c r="F917">
        <v>570000</v>
      </c>
    </row>
    <row r="918" spans="1:6" x14ac:dyDescent="0.3">
      <c r="A918">
        <v>1</v>
      </c>
      <c r="B918">
        <v>3</v>
      </c>
      <c r="C918">
        <v>2.5</v>
      </c>
      <c r="D918">
        <v>1920</v>
      </c>
      <c r="E918">
        <v>1999</v>
      </c>
      <c r="F918">
        <v>324000</v>
      </c>
    </row>
    <row r="919" spans="1:6" x14ac:dyDescent="0.3">
      <c r="A919">
        <v>1</v>
      </c>
      <c r="B919">
        <v>2</v>
      </c>
      <c r="C919">
        <v>1</v>
      </c>
      <c r="D919">
        <v>1000</v>
      </c>
      <c r="E919">
        <v>1943</v>
      </c>
      <c r="F919">
        <v>270000</v>
      </c>
    </row>
    <row r="920" spans="1:6" x14ac:dyDescent="0.3">
      <c r="A920">
        <v>1</v>
      </c>
      <c r="B920">
        <v>5</v>
      </c>
      <c r="C920">
        <v>1.5</v>
      </c>
      <c r="D920">
        <v>2120</v>
      </c>
      <c r="E920">
        <v>1962</v>
      </c>
      <c r="F920">
        <v>290000</v>
      </c>
    </row>
    <row r="921" spans="1:6" x14ac:dyDescent="0.3">
      <c r="A921">
        <v>1</v>
      </c>
      <c r="B921">
        <v>3</v>
      </c>
      <c r="C921">
        <v>2</v>
      </c>
      <c r="D921">
        <v>1440</v>
      </c>
      <c r="E921">
        <v>1965</v>
      </c>
      <c r="F921">
        <v>250000</v>
      </c>
    </row>
    <row r="922" spans="1:6" x14ac:dyDescent="0.3">
      <c r="A922">
        <v>1</v>
      </c>
      <c r="B922">
        <v>3</v>
      </c>
      <c r="C922">
        <v>1.75</v>
      </c>
      <c r="D922">
        <v>1660</v>
      </c>
      <c r="E922">
        <v>1990</v>
      </c>
      <c r="F922">
        <v>342000</v>
      </c>
    </row>
    <row r="923" spans="1:6" x14ac:dyDescent="0.3">
      <c r="A923">
        <v>1</v>
      </c>
      <c r="B923">
        <v>3</v>
      </c>
      <c r="C923">
        <v>1.5</v>
      </c>
      <c r="D923">
        <v>1340</v>
      </c>
      <c r="E923">
        <v>1958</v>
      </c>
      <c r="F923">
        <v>255000</v>
      </c>
    </row>
    <row r="924" spans="1:6" x14ac:dyDescent="0.3">
      <c r="A924">
        <v>1</v>
      </c>
      <c r="B924">
        <v>3</v>
      </c>
      <c r="C924">
        <v>2.25</v>
      </c>
      <c r="D924">
        <v>2380</v>
      </c>
      <c r="E924">
        <v>1972</v>
      </c>
      <c r="F924">
        <v>800000</v>
      </c>
    </row>
    <row r="925" spans="1:6" x14ac:dyDescent="0.3">
      <c r="A925">
        <v>1</v>
      </c>
      <c r="B925">
        <v>3</v>
      </c>
      <c r="C925">
        <v>1.75</v>
      </c>
      <c r="D925">
        <v>1560</v>
      </c>
      <c r="E925">
        <v>1926</v>
      </c>
      <c r="F925">
        <v>451000</v>
      </c>
    </row>
    <row r="926" spans="1:6" x14ac:dyDescent="0.3">
      <c r="A926">
        <v>1</v>
      </c>
      <c r="B926">
        <v>4</v>
      </c>
      <c r="C926">
        <v>2.5</v>
      </c>
      <c r="D926">
        <v>2780</v>
      </c>
      <c r="E926">
        <v>1967</v>
      </c>
      <c r="F926">
        <v>990000</v>
      </c>
    </row>
    <row r="927" spans="1:6" x14ac:dyDescent="0.3">
      <c r="A927">
        <v>1</v>
      </c>
      <c r="B927">
        <v>4</v>
      </c>
      <c r="C927">
        <v>2.5</v>
      </c>
      <c r="D927">
        <v>1860</v>
      </c>
      <c r="E927">
        <v>1983</v>
      </c>
      <c r="F927">
        <v>288400</v>
      </c>
    </row>
    <row r="928" spans="1:6" x14ac:dyDescent="0.3">
      <c r="A928">
        <v>1</v>
      </c>
      <c r="B928">
        <v>3</v>
      </c>
      <c r="C928">
        <v>1.5</v>
      </c>
      <c r="D928">
        <v>2390</v>
      </c>
      <c r="E928">
        <v>1920</v>
      </c>
      <c r="F928">
        <v>420000</v>
      </c>
    </row>
    <row r="929" spans="1:6" x14ac:dyDescent="0.3">
      <c r="A929">
        <v>1</v>
      </c>
      <c r="B929">
        <v>2</v>
      </c>
      <c r="C929">
        <v>2.75</v>
      </c>
      <c r="D929">
        <v>1370</v>
      </c>
      <c r="E929">
        <v>2009</v>
      </c>
      <c r="F929">
        <v>359000</v>
      </c>
    </row>
    <row r="930" spans="1:6" x14ac:dyDescent="0.3">
      <c r="A930">
        <v>1</v>
      </c>
      <c r="B930">
        <v>4</v>
      </c>
      <c r="C930">
        <v>3</v>
      </c>
      <c r="D930">
        <v>2570</v>
      </c>
      <c r="E930">
        <v>1988</v>
      </c>
      <c r="F930">
        <v>390000</v>
      </c>
    </row>
    <row r="931" spans="1:6" x14ac:dyDescent="0.3">
      <c r="A931">
        <v>1</v>
      </c>
      <c r="B931">
        <v>3</v>
      </c>
      <c r="C931">
        <v>2.5</v>
      </c>
      <c r="D931">
        <v>1320</v>
      </c>
      <c r="E931">
        <v>2005</v>
      </c>
      <c r="F931">
        <v>300000</v>
      </c>
    </row>
    <row r="932" spans="1:6" x14ac:dyDescent="0.3">
      <c r="A932">
        <v>1</v>
      </c>
      <c r="B932">
        <v>5</v>
      </c>
      <c r="C932">
        <v>2.5</v>
      </c>
      <c r="D932">
        <v>2520</v>
      </c>
      <c r="E932">
        <v>1981</v>
      </c>
      <c r="F932">
        <v>545000</v>
      </c>
    </row>
    <row r="933" spans="1:6" x14ac:dyDescent="0.3">
      <c r="A933">
        <v>1</v>
      </c>
      <c r="B933">
        <v>3</v>
      </c>
      <c r="C933">
        <v>1</v>
      </c>
      <c r="D933">
        <v>1250</v>
      </c>
      <c r="E933">
        <v>1972</v>
      </c>
      <c r="F933">
        <v>288349</v>
      </c>
    </row>
    <row r="934" spans="1:6" x14ac:dyDescent="0.3">
      <c r="A934">
        <v>1</v>
      </c>
      <c r="B934">
        <v>3</v>
      </c>
      <c r="C934">
        <v>2.25</v>
      </c>
      <c r="D934">
        <v>1560</v>
      </c>
      <c r="E934">
        <v>1985</v>
      </c>
      <c r="F934">
        <v>299900</v>
      </c>
    </row>
    <row r="935" spans="1:6" x14ac:dyDescent="0.3">
      <c r="A935">
        <v>1</v>
      </c>
      <c r="B935">
        <v>4</v>
      </c>
      <c r="C935">
        <v>2</v>
      </c>
      <c r="D935">
        <v>2330</v>
      </c>
      <c r="E935">
        <v>1925</v>
      </c>
      <c r="F935">
        <v>891000</v>
      </c>
    </row>
    <row r="936" spans="1:6" x14ac:dyDescent="0.3">
      <c r="A936">
        <v>1</v>
      </c>
      <c r="B936">
        <v>3</v>
      </c>
      <c r="C936">
        <v>2</v>
      </c>
      <c r="D936">
        <v>3660</v>
      </c>
      <c r="E936">
        <v>1947</v>
      </c>
      <c r="F936">
        <v>1200000</v>
      </c>
    </row>
    <row r="937" spans="1:6" x14ac:dyDescent="0.3">
      <c r="A937">
        <v>1</v>
      </c>
      <c r="B937">
        <v>4</v>
      </c>
      <c r="C937">
        <v>2.5</v>
      </c>
      <c r="D937">
        <v>2790</v>
      </c>
      <c r="E937">
        <v>2004</v>
      </c>
      <c r="F937">
        <v>378000</v>
      </c>
    </row>
    <row r="938" spans="1:6" x14ac:dyDescent="0.3">
      <c r="A938">
        <v>1</v>
      </c>
      <c r="B938">
        <v>2</v>
      </c>
      <c r="C938">
        <v>1</v>
      </c>
      <c r="D938">
        <v>1060</v>
      </c>
      <c r="E938">
        <v>1951</v>
      </c>
      <c r="F938">
        <v>299995</v>
      </c>
    </row>
    <row r="939" spans="1:6" x14ac:dyDescent="0.3">
      <c r="A939">
        <v>1</v>
      </c>
      <c r="B939">
        <v>3</v>
      </c>
      <c r="C939">
        <v>2.5</v>
      </c>
      <c r="D939">
        <v>2020</v>
      </c>
      <c r="E939">
        <v>1994</v>
      </c>
      <c r="F939">
        <v>253000</v>
      </c>
    </row>
    <row r="940" spans="1:6" x14ac:dyDescent="0.3">
      <c r="A940">
        <v>1</v>
      </c>
      <c r="B940">
        <v>3</v>
      </c>
      <c r="C940">
        <v>2.25</v>
      </c>
      <c r="D940">
        <v>1580</v>
      </c>
      <c r="E940">
        <v>1979</v>
      </c>
      <c r="F940">
        <v>350000</v>
      </c>
    </row>
    <row r="941" spans="1:6" x14ac:dyDescent="0.3">
      <c r="A941">
        <v>1</v>
      </c>
      <c r="B941">
        <v>4</v>
      </c>
      <c r="C941">
        <v>3</v>
      </c>
      <c r="D941">
        <v>2020</v>
      </c>
      <c r="E941">
        <v>1900</v>
      </c>
      <c r="F941">
        <v>565000</v>
      </c>
    </row>
    <row r="942" spans="1:6" x14ac:dyDescent="0.3">
      <c r="A942">
        <v>1</v>
      </c>
      <c r="B942">
        <v>2</v>
      </c>
      <c r="C942">
        <v>1</v>
      </c>
      <c r="D942">
        <v>970</v>
      </c>
      <c r="E942">
        <v>1908</v>
      </c>
      <c r="F942">
        <v>315000</v>
      </c>
    </row>
    <row r="943" spans="1:6" x14ac:dyDescent="0.3">
      <c r="A943">
        <v>1</v>
      </c>
      <c r="B943">
        <v>4</v>
      </c>
      <c r="C943">
        <v>3</v>
      </c>
      <c r="D943">
        <v>1490</v>
      </c>
      <c r="E943">
        <v>1915</v>
      </c>
      <c r="F943">
        <v>570000</v>
      </c>
    </row>
    <row r="944" spans="1:6" x14ac:dyDescent="0.3">
      <c r="A944">
        <v>1</v>
      </c>
      <c r="B944">
        <v>5</v>
      </c>
      <c r="C944">
        <v>3.5</v>
      </c>
      <c r="D944">
        <v>4390</v>
      </c>
      <c r="E944">
        <v>2005</v>
      </c>
      <c r="F944">
        <v>971000</v>
      </c>
    </row>
    <row r="945" spans="1:6" x14ac:dyDescent="0.3">
      <c r="A945">
        <v>1</v>
      </c>
      <c r="B945">
        <v>5</v>
      </c>
      <c r="C945">
        <v>2.5</v>
      </c>
      <c r="D945">
        <v>2750</v>
      </c>
      <c r="E945">
        <v>1910</v>
      </c>
      <c r="F945">
        <v>915000</v>
      </c>
    </row>
    <row r="946" spans="1:6" x14ac:dyDescent="0.3">
      <c r="A946">
        <v>1</v>
      </c>
      <c r="B946">
        <v>4</v>
      </c>
      <c r="C946">
        <v>1.5</v>
      </c>
      <c r="D946">
        <v>2150</v>
      </c>
      <c r="E946">
        <v>1950</v>
      </c>
      <c r="F946">
        <v>419000</v>
      </c>
    </row>
    <row r="947" spans="1:6" x14ac:dyDescent="0.3">
      <c r="A947">
        <v>1</v>
      </c>
      <c r="B947">
        <v>4</v>
      </c>
      <c r="C947">
        <v>1.75</v>
      </c>
      <c r="D947">
        <v>1810</v>
      </c>
      <c r="E947">
        <v>1977</v>
      </c>
      <c r="F947">
        <v>260000</v>
      </c>
    </row>
    <row r="948" spans="1:6" x14ac:dyDescent="0.3">
      <c r="A948">
        <v>1</v>
      </c>
      <c r="B948">
        <v>3</v>
      </c>
      <c r="C948">
        <v>3</v>
      </c>
      <c r="D948">
        <v>2230</v>
      </c>
      <c r="E948">
        <v>1990</v>
      </c>
      <c r="F948">
        <v>1320000</v>
      </c>
    </row>
    <row r="949" spans="1:6" x14ac:dyDescent="0.3">
      <c r="A949">
        <v>1</v>
      </c>
      <c r="B949">
        <v>3</v>
      </c>
      <c r="C949">
        <v>1</v>
      </c>
      <c r="D949">
        <v>2430</v>
      </c>
      <c r="E949">
        <v>1977</v>
      </c>
      <c r="F949">
        <v>369950</v>
      </c>
    </row>
    <row r="950" spans="1:6" x14ac:dyDescent="0.3">
      <c r="A950">
        <v>1</v>
      </c>
      <c r="B950">
        <v>3</v>
      </c>
      <c r="C950">
        <v>2.5</v>
      </c>
      <c r="D950">
        <v>3680</v>
      </c>
      <c r="E950">
        <v>1994</v>
      </c>
      <c r="F950">
        <v>1030000</v>
      </c>
    </row>
    <row r="951" spans="1:6" x14ac:dyDescent="0.3">
      <c r="A951">
        <v>1</v>
      </c>
      <c r="B951">
        <v>5</v>
      </c>
      <c r="C951">
        <v>1</v>
      </c>
      <c r="D951">
        <v>1410</v>
      </c>
      <c r="E951">
        <v>1929</v>
      </c>
      <c r="F951">
        <v>435000</v>
      </c>
    </row>
    <row r="952" spans="1:6" x14ac:dyDescent="0.3">
      <c r="A952">
        <v>1</v>
      </c>
      <c r="B952">
        <v>3</v>
      </c>
      <c r="C952">
        <v>1.75</v>
      </c>
      <c r="D952">
        <v>1330</v>
      </c>
      <c r="E952">
        <v>1958</v>
      </c>
      <c r="F952">
        <v>601000</v>
      </c>
    </row>
    <row r="953" spans="1:6" x14ac:dyDescent="0.3">
      <c r="A953">
        <v>1</v>
      </c>
      <c r="B953">
        <v>3</v>
      </c>
      <c r="C953">
        <v>1</v>
      </c>
      <c r="D953">
        <v>1490</v>
      </c>
      <c r="E953">
        <v>1963</v>
      </c>
      <c r="F953">
        <v>460500</v>
      </c>
    </row>
    <row r="954" spans="1:6" x14ac:dyDescent="0.3">
      <c r="A954">
        <v>1</v>
      </c>
      <c r="B954">
        <v>3</v>
      </c>
      <c r="C954">
        <v>2.5</v>
      </c>
      <c r="D954">
        <v>2020</v>
      </c>
      <c r="E954">
        <v>2000</v>
      </c>
      <c r="F954">
        <v>720000</v>
      </c>
    </row>
    <row r="955" spans="1:6" x14ac:dyDescent="0.3">
      <c r="A955">
        <v>1</v>
      </c>
      <c r="B955">
        <v>4</v>
      </c>
      <c r="C955">
        <v>2.5</v>
      </c>
      <c r="D955">
        <v>3130</v>
      </c>
      <c r="E955">
        <v>1996</v>
      </c>
      <c r="F955">
        <v>851000</v>
      </c>
    </row>
    <row r="956" spans="1:6" x14ac:dyDescent="0.3">
      <c r="A956">
        <v>1</v>
      </c>
      <c r="B956">
        <v>4</v>
      </c>
      <c r="C956">
        <v>3</v>
      </c>
      <c r="D956">
        <v>2670</v>
      </c>
      <c r="E956">
        <v>1916</v>
      </c>
      <c r="F956">
        <v>550000</v>
      </c>
    </row>
    <row r="957" spans="1:6" x14ac:dyDescent="0.3">
      <c r="A957">
        <v>1</v>
      </c>
      <c r="B957">
        <v>4</v>
      </c>
      <c r="C957">
        <v>1</v>
      </c>
      <c r="D957">
        <v>1980</v>
      </c>
      <c r="E957">
        <v>1920</v>
      </c>
      <c r="F957">
        <v>700000</v>
      </c>
    </row>
    <row r="958" spans="1:6" x14ac:dyDescent="0.3">
      <c r="A958">
        <v>1</v>
      </c>
      <c r="B958">
        <v>3</v>
      </c>
      <c r="C958">
        <v>1.75</v>
      </c>
      <c r="D958">
        <v>2100</v>
      </c>
      <c r="E958">
        <v>1963</v>
      </c>
      <c r="F958">
        <v>323000</v>
      </c>
    </row>
    <row r="959" spans="1:6" x14ac:dyDescent="0.3">
      <c r="A959">
        <v>1</v>
      </c>
      <c r="B959">
        <v>3</v>
      </c>
      <c r="C959">
        <v>1</v>
      </c>
      <c r="D959">
        <v>1350</v>
      </c>
      <c r="E959">
        <v>1944</v>
      </c>
      <c r="F959">
        <v>345500</v>
      </c>
    </row>
    <row r="960" spans="1:6" x14ac:dyDescent="0.3">
      <c r="A960">
        <v>1</v>
      </c>
      <c r="B960">
        <v>4</v>
      </c>
      <c r="C960">
        <v>1.5</v>
      </c>
      <c r="D960">
        <v>2140</v>
      </c>
      <c r="E960">
        <v>1959</v>
      </c>
      <c r="F960">
        <v>378000</v>
      </c>
    </row>
    <row r="961" spans="1:6" x14ac:dyDescent="0.3">
      <c r="A961">
        <v>1</v>
      </c>
      <c r="B961">
        <v>4</v>
      </c>
      <c r="C961">
        <v>2</v>
      </c>
      <c r="D961">
        <v>2208</v>
      </c>
      <c r="E961">
        <v>1917</v>
      </c>
      <c r="F961">
        <v>650000</v>
      </c>
    </row>
    <row r="962" spans="1:6" x14ac:dyDescent="0.3">
      <c r="A962">
        <v>1</v>
      </c>
      <c r="B962">
        <v>3</v>
      </c>
      <c r="C962">
        <v>2</v>
      </c>
      <c r="D962">
        <v>1010</v>
      </c>
      <c r="E962">
        <v>1982</v>
      </c>
      <c r="F962">
        <v>385000</v>
      </c>
    </row>
    <row r="963" spans="1:6" x14ac:dyDescent="0.3">
      <c r="A963">
        <v>1</v>
      </c>
      <c r="B963">
        <v>2</v>
      </c>
      <c r="C963">
        <v>1</v>
      </c>
      <c r="D963">
        <v>970</v>
      </c>
      <c r="E963">
        <v>1910</v>
      </c>
      <c r="F963">
        <v>425000</v>
      </c>
    </row>
    <row r="964" spans="1:6" x14ac:dyDescent="0.3">
      <c r="A964">
        <v>1</v>
      </c>
      <c r="B964">
        <v>4</v>
      </c>
      <c r="C964">
        <v>2</v>
      </c>
      <c r="D964">
        <v>1520</v>
      </c>
      <c r="E964">
        <v>1920</v>
      </c>
      <c r="F964">
        <v>210000</v>
      </c>
    </row>
    <row r="965" spans="1:6" x14ac:dyDescent="0.3">
      <c r="A965">
        <v>1</v>
      </c>
      <c r="B965">
        <v>4</v>
      </c>
      <c r="C965">
        <v>2.5</v>
      </c>
      <c r="D965">
        <v>2740</v>
      </c>
      <c r="E965">
        <v>1993</v>
      </c>
      <c r="F965">
        <v>630000</v>
      </c>
    </row>
    <row r="966" spans="1:6" x14ac:dyDescent="0.3">
      <c r="A966">
        <v>1</v>
      </c>
      <c r="B966">
        <v>3</v>
      </c>
      <c r="C966">
        <v>1.75</v>
      </c>
      <c r="D966">
        <v>1570</v>
      </c>
      <c r="E966">
        <v>1953</v>
      </c>
      <c r="F966">
        <v>335000</v>
      </c>
    </row>
    <row r="967" spans="1:6" x14ac:dyDescent="0.3">
      <c r="A967">
        <v>1</v>
      </c>
      <c r="B967">
        <v>3</v>
      </c>
      <c r="C967">
        <v>1</v>
      </c>
      <c r="D967">
        <v>1320</v>
      </c>
      <c r="E967">
        <v>1966</v>
      </c>
      <c r="F967">
        <v>196500</v>
      </c>
    </row>
    <row r="968" spans="1:6" x14ac:dyDescent="0.3">
      <c r="A968">
        <v>1</v>
      </c>
      <c r="B968">
        <v>4</v>
      </c>
      <c r="C968">
        <v>2.75</v>
      </c>
      <c r="D968">
        <v>2550</v>
      </c>
      <c r="E968">
        <v>1986</v>
      </c>
      <c r="F968">
        <v>582800</v>
      </c>
    </row>
    <row r="969" spans="1:6" x14ac:dyDescent="0.3">
      <c r="A969">
        <v>1</v>
      </c>
      <c r="B969">
        <v>3</v>
      </c>
      <c r="C969">
        <v>1.75</v>
      </c>
      <c r="D969">
        <v>1560</v>
      </c>
      <c r="E969">
        <v>1983</v>
      </c>
      <c r="F969">
        <v>440000</v>
      </c>
    </row>
    <row r="970" spans="1:6" x14ac:dyDescent="0.3">
      <c r="A970">
        <v>1</v>
      </c>
      <c r="B970">
        <v>4</v>
      </c>
      <c r="C970">
        <v>2.25</v>
      </c>
      <c r="D970">
        <v>2360</v>
      </c>
      <c r="E970">
        <v>1974</v>
      </c>
      <c r="F970">
        <v>752500</v>
      </c>
    </row>
    <row r="971" spans="1:6" x14ac:dyDescent="0.3">
      <c r="A971">
        <v>1</v>
      </c>
      <c r="B971">
        <v>3</v>
      </c>
      <c r="C971">
        <v>1.75</v>
      </c>
      <c r="D971">
        <v>1330</v>
      </c>
      <c r="E971">
        <v>1909</v>
      </c>
      <c r="F971">
        <v>532500</v>
      </c>
    </row>
    <row r="972" spans="1:6" x14ac:dyDescent="0.3">
      <c r="A972">
        <v>1</v>
      </c>
      <c r="B972">
        <v>3</v>
      </c>
      <c r="C972">
        <v>1</v>
      </c>
      <c r="D972">
        <v>1070</v>
      </c>
      <c r="E972">
        <v>1950</v>
      </c>
      <c r="F972">
        <v>265000</v>
      </c>
    </row>
    <row r="973" spans="1:6" x14ac:dyDescent="0.3">
      <c r="A973">
        <v>1</v>
      </c>
      <c r="B973">
        <v>3</v>
      </c>
      <c r="C973">
        <v>1.25</v>
      </c>
      <c r="D973">
        <v>1510</v>
      </c>
      <c r="E973">
        <v>1961</v>
      </c>
      <c r="F973">
        <v>397500</v>
      </c>
    </row>
    <row r="974" spans="1:6" x14ac:dyDescent="0.3">
      <c r="A974">
        <v>1</v>
      </c>
      <c r="B974">
        <v>3</v>
      </c>
      <c r="C974">
        <v>2.5</v>
      </c>
      <c r="D974">
        <v>1710</v>
      </c>
      <c r="E974">
        <v>1999</v>
      </c>
      <c r="F974">
        <v>524250</v>
      </c>
    </row>
    <row r="975" spans="1:6" x14ac:dyDescent="0.3">
      <c r="A975">
        <v>1</v>
      </c>
      <c r="B975">
        <v>4</v>
      </c>
      <c r="C975">
        <v>2.75</v>
      </c>
      <c r="D975">
        <v>2790</v>
      </c>
      <c r="E975">
        <v>1996</v>
      </c>
      <c r="F975">
        <v>765000</v>
      </c>
    </row>
    <row r="976" spans="1:6" x14ac:dyDescent="0.3">
      <c r="A976">
        <v>1</v>
      </c>
      <c r="B976">
        <v>4</v>
      </c>
      <c r="C976">
        <v>2.5</v>
      </c>
      <c r="D976">
        <v>2620</v>
      </c>
      <c r="E976">
        <v>2001</v>
      </c>
      <c r="F976">
        <v>648000</v>
      </c>
    </row>
    <row r="977" spans="1:6" x14ac:dyDescent="0.3">
      <c r="A977">
        <v>1</v>
      </c>
      <c r="B977">
        <v>5</v>
      </c>
      <c r="C977">
        <v>2.5</v>
      </c>
      <c r="D977">
        <v>2970</v>
      </c>
      <c r="E977">
        <v>1969</v>
      </c>
      <c r="F977">
        <v>469500</v>
      </c>
    </row>
    <row r="978" spans="1:6" x14ac:dyDescent="0.3">
      <c r="A978">
        <v>1</v>
      </c>
      <c r="B978">
        <v>3</v>
      </c>
      <c r="C978">
        <v>1.75</v>
      </c>
      <c r="D978">
        <v>1050</v>
      </c>
      <c r="E978">
        <v>1975</v>
      </c>
      <c r="F978">
        <v>237500</v>
      </c>
    </row>
    <row r="979" spans="1:6" x14ac:dyDescent="0.3">
      <c r="A979">
        <v>1</v>
      </c>
      <c r="B979">
        <v>3</v>
      </c>
      <c r="C979">
        <v>1</v>
      </c>
      <c r="D979">
        <v>1280</v>
      </c>
      <c r="E979">
        <v>1956</v>
      </c>
      <c r="F979">
        <v>216000</v>
      </c>
    </row>
    <row r="980" spans="1:6" x14ac:dyDescent="0.3">
      <c r="A980">
        <v>1</v>
      </c>
      <c r="B980">
        <v>3</v>
      </c>
      <c r="C980">
        <v>1</v>
      </c>
      <c r="D980">
        <v>1030</v>
      </c>
      <c r="E980">
        <v>1963</v>
      </c>
      <c r="F980">
        <v>427200</v>
      </c>
    </row>
    <row r="981" spans="1:6" x14ac:dyDescent="0.3">
      <c r="A981">
        <v>1</v>
      </c>
      <c r="B981">
        <v>3</v>
      </c>
      <c r="C981">
        <v>2.25</v>
      </c>
      <c r="D981">
        <v>1900</v>
      </c>
      <c r="E981">
        <v>1977</v>
      </c>
      <c r="F981">
        <v>280000</v>
      </c>
    </row>
    <row r="982" spans="1:6" x14ac:dyDescent="0.3">
      <c r="A982">
        <v>1</v>
      </c>
      <c r="B982">
        <v>5</v>
      </c>
      <c r="C982">
        <v>3</v>
      </c>
      <c r="D982">
        <v>3070</v>
      </c>
      <c r="E982">
        <v>1968</v>
      </c>
      <c r="F982">
        <v>718000</v>
      </c>
    </row>
    <row r="983" spans="1:6" x14ac:dyDescent="0.3">
      <c r="A983">
        <v>1</v>
      </c>
      <c r="B983">
        <v>2</v>
      </c>
      <c r="C983">
        <v>2.75</v>
      </c>
      <c r="D983">
        <v>1760</v>
      </c>
      <c r="E983">
        <v>2010</v>
      </c>
      <c r="F983">
        <v>420000</v>
      </c>
    </row>
    <row r="984" spans="1:6" x14ac:dyDescent="0.3">
      <c r="A984">
        <v>1</v>
      </c>
      <c r="B984">
        <v>2</v>
      </c>
      <c r="C984">
        <v>1</v>
      </c>
      <c r="D984">
        <v>930</v>
      </c>
      <c r="E984">
        <v>1952</v>
      </c>
      <c r="F984">
        <v>379000</v>
      </c>
    </row>
    <row r="985" spans="1:6" x14ac:dyDescent="0.3">
      <c r="A985">
        <v>1</v>
      </c>
      <c r="B985">
        <v>2</v>
      </c>
      <c r="C985">
        <v>1</v>
      </c>
      <c r="D985">
        <v>880</v>
      </c>
      <c r="E985">
        <v>1942</v>
      </c>
      <c r="F985">
        <v>326100</v>
      </c>
    </row>
    <row r="986" spans="1:6" x14ac:dyDescent="0.3">
      <c r="A986">
        <v>1</v>
      </c>
      <c r="B986">
        <v>3</v>
      </c>
      <c r="C986">
        <v>2.5</v>
      </c>
      <c r="D986">
        <v>1360</v>
      </c>
      <c r="E986">
        <v>2003</v>
      </c>
      <c r="F986">
        <v>535000</v>
      </c>
    </row>
    <row r="987" spans="1:6" x14ac:dyDescent="0.3">
      <c r="A987">
        <v>1</v>
      </c>
      <c r="B987">
        <v>4</v>
      </c>
      <c r="C987">
        <v>2.75</v>
      </c>
      <c r="D987">
        <v>2130</v>
      </c>
      <c r="E987">
        <v>1992</v>
      </c>
      <c r="F987">
        <v>283000</v>
      </c>
    </row>
    <row r="988" spans="1:6" x14ac:dyDescent="0.3">
      <c r="A988">
        <v>1</v>
      </c>
      <c r="B988">
        <v>3</v>
      </c>
      <c r="C988">
        <v>1</v>
      </c>
      <c r="D988">
        <v>1480</v>
      </c>
      <c r="E988">
        <v>1940</v>
      </c>
      <c r="F988">
        <v>260000</v>
      </c>
    </row>
    <row r="989" spans="1:6" x14ac:dyDescent="0.3">
      <c r="A989">
        <v>1</v>
      </c>
      <c r="B989">
        <v>4</v>
      </c>
      <c r="C989">
        <v>1</v>
      </c>
      <c r="D989">
        <v>1500</v>
      </c>
      <c r="E989">
        <v>1951</v>
      </c>
      <c r="F989">
        <v>399000</v>
      </c>
    </row>
    <row r="990" spans="1:6" x14ac:dyDescent="0.3">
      <c r="A990">
        <v>1</v>
      </c>
      <c r="B990">
        <v>3</v>
      </c>
      <c r="C990">
        <v>2.25</v>
      </c>
      <c r="D990">
        <v>1670</v>
      </c>
      <c r="E990">
        <v>1987</v>
      </c>
      <c r="F990">
        <v>484950</v>
      </c>
    </row>
    <row r="991" spans="1:6" x14ac:dyDescent="0.3">
      <c r="A991">
        <v>1</v>
      </c>
      <c r="B991">
        <v>4</v>
      </c>
      <c r="C991">
        <v>1.75</v>
      </c>
      <c r="D991">
        <v>2060</v>
      </c>
      <c r="E991">
        <v>1960</v>
      </c>
      <c r="F991">
        <v>640000</v>
      </c>
    </row>
    <row r="992" spans="1:6" x14ac:dyDescent="0.3">
      <c r="A992">
        <v>1</v>
      </c>
      <c r="B992">
        <v>4</v>
      </c>
      <c r="C992">
        <v>2.5</v>
      </c>
      <c r="D992">
        <v>2160</v>
      </c>
      <c r="E992">
        <v>1952</v>
      </c>
      <c r="F992">
        <v>585000</v>
      </c>
    </row>
    <row r="993" spans="1:1015" x14ac:dyDescent="0.3">
      <c r="A993">
        <v>1</v>
      </c>
      <c r="B993">
        <v>4</v>
      </c>
      <c r="C993">
        <v>2</v>
      </c>
      <c r="D993">
        <v>2780</v>
      </c>
      <c r="E993">
        <v>1955</v>
      </c>
      <c r="F993">
        <v>645000</v>
      </c>
    </row>
    <row r="994" spans="1:1015" x14ac:dyDescent="0.3">
      <c r="A994">
        <v>1</v>
      </c>
      <c r="B994">
        <v>3</v>
      </c>
      <c r="C994">
        <v>2</v>
      </c>
      <c r="D994">
        <v>1490</v>
      </c>
      <c r="E994">
        <v>1988</v>
      </c>
      <c r="F994">
        <v>253000</v>
      </c>
    </row>
    <row r="995" spans="1:1015" x14ac:dyDescent="0.3">
      <c r="A995">
        <v>1</v>
      </c>
      <c r="B995">
        <v>2</v>
      </c>
      <c r="C995">
        <v>1</v>
      </c>
      <c r="D995">
        <v>740</v>
      </c>
      <c r="E995">
        <v>1953</v>
      </c>
      <c r="F995">
        <v>178500</v>
      </c>
    </row>
    <row r="996" spans="1:1015" x14ac:dyDescent="0.3">
      <c r="A996">
        <v>1</v>
      </c>
      <c r="B996">
        <v>4</v>
      </c>
      <c r="C996">
        <v>2.5</v>
      </c>
      <c r="D996">
        <v>1860</v>
      </c>
      <c r="E996">
        <v>1991</v>
      </c>
      <c r="F996">
        <v>291000</v>
      </c>
    </row>
    <row r="997" spans="1:1015" x14ac:dyDescent="0.3">
      <c r="A997">
        <v>1</v>
      </c>
      <c r="B997">
        <v>2</v>
      </c>
      <c r="C997">
        <v>2.75</v>
      </c>
      <c r="D997">
        <v>1590</v>
      </c>
      <c r="E997">
        <v>1920</v>
      </c>
      <c r="F997">
        <v>199950</v>
      </c>
    </row>
    <row r="998" spans="1:1015" x14ac:dyDescent="0.3">
      <c r="A998">
        <v>1</v>
      </c>
      <c r="B998">
        <v>2</v>
      </c>
      <c r="C998">
        <v>1</v>
      </c>
      <c r="D998">
        <v>850</v>
      </c>
      <c r="E998">
        <v>1922</v>
      </c>
      <c r="F998">
        <v>553500</v>
      </c>
    </row>
    <row r="999" spans="1:1015" x14ac:dyDescent="0.3">
      <c r="A999">
        <v>1</v>
      </c>
      <c r="B999">
        <v>2</v>
      </c>
      <c r="C999">
        <v>1</v>
      </c>
      <c r="D999">
        <v>1030</v>
      </c>
      <c r="E999">
        <v>1981</v>
      </c>
      <c r="F999">
        <v>189950</v>
      </c>
    </row>
    <row r="1000" spans="1:1015" x14ac:dyDescent="0.3">
      <c r="A1000">
        <v>1</v>
      </c>
      <c r="B1000">
        <v>3</v>
      </c>
      <c r="C1000">
        <v>2</v>
      </c>
      <c r="D1000">
        <v>1850</v>
      </c>
      <c r="E1000">
        <v>1988</v>
      </c>
      <c r="F1000">
        <v>289000</v>
      </c>
    </row>
    <row r="1001" spans="1:1015" x14ac:dyDescent="0.3">
      <c r="ALM1001">
        <v>1</v>
      </c>
      <c r="ALX1001" t="e" cm="1">
        <f t="array" ref="ALX1001">MMULT(MMULT(MINVERSE(MMULT(TRANSPOSE(ALM1001:ALQ1010),(ALM1001:ALQ1010))),TRANSPOSE(ALM1001:ALQ1010)),ALR1001:ALR1010)</f>
        <v>#VALUE!</v>
      </c>
      <c r="ALY1001">
        <v>1</v>
      </c>
      <c r="ALZ1001" t="e">
        <f>ALX1001*ALY1001</f>
        <v>#VALUE!</v>
      </c>
    </row>
    <row r="1002" spans="1:1015" x14ac:dyDescent="0.3">
      <c r="ALM1002">
        <v>1</v>
      </c>
      <c r="ALY1002">
        <v>3</v>
      </c>
      <c r="ALZ1002">
        <f>ALX1002*ALY1002</f>
        <v>0</v>
      </c>
    </row>
    <row r="1003" spans="1:1015" x14ac:dyDescent="0.3">
      <c r="ALM1003">
        <v>1</v>
      </c>
      <c r="ALY1003">
        <v>2.5</v>
      </c>
      <c r="ALZ1003">
        <f>ALX1003*ALY1003</f>
        <v>0</v>
      </c>
    </row>
    <row r="1004" spans="1:1015" x14ac:dyDescent="0.3">
      <c r="ALM1004">
        <v>1</v>
      </c>
      <c r="ALY1004">
        <v>3560</v>
      </c>
      <c r="ALZ1004">
        <f>ALX1004*ALY1004</f>
        <v>0</v>
      </c>
    </row>
    <row r="1005" spans="1:1015" x14ac:dyDescent="0.3">
      <c r="ALM1005">
        <v>1</v>
      </c>
      <c r="ALY1005">
        <v>1965</v>
      </c>
      <c r="ALZ1005">
        <f>ALX1005*ALY1005</f>
        <v>0</v>
      </c>
      <c r="AMA1005" t="e">
        <f>SUM(ALZ1001:ALZ1005)</f>
        <v>#VALUE!</v>
      </c>
    </row>
    <row r="1006" spans="1:1015" x14ac:dyDescent="0.3">
      <c r="ALM1006">
        <v>1</v>
      </c>
      <c r="AMA1006" t="e">
        <f>TEXT(AMA1005,"0")</f>
        <v>#VALUE!</v>
      </c>
    </row>
    <row r="1007" spans="1:1015" x14ac:dyDescent="0.3">
      <c r="ALM1007">
        <v>1</v>
      </c>
    </row>
    <row r="1008" spans="1:1015" x14ac:dyDescent="0.3">
      <c r="ALM1008">
        <v>1</v>
      </c>
    </row>
    <row r="1009" spans="1001:1001" x14ac:dyDescent="0.3">
      <c r="ALM1009">
        <v>1</v>
      </c>
    </row>
    <row r="1010" spans="1001:1001" x14ac:dyDescent="0.3">
      <c r="ALM1010">
        <v>1</v>
      </c>
    </row>
    <row r="1101" spans="1101:1101" x14ac:dyDescent="0.3">
      <c r="API1101">
        <v>1</v>
      </c>
    </row>
    <row r="1102" spans="1101:1101" x14ac:dyDescent="0.3">
      <c r="API1102">
        <v>1</v>
      </c>
    </row>
    <row r="1103" spans="1101:1101" x14ac:dyDescent="0.3">
      <c r="API1103">
        <v>1</v>
      </c>
    </row>
    <row r="1104" spans="1101:1101" x14ac:dyDescent="0.3">
      <c r="API1104">
        <v>1</v>
      </c>
    </row>
    <row r="1105" spans="1101:1101" x14ac:dyDescent="0.3">
      <c r="API1105">
        <v>1</v>
      </c>
    </row>
    <row r="1106" spans="1101:1101" x14ac:dyDescent="0.3">
      <c r="API1106">
        <v>1</v>
      </c>
    </row>
    <row r="1107" spans="1101:1101" x14ac:dyDescent="0.3">
      <c r="API1107">
        <v>1</v>
      </c>
    </row>
    <row r="1108" spans="1101:1101" x14ac:dyDescent="0.3">
      <c r="API1108">
        <v>1</v>
      </c>
    </row>
    <row r="1109" spans="1101:1101" x14ac:dyDescent="0.3">
      <c r="API1109">
        <v>1</v>
      </c>
    </row>
    <row r="1110" spans="1101:1101" x14ac:dyDescent="0.3">
      <c r="API1110">
        <v>1</v>
      </c>
    </row>
    <row r="1201" spans="1201:1201" x14ac:dyDescent="0.3">
      <c r="ATE1201">
        <v>1</v>
      </c>
    </row>
    <row r="1202" spans="1201:1201" x14ac:dyDescent="0.3">
      <c r="ATE1202">
        <v>1</v>
      </c>
    </row>
    <row r="1203" spans="1201:1201" x14ac:dyDescent="0.3">
      <c r="ATE1203">
        <v>1</v>
      </c>
    </row>
    <row r="1204" spans="1201:1201" x14ac:dyDescent="0.3">
      <c r="ATE1204">
        <v>1</v>
      </c>
    </row>
    <row r="1205" spans="1201:1201" x14ac:dyDescent="0.3">
      <c r="ATE1205">
        <v>1</v>
      </c>
    </row>
    <row r="1206" spans="1201:1201" x14ac:dyDescent="0.3">
      <c r="ATE1206">
        <v>1</v>
      </c>
    </row>
    <row r="1207" spans="1201:1201" x14ac:dyDescent="0.3">
      <c r="ATE1207">
        <v>1</v>
      </c>
    </row>
    <row r="1208" spans="1201:1201" x14ac:dyDescent="0.3">
      <c r="ATE1208">
        <v>1</v>
      </c>
    </row>
    <row r="1209" spans="1201:1201" x14ac:dyDescent="0.3">
      <c r="ATE1209">
        <v>1</v>
      </c>
    </row>
    <row r="1210" spans="1201:1201" x14ac:dyDescent="0.3">
      <c r="ATE1210">
        <v>1</v>
      </c>
    </row>
    <row r="1301" spans="1301:1301" x14ac:dyDescent="0.3">
      <c r="AXA1301">
        <v>1</v>
      </c>
    </row>
    <row r="1302" spans="1301:1301" x14ac:dyDescent="0.3">
      <c r="AXA1302">
        <v>1</v>
      </c>
    </row>
    <row r="1303" spans="1301:1301" x14ac:dyDescent="0.3">
      <c r="AXA1303">
        <v>1</v>
      </c>
    </row>
    <row r="1304" spans="1301:1301" x14ac:dyDescent="0.3">
      <c r="AXA1304">
        <v>1</v>
      </c>
    </row>
    <row r="1305" spans="1301:1301" x14ac:dyDescent="0.3">
      <c r="AXA1305">
        <v>1</v>
      </c>
    </row>
    <row r="1306" spans="1301:1301" x14ac:dyDescent="0.3">
      <c r="AXA1306">
        <v>1</v>
      </c>
    </row>
    <row r="1307" spans="1301:1301" x14ac:dyDescent="0.3">
      <c r="AXA1307">
        <v>1</v>
      </c>
    </row>
    <row r="1308" spans="1301:1301" x14ac:dyDescent="0.3">
      <c r="AXA1308">
        <v>1</v>
      </c>
    </row>
    <row r="1309" spans="1301:1301" x14ac:dyDescent="0.3">
      <c r="AXA1309">
        <v>1</v>
      </c>
    </row>
    <row r="1310" spans="1301:1301" x14ac:dyDescent="0.3">
      <c r="AXA1310">
        <v>1</v>
      </c>
    </row>
    <row r="1401" spans="1401:1413" x14ac:dyDescent="0.3">
      <c r="BAW1401">
        <v>1</v>
      </c>
      <c r="BBH1401" t="e" cm="1">
        <f t="array" ref="BBH1401">MMULT(MMULT(MINVERSE(MMULT(TRANSPOSE(BAW1401:BBA1410),(BAW1401:BBA1410))),TRANSPOSE(BAW1401:BBA1410)),BBB1401:BBB1410)</f>
        <v>#VALUE!</v>
      </c>
      <c r="BBI1401">
        <v>1</v>
      </c>
    </row>
    <row r="1402" spans="1401:1413" x14ac:dyDescent="0.3">
      <c r="BAW1402">
        <v>1</v>
      </c>
    </row>
    <row r="1403" spans="1401:1413" x14ac:dyDescent="0.3">
      <c r="BAW1403">
        <v>1</v>
      </c>
    </row>
    <row r="1404" spans="1401:1413" x14ac:dyDescent="0.3">
      <c r="BAW1404">
        <v>1</v>
      </c>
    </row>
    <row r="1405" spans="1401:1413" x14ac:dyDescent="0.3">
      <c r="BAW1405">
        <v>1</v>
      </c>
    </row>
    <row r="1406" spans="1401:1413" x14ac:dyDescent="0.3">
      <c r="BAW1406">
        <v>1</v>
      </c>
    </row>
    <row r="1407" spans="1401:1413" x14ac:dyDescent="0.3">
      <c r="BAW1407">
        <v>1</v>
      </c>
    </row>
    <row r="1408" spans="1401:1413" x14ac:dyDescent="0.3">
      <c r="BAW1408">
        <v>1</v>
      </c>
    </row>
    <row r="1409" spans="1401:1401" x14ac:dyDescent="0.3">
      <c r="BAW1409">
        <v>1</v>
      </c>
    </row>
    <row r="1410" spans="1401:1401" x14ac:dyDescent="0.3">
      <c r="BAW1410">
        <v>1</v>
      </c>
    </row>
    <row r="1501" spans="1501:1514" x14ac:dyDescent="0.3">
      <c r="BES1501">
        <v>1</v>
      </c>
      <c r="BFD1501" t="e" cm="1">
        <f t="array" ref="BFD1501">MMULT(MMULT(MINVERSE(MMULT(TRANSPOSE(BES1501:BEW1510),(BES1501:BEW1510))),TRANSPOSE(BES1501:BEW1510)),BEX1501:BEX1510)</f>
        <v>#VALUE!</v>
      </c>
      <c r="BFE1501">
        <v>1</v>
      </c>
      <c r="BFF1501" t="e">
        <f>BFD1501*BFE1501</f>
        <v>#VALUE!</v>
      </c>
    </row>
    <row r="1502" spans="1501:1514" x14ac:dyDescent="0.3">
      <c r="BES1502">
        <v>1</v>
      </c>
      <c r="BFE1502">
        <v>2</v>
      </c>
      <c r="BFF1502">
        <f>BFD1502*BFE1502</f>
        <v>0</v>
      </c>
    </row>
    <row r="1503" spans="1501:1514" x14ac:dyDescent="0.3">
      <c r="BES1503">
        <v>1</v>
      </c>
      <c r="BFE1503">
        <v>3</v>
      </c>
      <c r="BFF1503">
        <f>BFD1503*BFE1503</f>
        <v>0</v>
      </c>
    </row>
    <row r="1504" spans="1501:1514" x14ac:dyDescent="0.3">
      <c r="BES1504">
        <v>1</v>
      </c>
      <c r="BFE1504">
        <v>1760</v>
      </c>
      <c r="BFF1504">
        <f>BFD1504*BFE1504</f>
        <v>0</v>
      </c>
    </row>
    <row r="1505" spans="1501:1515" x14ac:dyDescent="0.3">
      <c r="BES1505">
        <v>1</v>
      </c>
      <c r="BFE1505">
        <v>1953</v>
      </c>
      <c r="BFF1505">
        <f>BFD1505*BFE1505</f>
        <v>0</v>
      </c>
      <c r="BFG1505" t="e">
        <f>SUM(BFF1501:BFF1505)</f>
        <v>#VALUE!</v>
      </c>
    </row>
    <row r="1506" spans="1501:1515" x14ac:dyDescent="0.3">
      <c r="BES1506">
        <v>1</v>
      </c>
      <c r="BFG1506" t="e">
        <f>TEXT(BFG1505,"0")</f>
        <v>#VALUE!</v>
      </c>
    </row>
    <row r="1507" spans="1501:1515" x14ac:dyDescent="0.3">
      <c r="BES1507">
        <v>1</v>
      </c>
    </row>
    <row r="1508" spans="1501:1515" x14ac:dyDescent="0.3">
      <c r="BES1508">
        <v>1</v>
      </c>
    </row>
    <row r="1509" spans="1501:1515" x14ac:dyDescent="0.3">
      <c r="BES1509">
        <v>1</v>
      </c>
    </row>
    <row r="1510" spans="1501:1515" x14ac:dyDescent="0.3">
      <c r="BES1510">
        <v>1</v>
      </c>
    </row>
    <row r="1701" spans="1701:1715" x14ac:dyDescent="0.3">
      <c r="BMK1701">
        <v>1</v>
      </c>
      <c r="BML1701">
        <f>VALUE(3)</f>
        <v>3</v>
      </c>
      <c r="BMM1701">
        <f>VALUE(1)</f>
        <v>1</v>
      </c>
      <c r="BMN1701">
        <f>VALUE(1180)</f>
        <v>1180</v>
      </c>
      <c r="BMO1701">
        <f>VALUE(1955)</f>
        <v>1955</v>
      </c>
      <c r="BMP1701">
        <f>VALUE(221900)</f>
        <v>221900</v>
      </c>
      <c r="BMV1701" cm="1">
        <f t="array" ref="BMV1701:BMV1705">MMULT(MMULT(MINVERSE(MMULT(TRANSPOSE(BMK1701:BMO1710),(BMK1701:BMO1710))),TRANSPOSE(BMK1701:BMO1710)),BMP1701:BMP1710)</f>
        <v>5011981.639772661</v>
      </c>
      <c r="BMW1701">
        <v>1</v>
      </c>
      <c r="BMX1701">
        <f>BMV1701*BMW1701</f>
        <v>5011981.639772661</v>
      </c>
    </row>
    <row r="1702" spans="1701:1715" x14ac:dyDescent="0.3">
      <c r="BMK1702">
        <v>1</v>
      </c>
      <c r="BML1702">
        <f>VALUE(3)</f>
        <v>3</v>
      </c>
      <c r="BMM1702">
        <f>VALUE(2.25)</f>
        <v>2.25</v>
      </c>
      <c r="BMN1702">
        <f>VALUE(2570)</f>
        <v>2570</v>
      </c>
      <c r="BMO1702">
        <f>VALUE(1951)</f>
        <v>1951</v>
      </c>
      <c r="BMP1702">
        <f>VALUE(538000)</f>
        <v>538000</v>
      </c>
      <c r="BMV1702">
        <v>52049.160677000924</v>
      </c>
      <c r="BMW1702">
        <v>3</v>
      </c>
      <c r="BMX1702">
        <f>BMV1702*BMW1702</f>
        <v>156147.48203100276</v>
      </c>
    </row>
    <row r="1703" spans="1701:1715" x14ac:dyDescent="0.3">
      <c r="BMK1703">
        <v>1</v>
      </c>
      <c r="BML1703">
        <f>VALUE(2)</f>
        <v>2</v>
      </c>
      <c r="BMM1703">
        <f>VALUE(1)</f>
        <v>1</v>
      </c>
      <c r="BMN1703">
        <f>VALUE(770)</f>
        <v>770</v>
      </c>
      <c r="BMO1703">
        <f>VALUE(1933)</f>
        <v>1933</v>
      </c>
      <c r="BMP1703">
        <f>VALUE(180000)</f>
        <v>180000</v>
      </c>
      <c r="BMV1703">
        <v>137573.86631982494</v>
      </c>
      <c r="BMW1703">
        <v>2.5</v>
      </c>
      <c r="BMX1703">
        <f>BMV1703*BMW1703</f>
        <v>343934.66579956235</v>
      </c>
    </row>
    <row r="1704" spans="1701:1715" x14ac:dyDescent="0.3">
      <c r="BMK1704">
        <v>1</v>
      </c>
      <c r="BML1704">
        <f>VALUE(4)</f>
        <v>4</v>
      </c>
      <c r="BMM1704">
        <f>VALUE(3)</f>
        <v>3</v>
      </c>
      <c r="BMN1704">
        <f>VALUE(1960)</f>
        <v>1960</v>
      </c>
      <c r="BMO1704">
        <f>VALUE(1965)</f>
        <v>1965</v>
      </c>
      <c r="BMP1704">
        <f>VALUE(604000)</f>
        <v>604000</v>
      </c>
      <c r="BMV1704">
        <v>135.62546665653485</v>
      </c>
      <c r="BMW1704">
        <v>3560</v>
      </c>
      <c r="BMX1704">
        <f>BMV1704*BMW1704</f>
        <v>482826.6612972641</v>
      </c>
    </row>
    <row r="1705" spans="1701:1715" x14ac:dyDescent="0.3">
      <c r="BMK1705">
        <v>1</v>
      </c>
      <c r="BML1705">
        <f>VALUE(3)</f>
        <v>3</v>
      </c>
      <c r="BMM1705">
        <f>VALUE(2)</f>
        <v>2</v>
      </c>
      <c r="BMN1705">
        <f>VALUE(1680)</f>
        <v>1680</v>
      </c>
      <c r="BMO1705">
        <f>VALUE(1987)</f>
        <v>1987</v>
      </c>
      <c r="BMP1705">
        <f>VALUE(510000)</f>
        <v>510000</v>
      </c>
      <c r="BMV1705">
        <v>-2686.1736692147074</v>
      </c>
      <c r="BMW1705">
        <v>1965</v>
      </c>
      <c r="BMX1705">
        <f>BMV1705*BMW1705</f>
        <v>-5278331.2600068999</v>
      </c>
      <c r="BMY1705">
        <f>SUM(BMX1701:BMX1705)</f>
        <v>716559.18889359012</v>
      </c>
    </row>
    <row r="1706" spans="1701:1715" x14ac:dyDescent="0.3">
      <c r="BMK1706">
        <v>1</v>
      </c>
      <c r="BML1706">
        <f>VALUE(4)</f>
        <v>4</v>
      </c>
      <c r="BMM1706">
        <f>VALUE(4.5)</f>
        <v>4.5</v>
      </c>
      <c r="BMN1706">
        <f>VALUE(5420)</f>
        <v>5420</v>
      </c>
      <c r="BMO1706">
        <f>VALUE(2001)</f>
        <v>2001</v>
      </c>
      <c r="BMP1706">
        <f>VALUE(1230000)</f>
        <v>1230000</v>
      </c>
      <c r="BMY1706" t="str">
        <f>TEXT(BMY1705,"0")</f>
        <v>716559</v>
      </c>
    </row>
    <row r="1707" spans="1701:1715" x14ac:dyDescent="0.3">
      <c r="BMK1707">
        <v>1</v>
      </c>
      <c r="BML1707">
        <f>VALUE(3)</f>
        <v>3</v>
      </c>
      <c r="BMM1707">
        <f>VALUE(2.25)</f>
        <v>2.25</v>
      </c>
      <c r="BMN1707">
        <f>VALUE(1715)</f>
        <v>1715</v>
      </c>
      <c r="BMO1707">
        <f>VALUE(1995)</f>
        <v>1995</v>
      </c>
      <c r="BMP1707">
        <f>VALUE(257500)</f>
        <v>257500</v>
      </c>
    </row>
    <row r="1708" spans="1701:1715" x14ac:dyDescent="0.3">
      <c r="BMK1708">
        <v>1</v>
      </c>
      <c r="BML1708">
        <f>VALUE(3)</f>
        <v>3</v>
      </c>
      <c r="BMM1708">
        <f>VALUE(1.5)</f>
        <v>1.5</v>
      </c>
      <c r="BMN1708">
        <f>VALUE(1060)</f>
        <v>1060</v>
      </c>
      <c r="BMO1708">
        <f>VALUE(1963)</f>
        <v>1963</v>
      </c>
      <c r="BMP1708">
        <f>VALUE(291850)</f>
        <v>291850</v>
      </c>
    </row>
    <row r="1709" spans="1701:1715" x14ac:dyDescent="0.3">
      <c r="BMK1709">
        <v>1</v>
      </c>
      <c r="BML1709">
        <f>VALUE(3)</f>
        <v>3</v>
      </c>
      <c r="BMM1709">
        <f>VALUE(1)</f>
        <v>1</v>
      </c>
      <c r="BMN1709">
        <f>VALUE(1780)</f>
        <v>1780</v>
      </c>
      <c r="BMO1709">
        <f>VALUE(1960)</f>
        <v>1960</v>
      </c>
      <c r="BMP1709">
        <f>VALUE(229500)</f>
        <v>229500</v>
      </c>
    </row>
    <row r="1710" spans="1701:1715" x14ac:dyDescent="0.3">
      <c r="BMK1710">
        <v>1</v>
      </c>
      <c r="BML1710">
        <f>VALUE(3)</f>
        <v>3</v>
      </c>
      <c r="BMM1710">
        <f>VALUE(2.5)</f>
        <v>2.5</v>
      </c>
      <c r="BMN1710">
        <f>VALUE(1890)</f>
        <v>1890</v>
      </c>
      <c r="BMO1710">
        <f>VALUE(2003)</f>
        <v>2003</v>
      </c>
      <c r="BMP1710">
        <f>VALUE(323000)</f>
        <v>323000</v>
      </c>
    </row>
    <row r="1801" spans="1801:1815" x14ac:dyDescent="0.3">
      <c r="BQG1801">
        <v>1</v>
      </c>
      <c r="BQH1801">
        <f>VALUE(3)</f>
        <v>3</v>
      </c>
      <c r="BQI1801">
        <f>VALUE(1)</f>
        <v>1</v>
      </c>
      <c r="BQJ1801">
        <f>VALUE(1180)</f>
        <v>1180</v>
      </c>
      <c r="BQK1801">
        <f>VALUE(1955)</f>
        <v>1955</v>
      </c>
      <c r="BQL1801">
        <f>VALUE(221900)</f>
        <v>221900</v>
      </c>
      <c r="BQR1801" cm="1">
        <f t="array" ref="BQR1801:BQR1805">MMULT(MMULT(MINVERSE(MMULT(TRANSPOSE(BQG1801:BQK1810),(BQG1801:BQK1810))),TRANSPOSE(BQG1801:BQK1810)),BQL1801:BQL1810)</f>
        <v>5011981.639772661</v>
      </c>
      <c r="BQS1801">
        <v>1</v>
      </c>
      <c r="BQT1801">
        <f>BQR1801*BQS1801</f>
        <v>5011981.639772661</v>
      </c>
    </row>
    <row r="1802" spans="1801:1815" x14ac:dyDescent="0.3">
      <c r="BQG1802">
        <v>1</v>
      </c>
      <c r="BQH1802">
        <f>VALUE(3)</f>
        <v>3</v>
      </c>
      <c r="BQI1802">
        <f>VALUE(2.25)</f>
        <v>2.25</v>
      </c>
      <c r="BQJ1802">
        <f>VALUE(2570)</f>
        <v>2570</v>
      </c>
      <c r="BQK1802">
        <f>VALUE(1951)</f>
        <v>1951</v>
      </c>
      <c r="BQL1802">
        <f>VALUE(538000)</f>
        <v>538000</v>
      </c>
      <c r="BQR1802">
        <v>52049.160677000924</v>
      </c>
      <c r="BQS1802">
        <v>3</v>
      </c>
      <c r="BQT1802">
        <f>BQR1802*BQS1802</f>
        <v>156147.48203100276</v>
      </c>
    </row>
    <row r="1803" spans="1801:1815" x14ac:dyDescent="0.3">
      <c r="BQG1803">
        <v>1</v>
      </c>
      <c r="BQH1803">
        <f>VALUE(2)</f>
        <v>2</v>
      </c>
      <c r="BQI1803">
        <f>VALUE(1)</f>
        <v>1</v>
      </c>
      <c r="BQJ1803">
        <f>VALUE(770)</f>
        <v>770</v>
      </c>
      <c r="BQK1803">
        <f>VALUE(1933)</f>
        <v>1933</v>
      </c>
      <c r="BQL1803">
        <f>VALUE(180000)</f>
        <v>180000</v>
      </c>
      <c r="BQR1803">
        <v>137573.86631982494</v>
      </c>
      <c r="BQS1803">
        <v>2.5</v>
      </c>
      <c r="BQT1803">
        <f>BQR1803*BQS1803</f>
        <v>343934.66579956235</v>
      </c>
    </row>
    <row r="1804" spans="1801:1815" x14ac:dyDescent="0.3">
      <c r="BQG1804">
        <v>1</v>
      </c>
      <c r="BQH1804">
        <f>VALUE(4)</f>
        <v>4</v>
      </c>
      <c r="BQI1804">
        <f>VALUE(3)</f>
        <v>3</v>
      </c>
      <c r="BQJ1804">
        <f>VALUE(1960)</f>
        <v>1960</v>
      </c>
      <c r="BQK1804">
        <f>VALUE(1965)</f>
        <v>1965</v>
      </c>
      <c r="BQL1804">
        <f>VALUE(604000)</f>
        <v>604000</v>
      </c>
      <c r="BQR1804">
        <v>135.62546665653485</v>
      </c>
      <c r="BQS1804">
        <v>3560</v>
      </c>
      <c r="BQT1804">
        <f>BQR1804*BQS1804</f>
        <v>482826.6612972641</v>
      </c>
    </row>
    <row r="1805" spans="1801:1815" x14ac:dyDescent="0.3">
      <c r="BQG1805">
        <v>1</v>
      </c>
      <c r="BQH1805">
        <f>VALUE(3)</f>
        <v>3</v>
      </c>
      <c r="BQI1805">
        <f>VALUE(2)</f>
        <v>2</v>
      </c>
      <c r="BQJ1805">
        <f>VALUE(1680)</f>
        <v>1680</v>
      </c>
      <c r="BQK1805">
        <f>VALUE(1987)</f>
        <v>1987</v>
      </c>
      <c r="BQL1805">
        <f>VALUE(510000)</f>
        <v>510000</v>
      </c>
      <c r="BQR1805">
        <v>-2686.1736692147074</v>
      </c>
      <c r="BQS1805">
        <v>1965</v>
      </c>
      <c r="BQT1805">
        <f>BQR1805*BQS1805</f>
        <v>-5278331.2600068999</v>
      </c>
      <c r="BQU1805">
        <f>SUM(BQT1802:BQT1805)</f>
        <v>-4295422.4508790709</v>
      </c>
    </row>
    <row r="1806" spans="1801:1815" x14ac:dyDescent="0.3">
      <c r="BQG1806">
        <v>1</v>
      </c>
      <c r="BQH1806">
        <f>VALUE(4)</f>
        <v>4</v>
      </c>
      <c r="BQI1806">
        <f>VALUE(4.5)</f>
        <v>4.5</v>
      </c>
      <c r="BQJ1806">
        <f>VALUE(5420)</f>
        <v>5420</v>
      </c>
      <c r="BQK1806">
        <f>VALUE(2001)</f>
        <v>2001</v>
      </c>
      <c r="BQL1806">
        <f>VALUE(1230000)</f>
        <v>1230000</v>
      </c>
      <c r="BQU1806" t="str">
        <f>TEXT(BQU1805,"0")</f>
        <v>-4295422</v>
      </c>
    </row>
    <row r="1807" spans="1801:1815" x14ac:dyDescent="0.3">
      <c r="BQG1807">
        <v>1</v>
      </c>
      <c r="BQH1807">
        <f>VALUE(3)</f>
        <v>3</v>
      </c>
      <c r="BQI1807">
        <f>VALUE(2.25)</f>
        <v>2.25</v>
      </c>
      <c r="BQJ1807">
        <f>VALUE(1715)</f>
        <v>1715</v>
      </c>
      <c r="BQK1807">
        <f>VALUE(1995)</f>
        <v>1995</v>
      </c>
      <c r="BQL1807">
        <f>VALUE(257500)</f>
        <v>257500</v>
      </c>
    </row>
    <row r="1808" spans="1801:1815" x14ac:dyDescent="0.3">
      <c r="BQG1808">
        <v>1</v>
      </c>
      <c r="BQH1808">
        <f>VALUE(3)</f>
        <v>3</v>
      </c>
      <c r="BQI1808">
        <f>VALUE(1.5)</f>
        <v>1.5</v>
      </c>
      <c r="BQJ1808">
        <f>VALUE(1060)</f>
        <v>1060</v>
      </c>
      <c r="BQK1808">
        <f>VALUE(1963)</f>
        <v>1963</v>
      </c>
      <c r="BQL1808">
        <f>VALUE(291850)</f>
        <v>291850</v>
      </c>
    </row>
    <row r="1809" spans="1801:1806" x14ac:dyDescent="0.3">
      <c r="BQG1809">
        <v>1</v>
      </c>
      <c r="BQH1809">
        <f>VALUE(3)</f>
        <v>3</v>
      </c>
      <c r="BQI1809">
        <f>VALUE(1)</f>
        <v>1</v>
      </c>
      <c r="BQJ1809">
        <f>VALUE(1780)</f>
        <v>1780</v>
      </c>
      <c r="BQK1809">
        <f>VALUE(1960)</f>
        <v>1960</v>
      </c>
      <c r="BQL1809">
        <f>VALUE(229500)</f>
        <v>229500</v>
      </c>
    </row>
    <row r="1810" spans="1801:1806" x14ac:dyDescent="0.3">
      <c r="BQG1810">
        <v>1</v>
      </c>
      <c r="BQH1810">
        <f>VALUE(3)</f>
        <v>3</v>
      </c>
      <c r="BQI1810">
        <f>VALUE(2.5)</f>
        <v>2.5</v>
      </c>
      <c r="BQJ1810">
        <f>VALUE(1890)</f>
        <v>1890</v>
      </c>
      <c r="BQK1810">
        <f>VALUE(2003)</f>
        <v>2003</v>
      </c>
      <c r="BQL1810">
        <f>VALUE(323000)</f>
        <v>323000</v>
      </c>
    </row>
    <row r="1901" spans="1901:1914" x14ac:dyDescent="0.3">
      <c r="BUC1901">
        <v>1</v>
      </c>
      <c r="BUD1901">
        <f>VALUE(3)</f>
        <v>3</v>
      </c>
      <c r="BUE1901">
        <f>VALUE(1)</f>
        <v>1</v>
      </c>
      <c r="BUF1901">
        <f>VALUE(1180)</f>
        <v>1180</v>
      </c>
      <c r="BUG1901">
        <f>VALUE(1955)</f>
        <v>1955</v>
      </c>
      <c r="BUH1901">
        <f>VALUE(221900)</f>
        <v>221900</v>
      </c>
      <c r="BUN1901" cm="1">
        <f t="array" ref="BUN1901:BUN1905">MMULT(MMULT(MINVERSE(MMULT(TRANSPOSE(BUC1901:BUG1910),(BUC1901:BUG1910))),TRANSPOSE(BUC1901:BUG1910)),BUH1901:BUH1910)</f>
        <v>5011981.639772661</v>
      </c>
    </row>
    <row r="1902" spans="1901:1914" x14ac:dyDescent="0.3">
      <c r="BUC1902">
        <v>1</v>
      </c>
      <c r="BUD1902">
        <f>VALUE(3)</f>
        <v>3</v>
      </c>
      <c r="BUE1902">
        <f>VALUE(2.25)</f>
        <v>2.25</v>
      </c>
      <c r="BUF1902">
        <f>VALUE(2570)</f>
        <v>2570</v>
      </c>
      <c r="BUG1902">
        <f>VALUE(1951)</f>
        <v>1951</v>
      </c>
      <c r="BUH1902">
        <f>VALUE(538000)</f>
        <v>538000</v>
      </c>
      <c r="BUN1902">
        <v>52049.160677000924</v>
      </c>
      <c r="BUO1902">
        <v>3</v>
      </c>
      <c r="BUP1902">
        <f>BUN1902*BUO1902</f>
        <v>156147.48203100276</v>
      </c>
    </row>
    <row r="1903" spans="1901:1914" x14ac:dyDescent="0.3">
      <c r="BUC1903">
        <v>1</v>
      </c>
      <c r="BUD1903">
        <f>VALUE(2)</f>
        <v>2</v>
      </c>
      <c r="BUE1903">
        <f>VALUE(1)</f>
        <v>1</v>
      </c>
      <c r="BUF1903">
        <f>VALUE(770)</f>
        <v>770</v>
      </c>
      <c r="BUG1903">
        <f>VALUE(1933)</f>
        <v>1933</v>
      </c>
      <c r="BUH1903">
        <f>VALUE(180000)</f>
        <v>180000</v>
      </c>
      <c r="BUN1903">
        <v>137573.86631982494</v>
      </c>
      <c r="BUO1903">
        <v>2.5</v>
      </c>
      <c r="BUP1903">
        <f>BUN1903*BUO1903</f>
        <v>343934.66579956235</v>
      </c>
    </row>
    <row r="1904" spans="1901:1914" x14ac:dyDescent="0.3">
      <c r="BUC1904">
        <v>1</v>
      </c>
      <c r="BUD1904">
        <f>VALUE(4)</f>
        <v>4</v>
      </c>
      <c r="BUE1904">
        <f>VALUE(3)</f>
        <v>3</v>
      </c>
      <c r="BUF1904">
        <f>VALUE(1960)</f>
        <v>1960</v>
      </c>
      <c r="BUG1904">
        <f>VALUE(1965)</f>
        <v>1965</v>
      </c>
      <c r="BUH1904">
        <f>VALUE(604000)</f>
        <v>604000</v>
      </c>
      <c r="BUN1904">
        <v>135.62546665653485</v>
      </c>
      <c r="BUO1904">
        <v>3560</v>
      </c>
      <c r="BUP1904">
        <f>BUN1904*BUO1904</f>
        <v>482826.6612972641</v>
      </c>
    </row>
    <row r="1905" spans="1901:1915" x14ac:dyDescent="0.3">
      <c r="BUC1905">
        <v>1</v>
      </c>
      <c r="BUD1905">
        <f>VALUE(3)</f>
        <v>3</v>
      </c>
      <c r="BUE1905">
        <f>VALUE(2)</f>
        <v>2</v>
      </c>
      <c r="BUF1905">
        <f>VALUE(1680)</f>
        <v>1680</v>
      </c>
      <c r="BUG1905">
        <f>VALUE(1987)</f>
        <v>1987</v>
      </c>
      <c r="BUH1905">
        <f>VALUE(510000)</f>
        <v>510000</v>
      </c>
      <c r="BUN1905">
        <v>-2686.1736692147074</v>
      </c>
      <c r="BUO1905">
        <v>1965</v>
      </c>
      <c r="BUP1905">
        <f>BUN1905*BUO1905</f>
        <v>-5278331.2600068999</v>
      </c>
      <c r="BUQ1905">
        <f>SUM(BUP1902:BUP1905)</f>
        <v>-4295422.4508790709</v>
      </c>
    </row>
    <row r="1906" spans="1901:1915" x14ac:dyDescent="0.3">
      <c r="BUC1906">
        <v>1</v>
      </c>
      <c r="BUD1906">
        <f>VALUE(4)</f>
        <v>4</v>
      </c>
      <c r="BUE1906">
        <f>VALUE(4.5)</f>
        <v>4.5</v>
      </c>
      <c r="BUF1906">
        <f>VALUE(5420)</f>
        <v>5420</v>
      </c>
      <c r="BUG1906">
        <f>VALUE(2001)</f>
        <v>2001</v>
      </c>
      <c r="BUH1906">
        <f>VALUE(1230000)</f>
        <v>1230000</v>
      </c>
      <c r="BUQ1906" t="str">
        <f>TEXT(BUQ1905,"0")</f>
        <v>-4295422</v>
      </c>
    </row>
    <row r="1907" spans="1901:1915" x14ac:dyDescent="0.3">
      <c r="BUC1907">
        <v>1</v>
      </c>
      <c r="BUD1907">
        <f>VALUE(3)</f>
        <v>3</v>
      </c>
      <c r="BUE1907">
        <f>VALUE(2.25)</f>
        <v>2.25</v>
      </c>
      <c r="BUF1907">
        <f>VALUE(1715)</f>
        <v>1715</v>
      </c>
      <c r="BUG1907">
        <f>VALUE(1995)</f>
        <v>1995</v>
      </c>
      <c r="BUH1907">
        <f>VALUE(257500)</f>
        <v>257500</v>
      </c>
    </row>
    <row r="1908" spans="1901:1915" x14ac:dyDescent="0.3">
      <c r="BUC1908">
        <v>1</v>
      </c>
      <c r="BUD1908">
        <f>VALUE(3)</f>
        <v>3</v>
      </c>
      <c r="BUE1908">
        <f>VALUE(1.5)</f>
        <v>1.5</v>
      </c>
      <c r="BUF1908">
        <f>VALUE(1060)</f>
        <v>1060</v>
      </c>
      <c r="BUG1908">
        <f>VALUE(1963)</f>
        <v>1963</v>
      </c>
      <c r="BUH1908">
        <f>VALUE(291850)</f>
        <v>291850</v>
      </c>
    </row>
    <row r="1909" spans="1901:1915" x14ac:dyDescent="0.3">
      <c r="BUC1909">
        <v>1</v>
      </c>
      <c r="BUD1909">
        <f>VALUE(3)</f>
        <v>3</v>
      </c>
      <c r="BUE1909">
        <f>VALUE(1)</f>
        <v>1</v>
      </c>
      <c r="BUF1909">
        <f>VALUE(1780)</f>
        <v>1780</v>
      </c>
      <c r="BUG1909">
        <f>VALUE(1960)</f>
        <v>1960</v>
      </c>
      <c r="BUH1909">
        <f>VALUE(229500)</f>
        <v>229500</v>
      </c>
    </row>
    <row r="1910" spans="1901:1915" x14ac:dyDescent="0.3">
      <c r="BUC1910">
        <v>1</v>
      </c>
      <c r="BUD1910">
        <f>VALUE(3)</f>
        <v>3</v>
      </c>
      <c r="BUE1910">
        <f>VALUE(2.5)</f>
        <v>2.5</v>
      </c>
      <c r="BUF1910">
        <f>VALUE(1890)</f>
        <v>1890</v>
      </c>
      <c r="BUG1910">
        <f>VALUE(2003)</f>
        <v>2003</v>
      </c>
      <c r="BUH1910">
        <f>VALUE(323000)</f>
        <v>323000</v>
      </c>
    </row>
    <row r="2001" spans="2001:2015" x14ac:dyDescent="0.3">
      <c r="BXY2001">
        <v>1</v>
      </c>
      <c r="BXZ2001">
        <f>VALUE(3)</f>
        <v>3</v>
      </c>
      <c r="BYA2001">
        <f>VALUE(1)</f>
        <v>1</v>
      </c>
      <c r="BYB2001">
        <f>VALUE(1180)</f>
        <v>1180</v>
      </c>
      <c r="BYC2001">
        <f>VALUE(1955)</f>
        <v>1955</v>
      </c>
      <c r="BYD2001">
        <f>VALUE(221900)</f>
        <v>221900</v>
      </c>
      <c r="BYJ2001" cm="1">
        <f t="array" ref="BYJ2001:BYJ2005">MMULT(MMULT(MINVERSE(MMULT(TRANSPOSE(BXY2001:BYC2010),(BXY2001:BYC2010))),TRANSPOSE(BXY2001:BYC2010)),BYD2001:BYD2010)</f>
        <v>5011981.639772661</v>
      </c>
    </row>
    <row r="2002" spans="2001:2015" x14ac:dyDescent="0.3">
      <c r="BXY2002">
        <v>1</v>
      </c>
      <c r="BXZ2002">
        <f>VALUE(3)</f>
        <v>3</v>
      </c>
      <c r="BYA2002">
        <f>VALUE(2.25)</f>
        <v>2.25</v>
      </c>
      <c r="BYB2002">
        <f>VALUE(2570)</f>
        <v>2570</v>
      </c>
      <c r="BYC2002">
        <f>VALUE(1951)</f>
        <v>1951</v>
      </c>
      <c r="BYD2002">
        <f>VALUE(538000)</f>
        <v>538000</v>
      </c>
      <c r="BYJ2002">
        <v>52049.160677000924</v>
      </c>
      <c r="BYK2002">
        <v>3</v>
      </c>
      <c r="BYL2002">
        <f>BYJ2002*BYK2002</f>
        <v>156147.48203100276</v>
      </c>
    </row>
    <row r="2003" spans="2001:2015" x14ac:dyDescent="0.3">
      <c r="BXY2003">
        <v>1</v>
      </c>
      <c r="BXZ2003">
        <f>VALUE(2)</f>
        <v>2</v>
      </c>
      <c r="BYA2003">
        <f>VALUE(1)</f>
        <v>1</v>
      </c>
      <c r="BYB2003">
        <f>VALUE(770)</f>
        <v>770</v>
      </c>
      <c r="BYC2003">
        <f>VALUE(1933)</f>
        <v>1933</v>
      </c>
      <c r="BYD2003">
        <f>VALUE(180000)</f>
        <v>180000</v>
      </c>
      <c r="BYJ2003">
        <v>137573.86631982494</v>
      </c>
      <c r="BYK2003">
        <v>2.5</v>
      </c>
      <c r="BYL2003">
        <f>BYJ2003*BYK2003</f>
        <v>343934.66579956235</v>
      </c>
    </row>
    <row r="2004" spans="2001:2015" x14ac:dyDescent="0.3">
      <c r="BXY2004">
        <v>1</v>
      </c>
      <c r="BXZ2004">
        <f>VALUE(4)</f>
        <v>4</v>
      </c>
      <c r="BYA2004">
        <f>VALUE(3)</f>
        <v>3</v>
      </c>
      <c r="BYB2004">
        <f>VALUE(1960)</f>
        <v>1960</v>
      </c>
      <c r="BYC2004">
        <f>VALUE(1965)</f>
        <v>1965</v>
      </c>
      <c r="BYD2004">
        <f>VALUE(604000)</f>
        <v>604000</v>
      </c>
      <c r="BYJ2004">
        <v>135.62546665653485</v>
      </c>
      <c r="BYK2004">
        <v>3560</v>
      </c>
      <c r="BYL2004">
        <f>BYJ2004*BYK2004</f>
        <v>482826.6612972641</v>
      </c>
    </row>
    <row r="2005" spans="2001:2015" x14ac:dyDescent="0.3">
      <c r="BXY2005">
        <v>1</v>
      </c>
      <c r="BXZ2005">
        <f>VALUE(3)</f>
        <v>3</v>
      </c>
      <c r="BYA2005">
        <f>VALUE(2)</f>
        <v>2</v>
      </c>
      <c r="BYB2005">
        <f>VALUE(1680)</f>
        <v>1680</v>
      </c>
      <c r="BYC2005">
        <f>VALUE(1987)</f>
        <v>1987</v>
      </c>
      <c r="BYD2005">
        <f>VALUE(510000)</f>
        <v>510000</v>
      </c>
      <c r="BYJ2005">
        <v>-2686.1736692147074</v>
      </c>
      <c r="BYL2005">
        <f>BYJ2005*BYK2005</f>
        <v>0</v>
      </c>
      <c r="BYM2005">
        <f>SUM(BYL2002:BYL2005)</f>
        <v>982908.80912782927</v>
      </c>
    </row>
    <row r="2006" spans="2001:2015" x14ac:dyDescent="0.3">
      <c r="BXY2006">
        <v>1</v>
      </c>
      <c r="BXZ2006">
        <f>VALUE(4)</f>
        <v>4</v>
      </c>
      <c r="BYA2006">
        <f>VALUE(4.5)</f>
        <v>4.5</v>
      </c>
      <c r="BYB2006">
        <f>VALUE(5420)</f>
        <v>5420</v>
      </c>
      <c r="BYC2006">
        <f>VALUE(2001)</f>
        <v>2001</v>
      </c>
      <c r="BYD2006">
        <f>VALUE(1230000)</f>
        <v>1230000</v>
      </c>
      <c r="BYM2006" t="str">
        <f>TEXT(BYM2005,"0")</f>
        <v>982909</v>
      </c>
    </row>
    <row r="2007" spans="2001:2015" x14ac:dyDescent="0.3">
      <c r="BXY2007">
        <v>1</v>
      </c>
      <c r="BXZ2007">
        <f>VALUE(3)</f>
        <v>3</v>
      </c>
      <c r="BYA2007">
        <f>VALUE(2.25)</f>
        <v>2.25</v>
      </c>
      <c r="BYB2007">
        <f>VALUE(1715)</f>
        <v>1715</v>
      </c>
      <c r="BYC2007">
        <f>VALUE(1995)</f>
        <v>1995</v>
      </c>
      <c r="BYD2007">
        <f>VALUE(257500)</f>
        <v>257500</v>
      </c>
    </row>
    <row r="2008" spans="2001:2015" x14ac:dyDescent="0.3">
      <c r="BXY2008">
        <v>1</v>
      </c>
      <c r="BXZ2008">
        <f>VALUE(3)</f>
        <v>3</v>
      </c>
      <c r="BYA2008">
        <f>VALUE(1.5)</f>
        <v>1.5</v>
      </c>
      <c r="BYB2008">
        <f>VALUE(1060)</f>
        <v>1060</v>
      </c>
      <c r="BYC2008">
        <f>VALUE(1963)</f>
        <v>1963</v>
      </c>
      <c r="BYD2008">
        <f>VALUE(291850)</f>
        <v>291850</v>
      </c>
    </row>
    <row r="2009" spans="2001:2015" x14ac:dyDescent="0.3">
      <c r="BXY2009">
        <v>1</v>
      </c>
      <c r="BXZ2009">
        <f>VALUE(3)</f>
        <v>3</v>
      </c>
      <c r="BYA2009">
        <f>VALUE(1)</f>
        <v>1</v>
      </c>
      <c r="BYB2009">
        <f>VALUE(1780)</f>
        <v>1780</v>
      </c>
      <c r="BYC2009">
        <f>VALUE(1960)</f>
        <v>1960</v>
      </c>
      <c r="BYD2009">
        <f>VALUE(229500)</f>
        <v>229500</v>
      </c>
    </row>
    <row r="2010" spans="2001:2015" x14ac:dyDescent="0.3">
      <c r="BXY2010">
        <v>1</v>
      </c>
      <c r="BXZ2010">
        <f>VALUE(3)</f>
        <v>3</v>
      </c>
      <c r="BYA2010">
        <f>VALUE(2.5)</f>
        <v>2.5</v>
      </c>
      <c r="BYB2010">
        <f>VALUE(1890)</f>
        <v>1890</v>
      </c>
      <c r="BYC2010">
        <f>VALUE(2003)</f>
        <v>2003</v>
      </c>
      <c r="BYD2010">
        <f>VALUE(323000)</f>
        <v>323000</v>
      </c>
    </row>
    <row r="2101" spans="2101:2115" x14ac:dyDescent="0.3">
      <c r="CBU2101">
        <v>1</v>
      </c>
      <c r="CBV2101">
        <f>VALUE(3)</f>
        <v>3</v>
      </c>
      <c r="CBW2101">
        <f>VALUE(1)</f>
        <v>1</v>
      </c>
      <c r="CBX2101">
        <f>VALUE(1180)</f>
        <v>1180</v>
      </c>
      <c r="CBY2101">
        <f>VALUE(1955)</f>
        <v>1955</v>
      </c>
      <c r="CBZ2101">
        <f>VALUE(221900)</f>
        <v>221900</v>
      </c>
      <c r="CCF2101" cm="1">
        <f t="array" ref="CCF2101:CCF2105">MMULT(MMULT(MINVERSE(MMULT(TRANSPOSE(CBU2101:CBY2110),(CBU2101:CBY2110))),TRANSPOSE(CBU2101:CBY2110)),CBZ2101:CBZ2110)</f>
        <v>5100715.3493731758</v>
      </c>
    </row>
    <row r="2102" spans="2101:2115" x14ac:dyDescent="0.3">
      <c r="CBU2102">
        <v>1</v>
      </c>
      <c r="CBV2102">
        <f>VALUE(3)</f>
        <v>3</v>
      </c>
      <c r="CBW2102">
        <f>VALUE(2.25)</f>
        <v>2.25</v>
      </c>
      <c r="CBX2102">
        <f>VALUE(2570)</f>
        <v>2570</v>
      </c>
      <c r="CBY2102">
        <f>VALUE(1951)</f>
        <v>1951</v>
      </c>
      <c r="CBZ2102">
        <f>VALUE(538000)</f>
        <v>538000</v>
      </c>
      <c r="CCF2102">
        <v>36401.517419678989</v>
      </c>
      <c r="CCG2102">
        <v>3</v>
      </c>
      <c r="CCH2102">
        <f>CCE2102*CCF2102</f>
        <v>0</v>
      </c>
    </row>
    <row r="2103" spans="2101:2115" x14ac:dyDescent="0.3">
      <c r="CBU2103">
        <v>1</v>
      </c>
      <c r="CBV2103">
        <f>VALUE(2)</f>
        <v>2</v>
      </c>
      <c r="CBW2103">
        <f>VALUE(1)</f>
        <v>1</v>
      </c>
      <c r="CBX2103">
        <f>VALUE(770)</f>
        <v>770</v>
      </c>
      <c r="CBY2103">
        <f>VALUE(1933)</f>
        <v>1933</v>
      </c>
      <c r="CBZ2103">
        <f>VALUE(180000)</f>
        <v>180000</v>
      </c>
      <c r="CCF2103">
        <v>154934.06957139418</v>
      </c>
      <c r="CCG2103">
        <v>2.5</v>
      </c>
      <c r="CCH2103">
        <f>CCE2103*CCF2103</f>
        <v>0</v>
      </c>
    </row>
    <row r="2104" spans="2101:2115" x14ac:dyDescent="0.3">
      <c r="CBU2104">
        <v>1</v>
      </c>
      <c r="CBV2104">
        <f>VALUE(4)</f>
        <v>4</v>
      </c>
      <c r="CBW2104">
        <f>VALUE(3)</f>
        <v>3</v>
      </c>
      <c r="CBX2104">
        <f>VALUE(1960)</f>
        <v>1960</v>
      </c>
      <c r="CBY2104">
        <f>VALUE(1965)</f>
        <v>1965</v>
      </c>
      <c r="CBZ2104">
        <f>VALUE(604000)</f>
        <v>604000</v>
      </c>
      <c r="CCF2104">
        <v>132.0274720166833</v>
      </c>
      <c r="CCG2104">
        <v>3560</v>
      </c>
      <c r="CCH2104">
        <f>CCE2104*CCF2104</f>
        <v>0</v>
      </c>
    </row>
    <row r="2105" spans="2101:2115" x14ac:dyDescent="0.3">
      <c r="CBU2105">
        <v>1</v>
      </c>
      <c r="CBV2105">
        <f>VALUE(3)</f>
        <v>3</v>
      </c>
      <c r="CBW2105">
        <f>VALUE(2)</f>
        <v>2</v>
      </c>
      <c r="CBX2105">
        <f>VALUE(1680)</f>
        <v>1680</v>
      </c>
      <c r="CBY2105">
        <f>VALUE(1987)</f>
        <v>1987</v>
      </c>
      <c r="CBZ2105">
        <f>VALUE(510000)</f>
        <v>510000</v>
      </c>
      <c r="CCF2105">
        <v>-2727.445890868355</v>
      </c>
      <c r="CCH2105">
        <f>CCE2105*CCF2105</f>
        <v>0</v>
      </c>
      <c r="CCI2105">
        <f>SUM(CCG2102:CCG2105)</f>
        <v>3565.5</v>
      </c>
    </row>
    <row r="2106" spans="2101:2115" x14ac:dyDescent="0.3">
      <c r="CBU2106">
        <v>1</v>
      </c>
      <c r="CBV2106">
        <f>VALUE(4)</f>
        <v>4</v>
      </c>
      <c r="CBW2106">
        <f>VALUE(4.5)</f>
        <v>4.5</v>
      </c>
      <c r="CBX2106">
        <f>VALUE(5420)</f>
        <v>5420</v>
      </c>
      <c r="CBY2106">
        <f>VALUE(2001)</f>
        <v>2001</v>
      </c>
      <c r="CBZ2106">
        <f>VALUE(1230000)</f>
        <v>1230000</v>
      </c>
      <c r="CCI2106" t="str">
        <f>TEXT(CCI2105,"0")</f>
        <v>3566</v>
      </c>
    </row>
    <row r="2107" spans="2101:2115" x14ac:dyDescent="0.3">
      <c r="CBU2107">
        <v>1</v>
      </c>
      <c r="CBV2107">
        <f>VALUE(3)</f>
        <v>3</v>
      </c>
      <c r="CBW2107">
        <f>VALUE(2.25)</f>
        <v>2.25</v>
      </c>
      <c r="CBX2107">
        <f>VALUE(1715)</f>
        <v>1715</v>
      </c>
      <c r="CBY2107">
        <f>VALUE(1995)</f>
        <v>1995</v>
      </c>
      <c r="CBZ2107">
        <f>VALUE(257500)</f>
        <v>257500</v>
      </c>
    </row>
    <row r="2108" spans="2101:2115" x14ac:dyDescent="0.3">
      <c r="CBU2108">
        <v>1</v>
      </c>
      <c r="CBV2108">
        <f>VALUE(3)</f>
        <v>3</v>
      </c>
      <c r="CBW2108">
        <f>VALUE(1.5)</f>
        <v>1.5</v>
      </c>
      <c r="CBX2108">
        <f>VALUE(1960)</f>
        <v>1960</v>
      </c>
      <c r="CBY2108">
        <f>VALUE(1963)</f>
        <v>1963</v>
      </c>
      <c r="CBZ2108">
        <f>VALUE(291850)</f>
        <v>291850</v>
      </c>
    </row>
    <row r="2109" spans="2101:2115" x14ac:dyDescent="0.3">
      <c r="CBU2109">
        <v>1</v>
      </c>
      <c r="CBV2109">
        <f>VALUE(3)</f>
        <v>3</v>
      </c>
      <c r="CBW2109">
        <f>VALUE(1)</f>
        <v>1</v>
      </c>
      <c r="CBX2109">
        <f>VALUE(1780)</f>
        <v>1780</v>
      </c>
      <c r="CBY2109">
        <f>VALUE(1960)</f>
        <v>1960</v>
      </c>
      <c r="CBZ2109">
        <f>VALUE(229500)</f>
        <v>229500</v>
      </c>
    </row>
    <row r="2110" spans="2101:2115" x14ac:dyDescent="0.3">
      <c r="CBU2110">
        <v>1</v>
      </c>
      <c r="CBV2110">
        <f>VALUE(3)</f>
        <v>3</v>
      </c>
      <c r="CBW2110">
        <f>VALUE(2.5)</f>
        <v>2.5</v>
      </c>
      <c r="CBX2110">
        <f>VALUE(1890)</f>
        <v>1890</v>
      </c>
      <c r="CBY2110">
        <f>VALUE(2003)</f>
        <v>2003</v>
      </c>
      <c r="CBZ2110">
        <f>VALUE(323000)</f>
        <v>323000</v>
      </c>
    </row>
    <row r="2201" spans="2201:2215" x14ac:dyDescent="0.3">
      <c r="CFQ2201">
        <v>1</v>
      </c>
      <c r="CFR2201">
        <f>VALUE(2)</f>
        <v>2</v>
      </c>
      <c r="CFS2201">
        <f>VALUE(2)</f>
        <v>2</v>
      </c>
      <c r="CFT2201">
        <f>VALUE(2)</f>
        <v>2</v>
      </c>
      <c r="CFU2201">
        <f>VALUE(2)</f>
        <v>2</v>
      </c>
      <c r="CFV2201">
        <f>VALUE(2)</f>
        <v>2</v>
      </c>
      <c r="CGB2201" t="e" cm="1">
        <f t="array" ref="CGB2201">MMULT(MMULT(MINVERSE(MMULT(TRANSPOSE(CFQ2201:CFU2204),(CFQ2201:CFU2204))),TRANSPOSE(CFQ2201:CFU2204)),CFV2201:CFV2204)</f>
        <v>#NUM!</v>
      </c>
    </row>
    <row r="2202" spans="2201:2215" x14ac:dyDescent="0.3">
      <c r="CFQ2202">
        <v>1</v>
      </c>
      <c r="CFR2202">
        <f>VALUE(4)</f>
        <v>4</v>
      </c>
      <c r="CFS2202">
        <f>VALUE(4)</f>
        <v>4</v>
      </c>
      <c r="CFT2202">
        <f>VALUE(4)</f>
        <v>4</v>
      </c>
      <c r="CFU2202">
        <f>VALUE(4)</f>
        <v>4</v>
      </c>
      <c r="CFV2202">
        <f>VALUE(4)</f>
        <v>4</v>
      </c>
      <c r="CGC2202">
        <v>2</v>
      </c>
      <c r="CGD2202">
        <f>CGA2202*CGB2202</f>
        <v>0</v>
      </c>
    </row>
    <row r="2203" spans="2201:2215" x14ac:dyDescent="0.3">
      <c r="CFQ2203">
        <v>1</v>
      </c>
      <c r="CFR2203">
        <f>VALUE(3)</f>
        <v>3</v>
      </c>
      <c r="CFS2203">
        <f>VALUE(3)</f>
        <v>3</v>
      </c>
      <c r="CFT2203">
        <f>VALUE(3)</f>
        <v>3</v>
      </c>
      <c r="CFU2203">
        <f>VALUE(3)</f>
        <v>3</v>
      </c>
      <c r="CFV2203">
        <f>VALUE(3)</f>
        <v>3</v>
      </c>
      <c r="CGC2203">
        <v>4</v>
      </c>
      <c r="CGD2203">
        <f>CGA2203*CGB2203</f>
        <v>0</v>
      </c>
    </row>
    <row r="2204" spans="2201:2215" x14ac:dyDescent="0.3">
      <c r="CFQ2204">
        <v>1</v>
      </c>
      <c r="CFR2204">
        <f>VALUE(1)</f>
        <v>1</v>
      </c>
      <c r="CFS2204">
        <f>VALUE(1)</f>
        <v>1</v>
      </c>
      <c r="CFT2204">
        <f>VALUE(1)</f>
        <v>1</v>
      </c>
      <c r="CFU2204">
        <f>VALUE(1)</f>
        <v>1</v>
      </c>
      <c r="CFV2204">
        <f>VALUE(1)</f>
        <v>1</v>
      </c>
      <c r="CGC2204">
        <v>3</v>
      </c>
      <c r="CGD2204">
        <f>CGA2204*CGB2204</f>
        <v>0</v>
      </c>
    </row>
    <row r="2205" spans="2201:2215" x14ac:dyDescent="0.3">
      <c r="CGD2205">
        <f>CGA2205*CGB2205</f>
        <v>0</v>
      </c>
      <c r="CGE2205">
        <f>SUM(CGC2202:CGC2205)</f>
        <v>9</v>
      </c>
    </row>
    <row r="2206" spans="2201:2215" x14ac:dyDescent="0.3">
      <c r="CGE2206" t="str">
        <f>TEXT(CGE2205,"0")</f>
        <v>9</v>
      </c>
    </row>
    <row r="2301" spans="2301:2306" x14ac:dyDescent="0.3">
      <c r="CJM2301">
        <v>1</v>
      </c>
      <c r="CJN2301">
        <f>VALUE(4)</f>
        <v>4</v>
      </c>
      <c r="CJO2301">
        <f>VALUE(2)</f>
        <v>2</v>
      </c>
      <c r="CJP2301">
        <f>VALUE(3)</f>
        <v>3</v>
      </c>
      <c r="CJQ2301">
        <f>VALUE(5)</f>
        <v>5</v>
      </c>
      <c r="CJR2301">
        <f>VALUE(2)</f>
        <v>2</v>
      </c>
    </row>
    <row r="2302" spans="2301:2306" x14ac:dyDescent="0.3">
      <c r="CJM2302">
        <v>1</v>
      </c>
    </row>
    <row r="2401" spans="2401:2415" x14ac:dyDescent="0.3">
      <c r="CNI2401">
        <v>1</v>
      </c>
      <c r="CNJ2401">
        <f>VALUE(3)</f>
        <v>3</v>
      </c>
      <c r="CNK2401">
        <f>VALUE(1)</f>
        <v>1</v>
      </c>
      <c r="CNL2401">
        <f>VALUE(1180)</f>
        <v>1180</v>
      </c>
      <c r="CNM2401">
        <f>VALUE(1955)</f>
        <v>1955</v>
      </c>
      <c r="CNN2401">
        <f>VALUE(221900)</f>
        <v>221900</v>
      </c>
      <c r="CNT2401" t="e" cm="1" vm="1">
        <f t="array" aca="1" ref="CNT2401" ca="1">MMULT(MMULT(MINVERSE(MMULT(TRANSPOSE(CNI2401:CNM2410),(CNI2401:CNM2410))),TRANSPOSE(CNI2401:CNM2410)),CNN2401:CNN2410)</f>
        <v>#VALUE!</v>
      </c>
    </row>
    <row r="2402" spans="2401:2415" x14ac:dyDescent="0.3">
      <c r="CNI2402">
        <v>1</v>
      </c>
      <c r="CNJ2402">
        <f>VALUE(3)</f>
        <v>3</v>
      </c>
      <c r="CNK2402">
        <f>VALUE(2.25)</f>
        <v>2.25</v>
      </c>
      <c r="CNL2402">
        <f>VALUE(2570)</f>
        <v>2570</v>
      </c>
      <c r="CNM2402">
        <f>VALUE(1951)</f>
        <v>1951</v>
      </c>
      <c r="CNN2402">
        <f>VALUE(538000)</f>
        <v>538000</v>
      </c>
      <c r="CNT2402">
        <v>3</v>
      </c>
      <c r="CNU2402">
        <f>CNS2402*CNT2402</f>
        <v>0</v>
      </c>
    </row>
    <row r="2403" spans="2401:2415" x14ac:dyDescent="0.3">
      <c r="CNI2403">
        <v>1</v>
      </c>
      <c r="CNJ2403">
        <f>VALUE(2)</f>
        <v>2</v>
      </c>
      <c r="CNK2403">
        <f>VALUE(1)</f>
        <v>1</v>
      </c>
      <c r="CNL2403">
        <f>VALUE(770)</f>
        <v>770</v>
      </c>
      <c r="CNM2403">
        <f>VALUE(1933)</f>
        <v>1933</v>
      </c>
      <c r="CNN2403">
        <f>VALUE(180000)</f>
        <v>180000</v>
      </c>
      <c r="CNT2403">
        <v>2.5</v>
      </c>
      <c r="CNU2403">
        <f>CNS2403*CNT2403</f>
        <v>0</v>
      </c>
    </row>
    <row r="2404" spans="2401:2415" x14ac:dyDescent="0.3">
      <c r="CNI2404">
        <v>1</v>
      </c>
      <c r="CNJ2404">
        <f>VALUE(4)</f>
        <v>4</v>
      </c>
      <c r="CNK2404">
        <f>VALUE(3)</f>
        <v>3</v>
      </c>
      <c r="CNL2404">
        <f>VALUE(1960)</f>
        <v>1960</v>
      </c>
      <c r="CNM2404">
        <f>VALUE(1965)</f>
        <v>1965</v>
      </c>
      <c r="CNN2404">
        <f>VALUE(604000)</f>
        <v>604000</v>
      </c>
      <c r="CNT2404">
        <v>3560</v>
      </c>
      <c r="CNU2404">
        <f>CNS2404*CNT2404</f>
        <v>0</v>
      </c>
    </row>
    <row r="2405" spans="2401:2415" x14ac:dyDescent="0.3">
      <c r="CNI2405">
        <v>1</v>
      </c>
      <c r="CNJ2405">
        <f>VALUE(3)</f>
        <v>3</v>
      </c>
      <c r="CNK2405">
        <f>VALUE(2)</f>
        <v>2</v>
      </c>
      <c r="CNL2405">
        <f>VALUE(1680)</f>
        <v>1680</v>
      </c>
      <c r="CNM2405">
        <f>VALUE(1987)</f>
        <v>1987</v>
      </c>
      <c r="CNN2405">
        <f>VALUE(510000)</f>
        <v>510000</v>
      </c>
      <c r="CNU2405">
        <f>CNS2405*CNT2405</f>
        <v>0</v>
      </c>
      <c r="CNW2405">
        <f>SUM(CNU2402:CNU2405)</f>
        <v>0</v>
      </c>
    </row>
    <row r="2406" spans="2401:2415" x14ac:dyDescent="0.3">
      <c r="CNI2406">
        <v>1</v>
      </c>
      <c r="CNJ2406">
        <f>VALUE(4)</f>
        <v>4</v>
      </c>
      <c r="CNK2406">
        <f>VALUE(4.5)</f>
        <v>4.5</v>
      </c>
      <c r="CNL2406">
        <f>VALUE(5420)</f>
        <v>5420</v>
      </c>
      <c r="CNM2406">
        <f>VALUE(2001)</f>
        <v>2001</v>
      </c>
      <c r="CNN2406">
        <f>VALUE(1230000)</f>
        <v>1230000</v>
      </c>
    </row>
    <row r="2407" spans="2401:2415" x14ac:dyDescent="0.3">
      <c r="CNI2407">
        <v>1</v>
      </c>
      <c r="CNJ2407">
        <f>VALUE(3)</f>
        <v>3</v>
      </c>
      <c r="CNK2407">
        <f>VALUE(2.25)</f>
        <v>2.25</v>
      </c>
      <c r="CNL2407">
        <f>VALUE(1715)</f>
        <v>1715</v>
      </c>
      <c r="CNM2407">
        <f>VALUE(1995)</f>
        <v>1995</v>
      </c>
      <c r="CNN2407">
        <f>VALUE(257500)</f>
        <v>257500</v>
      </c>
    </row>
    <row r="2408" spans="2401:2415" x14ac:dyDescent="0.3">
      <c r="CNI2408">
        <v>1</v>
      </c>
      <c r="CNJ2408">
        <f>VALUE(3)</f>
        <v>3</v>
      </c>
      <c r="CNK2408">
        <f>VALUE(1.5)</f>
        <v>1.5</v>
      </c>
      <c r="CNL2408">
        <f>VALUE(1060)</f>
        <v>1060</v>
      </c>
      <c r="CNM2408">
        <f>VALUE(1963)</f>
        <v>1963</v>
      </c>
      <c r="CNN2408">
        <f>VALUE(291850)</f>
        <v>291850</v>
      </c>
    </row>
    <row r="2409" spans="2401:2415" x14ac:dyDescent="0.3">
      <c r="CNI2409">
        <v>1</v>
      </c>
      <c r="CNJ2409">
        <f>VALUE(3)</f>
        <v>3</v>
      </c>
      <c r="CNK2409">
        <f>VALUE(1)</f>
        <v>1</v>
      </c>
      <c r="CNL2409">
        <f>VALUE(1780)</f>
        <v>1780</v>
      </c>
      <c r="CNM2409">
        <f>VALUE(1960)</f>
        <v>1960</v>
      </c>
      <c r="CNN2409">
        <f>VALUE(229500)</f>
        <v>229500</v>
      </c>
    </row>
    <row r="2410" spans="2401:2415" x14ac:dyDescent="0.3">
      <c r="CNI2410">
        <v>1</v>
      </c>
      <c r="CNJ2410">
        <f>VALUE(3)</f>
        <v>3</v>
      </c>
      <c r="CNK2410">
        <f>VALUE(2.5)</f>
        <v>2.5</v>
      </c>
      <c r="CNL2410">
        <f>VALUE(1890)</f>
        <v>1890</v>
      </c>
      <c r="CNM2410">
        <f>VALUE(2003)</f>
        <v>2003</v>
      </c>
      <c r="CNN2410">
        <f>VALUE(323000)</f>
        <v>323000</v>
      </c>
    </row>
    <row r="2501" spans="2501:2515" x14ac:dyDescent="0.3">
      <c r="CRE2501">
        <v>1</v>
      </c>
      <c r="CRF2501">
        <f>VALUE(5)</f>
        <v>5</v>
      </c>
      <c r="CRG2501">
        <f>VALUE(4)</f>
        <v>4</v>
      </c>
      <c r="CRH2501">
        <f>VALUE(3)</f>
        <v>3</v>
      </c>
      <c r="CRI2501">
        <f>VALUE(2)</f>
        <v>2</v>
      </c>
      <c r="CRJ2501">
        <f>VALUE(5)</f>
        <v>5</v>
      </c>
      <c r="CRP2501" t="e" cm="1" vm="1">
        <f t="array" aca="1" ref="CRP2501" ca="1">MMULT(MMULT(MINVERSE(MMULT(TRANSPOSE(CRE2501:CRI2504),(CRE2501:CRI2504))),TRANSPOSE(CRE2501:CRI2504)),CRJ2501:CRJ2504)</f>
        <v>#VALUE!</v>
      </c>
    </row>
    <row r="2502" spans="2501:2515" x14ac:dyDescent="0.3">
      <c r="CRE2502">
        <v>1</v>
      </c>
      <c r="CRF2502">
        <f>VALUE(2)</f>
        <v>2</v>
      </c>
      <c r="CRG2502">
        <f>VALUE(3)</f>
        <v>3</v>
      </c>
      <c r="CRH2502">
        <f>VALUE(4)</f>
        <v>4</v>
      </c>
      <c r="CRI2502">
        <f>VALUE(5)</f>
        <v>5</v>
      </c>
      <c r="CRJ2502">
        <f>VALUE(6)</f>
        <v>6</v>
      </c>
      <c r="CRP2502">
        <v>2</v>
      </c>
      <c r="CRQ2502">
        <f>CRO2502*CRP2502</f>
        <v>0</v>
      </c>
    </row>
    <row r="2503" spans="2501:2515" x14ac:dyDescent="0.3">
      <c r="CRE2503">
        <v>1</v>
      </c>
      <c r="CRF2503">
        <f>VALUE(2)</f>
        <v>2</v>
      </c>
      <c r="CRG2503">
        <f>VALUE(3)</f>
        <v>3</v>
      </c>
      <c r="CRH2503">
        <f>VALUE(4)</f>
        <v>4</v>
      </c>
      <c r="CRI2503">
        <f>VALUE(5)</f>
        <v>5</v>
      </c>
      <c r="CRJ2503">
        <f>VALUE(6)</f>
        <v>6</v>
      </c>
      <c r="CRP2503">
        <v>1</v>
      </c>
      <c r="CRQ2503">
        <f>CRO2503*CRP2503</f>
        <v>0</v>
      </c>
    </row>
    <row r="2504" spans="2501:2515" x14ac:dyDescent="0.3">
      <c r="CRE2504">
        <v>1</v>
      </c>
      <c r="CRF2504">
        <f>VALUE(1)</f>
        <v>1</v>
      </c>
      <c r="CRG2504">
        <f>VALUE(2)</f>
        <v>2</v>
      </c>
      <c r="CRH2504">
        <f>VALUE(4)</f>
        <v>4</v>
      </c>
      <c r="CRI2504">
        <f>VALUE(7)</f>
        <v>7</v>
      </c>
      <c r="CRJ2504">
        <f>VALUE(96)</f>
        <v>96</v>
      </c>
      <c r="CRP2504">
        <v>2</v>
      </c>
      <c r="CRQ2504">
        <f>CRO2504*CRP2504</f>
        <v>0</v>
      </c>
    </row>
    <row r="2505" spans="2501:2515" x14ac:dyDescent="0.3">
      <c r="CRQ2505">
        <f>CRO2505*CRP2505</f>
        <v>0</v>
      </c>
      <c r="CRS2505">
        <f>SUM(CRQ2502:CRQ2505)</f>
        <v>0</v>
      </c>
    </row>
    <row r="2601" spans="2601:2602" x14ac:dyDescent="0.3">
      <c r="CVA2601">
        <v>1</v>
      </c>
      <c r="CVB2601">
        <f>VALUE(5)</f>
        <v>5</v>
      </c>
    </row>
    <row r="2801" spans="2801:2811" x14ac:dyDescent="0.3">
      <c r="DCS2801">
        <v>1</v>
      </c>
      <c r="DCT2801">
        <f>VALUE(3)</f>
        <v>3</v>
      </c>
      <c r="DCU2801">
        <f>VALUE(1)</f>
        <v>1</v>
      </c>
      <c r="DCV2801">
        <f>VALUE(1180)</f>
        <v>1180</v>
      </c>
      <c r="DCW2801">
        <f>VALUE(1955)</f>
        <v>1955</v>
      </c>
      <c r="DCX2801">
        <f>VALUE(221900)</f>
        <v>221900</v>
      </c>
      <c r="DDC2801" cm="1">
        <f t="array" ref="DDC2801:DDC2805">MMULT(MMULT(MINVERSE(MMULT(TRANSPOSE(DCS2801:DCW2810),(DCS2801:DCW2810))),TRANSPOSE(DCS2801:DCW2810)),DCX2801:DCX2810)</f>
        <v>5011981.639772661</v>
      </c>
    </row>
    <row r="2802" spans="2801:2811" x14ac:dyDescent="0.3">
      <c r="DCS2802">
        <v>1</v>
      </c>
      <c r="DCT2802">
        <f>VALUE(3)</f>
        <v>3</v>
      </c>
      <c r="DCU2802">
        <f>VALUE(2.25)</f>
        <v>2.25</v>
      </c>
      <c r="DCV2802">
        <f>VALUE(2570)</f>
        <v>2570</v>
      </c>
      <c r="DCW2802">
        <f>VALUE(1951)</f>
        <v>1951</v>
      </c>
      <c r="DCX2802">
        <f>VALUE(538000)</f>
        <v>538000</v>
      </c>
      <c r="DDC2802">
        <v>52049.160677000924</v>
      </c>
    </row>
    <row r="2803" spans="2801:2811" x14ac:dyDescent="0.3">
      <c r="DCS2803">
        <v>1</v>
      </c>
      <c r="DCT2803">
        <f>VALUE(2)</f>
        <v>2</v>
      </c>
      <c r="DCU2803">
        <f>VALUE(1)</f>
        <v>1</v>
      </c>
      <c r="DCV2803">
        <f>VALUE(770)</f>
        <v>770</v>
      </c>
      <c r="DCW2803">
        <f>VALUE(1933)</f>
        <v>1933</v>
      </c>
      <c r="DCX2803">
        <f>VALUE(180000)</f>
        <v>180000</v>
      </c>
      <c r="DDC2803">
        <v>137573.86631982494</v>
      </c>
    </row>
    <row r="2804" spans="2801:2811" x14ac:dyDescent="0.3">
      <c r="DCS2804">
        <v>1</v>
      </c>
      <c r="DCT2804">
        <f>VALUE(4)</f>
        <v>4</v>
      </c>
      <c r="DCU2804">
        <f>VALUE(3)</f>
        <v>3</v>
      </c>
      <c r="DCV2804">
        <f>VALUE(1960)</f>
        <v>1960</v>
      </c>
      <c r="DCW2804">
        <f>VALUE(1965)</f>
        <v>1965</v>
      </c>
      <c r="DCX2804">
        <f>VALUE(604000)</f>
        <v>604000</v>
      </c>
      <c r="DDC2804">
        <v>135.62546665653485</v>
      </c>
    </row>
    <row r="2805" spans="2801:2811" x14ac:dyDescent="0.3">
      <c r="DCS2805">
        <v>1</v>
      </c>
      <c r="DCT2805">
        <f>VALUE(3)</f>
        <v>3</v>
      </c>
      <c r="DCU2805">
        <f>VALUE(2)</f>
        <v>2</v>
      </c>
      <c r="DCV2805">
        <f>VALUE(1680)</f>
        <v>1680</v>
      </c>
      <c r="DCW2805">
        <f>VALUE(1987)</f>
        <v>1987</v>
      </c>
      <c r="DCX2805">
        <f>VALUE(510000)</f>
        <v>510000</v>
      </c>
      <c r="DDC2805">
        <v>-2686.1736692147074</v>
      </c>
    </row>
    <row r="2806" spans="2801:2811" x14ac:dyDescent="0.3">
      <c r="DCS2806">
        <v>1</v>
      </c>
      <c r="DCT2806">
        <f>VALUE(4)</f>
        <v>4</v>
      </c>
      <c r="DCU2806">
        <f>VALUE(4.5)</f>
        <v>4.5</v>
      </c>
      <c r="DCV2806">
        <f>VALUE(5420)</f>
        <v>5420</v>
      </c>
      <c r="DCW2806">
        <f>VALUE(2001)</f>
        <v>2001</v>
      </c>
      <c r="DCX2806">
        <f>VALUE(1230000)</f>
        <v>1230000</v>
      </c>
    </row>
    <row r="2807" spans="2801:2811" x14ac:dyDescent="0.3">
      <c r="DCS2807">
        <v>1</v>
      </c>
      <c r="DCT2807">
        <f>VALUE(3)</f>
        <v>3</v>
      </c>
      <c r="DCU2807">
        <f>VALUE(2.25)</f>
        <v>2.25</v>
      </c>
      <c r="DCV2807">
        <f>VALUE(1715)</f>
        <v>1715</v>
      </c>
      <c r="DCW2807">
        <f>VALUE(1995)</f>
        <v>1995</v>
      </c>
      <c r="DCX2807">
        <f>VALUE(257500)</f>
        <v>257500</v>
      </c>
    </row>
    <row r="2808" spans="2801:2811" x14ac:dyDescent="0.3">
      <c r="DCS2808">
        <v>1</v>
      </c>
      <c r="DCT2808">
        <f>VALUE(3)</f>
        <v>3</v>
      </c>
      <c r="DCU2808">
        <f>VALUE(1.5)</f>
        <v>1.5</v>
      </c>
      <c r="DCV2808">
        <f>VALUE(1060)</f>
        <v>1060</v>
      </c>
      <c r="DCW2808">
        <f>VALUE(1963)</f>
        <v>1963</v>
      </c>
      <c r="DCX2808">
        <f>VALUE(291850)</f>
        <v>291850</v>
      </c>
    </row>
    <row r="2809" spans="2801:2811" x14ac:dyDescent="0.3">
      <c r="DCS2809">
        <v>1</v>
      </c>
      <c r="DCT2809">
        <f>VALUE(3)</f>
        <v>3</v>
      </c>
      <c r="DCU2809">
        <f>VALUE(1)</f>
        <v>1</v>
      </c>
      <c r="DCV2809">
        <f>VALUE(1780)</f>
        <v>1780</v>
      </c>
      <c r="DCW2809">
        <f>VALUE(1960)</f>
        <v>1960</v>
      </c>
      <c r="DCX2809">
        <f>VALUE(229500)</f>
        <v>229500</v>
      </c>
    </row>
    <row r="2810" spans="2801:2811" x14ac:dyDescent="0.3">
      <c r="DCS2810">
        <v>1</v>
      </c>
      <c r="DCT2810">
        <f>VALUE(3)</f>
        <v>3</v>
      </c>
      <c r="DCU2810">
        <f>VALUE(2.5)</f>
        <v>2.5</v>
      </c>
      <c r="DCV2810">
        <f>VALUE(1890)</f>
        <v>1890</v>
      </c>
      <c r="DCW2810">
        <f>VALUE(2003)</f>
        <v>2003</v>
      </c>
      <c r="DCX2810">
        <f>VALUE(323000)</f>
        <v>323000</v>
      </c>
    </row>
    <row r="2901" spans="2901:2911" x14ac:dyDescent="0.3">
      <c r="DGO2901">
        <v>1</v>
      </c>
      <c r="DGP2901">
        <f>VALUE(5)</f>
        <v>5</v>
      </c>
      <c r="DGQ2901">
        <f>VALUE(3)</f>
        <v>3</v>
      </c>
      <c r="DGR2901">
        <f>VALUE(2)</f>
        <v>2</v>
      </c>
      <c r="DGS2901">
        <f>VALUE(3)</f>
        <v>3</v>
      </c>
      <c r="DGT2901">
        <f>VALUE(5)</f>
        <v>5</v>
      </c>
      <c r="DGY2901" cm="1">
        <f t="array" ref="DGY2901:DGY2905">MMULT(MMULT(MINVERSE(MMULT(TRANSPOSE(DGO2901:DGS2904),(DGO2901:DGS2904))),TRANSPOSE(DGO2901:DGS2904)),DGT2901:DGT2904)</f>
        <v>10.4375</v>
      </c>
    </row>
    <row r="2902" spans="2901:2911" x14ac:dyDescent="0.3">
      <c r="DGO2902">
        <v>1</v>
      </c>
      <c r="DGP2902">
        <f>VALUE(6)</f>
        <v>6</v>
      </c>
      <c r="DGQ2902">
        <f>VALUE(1)</f>
        <v>1</v>
      </c>
      <c r="DGR2902">
        <f>VALUE(2)</f>
        <v>2</v>
      </c>
      <c r="DGS2902">
        <f>VALUE(3)</f>
        <v>3</v>
      </c>
      <c r="DGT2902">
        <f>VALUE(2)</f>
        <v>2</v>
      </c>
      <c r="DGY2902">
        <v>-0.7734375</v>
      </c>
    </row>
    <row r="2903" spans="2901:2911" x14ac:dyDescent="0.3">
      <c r="DGO2903">
        <v>1</v>
      </c>
      <c r="DGP2903">
        <f>VALUE(5)</f>
        <v>5</v>
      </c>
      <c r="DGQ2903">
        <f>VALUE(4)</f>
        <v>4</v>
      </c>
      <c r="DGR2903">
        <f>VALUE(5)</f>
        <v>5</v>
      </c>
      <c r="DGS2903">
        <f>VALUE(3)</f>
        <v>3</v>
      </c>
      <c r="DGT2903">
        <f>VALUE(2)</f>
        <v>2</v>
      </c>
      <c r="DGY2903">
        <v>1.12109375</v>
      </c>
    </row>
    <row r="2904" spans="2901:2911" x14ac:dyDescent="0.3">
      <c r="DGO2904">
        <v>1</v>
      </c>
      <c r="DGP2904">
        <f>VALUE(6)</f>
        <v>6</v>
      </c>
      <c r="DGQ2904">
        <f>VALUE(3)</f>
        <v>3</v>
      </c>
      <c r="DGR2904">
        <f>VALUE(4)</f>
        <v>4</v>
      </c>
      <c r="DGS2904">
        <f>VALUE(2)</f>
        <v>2</v>
      </c>
      <c r="DGT2904">
        <f>VALUE(1)</f>
        <v>1</v>
      </c>
      <c r="DGY2904">
        <v>-1.439453125</v>
      </c>
    </row>
    <row r="2905" spans="2901:2911" x14ac:dyDescent="0.3">
      <c r="DGY2905">
        <v>0.8203125</v>
      </c>
    </row>
    <row r="3001" spans="3001:3015" x14ac:dyDescent="0.3">
      <c r="DKK3001">
        <v>1</v>
      </c>
      <c r="DKL3001">
        <f>VALUE(3)</f>
        <v>3</v>
      </c>
      <c r="DKM3001">
        <f>VALUE(5)</f>
        <v>5</v>
      </c>
      <c r="DKN3001">
        <f>VALUE(4)</f>
        <v>4</v>
      </c>
      <c r="DKO3001">
        <f>VALUE(2)</f>
        <v>2</v>
      </c>
      <c r="DKP3001">
        <f>VALUE(1)</f>
        <v>1</v>
      </c>
      <c r="DKU3001" cm="1">
        <f t="array" ref="DKU3001:DKY3005">MMULT(TRANSPOSE(DKK3001:DKO3004),(DKK3001:DKO3004))</f>
        <v>4</v>
      </c>
      <c r="DKV3001">
        <v>18</v>
      </c>
      <c r="DKW3001">
        <v>13</v>
      </c>
      <c r="DKX3001">
        <v>15</v>
      </c>
      <c r="DKY3001">
        <v>14</v>
      </c>
    </row>
    <row r="3002" spans="3001:3015" x14ac:dyDescent="0.3">
      <c r="DKK3002">
        <v>1</v>
      </c>
      <c r="DKL3002">
        <f>VALUE(3)</f>
        <v>3</v>
      </c>
      <c r="DKM3002">
        <f>VALUE(2)</f>
        <v>2</v>
      </c>
      <c r="DKN3002">
        <f>VALUE(4)</f>
        <v>4</v>
      </c>
      <c r="DKO3002">
        <f>VALUE(5)</f>
        <v>5</v>
      </c>
      <c r="DKP3002">
        <f>VALUE(3)</f>
        <v>3</v>
      </c>
      <c r="DKU3002">
        <v>18</v>
      </c>
      <c r="DKV3002">
        <v>90</v>
      </c>
      <c r="DKW3002">
        <v>57</v>
      </c>
      <c r="DKX3002">
        <v>66</v>
      </c>
      <c r="DKY3002">
        <v>63</v>
      </c>
    </row>
    <row r="3003" spans="3001:3015" x14ac:dyDescent="0.3">
      <c r="DKK3003">
        <v>1</v>
      </c>
      <c r="DKL3003">
        <f>VALUE(6)</f>
        <v>6</v>
      </c>
      <c r="DKM3003">
        <f>VALUE(3)</f>
        <v>3</v>
      </c>
      <c r="DKN3003">
        <f>VALUE(4)</f>
        <v>4</v>
      </c>
      <c r="DKO3003">
        <f>VALUE(5)</f>
        <v>5</v>
      </c>
      <c r="DKP3003">
        <f>VALUE(2)</f>
        <v>2</v>
      </c>
      <c r="DKU3003">
        <v>13</v>
      </c>
      <c r="DKV3003">
        <v>57</v>
      </c>
      <c r="DKW3003">
        <v>47</v>
      </c>
      <c r="DKX3003">
        <v>49</v>
      </c>
      <c r="DKY3003">
        <v>41</v>
      </c>
    </row>
    <row r="3004" spans="3001:3015" x14ac:dyDescent="0.3">
      <c r="DKK3004">
        <v>1</v>
      </c>
      <c r="DKL3004">
        <f>VALUE(6)</f>
        <v>6</v>
      </c>
      <c r="DKM3004">
        <f>VALUE(3)</f>
        <v>3</v>
      </c>
      <c r="DKN3004">
        <f>VALUE(3)</f>
        <v>3</v>
      </c>
      <c r="DKO3004">
        <f>VALUE(2)</f>
        <v>2</v>
      </c>
      <c r="DKP3004">
        <f>VALUE(4)</f>
        <v>4</v>
      </c>
      <c r="DKU3004">
        <v>15</v>
      </c>
      <c r="DKV3004">
        <v>66</v>
      </c>
      <c r="DKW3004">
        <v>49</v>
      </c>
      <c r="DKX3004">
        <v>57</v>
      </c>
      <c r="DKY3004">
        <v>54</v>
      </c>
    </row>
    <row r="3005" spans="3001:3015" x14ac:dyDescent="0.3">
      <c r="DKU3005">
        <v>14</v>
      </c>
      <c r="DKV3005">
        <v>63</v>
      </c>
      <c r="DKW3005">
        <v>41</v>
      </c>
      <c r="DKX3005">
        <v>54</v>
      </c>
      <c r="DKY3005">
        <v>58</v>
      </c>
    </row>
    <row r="3101" spans="3101:3105" x14ac:dyDescent="0.3">
      <c r="DOG3101">
        <v>1</v>
      </c>
      <c r="DOH3101">
        <f>VALUE(5)</f>
        <v>5</v>
      </c>
      <c r="DOI3101">
        <f>VALUE(2)</f>
        <v>2</v>
      </c>
      <c r="DOJ3101">
        <f>VALUE(3)</f>
        <v>3</v>
      </c>
      <c r="DOK3101">
        <f>VALUE(5)</f>
        <v>5</v>
      </c>
    </row>
    <row r="3201" spans="3201:3206" x14ac:dyDescent="0.3">
      <c r="DSC3201">
        <v>1</v>
      </c>
      <c r="DSD3201">
        <f>VALUE(5)</f>
        <v>5</v>
      </c>
      <c r="DSE3201">
        <f>VALUE(3)</f>
        <v>3</v>
      </c>
      <c r="DSF3201">
        <f>VALUE(6)</f>
        <v>6</v>
      </c>
      <c r="DSG3201">
        <f>VALUE(4)</f>
        <v>4</v>
      </c>
      <c r="DSH3201">
        <f>VALUE(2)</f>
        <v>2</v>
      </c>
    </row>
    <row r="3202" spans="3201:3206" x14ac:dyDescent="0.3">
      <c r="DSC3202">
        <v>1</v>
      </c>
      <c r="DSD3202">
        <f>VALUE(3)</f>
        <v>3</v>
      </c>
      <c r="DSE3202">
        <f>VALUE(5)</f>
        <v>5</v>
      </c>
      <c r="DSF3202">
        <f>VALUE(2)</f>
        <v>2</v>
      </c>
      <c r="DSG3202">
        <f>VALUE(4)</f>
        <v>4</v>
      </c>
      <c r="DSH3202">
        <f>VALUE(3)</f>
        <v>3</v>
      </c>
    </row>
    <row r="3203" spans="3201:3206" x14ac:dyDescent="0.3">
      <c r="DSC3203">
        <v>1</v>
      </c>
      <c r="DSD3203">
        <f>VALUE(5)</f>
        <v>5</v>
      </c>
      <c r="DSE3203">
        <f>VALUE(3)</f>
        <v>3</v>
      </c>
      <c r="DSF3203">
        <f>VALUE(3)</f>
        <v>3</v>
      </c>
      <c r="DSG3203">
        <f>VALUE(4)</f>
        <v>4</v>
      </c>
      <c r="DSH3203">
        <f>VALUE(2)</f>
        <v>2</v>
      </c>
    </row>
    <row r="3204" spans="3201:3206" x14ac:dyDescent="0.3">
      <c r="DSC3204">
        <v>1</v>
      </c>
      <c r="DSD3204">
        <f>VALUE(5)</f>
        <v>5</v>
      </c>
      <c r="DSE3204">
        <f>VALUE(3)</f>
        <v>3</v>
      </c>
      <c r="DSF3204">
        <f>VALUE(4)</f>
        <v>4</v>
      </c>
      <c r="DSG3204">
        <f>VALUE(2)</f>
        <v>2</v>
      </c>
      <c r="DSH3204">
        <f>VALUE(5)</f>
        <v>5</v>
      </c>
    </row>
    <row r="3301" spans="3301:3306" x14ac:dyDescent="0.3">
      <c r="DVY3301">
        <v>1</v>
      </c>
      <c r="DVZ3301">
        <f>VALUE(2)</f>
        <v>2</v>
      </c>
      <c r="DWA3301">
        <f>VALUE(3)</f>
        <v>3</v>
      </c>
      <c r="DWB3301">
        <f>VALUE(4)</f>
        <v>4</v>
      </c>
      <c r="DWC3301">
        <f>VALUE(5)</f>
        <v>5</v>
      </c>
      <c r="DWD3301">
        <f>VALUE(6)</f>
        <v>6</v>
      </c>
    </row>
    <row r="3302" spans="3301:3306" x14ac:dyDescent="0.3">
      <c r="DVY3302">
        <v>1</v>
      </c>
      <c r="DVZ3302">
        <f>VALUE(6)</f>
        <v>6</v>
      </c>
      <c r="DWA3302">
        <f>VALUE(5)</f>
        <v>5</v>
      </c>
      <c r="DWB3302">
        <f>VALUE(4)</f>
        <v>4</v>
      </c>
      <c r="DWC3302">
        <f>VALUE(3)</f>
        <v>3</v>
      </c>
      <c r="DWD3302">
        <f>VALUE(2)</f>
        <v>2</v>
      </c>
    </row>
    <row r="3303" spans="3301:3306" x14ac:dyDescent="0.3">
      <c r="DVY3303">
        <v>1</v>
      </c>
      <c r="DVZ3303">
        <f>VALUE(5)</f>
        <v>5</v>
      </c>
      <c r="DWA3303">
        <f>VALUE(3)</f>
        <v>3</v>
      </c>
      <c r="DWB3303">
        <f>VALUE(6)</f>
        <v>6</v>
      </c>
      <c r="DWC3303">
        <f>VALUE(2)</f>
        <v>2</v>
      </c>
      <c r="DWD3303">
        <f>VALUE(3)</f>
        <v>3</v>
      </c>
    </row>
    <row r="3304" spans="3301:3306" x14ac:dyDescent="0.3">
      <c r="DVY3304">
        <v>1</v>
      </c>
      <c r="DVZ3304">
        <f>VALUE(5)</f>
        <v>5</v>
      </c>
      <c r="DWA3304">
        <f>VALUE(2)</f>
        <v>2</v>
      </c>
      <c r="DWB3304">
        <f>VALUE(3)</f>
        <v>3</v>
      </c>
      <c r="DWC3304">
        <f>VALUE(6)</f>
        <v>6</v>
      </c>
      <c r="DWD3304">
        <f>VALUE(4)</f>
        <v>4</v>
      </c>
    </row>
    <row r="3401" spans="3401:3406" x14ac:dyDescent="0.3">
      <c r="DZU3401">
        <v>1</v>
      </c>
      <c r="DZV3401">
        <f>VALUE(5)</f>
        <v>5</v>
      </c>
      <c r="DZW3401">
        <f>VALUE(4)</f>
        <v>4</v>
      </c>
      <c r="DZX3401">
        <f>VALUE(3)</f>
        <v>3</v>
      </c>
      <c r="DZY3401">
        <f>VALUE(2)</f>
        <v>2</v>
      </c>
      <c r="DZZ3401">
        <f>VALUE(1)</f>
        <v>1</v>
      </c>
    </row>
    <row r="3402" spans="3401:3406" x14ac:dyDescent="0.3">
      <c r="DZU3402">
        <v>1</v>
      </c>
      <c r="DZV3402">
        <f>VALUE(3)</f>
        <v>3</v>
      </c>
      <c r="DZW3402">
        <f>VALUE(4)</f>
        <v>4</v>
      </c>
      <c r="DZX3402">
        <f>VALUE(2)</f>
        <v>2</v>
      </c>
      <c r="DZY3402">
        <f>VALUE(1)</f>
        <v>1</v>
      </c>
      <c r="DZZ3402">
        <f>VALUE(5)</f>
        <v>5</v>
      </c>
    </row>
    <row r="3403" spans="3401:3406" x14ac:dyDescent="0.3">
      <c r="DZU3403">
        <v>1</v>
      </c>
      <c r="DZV3403">
        <f>VALUE(3)</f>
        <v>3</v>
      </c>
      <c r="DZW3403">
        <f>VALUE(2)</f>
        <v>2</v>
      </c>
      <c r="DZX3403">
        <f>VALUE(4)</f>
        <v>4</v>
      </c>
      <c r="DZY3403">
        <f>VALUE(1)</f>
        <v>1</v>
      </c>
      <c r="DZZ3403">
        <f>VALUE(5)</f>
        <v>5</v>
      </c>
    </row>
    <row r="3404" spans="3401:3406" x14ac:dyDescent="0.3">
      <c r="DZU3404">
        <v>1</v>
      </c>
      <c r="DZV3404">
        <f>VALUE(5)</f>
        <v>5</v>
      </c>
      <c r="DZW3404">
        <f>VALUE(4)</f>
        <v>4</v>
      </c>
      <c r="DZX3404">
        <f>VALUE(3)</f>
        <v>3</v>
      </c>
      <c r="DZY3404">
        <f>VALUE(4)</f>
        <v>4</v>
      </c>
      <c r="DZZ3404">
        <f>VALUE(2)</f>
        <v>2</v>
      </c>
    </row>
    <row r="3406" spans="3401:3406" x14ac:dyDescent="0.3">
      <c r="DZU3406" cm="1">
        <f t="array" ref="DZU3406:DZX3410">TRANSPOSE(DZU3401:DZY3404)</f>
        <v>1</v>
      </c>
      <c r="DZV3406">
        <v>1</v>
      </c>
      <c r="DZW3406">
        <v>1</v>
      </c>
      <c r="DZX3406">
        <v>1</v>
      </c>
    </row>
    <row r="3407" spans="3401:3406" x14ac:dyDescent="0.3">
      <c r="DZU3407">
        <v>5</v>
      </c>
      <c r="DZV3407">
        <v>3</v>
      </c>
      <c r="DZW3407">
        <v>3</v>
      </c>
      <c r="DZX3407">
        <v>5</v>
      </c>
    </row>
    <row r="3408" spans="3401:3406" x14ac:dyDescent="0.3">
      <c r="DZU3408">
        <v>4</v>
      </c>
      <c r="DZV3408">
        <v>4</v>
      </c>
      <c r="DZW3408">
        <v>2</v>
      </c>
      <c r="DZX3408">
        <v>4</v>
      </c>
    </row>
    <row r="3409" spans="3401:3404" x14ac:dyDescent="0.3">
      <c r="DZU3409">
        <v>3</v>
      </c>
      <c r="DZV3409">
        <v>2</v>
      </c>
      <c r="DZW3409">
        <v>4</v>
      </c>
      <c r="DZX3409">
        <v>3</v>
      </c>
    </row>
    <row r="3410" spans="3401:3404" x14ac:dyDescent="0.3">
      <c r="DZU3410">
        <v>2</v>
      </c>
      <c r="DZV3410">
        <v>1</v>
      </c>
      <c r="DZW3410">
        <v>1</v>
      </c>
      <c r="DZX3410">
        <v>4</v>
      </c>
    </row>
    <row r="3501" spans="3501:3506" x14ac:dyDescent="0.3">
      <c r="EDQ3501">
        <v>1</v>
      </c>
      <c r="EDR3501">
        <f>VALUE(1)</f>
        <v>1</v>
      </c>
      <c r="EDS3501">
        <f>VALUE(2)</f>
        <v>2</v>
      </c>
      <c r="EDT3501">
        <f>VALUE(3)</f>
        <v>3</v>
      </c>
      <c r="EDU3501">
        <f>VALUE(4)</f>
        <v>4</v>
      </c>
      <c r="EDV3501">
        <f>VALUE(5)</f>
        <v>5</v>
      </c>
    </row>
    <row r="3502" spans="3501:3506" x14ac:dyDescent="0.3">
      <c r="EDQ3502">
        <v>1</v>
      </c>
      <c r="EDR3502">
        <f>VALUE(5)</f>
        <v>5</v>
      </c>
      <c r="EDS3502">
        <f>VALUE(4)</f>
        <v>4</v>
      </c>
      <c r="EDT3502">
        <f>VALUE(3)</f>
        <v>3</v>
      </c>
      <c r="EDU3502">
        <f>VALUE(2)</f>
        <v>2</v>
      </c>
      <c r="EDV3502">
        <f>VALUE(1)</f>
        <v>1</v>
      </c>
    </row>
    <row r="3503" spans="3501:3506" x14ac:dyDescent="0.3">
      <c r="EDQ3503">
        <v>1</v>
      </c>
      <c r="EDR3503">
        <f>VALUE(2)</f>
        <v>2</v>
      </c>
      <c r="EDS3503">
        <f>VALUE(3)</f>
        <v>3</v>
      </c>
      <c r="EDT3503">
        <f>VALUE(4)</f>
        <v>4</v>
      </c>
      <c r="EDU3503">
        <f>VALUE(1)</f>
        <v>1</v>
      </c>
      <c r="EDV3503">
        <f>VALUE(5)</f>
        <v>5</v>
      </c>
    </row>
    <row r="3504" spans="3501:3506" x14ac:dyDescent="0.3">
      <c r="EDQ3504">
        <v>1</v>
      </c>
      <c r="EDR3504">
        <f>VALUE(5)</f>
        <v>5</v>
      </c>
      <c r="EDS3504">
        <f>VALUE(3)</f>
        <v>3</v>
      </c>
      <c r="EDT3504">
        <f>VALUE(4)</f>
        <v>4</v>
      </c>
      <c r="EDU3504">
        <f>VALUE(2)</f>
        <v>2</v>
      </c>
      <c r="EDV3504">
        <f>VALUE(1)</f>
        <v>1</v>
      </c>
    </row>
    <row r="3506" spans="3501:3501" x14ac:dyDescent="0.3">
      <c r="EDQ3506" t="e" cm="1">
        <f t="array" ref="EDQ3506">TRANSPOSE(Xmat)</f>
        <v>#NAME?</v>
      </c>
    </row>
    <row r="3601" spans="3601:3606" x14ac:dyDescent="0.3">
      <c r="EHM3601">
        <v>1</v>
      </c>
      <c r="EHN3601">
        <f>VALUE(1)</f>
        <v>1</v>
      </c>
      <c r="EHO3601">
        <f>VALUE(2)</f>
        <v>2</v>
      </c>
      <c r="EHP3601">
        <f>VALUE(3)</f>
        <v>3</v>
      </c>
      <c r="EHQ3601">
        <f>VALUE(4)</f>
        <v>4</v>
      </c>
      <c r="EHR3601">
        <f>VALUE(1)</f>
        <v>1</v>
      </c>
    </row>
    <row r="3602" spans="3601:3606" x14ac:dyDescent="0.3">
      <c r="EHM3602">
        <v>1</v>
      </c>
      <c r="EHN3602">
        <f>VALUE(2)</f>
        <v>2</v>
      </c>
      <c r="EHO3602">
        <f>VALUE(3)</f>
        <v>3</v>
      </c>
      <c r="EHP3602">
        <f>VALUE(4)</f>
        <v>4</v>
      </c>
      <c r="EHQ3602">
        <f>VALUE(1)</f>
        <v>1</v>
      </c>
      <c r="EHR3602">
        <f>VALUE(2)</f>
        <v>2</v>
      </c>
    </row>
    <row r="3603" spans="3601:3606" x14ac:dyDescent="0.3">
      <c r="EHM3603">
        <v>1</v>
      </c>
      <c r="EHN3603">
        <f>VALUE(3)</f>
        <v>3</v>
      </c>
      <c r="EHO3603">
        <f>VALUE(1)</f>
        <v>1</v>
      </c>
      <c r="EHP3603">
        <f>VALUE(23)</f>
        <v>23</v>
      </c>
      <c r="EHQ3603">
        <f>VALUE(3)</f>
        <v>3</v>
      </c>
      <c r="EHR3603">
        <f>VALUE(4)</f>
        <v>4</v>
      </c>
    </row>
    <row r="3604" spans="3601:3606" x14ac:dyDescent="0.3">
      <c r="EHM3604">
        <v>1</v>
      </c>
      <c r="EHN3604">
        <f>VALUE(1)</f>
        <v>1</v>
      </c>
      <c r="EHO3604">
        <f>VALUE(2)</f>
        <v>2</v>
      </c>
      <c r="EHP3604">
        <f>VALUE(3)</f>
        <v>3</v>
      </c>
      <c r="EHQ3604">
        <f>VALUE(4)</f>
        <v>4</v>
      </c>
      <c r="EHR3604">
        <f>VALUE(5)</f>
        <v>5</v>
      </c>
    </row>
    <row r="3701" spans="3701:3706" x14ac:dyDescent="0.3">
      <c r="ELI3701">
        <v>1</v>
      </c>
      <c r="ELJ3701">
        <f>VALUE(3)</f>
        <v>3</v>
      </c>
      <c r="ELK3701">
        <f>VALUE(1)</f>
        <v>1</v>
      </c>
      <c r="ELL3701">
        <f>VALUE(1180)</f>
        <v>1180</v>
      </c>
      <c r="ELM3701">
        <f>VALUE(1955)</f>
        <v>1955</v>
      </c>
      <c r="ELN3701">
        <f>VALUE(221900)</f>
        <v>221900</v>
      </c>
    </row>
    <row r="3702" spans="3701:3706" x14ac:dyDescent="0.3">
      <c r="ELI3702">
        <v>1</v>
      </c>
      <c r="ELJ3702">
        <f>VALUE(3)</f>
        <v>3</v>
      </c>
      <c r="ELK3702">
        <f>VALUE(2.25)</f>
        <v>2.25</v>
      </c>
      <c r="ELL3702">
        <f>VALUE(2570)</f>
        <v>2570</v>
      </c>
      <c r="ELM3702">
        <f>VALUE(1951)</f>
        <v>1951</v>
      </c>
      <c r="ELN3702">
        <f>VALUE(538000)</f>
        <v>538000</v>
      </c>
    </row>
    <row r="3703" spans="3701:3706" x14ac:dyDescent="0.3">
      <c r="ELI3703">
        <v>1</v>
      </c>
      <c r="ELJ3703">
        <f>VALUE(2)</f>
        <v>2</v>
      </c>
      <c r="ELK3703">
        <f>VALUE(1)</f>
        <v>1</v>
      </c>
      <c r="ELL3703">
        <f>VALUE(770)</f>
        <v>770</v>
      </c>
      <c r="ELM3703">
        <f>VALUE(1933)</f>
        <v>1933</v>
      </c>
      <c r="ELN3703">
        <f>VALUE(180000)</f>
        <v>180000</v>
      </c>
    </row>
    <row r="3704" spans="3701:3706" x14ac:dyDescent="0.3">
      <c r="ELI3704">
        <v>1</v>
      </c>
      <c r="ELJ3704">
        <f>VALUE(4)</f>
        <v>4</v>
      </c>
      <c r="ELK3704">
        <f>VALUE(3)</f>
        <v>3</v>
      </c>
      <c r="ELL3704">
        <f>VALUE(1960)</f>
        <v>1960</v>
      </c>
      <c r="ELM3704">
        <f>VALUE(1965)</f>
        <v>1965</v>
      </c>
      <c r="ELN3704">
        <f>VALUE(604000)</f>
        <v>604000</v>
      </c>
    </row>
    <row r="3705" spans="3701:3706" x14ac:dyDescent="0.3">
      <c r="ELI3705">
        <v>1</v>
      </c>
      <c r="ELJ3705">
        <f>VALUE(3)</f>
        <v>3</v>
      </c>
      <c r="ELK3705">
        <f>VALUE(2)</f>
        <v>2</v>
      </c>
      <c r="ELL3705">
        <f>VALUE(1680)</f>
        <v>1680</v>
      </c>
      <c r="ELM3705">
        <f>VALUE(1987)</f>
        <v>1987</v>
      </c>
      <c r="ELN3705">
        <f>VALUE(510000)</f>
        <v>510000</v>
      </c>
    </row>
    <row r="3706" spans="3701:3706" x14ac:dyDescent="0.3">
      <c r="ELI3706">
        <v>1</v>
      </c>
      <c r="ELJ3706">
        <f>VALUE(4)</f>
        <v>4</v>
      </c>
      <c r="ELK3706">
        <f>VALUE(4.5)</f>
        <v>4.5</v>
      </c>
      <c r="ELL3706">
        <f>VALUE(5420)</f>
        <v>5420</v>
      </c>
      <c r="ELM3706">
        <f>VALUE(2001)</f>
        <v>2001</v>
      </c>
      <c r="ELN3706">
        <f>VALUE(1230000)</f>
        <v>1230000</v>
      </c>
    </row>
    <row r="3707" spans="3701:3706" x14ac:dyDescent="0.3">
      <c r="ELI3707">
        <v>1</v>
      </c>
      <c r="ELJ3707">
        <f>VALUE(3)</f>
        <v>3</v>
      </c>
      <c r="ELK3707">
        <f>VALUE(2.25)</f>
        <v>2.25</v>
      </c>
      <c r="ELL3707">
        <f>VALUE(1715)</f>
        <v>1715</v>
      </c>
      <c r="ELM3707">
        <f>VALUE(1995)</f>
        <v>1995</v>
      </c>
      <c r="ELN3707">
        <f>VALUE(257500)</f>
        <v>257500</v>
      </c>
    </row>
    <row r="3708" spans="3701:3706" x14ac:dyDescent="0.3">
      <c r="ELI3708">
        <v>1</v>
      </c>
      <c r="ELJ3708">
        <f>VALUE(3)</f>
        <v>3</v>
      </c>
      <c r="ELK3708">
        <f>VALUE(1.5)</f>
        <v>1.5</v>
      </c>
      <c r="ELL3708">
        <f>VALUE(1060)</f>
        <v>1060</v>
      </c>
      <c r="ELM3708">
        <f>VALUE(1963)</f>
        <v>1963</v>
      </c>
      <c r="ELN3708">
        <f>VALUE(291850)</f>
        <v>291850</v>
      </c>
    </row>
    <row r="3709" spans="3701:3706" x14ac:dyDescent="0.3">
      <c r="ELI3709">
        <v>1</v>
      </c>
      <c r="ELJ3709">
        <f>VALUE(3)</f>
        <v>3</v>
      </c>
      <c r="ELK3709">
        <f>VALUE(1)</f>
        <v>1</v>
      </c>
      <c r="ELL3709">
        <f>VALUE(1780)</f>
        <v>1780</v>
      </c>
      <c r="ELM3709">
        <f>VALUE(1960)</f>
        <v>1960</v>
      </c>
      <c r="ELN3709">
        <f>VALUE(229500)</f>
        <v>229500</v>
      </c>
    </row>
    <row r="3710" spans="3701:3706" x14ac:dyDescent="0.3">
      <c r="ELI3710">
        <v>1</v>
      </c>
      <c r="ELJ3710">
        <f>VALUE(3)</f>
        <v>3</v>
      </c>
      <c r="ELK3710">
        <f>VALUE(2.5)</f>
        <v>2.5</v>
      </c>
      <c r="ELL3710">
        <f>VALUE(1890)</f>
        <v>1890</v>
      </c>
      <c r="ELM3710">
        <f>VALUE(2003)</f>
        <v>2003</v>
      </c>
      <c r="ELN3710">
        <f>VALUE(323000)</f>
        <v>323000</v>
      </c>
    </row>
    <row r="3801" spans="3801:3808" x14ac:dyDescent="0.3">
      <c r="EPE3801">
        <v>1</v>
      </c>
      <c r="EPF3801">
        <f>VALUE(3)</f>
        <v>3</v>
      </c>
      <c r="EPG3801">
        <f>VALUE(1)</f>
        <v>1</v>
      </c>
      <c r="EPH3801">
        <f>VALUE(1180)</f>
        <v>1180</v>
      </c>
      <c r="EPI3801">
        <f>VALUE(1955)</f>
        <v>1955</v>
      </c>
      <c r="EPJ3801">
        <f>VALUE(221900)</f>
        <v>221900</v>
      </c>
      <c r="EPL3801" t="e" cm="1">
        <f t="array" ref="EPL3801">MMULT(MINVERSE(EPE3801:EPI3810),EPJ3801:EPJ3810)</f>
        <v>#VALUE!</v>
      </c>
    </row>
    <row r="3802" spans="3801:3808" x14ac:dyDescent="0.3">
      <c r="EPE3802">
        <v>1</v>
      </c>
      <c r="EPF3802">
        <f>VALUE(3)</f>
        <v>3</v>
      </c>
      <c r="EPG3802">
        <v>2.25</v>
      </c>
      <c r="EPH3802">
        <f>VALUE(2570)</f>
        <v>2570</v>
      </c>
      <c r="EPI3802">
        <f>VALUE(1951)</f>
        <v>1951</v>
      </c>
      <c r="EPJ3802">
        <f>VALUE(538000)</f>
        <v>538000</v>
      </c>
    </row>
    <row r="3803" spans="3801:3808" x14ac:dyDescent="0.3">
      <c r="EPE3803">
        <v>1</v>
      </c>
      <c r="EPF3803">
        <f>VALUE(2)</f>
        <v>2</v>
      </c>
      <c r="EPG3803">
        <f>VALUE(1)</f>
        <v>1</v>
      </c>
      <c r="EPH3803">
        <f>VALUE(770)</f>
        <v>770</v>
      </c>
      <c r="EPI3803">
        <f>VALUE(1933)</f>
        <v>1933</v>
      </c>
      <c r="EPJ3803">
        <f>VALUE(180000)</f>
        <v>180000</v>
      </c>
    </row>
    <row r="3804" spans="3801:3808" x14ac:dyDescent="0.3">
      <c r="EPE3804">
        <v>1</v>
      </c>
      <c r="EPF3804">
        <f>VALUE(4)</f>
        <v>4</v>
      </c>
      <c r="EPG3804">
        <f>VALUE(3)</f>
        <v>3</v>
      </c>
      <c r="EPH3804">
        <f>VALUE(1960)</f>
        <v>1960</v>
      </c>
      <c r="EPI3804">
        <f>VALUE(1965)</f>
        <v>1965</v>
      </c>
      <c r="EPJ3804">
        <f>VALUE(604000)</f>
        <v>604000</v>
      </c>
    </row>
    <row r="3805" spans="3801:3808" x14ac:dyDescent="0.3">
      <c r="EPE3805">
        <v>1</v>
      </c>
      <c r="EPF3805">
        <v>3</v>
      </c>
      <c r="EPG3805">
        <f>VALUE(2)</f>
        <v>2</v>
      </c>
      <c r="EPH3805">
        <f>VALUE(1680)</f>
        <v>1680</v>
      </c>
      <c r="EPI3805">
        <f>VALUE(1987)</f>
        <v>1987</v>
      </c>
      <c r="EPJ3805">
        <f>VALUE(510000)</f>
        <v>510000</v>
      </c>
    </row>
    <row r="3806" spans="3801:3808" x14ac:dyDescent="0.3">
      <c r="EPE3806">
        <v>1</v>
      </c>
      <c r="EPF3806">
        <f>VALUE(4)</f>
        <v>4</v>
      </c>
      <c r="EPG3806">
        <f>VALUE(4.5)</f>
        <v>4.5</v>
      </c>
      <c r="EPH3806">
        <f>VALUE(5420)</f>
        <v>5420</v>
      </c>
      <c r="EPI3806">
        <f>VALUE(2001)</f>
        <v>2001</v>
      </c>
      <c r="EPJ3806">
        <f>VALUE(1230000)</f>
        <v>1230000</v>
      </c>
    </row>
    <row r="3807" spans="3801:3808" x14ac:dyDescent="0.3">
      <c r="EPE3807">
        <v>1</v>
      </c>
      <c r="EPF3807">
        <f>VALUE(3)</f>
        <v>3</v>
      </c>
      <c r="EPG3807">
        <f>VALUE(2.25)</f>
        <v>2.25</v>
      </c>
      <c r="EPH3807">
        <f>VALUE(1715)</f>
        <v>1715</v>
      </c>
      <c r="EPI3807">
        <f>VALUE(1995)</f>
        <v>1995</v>
      </c>
      <c r="EPJ3807">
        <f>VALUE(257500)</f>
        <v>257500</v>
      </c>
    </row>
    <row r="3808" spans="3801:3808" x14ac:dyDescent="0.3">
      <c r="EPE3808">
        <v>1</v>
      </c>
      <c r="EPF3808">
        <f>VALUE(3)</f>
        <v>3</v>
      </c>
      <c r="EPG3808">
        <f>VALUE(1.5)</f>
        <v>1.5</v>
      </c>
      <c r="EPH3808">
        <f>VALUE(1060)</f>
        <v>1060</v>
      </c>
      <c r="EPI3808">
        <f>VALUE(1963)</f>
        <v>1963</v>
      </c>
      <c r="EPJ3808">
        <f>VALUE(291850)</f>
        <v>291850</v>
      </c>
    </row>
    <row r="3809" spans="3801:3806" x14ac:dyDescent="0.3">
      <c r="EPE3809">
        <v>1</v>
      </c>
      <c r="EPF3809">
        <f>VALUE(3)</f>
        <v>3</v>
      </c>
      <c r="EPG3809">
        <f>VALUE(1)</f>
        <v>1</v>
      </c>
      <c r="EPH3809">
        <f>VALUE(1780)</f>
        <v>1780</v>
      </c>
      <c r="EPI3809">
        <f>VALUE(1960)</f>
        <v>1960</v>
      </c>
      <c r="EPJ3809">
        <f>VALUE(229500)</f>
        <v>229500</v>
      </c>
    </row>
    <row r="3810" spans="3801:3806" x14ac:dyDescent="0.3">
      <c r="EPE3810">
        <v>1</v>
      </c>
      <c r="EPF3810">
        <f>VALUE(3)</f>
        <v>3</v>
      </c>
      <c r="EPG3810">
        <f>VALUE(2.5)</f>
        <v>2.5</v>
      </c>
      <c r="EPH3810">
        <f>VALUE(1890)</f>
        <v>1890</v>
      </c>
      <c r="EPI3810">
        <f>VALUE(2003)</f>
        <v>2003</v>
      </c>
      <c r="EPJ3810">
        <f>VALUE(323000)</f>
        <v>323000</v>
      </c>
    </row>
    <row r="3901" spans="3901:3911" x14ac:dyDescent="0.3">
      <c r="ETA3901">
        <f>VALUE(3)</f>
        <v>3</v>
      </c>
      <c r="ETB3901">
        <f>VALUE(1)</f>
        <v>1</v>
      </c>
      <c r="ETC3901">
        <f>VALUE(1180)</f>
        <v>1180</v>
      </c>
      <c r="ETD3901">
        <f>VALUE(1955)</f>
        <v>1955</v>
      </c>
      <c r="ETE3901">
        <f>VALUE(221900)</f>
        <v>221900</v>
      </c>
      <c r="ETG3901" t="e" cm="1">
        <f t="array" ref="ETG3901">MMULT(MINVERSE(ETA3901:ETD3910),ETE3901:ETE3910)</f>
        <v>#VALUE!</v>
      </c>
      <c r="ETK3901" t="e" cm="1">
        <f t="array" ref="ETK3901">MMULT(MINVERSE(ETA3901:ETD3910),ETE3901:ETE3910)</f>
        <v>#VALUE!</v>
      </c>
    </row>
    <row r="3902" spans="3901:3911" x14ac:dyDescent="0.3">
      <c r="ETA3902">
        <f>VALUE(3)</f>
        <v>3</v>
      </c>
      <c r="ETB3902">
        <v>2.25</v>
      </c>
      <c r="ETC3902">
        <f>VALUE(2570)</f>
        <v>2570</v>
      </c>
      <c r="ETD3902">
        <f>VALUE(1951)</f>
        <v>1951</v>
      </c>
      <c r="ETE3902">
        <f>VALUE(5328000)</f>
        <v>5328000</v>
      </c>
    </row>
    <row r="3903" spans="3901:3911" x14ac:dyDescent="0.3">
      <c r="ETA3903">
        <f>VALUE(2)</f>
        <v>2</v>
      </c>
      <c r="ETB3903">
        <f>VALUE(1)</f>
        <v>1</v>
      </c>
      <c r="ETC3903">
        <f>VALUE(770)</f>
        <v>770</v>
      </c>
      <c r="ETD3903">
        <f>VALUE(1933)</f>
        <v>1933</v>
      </c>
      <c r="ETE3903">
        <f>VALUE(180000)</f>
        <v>180000</v>
      </c>
    </row>
    <row r="3904" spans="3901:3911" x14ac:dyDescent="0.3">
      <c r="ETA3904">
        <f>VALUE(1)</f>
        <v>1</v>
      </c>
      <c r="ETB3904">
        <f>VALUE(3)</f>
        <v>3</v>
      </c>
      <c r="ETC3904">
        <f>VALUE(1960)</f>
        <v>1960</v>
      </c>
      <c r="ETD3904">
        <f>VALUE(1965)</f>
        <v>1965</v>
      </c>
      <c r="ETE3904">
        <f>VALUE(604000)</f>
        <v>604000</v>
      </c>
    </row>
    <row r="3905" spans="3901:3905" x14ac:dyDescent="0.3">
      <c r="ETA3905">
        <f>VALUE(3)</f>
        <v>3</v>
      </c>
      <c r="ETB3905">
        <f>VALUE(2)</f>
        <v>2</v>
      </c>
      <c r="ETC3905">
        <f>VALUE(1680)</f>
        <v>1680</v>
      </c>
      <c r="ETD3905">
        <f>VALUE(1987)</f>
        <v>1987</v>
      </c>
      <c r="ETE3905">
        <f>VALUE(510000)</f>
        <v>510000</v>
      </c>
    </row>
    <row r="3906" spans="3901:3905" x14ac:dyDescent="0.3">
      <c r="ETA3906">
        <v>4</v>
      </c>
      <c r="ETB3906">
        <f>VALUE(4.5)</f>
        <v>4.5</v>
      </c>
      <c r="ETC3906">
        <f>VALUE(5420)</f>
        <v>5420</v>
      </c>
      <c r="ETD3906">
        <f>VALUE(2001)</f>
        <v>2001</v>
      </c>
      <c r="ETE3906">
        <f>VALUE(1230000)</f>
        <v>1230000</v>
      </c>
    </row>
    <row r="3907" spans="3901:3905" x14ac:dyDescent="0.3">
      <c r="ETA3907">
        <f>VALUE(3)</f>
        <v>3</v>
      </c>
      <c r="ETB3907">
        <f>VALUE(2.25)</f>
        <v>2.25</v>
      </c>
      <c r="ETC3907">
        <f>VALUE(1715)</f>
        <v>1715</v>
      </c>
      <c r="ETD3907">
        <f>VALUE(1995)</f>
        <v>1995</v>
      </c>
      <c r="ETE3907">
        <f>VALUE(257500)</f>
        <v>257500</v>
      </c>
    </row>
    <row r="3908" spans="3901:3905" x14ac:dyDescent="0.3">
      <c r="ETA3908">
        <f>VALUE(3)</f>
        <v>3</v>
      </c>
      <c r="ETB3908">
        <f>VALUE(1.5)</f>
        <v>1.5</v>
      </c>
      <c r="ETC3908">
        <f>VALUE(1060)</f>
        <v>1060</v>
      </c>
      <c r="ETD3908">
        <f>VALUE(1963)</f>
        <v>1963</v>
      </c>
      <c r="ETE3908">
        <f>VALUE(291850)</f>
        <v>291850</v>
      </c>
    </row>
    <row r="3909" spans="3901:3905" x14ac:dyDescent="0.3">
      <c r="ETA3909">
        <f>VALUE(3)</f>
        <v>3</v>
      </c>
      <c r="ETB3909">
        <f>VALUE(1)</f>
        <v>1</v>
      </c>
      <c r="ETC3909">
        <f>VALUE(1780)</f>
        <v>1780</v>
      </c>
      <c r="ETD3909">
        <f>VALUE(1960)</f>
        <v>1960</v>
      </c>
      <c r="ETE3909">
        <f>VALUE(229500)</f>
        <v>229500</v>
      </c>
    </row>
    <row r="3910" spans="3901:3905" x14ac:dyDescent="0.3">
      <c r="ETA3910">
        <f>VALUE(3)</f>
        <v>3</v>
      </c>
      <c r="ETB3910">
        <f>VALUE(2.5)</f>
        <v>2.5</v>
      </c>
      <c r="ETC3910">
        <f>VALUE(1890)</f>
        <v>1890</v>
      </c>
      <c r="ETD3910">
        <f>VALUE(2003)</f>
        <v>2003</v>
      </c>
      <c r="ETE3910">
        <f>VALUE(323000)</f>
        <v>323000</v>
      </c>
    </row>
    <row r="4101" spans="4101:4111" x14ac:dyDescent="0.3">
      <c r="FAS4101">
        <v>1</v>
      </c>
      <c r="FAT4101">
        <v>1</v>
      </c>
      <c r="FAU4101">
        <v>1</v>
      </c>
      <c r="FAV4101">
        <v>1</v>
      </c>
      <c r="FAW4101">
        <v>1</v>
      </c>
      <c r="FAX4101">
        <f t="shared" ref="FAX4101:FBB4104" si="0">VALUE(FAS4101)</f>
        <v>1</v>
      </c>
      <c r="FAY4101">
        <f t="shared" si="0"/>
        <v>1</v>
      </c>
      <c r="FAZ4101">
        <f t="shared" si="0"/>
        <v>1</v>
      </c>
      <c r="FBA4101">
        <f t="shared" si="0"/>
        <v>1</v>
      </c>
      <c r="FBB4101">
        <f t="shared" si="0"/>
        <v>1</v>
      </c>
      <c r="FBC4101" t="e" cm="1">
        <f t="array" ref="FBC4101">MMULT(MINVERSE(FAX4101:FBA4104),FBB4101:FBB4104)</f>
        <v>#NUM!</v>
      </c>
    </row>
    <row r="4102" spans="4101:4111" x14ac:dyDescent="0.3">
      <c r="FAS4102">
        <v>1</v>
      </c>
      <c r="FAT4102">
        <v>1</v>
      </c>
      <c r="FAU4102">
        <v>1</v>
      </c>
      <c r="FAV4102">
        <v>1</v>
      </c>
      <c r="FAW4102">
        <v>1</v>
      </c>
      <c r="FAX4102">
        <f t="shared" si="0"/>
        <v>1</v>
      </c>
      <c r="FAY4102">
        <f t="shared" si="0"/>
        <v>1</v>
      </c>
      <c r="FAZ4102">
        <f t="shared" si="0"/>
        <v>1</v>
      </c>
      <c r="FBA4102">
        <f t="shared" si="0"/>
        <v>1</v>
      </c>
      <c r="FBB4102">
        <f t="shared" si="0"/>
        <v>1</v>
      </c>
    </row>
    <row r="4103" spans="4101:4111" x14ac:dyDescent="0.3">
      <c r="FAS4103">
        <v>1</v>
      </c>
      <c r="FAT4103">
        <v>1</v>
      </c>
      <c r="FAU4103">
        <v>1</v>
      </c>
      <c r="FAV4103">
        <v>1</v>
      </c>
      <c r="FAW4103">
        <v>1</v>
      </c>
      <c r="FAX4103">
        <f t="shared" si="0"/>
        <v>1</v>
      </c>
      <c r="FAY4103">
        <f t="shared" si="0"/>
        <v>1</v>
      </c>
      <c r="FAZ4103">
        <f t="shared" si="0"/>
        <v>1</v>
      </c>
      <c r="FBA4103">
        <f t="shared" si="0"/>
        <v>1</v>
      </c>
      <c r="FBB4103">
        <f t="shared" si="0"/>
        <v>1</v>
      </c>
    </row>
    <row r="4104" spans="4101:4111" x14ac:dyDescent="0.3">
      <c r="FAS4104">
        <v>1</v>
      </c>
      <c r="FAT4104">
        <v>1</v>
      </c>
      <c r="FAU4104">
        <v>1</v>
      </c>
      <c r="FAV4104">
        <v>1</v>
      </c>
      <c r="FAW4104">
        <v>1</v>
      </c>
      <c r="FAX4104">
        <f t="shared" si="0"/>
        <v>1</v>
      </c>
      <c r="FAY4104">
        <f t="shared" si="0"/>
        <v>1</v>
      </c>
      <c r="FAZ4104">
        <f t="shared" si="0"/>
        <v>1</v>
      </c>
      <c r="FBA4104">
        <f t="shared" si="0"/>
        <v>1</v>
      </c>
      <c r="FBB4104">
        <f t="shared" si="0"/>
        <v>1</v>
      </c>
    </row>
    <row r="4201" spans="4201:4207" x14ac:dyDescent="0.3">
      <c r="FEO4201">
        <v>3</v>
      </c>
      <c r="FEP4201">
        <v>1</v>
      </c>
      <c r="FEQ4201">
        <v>1180</v>
      </c>
      <c r="FER4201">
        <v>1955</v>
      </c>
      <c r="FES4201">
        <v>221900</v>
      </c>
      <c r="FEU4201" t="e" cm="1">
        <f t="array" ref="FEU4201">MMULT(MINVERSE(FEO4201:FER4210),FES4201:FES4210)</f>
        <v>#VALUE!</v>
      </c>
    </row>
    <row r="4202" spans="4201:4207" x14ac:dyDescent="0.3">
      <c r="FEO4202">
        <v>3</v>
      </c>
      <c r="FEP4202">
        <v>2.25</v>
      </c>
      <c r="FEQ4202">
        <v>2570</v>
      </c>
      <c r="FER4202">
        <v>1951</v>
      </c>
      <c r="FES4202">
        <v>538000</v>
      </c>
    </row>
    <row r="4203" spans="4201:4207" x14ac:dyDescent="0.3">
      <c r="FEO4203">
        <v>2</v>
      </c>
      <c r="FEP4203">
        <v>1</v>
      </c>
      <c r="FEQ4203">
        <v>770</v>
      </c>
      <c r="FER4203">
        <v>1933</v>
      </c>
      <c r="FES4203">
        <v>180000</v>
      </c>
    </row>
    <row r="4204" spans="4201:4207" x14ac:dyDescent="0.3">
      <c r="FEO4204">
        <v>4</v>
      </c>
      <c r="FEP4204">
        <v>3</v>
      </c>
      <c r="FEQ4204">
        <v>1960</v>
      </c>
      <c r="FER4204">
        <v>1965</v>
      </c>
      <c r="FES4204">
        <v>604000</v>
      </c>
    </row>
    <row r="4205" spans="4201:4207" x14ac:dyDescent="0.3">
      <c r="FEO4205">
        <v>3</v>
      </c>
      <c r="FEP4205">
        <v>2</v>
      </c>
      <c r="FEQ4205">
        <v>1680</v>
      </c>
      <c r="FER4205">
        <v>1987</v>
      </c>
      <c r="FES4205">
        <v>510000</v>
      </c>
    </row>
    <row r="4206" spans="4201:4207" x14ac:dyDescent="0.3">
      <c r="FEO4206">
        <v>4</v>
      </c>
      <c r="FEP4206">
        <v>4.5</v>
      </c>
      <c r="FEQ4206">
        <v>5420</v>
      </c>
      <c r="FER4206">
        <v>2001</v>
      </c>
      <c r="FES4206">
        <v>1230000</v>
      </c>
    </row>
    <row r="4207" spans="4201:4207" x14ac:dyDescent="0.3">
      <c r="FEO4207">
        <v>3</v>
      </c>
      <c r="FEP4207">
        <v>2.25</v>
      </c>
      <c r="FEQ4207">
        <v>1715</v>
      </c>
      <c r="FER4207">
        <v>1995</v>
      </c>
      <c r="FES4207">
        <v>257500</v>
      </c>
    </row>
    <row r="4208" spans="4201:4207" x14ac:dyDescent="0.3">
      <c r="FEO4208">
        <v>3</v>
      </c>
      <c r="FEP4208">
        <v>1.5</v>
      </c>
      <c r="FEQ4208">
        <v>1060</v>
      </c>
      <c r="FER4208">
        <v>1963</v>
      </c>
      <c r="FES4208">
        <v>291850</v>
      </c>
    </row>
    <row r="4209" spans="4201:4205" x14ac:dyDescent="0.3">
      <c r="FEO4209">
        <v>3</v>
      </c>
      <c r="FEP4209">
        <v>1</v>
      </c>
      <c r="FEQ4209">
        <v>1780</v>
      </c>
      <c r="FER4209">
        <v>1960</v>
      </c>
      <c r="FES4209">
        <v>229500</v>
      </c>
    </row>
    <row r="4210" spans="4201:4205" x14ac:dyDescent="0.3">
      <c r="FEO4210">
        <v>3</v>
      </c>
      <c r="FEP4210">
        <v>2.5</v>
      </c>
      <c r="FEQ4210">
        <v>1890</v>
      </c>
      <c r="FER4210">
        <v>2003</v>
      </c>
      <c r="FES4210">
        <v>323000</v>
      </c>
    </row>
    <row r="4301" spans="4301:4307" x14ac:dyDescent="0.3">
      <c r="FIK4301">
        <v>3</v>
      </c>
      <c r="FIM4301">
        <v>1180</v>
      </c>
      <c r="FIN4301">
        <v>1955</v>
      </c>
      <c r="FIO4301">
        <v>221900</v>
      </c>
      <c r="FIQ4301" t="s">
        <v>0</v>
      </c>
    </row>
    <row r="4302" spans="4301:4307" x14ac:dyDescent="0.3">
      <c r="FIK4302">
        <v>3</v>
      </c>
      <c r="FIL4302">
        <v>2.25</v>
      </c>
      <c r="FIM4302">
        <v>2570</v>
      </c>
      <c r="FIN4302">
        <v>1951</v>
      </c>
      <c r="FIO4302">
        <v>538000</v>
      </c>
    </row>
    <row r="4303" spans="4301:4307" x14ac:dyDescent="0.3">
      <c r="FIK4303">
        <v>2</v>
      </c>
      <c r="FIL4303">
        <v>1</v>
      </c>
      <c r="FIM4303">
        <v>770</v>
      </c>
      <c r="FIN4303">
        <v>1933</v>
      </c>
      <c r="FIO4303">
        <v>180000</v>
      </c>
    </row>
    <row r="4304" spans="4301:4307" x14ac:dyDescent="0.3">
      <c r="FIK4304">
        <v>4</v>
      </c>
      <c r="FIL4304">
        <v>3</v>
      </c>
      <c r="FIM4304">
        <v>1960</v>
      </c>
      <c r="FIN4304">
        <v>1965</v>
      </c>
      <c r="FIO4304">
        <v>604000</v>
      </c>
    </row>
    <row r="4305" spans="4301:4305" x14ac:dyDescent="0.3">
      <c r="FIK4305">
        <v>3</v>
      </c>
      <c r="FIL4305">
        <v>2</v>
      </c>
      <c r="FIM4305">
        <v>1680</v>
      </c>
      <c r="FIN4305">
        <v>1987</v>
      </c>
      <c r="FIO4305">
        <v>510000</v>
      </c>
    </row>
    <row r="4306" spans="4301:4305" x14ac:dyDescent="0.3">
      <c r="FIK4306">
        <v>4</v>
      </c>
      <c r="FIL4306">
        <v>4.5</v>
      </c>
      <c r="FIM4306">
        <v>5420</v>
      </c>
      <c r="FIN4306">
        <v>2001</v>
      </c>
      <c r="FIO4306">
        <v>1230000</v>
      </c>
    </row>
    <row r="4307" spans="4301:4305" x14ac:dyDescent="0.3">
      <c r="FIK4307">
        <v>3</v>
      </c>
      <c r="FIL4307">
        <v>2.25</v>
      </c>
      <c r="FIM4307">
        <v>1715</v>
      </c>
      <c r="FIN4307">
        <v>1995</v>
      </c>
      <c r="FIO4307">
        <v>257500</v>
      </c>
    </row>
    <row r="4308" spans="4301:4305" x14ac:dyDescent="0.3">
      <c r="FIK4308">
        <v>3</v>
      </c>
      <c r="FIL4308">
        <v>1.5</v>
      </c>
      <c r="FIM4308">
        <v>1060</v>
      </c>
      <c r="FIN4308">
        <v>1963</v>
      </c>
      <c r="FIO4308">
        <v>291850</v>
      </c>
    </row>
    <row r="4309" spans="4301:4305" x14ac:dyDescent="0.3">
      <c r="FIK4309">
        <v>3</v>
      </c>
      <c r="FIL4309">
        <v>1</v>
      </c>
      <c r="FIM4309">
        <v>1750</v>
      </c>
      <c r="FIN4309">
        <v>1960</v>
      </c>
      <c r="FIO4309">
        <v>229500</v>
      </c>
    </row>
    <row r="4310" spans="4301:4305" x14ac:dyDescent="0.3">
      <c r="FIK4310">
        <v>3</v>
      </c>
      <c r="FIL4310">
        <v>2.5</v>
      </c>
      <c r="FIM4310">
        <v>1890</v>
      </c>
      <c r="FIN4310">
        <v>2003</v>
      </c>
      <c r="FIO4310">
        <v>323000</v>
      </c>
    </row>
    <row r="4401" spans="4401:4405" x14ac:dyDescent="0.3">
      <c r="FMG4401">
        <v>2</v>
      </c>
      <c r="FMH4401">
        <v>2</v>
      </c>
      <c r="FMI4401">
        <v>2000</v>
      </c>
      <c r="FMJ4401">
        <v>3215501</v>
      </c>
      <c r="FMK4401">
        <v>10301604045</v>
      </c>
    </row>
    <row r="4402" spans="4401:4405" x14ac:dyDescent="0.3">
      <c r="FMG4402">
        <v>10</v>
      </c>
      <c r="FMH4402">
        <v>235</v>
      </c>
      <c r="FMI4402">
        <v>123</v>
      </c>
      <c r="FMJ4402">
        <v>1246145</v>
      </c>
      <c r="FMK4402">
        <v>16</v>
      </c>
    </row>
    <row r="4403" spans="4401:4405" x14ac:dyDescent="0.3">
      <c r="FMG4403">
        <v>461045</v>
      </c>
      <c r="FMH4403">
        <v>23450</v>
      </c>
      <c r="FMI4403">
        <v>1325406</v>
      </c>
      <c r="FMJ4403">
        <v>104015</v>
      </c>
      <c r="FMK4403">
        <v>41</v>
      </c>
    </row>
    <row r="4404" spans="4401:4405" x14ac:dyDescent="0.3">
      <c r="FMG4404">
        <v>1045</v>
      </c>
      <c r="FMH4404">
        <v>4501</v>
      </c>
      <c r="FMI4404">
        <v>540</v>
      </c>
      <c r="FMJ4404">
        <v>40</v>
      </c>
      <c r="FMK4404">
        <v>104</v>
      </c>
    </row>
    <row r="4601" spans="4601:4605" x14ac:dyDescent="0.3">
      <c r="FTY4601" s="1">
        <v>2</v>
      </c>
      <c r="FTZ4601" s="1">
        <v>2</v>
      </c>
      <c r="FUA4601" s="1">
        <v>1400</v>
      </c>
      <c r="FUB4601" s="1">
        <v>1967</v>
      </c>
      <c r="FUC4601" s="1">
        <v>220000</v>
      </c>
    </row>
    <row r="4602" spans="4601:4605" x14ac:dyDescent="0.3">
      <c r="FTY4602" s="1">
        <v>3</v>
      </c>
      <c r="FTZ4602" s="1">
        <v>2</v>
      </c>
      <c r="FUA4602" s="1">
        <v>1300</v>
      </c>
      <c r="FUB4602" s="1">
        <v>1984</v>
      </c>
      <c r="FUC4602" s="1">
        <v>400200</v>
      </c>
    </row>
    <row r="4603" spans="4601:4605" x14ac:dyDescent="0.3">
      <c r="FTY4603" s="1">
        <v>2</v>
      </c>
      <c r="FTZ4603" s="1">
        <v>2</v>
      </c>
      <c r="FUA4603" s="1">
        <v>900</v>
      </c>
      <c r="FUB4603" s="1">
        <v>1989</v>
      </c>
      <c r="FUC4603" s="1">
        <v>250000</v>
      </c>
    </row>
    <row r="4604" spans="4601:4605" x14ac:dyDescent="0.3">
      <c r="FTY4604" s="1">
        <v>4</v>
      </c>
      <c r="FTZ4604" s="1">
        <v>3</v>
      </c>
      <c r="FUA4604" s="1">
        <v>2900</v>
      </c>
      <c r="FUB4604" s="1">
        <v>1955</v>
      </c>
      <c r="FUC4604" s="1">
        <v>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 Mind</dc:creator>
  <cp:lastModifiedBy>Grave Mind</cp:lastModifiedBy>
  <dcterms:created xsi:type="dcterms:W3CDTF">2020-02-01T21:49:18Z</dcterms:created>
  <dcterms:modified xsi:type="dcterms:W3CDTF">2020-02-02T08:25:02Z</dcterms:modified>
</cp:coreProperties>
</file>