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35" windowWidth="2011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AD20" i="1" l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4" i="1"/>
  <c r="Z4" i="1"/>
  <c r="AA4" i="1"/>
  <c r="AB4" i="1"/>
  <c r="Z5" i="1"/>
  <c r="AA5" i="1"/>
  <c r="AB5" i="1"/>
  <c r="Z6" i="1"/>
  <c r="AA6" i="1"/>
  <c r="AB6" i="1"/>
  <c r="Z7" i="1"/>
  <c r="AA7" i="1"/>
  <c r="AB7" i="1"/>
  <c r="Z8" i="1"/>
  <c r="AA8" i="1"/>
  <c r="AB8" i="1"/>
  <c r="Z9" i="1"/>
  <c r="AA9" i="1"/>
  <c r="AB9" i="1"/>
  <c r="Z10" i="1"/>
  <c r="AA10" i="1"/>
  <c r="AB10" i="1"/>
  <c r="Z11" i="1"/>
  <c r="AA11" i="1"/>
  <c r="AB11" i="1"/>
  <c r="Z12" i="1"/>
  <c r="AA12" i="1"/>
  <c r="AB12" i="1"/>
  <c r="Z13" i="1"/>
  <c r="AA13" i="1"/>
  <c r="AB13" i="1"/>
  <c r="Z14" i="1"/>
  <c r="AA14" i="1"/>
  <c r="AB14" i="1"/>
  <c r="Z15" i="1"/>
  <c r="AA15" i="1"/>
  <c r="AB15" i="1"/>
  <c r="Z16" i="1"/>
  <c r="AA16" i="1"/>
  <c r="AB16" i="1"/>
  <c r="Z17" i="1"/>
  <c r="AA17" i="1"/>
  <c r="AB17" i="1"/>
  <c r="Z18" i="1"/>
  <c r="AA18" i="1"/>
  <c r="AB18" i="1"/>
  <c r="Z19" i="1"/>
  <c r="AA19" i="1"/>
  <c r="AB19" i="1"/>
  <c r="Z20" i="1"/>
  <c r="AA20" i="1"/>
  <c r="AB20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4" i="1"/>
  <c r="Z3" i="1"/>
  <c r="AA3" i="1" s="1"/>
  <c r="AB3" i="1" s="1"/>
  <c r="Y3" i="1"/>
  <c r="U4" i="1"/>
  <c r="W4" i="1"/>
  <c r="V5" i="1"/>
  <c r="U6" i="1"/>
  <c r="W6" i="1"/>
  <c r="V7" i="1"/>
  <c r="U8" i="1"/>
  <c r="W8" i="1"/>
  <c r="V9" i="1"/>
  <c r="U10" i="1"/>
  <c r="W10" i="1"/>
  <c r="V11" i="1"/>
  <c r="U12" i="1"/>
  <c r="W12" i="1"/>
  <c r="V13" i="1"/>
  <c r="U14" i="1"/>
  <c r="V15" i="1"/>
  <c r="W16" i="1"/>
  <c r="U18" i="1"/>
  <c r="V19" i="1"/>
  <c r="W20" i="1"/>
  <c r="T8" i="1"/>
  <c r="T12" i="1"/>
  <c r="T16" i="1"/>
  <c r="T20" i="1"/>
  <c r="T3" i="1"/>
  <c r="U3" i="1" s="1"/>
  <c r="V3" i="1" s="1"/>
  <c r="W3" i="1" s="1"/>
  <c r="P4" i="1"/>
  <c r="Q4" i="1"/>
  <c r="R4" i="1"/>
  <c r="P5" i="1"/>
  <c r="Q5" i="1"/>
  <c r="R5" i="1"/>
  <c r="P6" i="1"/>
  <c r="Q6" i="1"/>
  <c r="R6" i="1"/>
  <c r="P7" i="1"/>
  <c r="Q7" i="1"/>
  <c r="R7" i="1"/>
  <c r="P8" i="1"/>
  <c r="Q8" i="1"/>
  <c r="R8" i="1"/>
  <c r="P9" i="1"/>
  <c r="Q9" i="1"/>
  <c r="R9" i="1"/>
  <c r="P10" i="1"/>
  <c r="Q10" i="1"/>
  <c r="R10" i="1"/>
  <c r="P11" i="1"/>
  <c r="Q11" i="1"/>
  <c r="R11" i="1"/>
  <c r="P12" i="1"/>
  <c r="Q12" i="1"/>
  <c r="R12" i="1"/>
  <c r="P13" i="1"/>
  <c r="Q13" i="1"/>
  <c r="R13" i="1"/>
  <c r="P14" i="1"/>
  <c r="Q14" i="1"/>
  <c r="R14" i="1"/>
  <c r="P15" i="1"/>
  <c r="Q15" i="1"/>
  <c r="R15" i="1"/>
  <c r="P16" i="1"/>
  <c r="Q16" i="1"/>
  <c r="R16" i="1"/>
  <c r="P17" i="1"/>
  <c r="Q17" i="1"/>
  <c r="R17" i="1"/>
  <c r="P18" i="1"/>
  <c r="Q18" i="1"/>
  <c r="R18" i="1"/>
  <c r="P19" i="1"/>
  <c r="Q19" i="1"/>
  <c r="R19" i="1"/>
  <c r="P20" i="1"/>
  <c r="Q20" i="1"/>
  <c r="R20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4" i="1"/>
  <c r="O3" i="1"/>
  <c r="P3" i="1" s="1"/>
  <c r="Q3" i="1" s="1"/>
  <c r="R3" i="1" s="1"/>
  <c r="K4" i="1"/>
  <c r="L4" i="1"/>
  <c r="V4" i="1" s="1"/>
  <c r="M4" i="1"/>
  <c r="K5" i="1"/>
  <c r="U5" i="1" s="1"/>
  <c r="L5" i="1"/>
  <c r="M5" i="1"/>
  <c r="W5" i="1" s="1"/>
  <c r="K6" i="1"/>
  <c r="L6" i="1"/>
  <c r="V6" i="1" s="1"/>
  <c r="M6" i="1"/>
  <c r="K7" i="1"/>
  <c r="U7" i="1" s="1"/>
  <c r="L7" i="1"/>
  <c r="M7" i="1"/>
  <c r="W7" i="1" s="1"/>
  <c r="K8" i="1"/>
  <c r="L8" i="1"/>
  <c r="V8" i="1" s="1"/>
  <c r="M8" i="1"/>
  <c r="K9" i="1"/>
  <c r="U9" i="1" s="1"/>
  <c r="L9" i="1"/>
  <c r="M9" i="1"/>
  <c r="W9" i="1" s="1"/>
  <c r="K10" i="1"/>
  <c r="L10" i="1"/>
  <c r="V10" i="1" s="1"/>
  <c r="M10" i="1"/>
  <c r="K11" i="1"/>
  <c r="U11" i="1" s="1"/>
  <c r="L11" i="1"/>
  <c r="M11" i="1"/>
  <c r="W11" i="1" s="1"/>
  <c r="K12" i="1"/>
  <c r="L12" i="1"/>
  <c r="V12" i="1" s="1"/>
  <c r="M12" i="1"/>
  <c r="K13" i="1"/>
  <c r="U13" i="1" s="1"/>
  <c r="L13" i="1"/>
  <c r="M13" i="1"/>
  <c r="W13" i="1" s="1"/>
  <c r="K14" i="1"/>
  <c r="L14" i="1"/>
  <c r="V14" i="1" s="1"/>
  <c r="M14" i="1"/>
  <c r="W14" i="1" s="1"/>
  <c r="K15" i="1"/>
  <c r="U15" i="1" s="1"/>
  <c r="L15" i="1"/>
  <c r="M15" i="1"/>
  <c r="W15" i="1" s="1"/>
  <c r="K16" i="1"/>
  <c r="U16" i="1" s="1"/>
  <c r="L16" i="1"/>
  <c r="V16" i="1" s="1"/>
  <c r="M16" i="1"/>
  <c r="K17" i="1"/>
  <c r="U17" i="1" s="1"/>
  <c r="L17" i="1"/>
  <c r="V17" i="1" s="1"/>
  <c r="M17" i="1"/>
  <c r="W17" i="1" s="1"/>
  <c r="K18" i="1"/>
  <c r="L18" i="1"/>
  <c r="V18" i="1" s="1"/>
  <c r="M18" i="1"/>
  <c r="W18" i="1" s="1"/>
  <c r="K19" i="1"/>
  <c r="U19" i="1" s="1"/>
  <c r="L19" i="1"/>
  <c r="M19" i="1"/>
  <c r="W19" i="1" s="1"/>
  <c r="K20" i="1"/>
  <c r="U20" i="1" s="1"/>
  <c r="L20" i="1"/>
  <c r="V20" i="1" s="1"/>
  <c r="M20" i="1"/>
  <c r="J5" i="1"/>
  <c r="T5" i="1" s="1"/>
  <c r="J6" i="1"/>
  <c r="T6" i="1" s="1"/>
  <c r="J7" i="1"/>
  <c r="T7" i="1" s="1"/>
  <c r="J8" i="1"/>
  <c r="J9" i="1"/>
  <c r="T9" i="1" s="1"/>
  <c r="J10" i="1"/>
  <c r="T10" i="1" s="1"/>
  <c r="J11" i="1"/>
  <c r="T11" i="1" s="1"/>
  <c r="J12" i="1"/>
  <c r="J13" i="1"/>
  <c r="T13" i="1" s="1"/>
  <c r="J14" i="1"/>
  <c r="T14" i="1" s="1"/>
  <c r="J15" i="1"/>
  <c r="T15" i="1" s="1"/>
  <c r="J16" i="1"/>
  <c r="J17" i="1"/>
  <c r="T17" i="1" s="1"/>
  <c r="J18" i="1"/>
  <c r="T18" i="1" s="1"/>
  <c r="J19" i="1"/>
  <c r="T19" i="1" s="1"/>
  <c r="J20" i="1"/>
  <c r="J4" i="1"/>
  <c r="T4" i="1" s="1"/>
  <c r="I4" i="1"/>
  <c r="S4" i="1" s="1"/>
  <c r="K3" i="1"/>
  <c r="L3" i="1" s="1"/>
  <c r="M3" i="1" s="1"/>
  <c r="J3" i="1"/>
  <c r="I10" i="1"/>
  <c r="I13" i="1"/>
  <c r="N13" i="1"/>
  <c r="I5" i="1" l="1"/>
  <c r="S5" i="1" s="1"/>
  <c r="I6" i="1"/>
  <c r="S6" i="1" s="1"/>
  <c r="I7" i="1"/>
  <c r="S7" i="1" s="1"/>
  <c r="I8" i="1"/>
  <c r="S8" i="1" s="1"/>
  <c r="X8" i="1" s="1"/>
  <c r="I9" i="1"/>
  <c r="S9" i="1" s="1"/>
  <c r="S10" i="1"/>
  <c r="I11" i="1"/>
  <c r="S11" i="1" s="1"/>
  <c r="I12" i="1"/>
  <c r="S12" i="1" s="1"/>
  <c r="X12" i="1" s="1"/>
  <c r="S13" i="1"/>
  <c r="X13" i="1" s="1"/>
  <c r="I14" i="1"/>
  <c r="S14" i="1" s="1"/>
  <c r="I15" i="1"/>
  <c r="S15" i="1" s="1"/>
  <c r="I16" i="1"/>
  <c r="S16" i="1" s="1"/>
  <c r="I17" i="1"/>
  <c r="S17" i="1" s="1"/>
  <c r="I18" i="1"/>
  <c r="S18" i="1" s="1"/>
  <c r="I19" i="1"/>
  <c r="S19" i="1" s="1"/>
  <c r="I20" i="1"/>
  <c r="S20" i="1" s="1"/>
  <c r="N5" i="1"/>
  <c r="N6" i="1"/>
  <c r="N7" i="1"/>
  <c r="N8" i="1"/>
  <c r="N9" i="1"/>
  <c r="N10" i="1"/>
  <c r="N11" i="1"/>
  <c r="N12" i="1"/>
  <c r="N14" i="1"/>
  <c r="N15" i="1"/>
  <c r="N16" i="1"/>
  <c r="N17" i="1"/>
  <c r="N18" i="1"/>
  <c r="N19" i="1"/>
  <c r="N20" i="1"/>
  <c r="N4" i="1"/>
  <c r="X4" i="1" s="1"/>
  <c r="X11" i="1" l="1"/>
  <c r="X7" i="1"/>
  <c r="X20" i="1"/>
  <c r="B24" i="1"/>
  <c r="X19" i="1"/>
  <c r="X15" i="1"/>
  <c r="X18" i="1"/>
  <c r="X14" i="1"/>
  <c r="X10" i="1"/>
  <c r="X6" i="1"/>
  <c r="X16" i="1"/>
  <c r="B23" i="1"/>
  <c r="X17" i="1"/>
  <c r="X9" i="1"/>
  <c r="X5" i="1"/>
  <c r="D25" i="1" s="1"/>
  <c r="D26" i="1"/>
  <c r="C24" i="1"/>
  <c r="C23" i="1"/>
  <c r="D24" i="1"/>
  <c r="C26" i="1"/>
  <c r="C25" i="1"/>
  <c r="B26" i="1"/>
  <c r="B25" i="1"/>
  <c r="D23" i="1" l="1"/>
</calcChain>
</file>

<file path=xl/sharedStrings.xml><?xml version="1.0" encoding="utf-8"?>
<sst xmlns="http://schemas.openxmlformats.org/spreadsheetml/2006/main" count="48" uniqueCount="48">
  <si>
    <t>Employee Payroll</t>
  </si>
  <si>
    <t>Last Name</t>
  </si>
  <si>
    <t>First Name</t>
  </si>
  <si>
    <t>Hourly Wage</t>
  </si>
  <si>
    <t>Housed Worked</t>
  </si>
  <si>
    <t>Pay</t>
  </si>
  <si>
    <t>Kern</t>
  </si>
  <si>
    <t>Jon</t>
  </si>
  <si>
    <t>Glenda</t>
  </si>
  <si>
    <t>Howard</t>
  </si>
  <si>
    <t>O'Donnald</t>
  </si>
  <si>
    <t>Ron</t>
  </si>
  <si>
    <t>Wendy</t>
  </si>
  <si>
    <t>Herndandez</t>
  </si>
  <si>
    <t>Smith</t>
  </si>
  <si>
    <t>Paul</t>
  </si>
  <si>
    <t>Tom</t>
  </si>
  <si>
    <t>Baker</t>
  </si>
  <si>
    <t>Velinda</t>
  </si>
  <si>
    <t>Nancy</t>
  </si>
  <si>
    <t>Karen</t>
  </si>
  <si>
    <t>Carnehan</t>
  </si>
  <si>
    <t>Westerfield</t>
  </si>
  <si>
    <t>Dennis</t>
  </si>
  <si>
    <t>Sandy</t>
  </si>
  <si>
    <t>Penfold</t>
  </si>
  <si>
    <t>Islington</t>
  </si>
  <si>
    <t>Linda</t>
  </si>
  <si>
    <t>Olivia</t>
  </si>
  <si>
    <t>Young</t>
  </si>
  <si>
    <t>Trenton</t>
  </si>
  <si>
    <t>Blessing</t>
  </si>
  <si>
    <t>Chandra</t>
  </si>
  <si>
    <t>Engleheart</t>
  </si>
  <si>
    <t>Norman</t>
  </si>
  <si>
    <t>Bill</t>
  </si>
  <si>
    <t>Trent</t>
  </si>
  <si>
    <t>Mann</t>
  </si>
  <si>
    <t>Underhill</t>
  </si>
  <si>
    <t>Genesis</t>
  </si>
  <si>
    <t>min</t>
  </si>
  <si>
    <t>max</t>
  </si>
  <si>
    <t>total</t>
  </si>
  <si>
    <t>Overtime Worked</t>
  </si>
  <si>
    <t>Overtime Bonus</t>
  </si>
  <si>
    <t>Total Pay</t>
  </si>
  <si>
    <t>Jan Pay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</si>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</sst>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4">
    <xf numFmtId="0" fontId="0" fillId="0" borderId="0" xfId="0"/>
    <xf numFmtId="16" fontId="0" fillId="0" borderId="0" xfId="0" applyNumberFormat="1"/>
    <xf numFmtId="44" fontId="0" fillId="0" borderId="0" xfId="1" applyFont="1"/>
    <xf numFmtId="16" fontId="0" fillId="2" borderId="0" xfId="0" applyNumberFormat="1" applyFill="1"/>
    <xf numFmtId="0" fontId="0" fillId="2" borderId="0" xfId="0" applyFill="1"/>
    <xf numFmtId="16" fontId="0" fillId="3" borderId="0" xfId="0" applyNumberFormat="1" applyFill="1"/>
    <xf numFmtId="16" fontId="0" fillId="4" borderId="0" xfId="0" applyNumberFormat="1" applyFill="1"/>
    <xf numFmtId="0" fontId="0" fillId="4" borderId="0" xfId="0" applyFill="1"/>
    <xf numFmtId="44" fontId="0" fillId="3" borderId="0" xfId="0" applyNumberFormat="1" applyFill="1"/>
    <xf numFmtId="16" fontId="0" fillId="5" borderId="0" xfId="0" applyNumberFormat="1" applyFill="1"/>
    <xf numFmtId="44" fontId="0" fillId="5" borderId="0" xfId="0" applyNumberFormat="1" applyFill="1"/>
    <xf numFmtId="16" fontId="0" fillId="6" borderId="0" xfId="0" applyNumberFormat="1" applyFill="1"/>
    <xf numFmtId="44" fontId="0" fillId="6" borderId="0" xfId="0" applyNumberFormat="1" applyFill="1"/>
    <xf numFmtId="44" fontId="0" fillId="7" borderId="0" xfId="0" applyNumberForma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6"/>
  <sheetViews>
    <sheetView tabSelected="1" topLeftCell="A2" workbookViewId="0">
      <selection activeCell="E25" sqref="E25"/>
    </sheetView>
  </sheetViews>
  <sheetFormatPr defaultRowHeight="15" x14ac:dyDescent="0.25"/>
  <cols>
    <col min="1" max="1" width="16.5703125" bestFit="1" customWidth="1"/>
    <col min="2" max="2" width="10.5703125" bestFit="1" customWidth="1"/>
    <col min="3" max="3" width="12.28515625" style="2" bestFit="1" customWidth="1"/>
    <col min="4" max="4" width="15.28515625" bestFit="1" customWidth="1"/>
    <col min="5" max="8" width="15.28515625" customWidth="1"/>
    <col min="9" max="9" width="17" bestFit="1" customWidth="1"/>
    <col min="10" max="13" width="17" customWidth="1"/>
    <col min="14" max="14" width="10.5703125" bestFit="1" customWidth="1"/>
    <col min="15" max="18" width="10.5703125" customWidth="1"/>
    <col min="19" max="19" width="15.42578125" bestFit="1" customWidth="1"/>
    <col min="20" max="23" width="15.42578125" customWidth="1"/>
    <col min="24" max="24" width="12.5703125" customWidth="1"/>
    <col min="25" max="25" width="13.85546875" customWidth="1"/>
    <col min="26" max="26" width="13.28515625" customWidth="1"/>
    <col min="27" max="27" width="12.5703125" customWidth="1"/>
    <col min="28" max="28" width="12.7109375" customWidth="1"/>
    <col min="30" max="30" width="10.5703125" bestFit="1" customWidth="1"/>
  </cols>
  <sheetData>
    <row r="1" spans="1:30" x14ac:dyDescent="0.25">
      <c r="A1" t="s">
        <v>0</v>
      </c>
    </row>
    <row r="2" spans="1:30" x14ac:dyDescent="0.25">
      <c r="D2" t="s">
        <v>4</v>
      </c>
      <c r="I2" t="s">
        <v>43</v>
      </c>
      <c r="N2" t="s">
        <v>5</v>
      </c>
      <c r="S2" t="s">
        <v>44</v>
      </c>
      <c r="X2" t="s">
        <v>45</v>
      </c>
      <c r="AD2" t="s">
        <v>46</v>
      </c>
    </row>
    <row r="3" spans="1:30" x14ac:dyDescent="0.25">
      <c r="A3" t="s">
        <v>1</v>
      </c>
      <c r="B3" t="s">
        <v>2</v>
      </c>
      <c r="C3" s="2" t="s">
        <v>3</v>
      </c>
      <c r="D3" s="3">
        <v>44562</v>
      </c>
      <c r="E3" s="3">
        <v>44569</v>
      </c>
      <c r="F3" s="3">
        <v>44576</v>
      </c>
      <c r="G3" s="3">
        <v>44583</v>
      </c>
      <c r="H3" s="3">
        <v>44590</v>
      </c>
      <c r="I3" s="6">
        <v>44562</v>
      </c>
      <c r="J3" s="6">
        <f>I3+7</f>
        <v>44569</v>
      </c>
      <c r="K3" s="6">
        <f t="shared" ref="K3:M3" si="0">J3+7</f>
        <v>44576</v>
      </c>
      <c r="L3" s="6">
        <f t="shared" si="0"/>
        <v>44583</v>
      </c>
      <c r="M3" s="6">
        <f t="shared" si="0"/>
        <v>44590</v>
      </c>
      <c r="N3" s="5">
        <v>44562</v>
      </c>
      <c r="O3" s="5">
        <f>N3+7</f>
        <v>44569</v>
      </c>
      <c r="P3" s="5">
        <f t="shared" ref="P3:R3" si="1">O3+7</f>
        <v>44576</v>
      </c>
      <c r="Q3" s="5">
        <f t="shared" si="1"/>
        <v>44583</v>
      </c>
      <c r="R3" s="5">
        <f t="shared" si="1"/>
        <v>44590</v>
      </c>
      <c r="S3" s="9">
        <v>44562</v>
      </c>
      <c r="T3" s="9">
        <f>S3+7</f>
        <v>44569</v>
      </c>
      <c r="U3" s="9">
        <f t="shared" ref="U3:W3" si="2">T3+7</f>
        <v>44576</v>
      </c>
      <c r="V3" s="9">
        <f t="shared" si="2"/>
        <v>44583</v>
      </c>
      <c r="W3" s="9">
        <f t="shared" si="2"/>
        <v>44590</v>
      </c>
      <c r="X3" s="11">
        <v>44562</v>
      </c>
      <c r="Y3" s="11">
        <f>X3+7</f>
        <v>44569</v>
      </c>
      <c r="Z3" s="11">
        <f t="shared" ref="Z3:AB3" si="3">Y3+7</f>
        <v>44576</v>
      </c>
      <c r="AA3" s="11">
        <f t="shared" si="3"/>
        <v>44583</v>
      </c>
      <c r="AB3" s="11">
        <f t="shared" si="3"/>
        <v>44590</v>
      </c>
      <c r="AC3" s="1"/>
      <c r="AD3" s="1"/>
    </row>
    <row r="4" spans="1:30" x14ac:dyDescent="0.25">
      <c r="A4" t="s">
        <v>6</v>
      </c>
      <c r="B4" t="s">
        <v>7</v>
      </c>
      <c r="C4" s="2">
        <v>15.9</v>
      </c>
      <c r="D4" s="4">
        <v>41</v>
      </c>
      <c r="E4" s="4">
        <v>42</v>
      </c>
      <c r="F4" s="4">
        <v>39</v>
      </c>
      <c r="G4" s="4">
        <v>30</v>
      </c>
      <c r="H4" s="4">
        <v>45</v>
      </c>
      <c r="I4" s="7">
        <f>IF(D4&gt;40,D4-40,0)</f>
        <v>1</v>
      </c>
      <c r="J4" s="7">
        <f>IF(E4&gt;40,E4-40,0)</f>
        <v>2</v>
      </c>
      <c r="K4" s="7">
        <f t="shared" ref="K4:M19" si="4">IF(F4&gt;40,F4-40,0)</f>
        <v>0</v>
      </c>
      <c r="L4" s="7">
        <f t="shared" si="4"/>
        <v>0</v>
      </c>
      <c r="M4" s="7">
        <f t="shared" si="4"/>
        <v>5</v>
      </c>
      <c r="N4" s="8">
        <f t="shared" ref="N4:N20" si="5">C4*D4</f>
        <v>651.9</v>
      </c>
      <c r="O4" s="8">
        <f>C4*E4</f>
        <v>667.80000000000007</v>
      </c>
      <c r="P4" s="8">
        <f t="shared" ref="P4:R19" si="6">D4*F4</f>
        <v>1599</v>
      </c>
      <c r="Q4" s="8">
        <f t="shared" si="6"/>
        <v>1260</v>
      </c>
      <c r="R4" s="8">
        <f t="shared" si="6"/>
        <v>1755</v>
      </c>
      <c r="S4" s="10">
        <f>0.5*I4*C4</f>
        <v>7.95</v>
      </c>
      <c r="T4" s="10">
        <f>0.5*J4*C4</f>
        <v>15.9</v>
      </c>
      <c r="U4" s="10">
        <f t="shared" ref="U4:W19" si="7">0.5*K4*D4</f>
        <v>0</v>
      </c>
      <c r="V4" s="10">
        <f t="shared" si="7"/>
        <v>0</v>
      </c>
      <c r="W4" s="10">
        <f t="shared" si="7"/>
        <v>97.5</v>
      </c>
      <c r="X4" s="12">
        <f t="shared" ref="X4:X20" si="8">S4+N4</f>
        <v>659.85</v>
      </c>
      <c r="Y4" s="12">
        <f>O4+T4</f>
        <v>683.7</v>
      </c>
      <c r="Z4" s="12">
        <f t="shared" ref="Z4:AB19" si="9">P4+U4</f>
        <v>1599</v>
      </c>
      <c r="AA4" s="12">
        <f t="shared" si="9"/>
        <v>1260</v>
      </c>
      <c r="AB4" s="12">
        <f t="shared" si="9"/>
        <v>1852.5</v>
      </c>
      <c r="AD4" s="13">
        <f>SUM(X4:AB4)</f>
        <v>6055.05</v>
      </c>
    </row>
    <row r="5" spans="1:30" x14ac:dyDescent="0.25">
      <c r="A5" t="s">
        <v>9</v>
      </c>
      <c r="B5" t="s">
        <v>8</v>
      </c>
      <c r="C5" s="2">
        <v>10</v>
      </c>
      <c r="D5" s="4">
        <v>42</v>
      </c>
      <c r="E5" s="4">
        <v>41</v>
      </c>
      <c r="F5" s="4">
        <v>40</v>
      </c>
      <c r="G5" s="4">
        <v>38</v>
      </c>
      <c r="H5" s="4">
        <v>67</v>
      </c>
      <c r="I5" s="7">
        <f t="shared" ref="I5:I20" si="10">IF(D5&gt;40,D5-40,0)</f>
        <v>2</v>
      </c>
      <c r="J5" s="7">
        <f t="shared" ref="J5:J20" si="11">IF(E5&gt;40,E5-40,0)</f>
        <v>1</v>
      </c>
      <c r="K5" s="7">
        <f t="shared" si="4"/>
        <v>0</v>
      </c>
      <c r="L5" s="7">
        <f t="shared" si="4"/>
        <v>0</v>
      </c>
      <c r="M5" s="7">
        <f t="shared" si="4"/>
        <v>27</v>
      </c>
      <c r="N5" s="8">
        <f t="shared" si="5"/>
        <v>420</v>
      </c>
      <c r="O5" s="8">
        <f t="shared" ref="O5:O20" si="12">C5*E5</f>
        <v>410</v>
      </c>
      <c r="P5" s="8">
        <f t="shared" si="6"/>
        <v>1680</v>
      </c>
      <c r="Q5" s="8">
        <f t="shared" si="6"/>
        <v>1558</v>
      </c>
      <c r="R5" s="8">
        <f t="shared" si="6"/>
        <v>2680</v>
      </c>
      <c r="S5" s="10">
        <f t="shared" ref="S5:S20" si="13">0.5*I5*C5</f>
        <v>10</v>
      </c>
      <c r="T5" s="10">
        <f t="shared" ref="T5:T20" si="14">0.5*J5*C5</f>
        <v>5</v>
      </c>
      <c r="U5" s="10">
        <f t="shared" si="7"/>
        <v>0</v>
      </c>
      <c r="V5" s="10">
        <f t="shared" si="7"/>
        <v>0</v>
      </c>
      <c r="W5" s="10">
        <f t="shared" si="7"/>
        <v>540</v>
      </c>
      <c r="X5" s="12">
        <f t="shared" si="8"/>
        <v>430</v>
      </c>
      <c r="Y5" s="12">
        <f t="shared" ref="Y5:Y20" si="15">O5+T5</f>
        <v>415</v>
      </c>
      <c r="Z5" s="12">
        <f t="shared" si="9"/>
        <v>1680</v>
      </c>
      <c r="AA5" s="12">
        <f t="shared" si="9"/>
        <v>1558</v>
      </c>
      <c r="AB5" s="12">
        <f t="shared" si="9"/>
        <v>3220</v>
      </c>
      <c r="AD5" s="13">
        <f t="shared" ref="AD5:AD19" si="16">SUM(X5:AB5)</f>
        <v>7303</v>
      </c>
    </row>
    <row r="6" spans="1:30" x14ac:dyDescent="0.25">
      <c r="A6" t="s">
        <v>10</v>
      </c>
      <c r="B6" t="s">
        <v>11</v>
      </c>
      <c r="C6" s="2">
        <v>22.1</v>
      </c>
      <c r="D6" s="4">
        <v>49</v>
      </c>
      <c r="E6" s="4">
        <v>40</v>
      </c>
      <c r="F6" s="4">
        <v>33</v>
      </c>
      <c r="G6" s="4">
        <v>20</v>
      </c>
      <c r="H6" s="4">
        <v>47</v>
      </c>
      <c r="I6" s="7">
        <f t="shared" si="10"/>
        <v>9</v>
      </c>
      <c r="J6" s="7">
        <f t="shared" si="11"/>
        <v>0</v>
      </c>
      <c r="K6" s="7">
        <f t="shared" si="4"/>
        <v>0</v>
      </c>
      <c r="L6" s="7">
        <f t="shared" si="4"/>
        <v>0</v>
      </c>
      <c r="M6" s="7">
        <f t="shared" si="4"/>
        <v>7</v>
      </c>
      <c r="N6" s="8">
        <f t="shared" si="5"/>
        <v>1082.9000000000001</v>
      </c>
      <c r="O6" s="8">
        <f t="shared" si="12"/>
        <v>884</v>
      </c>
      <c r="P6" s="8">
        <f t="shared" si="6"/>
        <v>1617</v>
      </c>
      <c r="Q6" s="8">
        <f t="shared" si="6"/>
        <v>800</v>
      </c>
      <c r="R6" s="8">
        <f t="shared" si="6"/>
        <v>1551</v>
      </c>
      <c r="S6" s="10">
        <f t="shared" si="13"/>
        <v>99.45</v>
      </c>
      <c r="T6" s="10">
        <f t="shared" si="14"/>
        <v>0</v>
      </c>
      <c r="U6" s="10">
        <f t="shared" si="7"/>
        <v>0</v>
      </c>
      <c r="V6" s="10">
        <f t="shared" si="7"/>
        <v>0</v>
      </c>
      <c r="W6" s="10">
        <f t="shared" si="7"/>
        <v>115.5</v>
      </c>
      <c r="X6" s="12">
        <f t="shared" si="8"/>
        <v>1182.3500000000001</v>
      </c>
      <c r="Y6" s="12">
        <f t="shared" si="15"/>
        <v>884</v>
      </c>
      <c r="Z6" s="12">
        <f t="shared" si="9"/>
        <v>1617</v>
      </c>
      <c r="AA6" s="12">
        <f t="shared" si="9"/>
        <v>800</v>
      </c>
      <c r="AB6" s="12">
        <f t="shared" si="9"/>
        <v>1666.5</v>
      </c>
      <c r="AD6" s="13">
        <f t="shared" si="16"/>
        <v>6149.85</v>
      </c>
    </row>
    <row r="7" spans="1:30" x14ac:dyDescent="0.25">
      <c r="A7" t="s">
        <v>13</v>
      </c>
      <c r="B7" t="s">
        <v>12</v>
      </c>
      <c r="C7" s="2">
        <v>19.100000000000001</v>
      </c>
      <c r="D7" s="4">
        <v>41</v>
      </c>
      <c r="E7" s="4">
        <v>50</v>
      </c>
      <c r="F7" s="4">
        <v>47</v>
      </c>
      <c r="G7" s="4">
        <v>30</v>
      </c>
      <c r="H7" s="4">
        <v>35</v>
      </c>
      <c r="I7" s="7">
        <f t="shared" si="10"/>
        <v>1</v>
      </c>
      <c r="J7" s="7">
        <f t="shared" si="11"/>
        <v>10</v>
      </c>
      <c r="K7" s="7">
        <f t="shared" si="4"/>
        <v>7</v>
      </c>
      <c r="L7" s="7">
        <f t="shared" si="4"/>
        <v>0</v>
      </c>
      <c r="M7" s="7">
        <f t="shared" si="4"/>
        <v>0</v>
      </c>
      <c r="N7" s="8">
        <f t="shared" si="5"/>
        <v>783.1</v>
      </c>
      <c r="O7" s="8">
        <f t="shared" si="12"/>
        <v>955.00000000000011</v>
      </c>
      <c r="P7" s="8">
        <f t="shared" si="6"/>
        <v>1927</v>
      </c>
      <c r="Q7" s="8">
        <f t="shared" si="6"/>
        <v>1500</v>
      </c>
      <c r="R7" s="8">
        <f t="shared" si="6"/>
        <v>1645</v>
      </c>
      <c r="S7" s="10">
        <f t="shared" si="13"/>
        <v>9.5500000000000007</v>
      </c>
      <c r="T7" s="10">
        <f t="shared" si="14"/>
        <v>95.5</v>
      </c>
      <c r="U7" s="10">
        <f t="shared" si="7"/>
        <v>143.5</v>
      </c>
      <c r="V7" s="10">
        <f t="shared" si="7"/>
        <v>0</v>
      </c>
      <c r="W7" s="10">
        <f t="shared" si="7"/>
        <v>0</v>
      </c>
      <c r="X7" s="12">
        <f t="shared" si="8"/>
        <v>792.65</v>
      </c>
      <c r="Y7" s="12">
        <f t="shared" si="15"/>
        <v>1050.5</v>
      </c>
      <c r="Z7" s="12">
        <f t="shared" si="9"/>
        <v>2070.5</v>
      </c>
      <c r="AA7" s="12">
        <f t="shared" si="9"/>
        <v>1500</v>
      </c>
      <c r="AB7" s="12">
        <f t="shared" si="9"/>
        <v>1645</v>
      </c>
      <c r="AD7" s="13">
        <f t="shared" si="16"/>
        <v>7058.65</v>
      </c>
    </row>
    <row r="8" spans="1:30" x14ac:dyDescent="0.25">
      <c r="A8" t="s">
        <v>14</v>
      </c>
      <c r="B8" t="s">
        <v>15</v>
      </c>
      <c r="C8" s="2">
        <v>6.9</v>
      </c>
      <c r="D8" s="4">
        <v>39</v>
      </c>
      <c r="E8" s="4">
        <v>52</v>
      </c>
      <c r="F8" s="4">
        <v>42</v>
      </c>
      <c r="G8" s="4">
        <v>40</v>
      </c>
      <c r="H8" s="4">
        <v>46</v>
      </c>
      <c r="I8" s="7">
        <f t="shared" si="10"/>
        <v>0</v>
      </c>
      <c r="J8" s="7">
        <f t="shared" si="11"/>
        <v>12</v>
      </c>
      <c r="K8" s="7">
        <f t="shared" si="4"/>
        <v>2</v>
      </c>
      <c r="L8" s="7">
        <f t="shared" si="4"/>
        <v>0</v>
      </c>
      <c r="M8" s="7">
        <f t="shared" si="4"/>
        <v>6</v>
      </c>
      <c r="N8" s="8">
        <f t="shared" si="5"/>
        <v>269.10000000000002</v>
      </c>
      <c r="O8" s="8">
        <f t="shared" si="12"/>
        <v>358.8</v>
      </c>
      <c r="P8" s="8">
        <f t="shared" si="6"/>
        <v>1638</v>
      </c>
      <c r="Q8" s="8">
        <f t="shared" si="6"/>
        <v>2080</v>
      </c>
      <c r="R8" s="8">
        <f t="shared" si="6"/>
        <v>1932</v>
      </c>
      <c r="S8" s="10">
        <f t="shared" si="13"/>
        <v>0</v>
      </c>
      <c r="T8" s="10">
        <f t="shared" si="14"/>
        <v>41.400000000000006</v>
      </c>
      <c r="U8" s="10">
        <f t="shared" si="7"/>
        <v>39</v>
      </c>
      <c r="V8" s="10">
        <f t="shared" si="7"/>
        <v>0</v>
      </c>
      <c r="W8" s="10">
        <f t="shared" si="7"/>
        <v>126</v>
      </c>
      <c r="X8" s="12">
        <f t="shared" si="8"/>
        <v>269.10000000000002</v>
      </c>
      <c r="Y8" s="12">
        <f t="shared" si="15"/>
        <v>400.20000000000005</v>
      </c>
      <c r="Z8" s="12">
        <f t="shared" si="9"/>
        <v>1677</v>
      </c>
      <c r="AA8" s="12">
        <f t="shared" si="9"/>
        <v>2080</v>
      </c>
      <c r="AB8" s="12">
        <f t="shared" si="9"/>
        <v>2058</v>
      </c>
      <c r="AD8" s="13">
        <f t="shared" si="16"/>
        <v>6484.3</v>
      </c>
    </row>
    <row r="9" spans="1:30" x14ac:dyDescent="0.25">
      <c r="A9" t="s">
        <v>17</v>
      </c>
      <c r="B9" t="s">
        <v>16</v>
      </c>
      <c r="C9" s="2">
        <v>14.2</v>
      </c>
      <c r="D9" s="4">
        <v>44</v>
      </c>
      <c r="E9" s="4">
        <v>51</v>
      </c>
      <c r="F9" s="4">
        <v>42</v>
      </c>
      <c r="G9" s="4">
        <v>40</v>
      </c>
      <c r="H9" s="4">
        <v>40</v>
      </c>
      <c r="I9" s="7">
        <f t="shared" si="10"/>
        <v>4</v>
      </c>
      <c r="J9" s="7">
        <f t="shared" si="11"/>
        <v>11</v>
      </c>
      <c r="K9" s="7">
        <f t="shared" si="4"/>
        <v>2</v>
      </c>
      <c r="L9" s="7">
        <f t="shared" si="4"/>
        <v>0</v>
      </c>
      <c r="M9" s="7">
        <f t="shared" si="4"/>
        <v>0</v>
      </c>
      <c r="N9" s="8">
        <f t="shared" si="5"/>
        <v>624.79999999999995</v>
      </c>
      <c r="O9" s="8">
        <f t="shared" si="12"/>
        <v>724.19999999999993</v>
      </c>
      <c r="P9" s="8">
        <f t="shared" si="6"/>
        <v>1848</v>
      </c>
      <c r="Q9" s="8">
        <f t="shared" si="6"/>
        <v>2040</v>
      </c>
      <c r="R9" s="8">
        <f t="shared" si="6"/>
        <v>1680</v>
      </c>
      <c r="S9" s="10">
        <f t="shared" si="13"/>
        <v>28.4</v>
      </c>
      <c r="T9" s="10">
        <f t="shared" si="14"/>
        <v>78.099999999999994</v>
      </c>
      <c r="U9" s="10">
        <f t="shared" si="7"/>
        <v>44</v>
      </c>
      <c r="V9" s="10">
        <f t="shared" si="7"/>
        <v>0</v>
      </c>
      <c r="W9" s="10">
        <f t="shared" si="7"/>
        <v>0</v>
      </c>
      <c r="X9" s="12">
        <f t="shared" si="8"/>
        <v>653.19999999999993</v>
      </c>
      <c r="Y9" s="12">
        <f t="shared" si="15"/>
        <v>802.3</v>
      </c>
      <c r="Z9" s="12">
        <f t="shared" si="9"/>
        <v>1892</v>
      </c>
      <c r="AA9" s="12">
        <f t="shared" si="9"/>
        <v>2040</v>
      </c>
      <c r="AB9" s="12">
        <f t="shared" si="9"/>
        <v>1680</v>
      </c>
      <c r="AD9" s="13">
        <f t="shared" si="16"/>
        <v>7067.5</v>
      </c>
    </row>
    <row r="10" spans="1:30" x14ac:dyDescent="0.25">
      <c r="A10" t="s">
        <v>18</v>
      </c>
      <c r="B10" t="s">
        <v>19</v>
      </c>
      <c r="C10" s="2">
        <v>18</v>
      </c>
      <c r="D10" s="4">
        <v>55</v>
      </c>
      <c r="E10" s="4">
        <v>60</v>
      </c>
      <c r="F10" s="4">
        <v>40</v>
      </c>
      <c r="G10" s="4">
        <v>45</v>
      </c>
      <c r="H10" s="4">
        <v>40</v>
      </c>
      <c r="I10" s="7">
        <f t="shared" si="10"/>
        <v>15</v>
      </c>
      <c r="J10" s="7">
        <f t="shared" si="11"/>
        <v>20</v>
      </c>
      <c r="K10" s="7">
        <f t="shared" si="4"/>
        <v>0</v>
      </c>
      <c r="L10" s="7">
        <f t="shared" si="4"/>
        <v>5</v>
      </c>
      <c r="M10" s="7">
        <f t="shared" si="4"/>
        <v>0</v>
      </c>
      <c r="N10" s="8">
        <f t="shared" si="5"/>
        <v>990</v>
      </c>
      <c r="O10" s="8">
        <f t="shared" si="12"/>
        <v>1080</v>
      </c>
      <c r="P10" s="8">
        <f t="shared" si="6"/>
        <v>2200</v>
      </c>
      <c r="Q10" s="8">
        <f t="shared" si="6"/>
        <v>2700</v>
      </c>
      <c r="R10" s="8">
        <f t="shared" si="6"/>
        <v>1600</v>
      </c>
      <c r="S10" s="10">
        <f t="shared" si="13"/>
        <v>135</v>
      </c>
      <c r="T10" s="10">
        <f t="shared" si="14"/>
        <v>180</v>
      </c>
      <c r="U10" s="10">
        <f t="shared" si="7"/>
        <v>0</v>
      </c>
      <c r="V10" s="10">
        <f t="shared" si="7"/>
        <v>150</v>
      </c>
      <c r="W10" s="10">
        <f t="shared" si="7"/>
        <v>0</v>
      </c>
      <c r="X10" s="12">
        <f t="shared" si="8"/>
        <v>1125</v>
      </c>
      <c r="Y10" s="12">
        <f t="shared" si="15"/>
        <v>1260</v>
      </c>
      <c r="Z10" s="12">
        <f t="shared" si="9"/>
        <v>2200</v>
      </c>
      <c r="AA10" s="12">
        <f t="shared" si="9"/>
        <v>2850</v>
      </c>
      <c r="AB10" s="12">
        <f t="shared" si="9"/>
        <v>1600</v>
      </c>
      <c r="AD10" s="13">
        <f t="shared" si="16"/>
        <v>9035</v>
      </c>
    </row>
    <row r="11" spans="1:30" x14ac:dyDescent="0.25">
      <c r="A11" t="s">
        <v>21</v>
      </c>
      <c r="B11" t="s">
        <v>20</v>
      </c>
      <c r="C11" s="2">
        <v>17.5</v>
      </c>
      <c r="D11" s="4">
        <v>33</v>
      </c>
      <c r="E11" s="4">
        <v>22</v>
      </c>
      <c r="F11" s="4">
        <v>54</v>
      </c>
      <c r="G11" s="4">
        <v>40</v>
      </c>
      <c r="H11" s="4">
        <v>39</v>
      </c>
      <c r="I11" s="7">
        <f t="shared" si="10"/>
        <v>0</v>
      </c>
      <c r="J11" s="7">
        <f t="shared" si="11"/>
        <v>0</v>
      </c>
      <c r="K11" s="7">
        <f t="shared" si="4"/>
        <v>14</v>
      </c>
      <c r="L11" s="7">
        <f t="shared" si="4"/>
        <v>0</v>
      </c>
      <c r="M11" s="7">
        <f t="shared" si="4"/>
        <v>0</v>
      </c>
      <c r="N11" s="8">
        <f t="shared" si="5"/>
        <v>577.5</v>
      </c>
      <c r="O11" s="8">
        <f t="shared" si="12"/>
        <v>385</v>
      </c>
      <c r="P11" s="8">
        <f t="shared" si="6"/>
        <v>1782</v>
      </c>
      <c r="Q11" s="8">
        <f t="shared" si="6"/>
        <v>880</v>
      </c>
      <c r="R11" s="8">
        <f t="shared" si="6"/>
        <v>2106</v>
      </c>
      <c r="S11" s="10">
        <f t="shared" si="13"/>
        <v>0</v>
      </c>
      <c r="T11" s="10">
        <f t="shared" si="14"/>
        <v>0</v>
      </c>
      <c r="U11" s="10">
        <f t="shared" si="7"/>
        <v>231</v>
      </c>
      <c r="V11" s="10">
        <f t="shared" si="7"/>
        <v>0</v>
      </c>
      <c r="W11" s="10">
        <f t="shared" si="7"/>
        <v>0</v>
      </c>
      <c r="X11" s="12">
        <f t="shared" si="8"/>
        <v>577.5</v>
      </c>
      <c r="Y11" s="12">
        <f t="shared" si="15"/>
        <v>385</v>
      </c>
      <c r="Z11" s="12">
        <f t="shared" si="9"/>
        <v>2013</v>
      </c>
      <c r="AA11" s="12">
        <f t="shared" si="9"/>
        <v>880</v>
      </c>
      <c r="AB11" s="12">
        <f t="shared" si="9"/>
        <v>2106</v>
      </c>
      <c r="AD11" s="13">
        <f t="shared" si="16"/>
        <v>5961.5</v>
      </c>
    </row>
    <row r="12" spans="1:30" x14ac:dyDescent="0.25">
      <c r="A12" t="s">
        <v>22</v>
      </c>
      <c r="B12" t="s">
        <v>23</v>
      </c>
      <c r="C12" s="2">
        <v>14.7</v>
      </c>
      <c r="D12" s="4">
        <v>29</v>
      </c>
      <c r="E12" s="4">
        <v>40</v>
      </c>
      <c r="F12" s="4">
        <v>43</v>
      </c>
      <c r="G12" s="4">
        <v>40</v>
      </c>
      <c r="H12" s="4">
        <v>42</v>
      </c>
      <c r="I12" s="7">
        <f t="shared" si="10"/>
        <v>0</v>
      </c>
      <c r="J12" s="7">
        <f t="shared" si="11"/>
        <v>0</v>
      </c>
      <c r="K12" s="7">
        <f t="shared" si="4"/>
        <v>3</v>
      </c>
      <c r="L12" s="7">
        <f t="shared" si="4"/>
        <v>0</v>
      </c>
      <c r="M12" s="7">
        <f t="shared" si="4"/>
        <v>2</v>
      </c>
      <c r="N12" s="8">
        <f t="shared" si="5"/>
        <v>426.29999999999995</v>
      </c>
      <c r="O12" s="8">
        <f t="shared" si="12"/>
        <v>588</v>
      </c>
      <c r="P12" s="8">
        <f t="shared" si="6"/>
        <v>1247</v>
      </c>
      <c r="Q12" s="8">
        <f t="shared" si="6"/>
        <v>1600</v>
      </c>
      <c r="R12" s="8">
        <f t="shared" si="6"/>
        <v>1806</v>
      </c>
      <c r="S12" s="10">
        <f t="shared" si="13"/>
        <v>0</v>
      </c>
      <c r="T12" s="10">
        <f t="shared" si="14"/>
        <v>0</v>
      </c>
      <c r="U12" s="10">
        <f t="shared" si="7"/>
        <v>43.5</v>
      </c>
      <c r="V12" s="10">
        <f t="shared" si="7"/>
        <v>0</v>
      </c>
      <c r="W12" s="10">
        <f t="shared" si="7"/>
        <v>43</v>
      </c>
      <c r="X12" s="12">
        <f t="shared" si="8"/>
        <v>426.29999999999995</v>
      </c>
      <c r="Y12" s="12">
        <f t="shared" si="15"/>
        <v>588</v>
      </c>
      <c r="Z12" s="12">
        <f t="shared" si="9"/>
        <v>1290.5</v>
      </c>
      <c r="AA12" s="12">
        <f t="shared" si="9"/>
        <v>1600</v>
      </c>
      <c r="AB12" s="12">
        <f t="shared" si="9"/>
        <v>1849</v>
      </c>
      <c r="AD12" s="13">
        <f t="shared" si="16"/>
        <v>5753.8</v>
      </c>
    </row>
    <row r="13" spans="1:30" x14ac:dyDescent="0.25">
      <c r="A13" t="s">
        <v>25</v>
      </c>
      <c r="B13" t="s">
        <v>24</v>
      </c>
      <c r="C13" s="2">
        <v>13.9</v>
      </c>
      <c r="D13" s="4">
        <v>40</v>
      </c>
      <c r="E13" s="4">
        <v>40</v>
      </c>
      <c r="F13" s="4">
        <v>42</v>
      </c>
      <c r="G13" s="4">
        <v>40</v>
      </c>
      <c r="H13" s="4">
        <v>45</v>
      </c>
      <c r="I13" s="7">
        <f t="shared" si="10"/>
        <v>0</v>
      </c>
      <c r="J13" s="7">
        <f t="shared" si="11"/>
        <v>0</v>
      </c>
      <c r="K13" s="7">
        <f t="shared" si="4"/>
        <v>2</v>
      </c>
      <c r="L13" s="7">
        <f t="shared" si="4"/>
        <v>0</v>
      </c>
      <c r="M13" s="7">
        <f t="shared" si="4"/>
        <v>5</v>
      </c>
      <c r="N13" s="8">
        <f t="shared" si="5"/>
        <v>556</v>
      </c>
      <c r="O13" s="8">
        <f t="shared" si="12"/>
        <v>556</v>
      </c>
      <c r="P13" s="8">
        <f t="shared" si="6"/>
        <v>1680</v>
      </c>
      <c r="Q13" s="8">
        <f t="shared" si="6"/>
        <v>1600</v>
      </c>
      <c r="R13" s="8">
        <f t="shared" si="6"/>
        <v>1890</v>
      </c>
      <c r="S13" s="10">
        <f t="shared" si="13"/>
        <v>0</v>
      </c>
      <c r="T13" s="10">
        <f t="shared" si="14"/>
        <v>0</v>
      </c>
      <c r="U13" s="10">
        <f t="shared" si="7"/>
        <v>40</v>
      </c>
      <c r="V13" s="10">
        <f t="shared" si="7"/>
        <v>0</v>
      </c>
      <c r="W13" s="10">
        <f t="shared" si="7"/>
        <v>105</v>
      </c>
      <c r="X13" s="12">
        <f t="shared" si="8"/>
        <v>556</v>
      </c>
      <c r="Y13" s="12">
        <f t="shared" si="15"/>
        <v>556</v>
      </c>
      <c r="Z13" s="12">
        <f t="shared" si="9"/>
        <v>1720</v>
      </c>
      <c r="AA13" s="12">
        <f t="shared" si="9"/>
        <v>1600</v>
      </c>
      <c r="AB13" s="12">
        <f t="shared" si="9"/>
        <v>1995</v>
      </c>
      <c r="AD13" s="13">
        <f t="shared" si="16"/>
        <v>6427</v>
      </c>
    </row>
    <row r="14" spans="1:30" x14ac:dyDescent="0.25">
      <c r="A14" t="s">
        <v>26</v>
      </c>
      <c r="B14" t="s">
        <v>27</v>
      </c>
      <c r="C14" s="2">
        <v>11.2</v>
      </c>
      <c r="D14" s="4">
        <v>40</v>
      </c>
      <c r="E14" s="4">
        <v>40</v>
      </c>
      <c r="F14" s="4">
        <v>40</v>
      </c>
      <c r="G14" s="4">
        <v>41</v>
      </c>
      <c r="H14" s="4">
        <v>43</v>
      </c>
      <c r="I14" s="7">
        <f t="shared" si="10"/>
        <v>0</v>
      </c>
      <c r="J14" s="7">
        <f t="shared" si="11"/>
        <v>0</v>
      </c>
      <c r="K14" s="7">
        <f t="shared" si="4"/>
        <v>0</v>
      </c>
      <c r="L14" s="7">
        <f t="shared" si="4"/>
        <v>1</v>
      </c>
      <c r="M14" s="7">
        <f t="shared" si="4"/>
        <v>3</v>
      </c>
      <c r="N14" s="8">
        <f t="shared" si="5"/>
        <v>448</v>
      </c>
      <c r="O14" s="8">
        <f t="shared" si="12"/>
        <v>448</v>
      </c>
      <c r="P14" s="8">
        <f t="shared" si="6"/>
        <v>1600</v>
      </c>
      <c r="Q14" s="8">
        <f t="shared" si="6"/>
        <v>1640</v>
      </c>
      <c r="R14" s="8">
        <f t="shared" si="6"/>
        <v>1720</v>
      </c>
      <c r="S14" s="10">
        <f t="shared" si="13"/>
        <v>0</v>
      </c>
      <c r="T14" s="10">
        <f t="shared" si="14"/>
        <v>0</v>
      </c>
      <c r="U14" s="10">
        <f t="shared" si="7"/>
        <v>0</v>
      </c>
      <c r="V14" s="10">
        <f t="shared" si="7"/>
        <v>20</v>
      </c>
      <c r="W14" s="10">
        <f t="shared" si="7"/>
        <v>60</v>
      </c>
      <c r="X14" s="12">
        <f t="shared" si="8"/>
        <v>448</v>
      </c>
      <c r="Y14" s="12">
        <f t="shared" si="15"/>
        <v>448</v>
      </c>
      <c r="Z14" s="12">
        <f t="shared" si="9"/>
        <v>1600</v>
      </c>
      <c r="AA14" s="12">
        <f t="shared" si="9"/>
        <v>1660</v>
      </c>
      <c r="AB14" s="12">
        <f t="shared" si="9"/>
        <v>1780</v>
      </c>
      <c r="AD14" s="13">
        <f t="shared" si="16"/>
        <v>5936</v>
      </c>
    </row>
    <row r="15" spans="1:30" x14ac:dyDescent="0.25">
      <c r="A15" t="s">
        <v>29</v>
      </c>
      <c r="B15" t="s">
        <v>28</v>
      </c>
      <c r="C15" s="2">
        <v>10.1</v>
      </c>
      <c r="D15" s="4">
        <v>40</v>
      </c>
      <c r="E15" s="4">
        <v>42</v>
      </c>
      <c r="F15" s="4">
        <v>39</v>
      </c>
      <c r="G15" s="4">
        <v>42</v>
      </c>
      <c r="H15" s="4">
        <v>40</v>
      </c>
      <c r="I15" s="7">
        <f t="shared" si="10"/>
        <v>0</v>
      </c>
      <c r="J15" s="7">
        <f t="shared" si="11"/>
        <v>2</v>
      </c>
      <c r="K15" s="7">
        <f t="shared" si="4"/>
        <v>0</v>
      </c>
      <c r="L15" s="7">
        <f t="shared" si="4"/>
        <v>2</v>
      </c>
      <c r="M15" s="7">
        <f t="shared" si="4"/>
        <v>0</v>
      </c>
      <c r="N15" s="8">
        <f t="shared" si="5"/>
        <v>404</v>
      </c>
      <c r="O15" s="8">
        <f t="shared" si="12"/>
        <v>424.2</v>
      </c>
      <c r="P15" s="8">
        <f t="shared" si="6"/>
        <v>1560</v>
      </c>
      <c r="Q15" s="8">
        <f t="shared" si="6"/>
        <v>1764</v>
      </c>
      <c r="R15" s="8">
        <f t="shared" si="6"/>
        <v>1560</v>
      </c>
      <c r="S15" s="10">
        <f t="shared" si="13"/>
        <v>0</v>
      </c>
      <c r="T15" s="10">
        <f t="shared" si="14"/>
        <v>10.1</v>
      </c>
      <c r="U15" s="10">
        <f t="shared" si="7"/>
        <v>0</v>
      </c>
      <c r="V15" s="10">
        <f t="shared" si="7"/>
        <v>42</v>
      </c>
      <c r="W15" s="10">
        <f t="shared" si="7"/>
        <v>0</v>
      </c>
      <c r="X15" s="12">
        <f t="shared" si="8"/>
        <v>404</v>
      </c>
      <c r="Y15" s="12">
        <f t="shared" si="15"/>
        <v>434.3</v>
      </c>
      <c r="Z15" s="12">
        <f t="shared" si="9"/>
        <v>1560</v>
      </c>
      <c r="AA15" s="12">
        <f t="shared" si="9"/>
        <v>1806</v>
      </c>
      <c r="AB15" s="12">
        <f t="shared" si="9"/>
        <v>1560</v>
      </c>
      <c r="AD15" s="13">
        <f t="shared" si="16"/>
        <v>5764.3</v>
      </c>
    </row>
    <row r="16" spans="1:30" x14ac:dyDescent="0.25">
      <c r="A16" t="s">
        <v>30</v>
      </c>
      <c r="B16" t="s">
        <v>31</v>
      </c>
      <c r="C16" s="2">
        <v>9</v>
      </c>
      <c r="D16" s="4">
        <v>42</v>
      </c>
      <c r="E16" s="4">
        <v>40</v>
      </c>
      <c r="F16" s="4">
        <v>42</v>
      </c>
      <c r="G16" s="4">
        <v>39</v>
      </c>
      <c r="H16" s="4">
        <v>48</v>
      </c>
      <c r="I16" s="7">
        <f t="shared" si="10"/>
        <v>2</v>
      </c>
      <c r="J16" s="7">
        <f t="shared" si="11"/>
        <v>0</v>
      </c>
      <c r="K16" s="7">
        <f t="shared" si="4"/>
        <v>2</v>
      </c>
      <c r="L16" s="7">
        <f t="shared" si="4"/>
        <v>0</v>
      </c>
      <c r="M16" s="7">
        <f t="shared" si="4"/>
        <v>8</v>
      </c>
      <c r="N16" s="8">
        <f t="shared" si="5"/>
        <v>378</v>
      </c>
      <c r="O16" s="8">
        <f t="shared" si="12"/>
        <v>360</v>
      </c>
      <c r="P16" s="8">
        <f t="shared" si="6"/>
        <v>1764</v>
      </c>
      <c r="Q16" s="8">
        <f t="shared" si="6"/>
        <v>1560</v>
      </c>
      <c r="R16" s="8">
        <f t="shared" si="6"/>
        <v>2016</v>
      </c>
      <c r="S16" s="10">
        <f t="shared" si="13"/>
        <v>9</v>
      </c>
      <c r="T16" s="10">
        <f t="shared" si="14"/>
        <v>0</v>
      </c>
      <c r="U16" s="10">
        <f t="shared" si="7"/>
        <v>42</v>
      </c>
      <c r="V16" s="10">
        <f t="shared" si="7"/>
        <v>0</v>
      </c>
      <c r="W16" s="10">
        <f t="shared" si="7"/>
        <v>168</v>
      </c>
      <c r="X16" s="12">
        <f t="shared" si="8"/>
        <v>387</v>
      </c>
      <c r="Y16" s="12">
        <f t="shared" si="15"/>
        <v>360</v>
      </c>
      <c r="Z16" s="12">
        <f t="shared" si="9"/>
        <v>1806</v>
      </c>
      <c r="AA16" s="12">
        <f t="shared" si="9"/>
        <v>1560</v>
      </c>
      <c r="AB16" s="12">
        <f t="shared" si="9"/>
        <v>2184</v>
      </c>
      <c r="AD16" s="13">
        <f t="shared" si="16"/>
        <v>6297</v>
      </c>
    </row>
    <row r="17" spans="1:30" x14ac:dyDescent="0.25">
      <c r="A17" t="s">
        <v>33</v>
      </c>
      <c r="B17" t="s">
        <v>32</v>
      </c>
      <c r="C17" s="2">
        <v>8.44</v>
      </c>
      <c r="D17" s="4">
        <v>40</v>
      </c>
      <c r="E17" s="4">
        <v>42</v>
      </c>
      <c r="F17" s="4">
        <v>40</v>
      </c>
      <c r="G17" s="4">
        <v>28</v>
      </c>
      <c r="H17" s="4">
        <v>55</v>
      </c>
      <c r="I17" s="7">
        <f t="shared" si="10"/>
        <v>0</v>
      </c>
      <c r="J17" s="7">
        <f t="shared" si="11"/>
        <v>2</v>
      </c>
      <c r="K17" s="7">
        <f t="shared" si="4"/>
        <v>0</v>
      </c>
      <c r="L17" s="7">
        <f t="shared" si="4"/>
        <v>0</v>
      </c>
      <c r="M17" s="7">
        <f t="shared" si="4"/>
        <v>15</v>
      </c>
      <c r="N17" s="8">
        <f t="shared" si="5"/>
        <v>337.59999999999997</v>
      </c>
      <c r="O17" s="8">
        <f t="shared" si="12"/>
        <v>354.47999999999996</v>
      </c>
      <c r="P17" s="8">
        <f t="shared" si="6"/>
        <v>1600</v>
      </c>
      <c r="Q17" s="8">
        <f t="shared" si="6"/>
        <v>1176</v>
      </c>
      <c r="R17" s="8">
        <f t="shared" si="6"/>
        <v>2200</v>
      </c>
      <c r="S17" s="10">
        <f t="shared" si="13"/>
        <v>0</v>
      </c>
      <c r="T17" s="10">
        <f t="shared" si="14"/>
        <v>8.44</v>
      </c>
      <c r="U17" s="10">
        <f t="shared" si="7"/>
        <v>0</v>
      </c>
      <c r="V17" s="10">
        <f t="shared" si="7"/>
        <v>0</v>
      </c>
      <c r="W17" s="10">
        <f t="shared" si="7"/>
        <v>300</v>
      </c>
      <c r="X17" s="12">
        <f t="shared" si="8"/>
        <v>337.59999999999997</v>
      </c>
      <c r="Y17" s="12">
        <f t="shared" si="15"/>
        <v>362.91999999999996</v>
      </c>
      <c r="Z17" s="12">
        <f t="shared" si="9"/>
        <v>1600</v>
      </c>
      <c r="AA17" s="12">
        <f t="shared" si="9"/>
        <v>1176</v>
      </c>
      <c r="AB17" s="12">
        <f t="shared" si="9"/>
        <v>2500</v>
      </c>
      <c r="AD17" s="13">
        <f t="shared" si="16"/>
        <v>5976.52</v>
      </c>
    </row>
    <row r="18" spans="1:30" x14ac:dyDescent="0.25">
      <c r="A18" t="s">
        <v>34</v>
      </c>
      <c r="B18" t="s">
        <v>35</v>
      </c>
      <c r="C18" s="2">
        <v>14.2</v>
      </c>
      <c r="D18" s="4">
        <v>40</v>
      </c>
      <c r="E18" s="4">
        <v>42</v>
      </c>
      <c r="F18" s="4">
        <v>40</v>
      </c>
      <c r="G18" s="4">
        <v>20</v>
      </c>
      <c r="H18" s="4">
        <v>20</v>
      </c>
      <c r="I18" s="7">
        <f t="shared" si="10"/>
        <v>0</v>
      </c>
      <c r="J18" s="7">
        <f t="shared" si="11"/>
        <v>2</v>
      </c>
      <c r="K18" s="7">
        <f t="shared" si="4"/>
        <v>0</v>
      </c>
      <c r="L18" s="7">
        <f t="shared" si="4"/>
        <v>0</v>
      </c>
      <c r="M18" s="7">
        <f t="shared" si="4"/>
        <v>0</v>
      </c>
      <c r="N18" s="8">
        <f t="shared" si="5"/>
        <v>568</v>
      </c>
      <c r="O18" s="8">
        <f t="shared" si="12"/>
        <v>596.4</v>
      </c>
      <c r="P18" s="8">
        <f t="shared" si="6"/>
        <v>1600</v>
      </c>
      <c r="Q18" s="8">
        <f t="shared" si="6"/>
        <v>840</v>
      </c>
      <c r="R18" s="8">
        <f t="shared" si="6"/>
        <v>800</v>
      </c>
      <c r="S18" s="10">
        <f t="shared" si="13"/>
        <v>0</v>
      </c>
      <c r="T18" s="10">
        <f t="shared" si="14"/>
        <v>14.2</v>
      </c>
      <c r="U18" s="10">
        <f t="shared" si="7"/>
        <v>0</v>
      </c>
      <c r="V18" s="10">
        <f t="shared" si="7"/>
        <v>0</v>
      </c>
      <c r="W18" s="10">
        <f t="shared" si="7"/>
        <v>0</v>
      </c>
      <c r="X18" s="12">
        <f t="shared" si="8"/>
        <v>568</v>
      </c>
      <c r="Y18" s="12">
        <f t="shared" si="15"/>
        <v>610.6</v>
      </c>
      <c r="Z18" s="12">
        <f t="shared" si="9"/>
        <v>1600</v>
      </c>
      <c r="AA18" s="12">
        <f t="shared" si="9"/>
        <v>840</v>
      </c>
      <c r="AB18" s="12">
        <f t="shared" si="9"/>
        <v>800</v>
      </c>
      <c r="AD18" s="13">
        <f t="shared" si="16"/>
        <v>4418.6000000000004</v>
      </c>
    </row>
    <row r="19" spans="1:30" x14ac:dyDescent="0.25">
      <c r="A19" t="s">
        <v>37</v>
      </c>
      <c r="B19" t="s">
        <v>36</v>
      </c>
      <c r="C19" s="2">
        <v>45</v>
      </c>
      <c r="D19" s="4">
        <v>41</v>
      </c>
      <c r="E19" s="4">
        <v>30</v>
      </c>
      <c r="F19" s="4">
        <v>40</v>
      </c>
      <c r="G19" s="4">
        <v>20</v>
      </c>
      <c r="H19" s="4">
        <v>23</v>
      </c>
      <c r="I19" s="7">
        <f t="shared" si="10"/>
        <v>1</v>
      </c>
      <c r="J19" s="7">
        <f t="shared" si="11"/>
        <v>0</v>
      </c>
      <c r="K19" s="7">
        <f t="shared" si="4"/>
        <v>0</v>
      </c>
      <c r="L19" s="7">
        <f t="shared" si="4"/>
        <v>0</v>
      </c>
      <c r="M19" s="7">
        <f t="shared" si="4"/>
        <v>0</v>
      </c>
      <c r="N19" s="8">
        <f t="shared" si="5"/>
        <v>1845</v>
      </c>
      <c r="O19" s="8">
        <f t="shared" si="12"/>
        <v>1350</v>
      </c>
      <c r="P19" s="8">
        <f t="shared" si="6"/>
        <v>1640</v>
      </c>
      <c r="Q19" s="8">
        <f t="shared" si="6"/>
        <v>600</v>
      </c>
      <c r="R19" s="8">
        <f t="shared" si="6"/>
        <v>920</v>
      </c>
      <c r="S19" s="10">
        <f t="shared" si="13"/>
        <v>22.5</v>
      </c>
      <c r="T19" s="10">
        <f t="shared" si="14"/>
        <v>0</v>
      </c>
      <c r="U19" s="10">
        <f t="shared" si="7"/>
        <v>0</v>
      </c>
      <c r="V19" s="10">
        <f t="shared" si="7"/>
        <v>0</v>
      </c>
      <c r="W19" s="10">
        <f t="shared" si="7"/>
        <v>0</v>
      </c>
      <c r="X19" s="12">
        <f t="shared" si="8"/>
        <v>1867.5</v>
      </c>
      <c r="Y19" s="12">
        <f t="shared" si="15"/>
        <v>1350</v>
      </c>
      <c r="Z19" s="12">
        <f t="shared" si="9"/>
        <v>1640</v>
      </c>
      <c r="AA19" s="12">
        <f t="shared" si="9"/>
        <v>600</v>
      </c>
      <c r="AB19" s="12">
        <f t="shared" si="9"/>
        <v>920</v>
      </c>
      <c r="AD19" s="13">
        <f t="shared" si="16"/>
        <v>6377.5</v>
      </c>
    </row>
    <row r="20" spans="1:30" x14ac:dyDescent="0.25">
      <c r="A20" t="s">
        <v>38</v>
      </c>
      <c r="B20" t="s">
        <v>39</v>
      </c>
      <c r="C20" s="2">
        <v>30</v>
      </c>
      <c r="D20" s="4">
        <v>39</v>
      </c>
      <c r="E20" s="4">
        <v>45</v>
      </c>
      <c r="F20" s="4">
        <v>54</v>
      </c>
      <c r="G20" s="4">
        <v>39</v>
      </c>
      <c r="H20" s="4">
        <v>36</v>
      </c>
      <c r="I20" s="7">
        <f t="shared" si="10"/>
        <v>0</v>
      </c>
      <c r="J20" s="7">
        <f t="shared" si="11"/>
        <v>5</v>
      </c>
      <c r="K20" s="7">
        <f t="shared" ref="K20" si="17">IF(F20&gt;40,F20-40,0)</f>
        <v>14</v>
      </c>
      <c r="L20" s="7">
        <f t="shared" ref="L20" si="18">IF(G20&gt;40,G20-40,0)</f>
        <v>0</v>
      </c>
      <c r="M20" s="7">
        <f t="shared" ref="M20" si="19">IF(H20&gt;40,H20-40,0)</f>
        <v>0</v>
      </c>
      <c r="N20" s="8">
        <f t="shared" si="5"/>
        <v>1170</v>
      </c>
      <c r="O20" s="8">
        <f t="shared" si="12"/>
        <v>1350</v>
      </c>
      <c r="P20" s="8">
        <f t="shared" ref="P20" si="20">D20*F20</f>
        <v>2106</v>
      </c>
      <c r="Q20" s="8">
        <f t="shared" ref="Q20" si="21">E20*G20</f>
        <v>1755</v>
      </c>
      <c r="R20" s="8">
        <f t="shared" ref="R20" si="22">F20*H20</f>
        <v>1944</v>
      </c>
      <c r="S20" s="10">
        <f t="shared" si="13"/>
        <v>0</v>
      </c>
      <c r="T20" s="10">
        <f t="shared" si="14"/>
        <v>75</v>
      </c>
      <c r="U20" s="10">
        <f t="shared" ref="U20" si="23">0.5*K20*D20</f>
        <v>273</v>
      </c>
      <c r="V20" s="10">
        <f t="shared" ref="V20" si="24">0.5*L20*E20</f>
        <v>0</v>
      </c>
      <c r="W20" s="10">
        <f t="shared" ref="W20" si="25">0.5*M20*F20</f>
        <v>0</v>
      </c>
      <c r="X20" s="12">
        <f t="shared" si="8"/>
        <v>1170</v>
      </c>
      <c r="Y20" s="12">
        <f t="shared" si="15"/>
        <v>1425</v>
      </c>
      <c r="Z20" s="12">
        <f t="shared" ref="Z20" si="26">P20+U20</f>
        <v>2379</v>
      </c>
      <c r="AA20" s="12">
        <f t="shared" ref="AA20" si="27">Q20+V20</f>
        <v>1755</v>
      </c>
      <c r="AB20" s="12">
        <f t="shared" ref="AB20" si="28">R20+W20</f>
        <v>1944</v>
      </c>
      <c r="AD20" s="13">
        <f>SUM(X20:AB20)</f>
        <v>8673</v>
      </c>
    </row>
    <row r="23" spans="1:30" x14ac:dyDescent="0.25">
      <c r="A23" t="s">
        <v>40</v>
      </c>
      <c r="B23">
        <f>MIN(N:N)</f>
        <v>269.10000000000002</v>
      </c>
      <c r="C23">
        <f t="shared" ref="C23" si="29">MIN(S:S)</f>
        <v>0</v>
      </c>
      <c r="D23">
        <f>MIN(X:X)</f>
        <v>269.10000000000002</v>
      </c>
    </row>
    <row r="24" spans="1:30" x14ac:dyDescent="0.25">
      <c r="A24" t="s">
        <v>41</v>
      </c>
      <c r="B24">
        <f>MAX(N:N)</f>
        <v>44562</v>
      </c>
      <c r="C24">
        <f t="shared" ref="C24" si="30">MAX(S:S)</f>
        <v>44562</v>
      </c>
      <c r="D24">
        <f>MAX(X:X)</f>
        <v>44562</v>
      </c>
    </row>
    <row r="25" spans="1:30" x14ac:dyDescent="0.25">
      <c r="A25" t="s">
        <v>47</v>
      </c>
      <c r="B25">
        <f>AVERAGE(N:N)</f>
        <v>3116.3444444444449</v>
      </c>
      <c r="C25">
        <f t="shared" ref="C25" si="31">AVERAGE(S:S)</f>
        <v>2493.547222222222</v>
      </c>
      <c r="D25">
        <f>AVERAGE(X:X)</f>
        <v>3134.2249999999999</v>
      </c>
    </row>
    <row r="26" spans="1:30" x14ac:dyDescent="0.25">
      <c r="A26" t="s">
        <v>42</v>
      </c>
      <c r="B26">
        <f>SUM(N:N)</f>
        <v>56094.200000000004</v>
      </c>
      <c r="C26">
        <f t="shared" ref="C26" si="32">SUM(S:S)</f>
        <v>44883.85</v>
      </c>
      <c r="D26">
        <f>SUM(X:X)</f>
        <v>56416.049999999996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2022-08-08T13:29:52Z</dcterms:created>
  <dcterms:modified xsi:type="dcterms:W3CDTF">2022-08-10T16:06:07Z</dcterms:modified>
</cp:coreProperties>
</file>