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49176\Documents\Excel Dashboard\"/>
    </mc:Choice>
  </mc:AlternateContent>
  <xr:revisionPtr revIDLastSave="0" documentId="13_ncr:1_{5747502B-AAE6-446A-B3E5-8572CF90EDB2}" xr6:coauthVersionLast="47" xr6:coauthVersionMax="47" xr10:uidLastSave="{00000000-0000-0000-0000-000000000000}"/>
  <bookViews>
    <workbookView xWindow="-120" yWindow="-120" windowWidth="29040" windowHeight="15840" activeTab="1" xr2:uid="{00000000-000D-0000-FFFF-FFFF00000000}"/>
  </bookViews>
  <sheets>
    <sheet name="SalesData" sheetId="1" r:id="rId1"/>
    <sheet name="Dashboard" sheetId="2" r:id="rId2"/>
    <sheet name="Pivot_table" sheetId="3" r:id="rId3"/>
  </sheets>
  <definedNames>
    <definedName name="Connection1" localSheetId="0" hidden="1">SalesData!$A$1:$I$51</definedName>
    <definedName name="Slicer_Product">""</definedName>
    <definedName name="Slicer_Product1">#N/A</definedName>
    <definedName name="Slicer_Region">""</definedName>
    <definedName name="Slicer_Region1">#N/A</definedName>
    <definedName name="Slicer_Sales_Person">""</definedName>
    <definedName name="Slicer_Sales_Person1">#N/A</definedName>
  </definedNames>
  <calcPr calcId="191029"/>
  <pivotCaches>
    <pivotCache cacheId="0" r:id="rId4"/>
    <pivotCache cacheId="1" r:id="rId5"/>
    <pivotCache cacheId="2" r:id="rId6"/>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L2" i="1"/>
  <c r="K2" i="1"/>
  <c r="J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5" refreshedVersion="3"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<sst xmlns="http://schemas.openxmlformats.org/spreadsheetml/2006/main" count="203" uniqueCount="37">
  <si>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</si>
  <si>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</si>
  <si>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</si>
  <si>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</si>
  <si>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</si>
  <si>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</si>
  <si>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</si>
  <si>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</si>
  <si>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Profit</t>
  </si>
  <si>
    <t>Grand Total</t>
  </si>
  <si>
    <t>Unit Sold</t>
  </si>
  <si>
    <t>Total Profit</t>
  </si>
  <si>
    <t>Average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</si>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</sst>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 &quot;[$€];&quot;-&quot;#,##0&quot; &quot;[$€]" x16r2:formatCode16="#,##0&quot; &quot;[$€-en-DE];&quot;-&quot;#,##0&quot; &quot;[$€-en-DE]"/>
    <numFmt numFmtId="165" formatCode="&quot; &quot;* #,##0&quot; &quot;[$€-407]&quot; &quot;;&quot;-&quot;* #,##0&quot; &quot;[$€-407]&quot; &quot;;&quot; &quot;* &quot;- &quot;[$€-407]&quot; &quot;;&quot; &quot;@&quot; &quot;"/>
    <numFmt numFmtId="166" formatCode="#,##0&quot; &quot;[$€]" x16r2:formatCode16="#,##0&quot; &quot;[$€-en-DE]"/>
  </numFmts>
  <fonts count="1" x14ac:knownFonts="1">
    <font>
      <sz val="11"/>
      <color rgb="FF000000"/>
      <name val="Aptos Narrow"/>
      <family val="2"/>
    </font>
  </fonts>
  <fills count="2">
    <fill>
      <patternFill patternType="none"/>
    </fill>
    <fill>
      <patternFill patternType="gray125"/>
    </fill>
  </fills>
  <borders count="9">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FFFFFF"/>
      </top>
      <bottom/>
      <diagonal/>
    </border>
    <border>
      <left style="thin">
        <color rgb="FFABABAB"/>
      </left>
      <right style="thin">
        <color rgb="FFABABAB"/>
      </right>
      <top style="thin">
        <color rgb="FFFFFFFF"/>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s>
  <cellStyleXfs count="1">
    <xf numFmtId="0" fontId="0" fillId="0" borderId="0"/>
  </cellStyleXfs>
  <cellXfs count="17">
    <xf numFmtId="0" fontId="0" fillId="0" borderId="0" xfId="0"/>
    <xf numFmtId="14" fontId="0" fillId="0" borderId="0" xfId="0" applyNumberFormat="1"/>
    <xf numFmtId="165" fontId="0" fillId="0" borderId="0" xfId="0" applyNumberFormat="1"/>
    <xf numFmtId="166" fontId="0" fillId="0" borderId="0" xfId="0" applyNumberFormat="1"/>
    <xf numFmtId="0" fontId="0" fillId="0" borderId="1" xfId="0" applyBorder="1"/>
    <xf numFmtId="0" fontId="0" fillId="0" borderId="2" xfId="0" applyBorder="1"/>
    <xf numFmtId="0" fontId="0" fillId="0" borderId="1" xfId="0" applyBorder="1" applyAlignment="1">
      <alignment horizontal="left"/>
    </xf>
    <xf numFmtId="164" fontId="0" fillId="0" borderId="2" xfId="0" applyNumberFormat="1" applyBorder="1"/>
    <xf numFmtId="0" fontId="0" fillId="0" borderId="3" xfId="0" applyBorder="1" applyAlignment="1">
      <alignment horizontal="left"/>
    </xf>
    <xf numFmtId="164" fontId="0" fillId="0" borderId="4" xfId="0" applyNumberFormat="1" applyBorder="1"/>
    <xf numFmtId="0" fontId="0" fillId="0" borderId="5" xfId="0" applyBorder="1" applyAlignment="1">
      <alignment horizontal="left"/>
    </xf>
    <xf numFmtId="164" fontId="0" fillId="0" borderId="6" xfId="0" applyNumberFormat="1" applyBorder="1"/>
    <xf numFmtId="0" fontId="0" fillId="0" borderId="1" xfId="0" pivotButton="1" applyBorder="1"/>
    <xf numFmtId="0" fontId="0" fillId="0" borderId="7" xfId="0" applyBorder="1"/>
    <xf numFmtId="0" fontId="0" fillId="0" borderId="8" xfId="0" applyBorder="1"/>
    <xf numFmtId="0" fontId="0" fillId="0" borderId="5" xfId="0" applyBorder="1"/>
    <xf numFmtId="0" fontId="0" fillId="0" borderId="6" xfId="0" applyBorder="1"/>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571305505180737E-4"/>
          <c:y val="1.8362021939295199E-3"/>
          <c:w val="0.99884147980487015"/>
          <c:h val="0.89531933420208332"/>
        </c:manualLayout>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Action Figure</c:v>
              </c:pt>
              <c:pt idx="1">
                <c:v>Blender</c:v>
              </c:pt>
              <c:pt idx="2">
                <c:v>Moisturizer</c:v>
              </c:pt>
              <c:pt idx="3">
                <c:v>Novel</c:v>
              </c:pt>
              <c:pt idx="4">
                <c:v>Smartphone</c:v>
              </c:pt>
              <c:pt idx="5">
                <c:v>Sneakers</c:v>
              </c:pt>
              <c:pt idx="6">
                <c:v>Tent</c:v>
              </c:pt>
            </c:strLit>
          </c:cat>
          <c:val>
            <c:numLit>
              <c:formatCode>General</c:formatCode>
              <c:ptCount val="7"/>
              <c:pt idx="0">
                <c:v>456</c:v>
              </c:pt>
              <c:pt idx="1">
                <c:v>635</c:v>
              </c:pt>
              <c:pt idx="2">
                <c:v>1178</c:v>
              </c:pt>
              <c:pt idx="3">
                <c:v>898</c:v>
              </c:pt>
              <c:pt idx="4">
                <c:v>235</c:v>
              </c:pt>
              <c:pt idx="5">
                <c:v>799</c:v>
              </c:pt>
              <c:pt idx="6">
                <c:v>504</c:v>
              </c:pt>
            </c:numLit>
          </c:val>
          <c:smooth val="0"/>
          <c:extLst>
            <c:ext xmlns:c16="http://schemas.microsoft.com/office/drawing/2014/chart" uri="{C3380CC4-5D6E-409C-BE32-E72D297353CC}">
              <c16:uniqueId val="{00000000-7AC7-40F2-BE56-71B8B7901404}"/>
            </c:ext>
          </c:extLst>
        </c:ser>
        <c:dLbls>
          <c:showLegendKey val="0"/>
          <c:showVal val="0"/>
          <c:showCatName val="0"/>
          <c:showSerName val="0"/>
          <c:showPercent val="0"/>
          <c:showBubbleSize val="0"/>
        </c:dLbls>
        <c:smooth val="0"/>
        <c:axId val="727943247"/>
        <c:axId val="727949967"/>
      </c:lineChart>
      <c:valAx>
        <c:axId val="727949967"/>
        <c:scaling>
          <c:orientation val="minMax"/>
        </c:scaling>
        <c:delete val="1"/>
        <c:axPos val="l"/>
        <c:numFmt formatCode="#,000&quot; &quot;[$€];&quot;-&quot;#,000&quot; &quot;[$€]" c16r2:formatcode2="#,000&quot; &quot;[$€-en-DE];&quot;-&quot;#,000&quot; &quot;[$€-en-DE]" sourceLinked="0"/>
        <c:majorTickMark val="none"/>
        <c:minorTickMark val="none"/>
        <c:tickLblPos val="nextTo"/>
        <c:crossAx val="727943247"/>
        <c:crosses val="autoZero"/>
        <c:crossBetween val="between"/>
      </c:valAx>
      <c:catAx>
        <c:axId val="72794324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7949967"/>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doughnutChart>
        <c:varyColors val="1"/>
        <c:ser>
          <c:idx val="0"/>
          <c:order val="0"/>
          <c:tx>
            <c:v>Total</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6316-4076-B053-F573759B6872}"/>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6316-4076-B053-F573759B6872}"/>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6316-4076-B053-F573759B6872}"/>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6316-4076-B053-F573759B6872}"/>
              </c:ext>
            </c:extLst>
          </c:dPt>
          <c:dLbls>
            <c:dLbl>
              <c:idx val="0"/>
              <c:layout>
                <c:manualLayout>
                  <c:x val="0.13852746267174998"/>
                  <c:y val="-4.0439764306570147E-2"/>
                </c:manualLayout>
              </c:layout>
              <c:tx>
                <c:rich>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chemeClr val="accent1">
                            <a:lumMod val="50000"/>
                          </a:schemeClr>
                        </a:solidFill>
                        <a:effectLst/>
                        <a:latin typeface="Aptos Narrow"/>
                      </a:defRPr>
                    </a:pPr>
                    <a:r>
                      <a:rPr lang="en-US" sz="900" b="1" i="0" u="none" strike="noStrike" kern="1200" cap="none" spc="0" baseline="0">
                        <a:solidFill>
                          <a:schemeClr val="accent1">
                            <a:lumMod val="50000"/>
                          </a:schemeClr>
                        </a:solidFill>
                        <a:effectLst/>
                        <a:uFillTx/>
                        <a:latin typeface="Aptos Narrow"/>
                      </a:rPr>
                      <a:t>3.534.400 €</a:t>
                    </a:r>
                  </a:p>
                </c:rich>
              </c:tx>
              <c:spPr>
                <a:noFill/>
                <a:ln>
                  <a:noFill/>
                </a:ln>
                <a:effectLst/>
              </c:sp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showDataLabelsRange val="0"/>
                </c:ext>
                <c:ext xmlns:c16="http://schemas.microsoft.com/office/drawing/2014/chart" uri="{C3380CC4-5D6E-409C-BE32-E72D297353CC}">
                  <c16:uniqueId val="{00000001-6316-4076-B053-F573759B6872}"/>
                </c:ext>
              </c:extLst>
            </c:dLbl>
            <c:dLbl>
              <c:idx val="1"/>
              <c:layout>
                <c:manualLayout>
                  <c:x val="0.13535337127072478"/>
                  <c:y val="2.900504906766177E-2"/>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chemeClr val="accent1">
                          <a:lumMod val="50000"/>
                        </a:schemeClr>
                      </a:solidFill>
                      <a:effectLst/>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6316-4076-B053-F573759B6872}"/>
                </c:ext>
              </c:extLst>
            </c:dLbl>
            <c:dLbl>
              <c:idx val="2"/>
              <c:layout>
                <c:manualLayout>
                  <c:x val="-0.18750974599574327"/>
                  <c:y val="-8.0321285140561027E-3"/>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chemeClr val="accent1">
                          <a:lumMod val="50000"/>
                        </a:schemeClr>
                      </a:solidFill>
                      <a:effectLst/>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6316-4076-B053-F573759B6872}"/>
                </c:ext>
              </c:extLst>
            </c:dLbl>
            <c:dLbl>
              <c:idx val="3"/>
              <c:layout>
                <c:manualLayout>
                  <c:x val="-0.15652696151511142"/>
                  <c:y val="-4.0439342672527412E-2"/>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chemeClr val="accent1">
                          <a:lumMod val="50000"/>
                        </a:schemeClr>
                      </a:solidFill>
                      <a:effectLst/>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316-4076-B053-F573759B6872}"/>
                </c:ext>
              </c:extLst>
            </c:dLbl>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chemeClr val="accent1">
                        <a:lumMod val="50000"/>
                      </a:schemeClr>
                    </a:solidFill>
                    <a:effectLst/>
                    <a:latin typeface="Aptos Narrow"/>
                  </a:defRPr>
                </a:pPr>
                <a:endParaRPr lang="de-DE"/>
              </a:p>
            </c:txPr>
            <c:showLegendKey val="0"/>
            <c:showVal val="1"/>
            <c:showCatName val="0"/>
            <c:showSerName val="0"/>
            <c:showPercent val="0"/>
            <c:showBubbleSize val="0"/>
            <c:separator>; </c:separator>
            <c:showLeaderLines val="1"/>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3534400</c:v>
              </c:pt>
              <c:pt idx="1">
                <c:v>2661400</c:v>
              </c:pt>
              <c:pt idx="2">
                <c:v>2870600</c:v>
              </c:pt>
              <c:pt idx="3">
                <c:v>3878100</c:v>
              </c:pt>
            </c:numLit>
          </c:val>
          <c:extLst>
            <c:ext xmlns:c16="http://schemas.microsoft.com/office/drawing/2014/chart" uri="{C3380CC4-5D6E-409C-BE32-E72D297353CC}">
              <c16:uniqueId val="{00000000-6316-4076-B053-F573759B6872}"/>
            </c:ext>
          </c:extLst>
        </c:ser>
        <c:dLbls>
          <c:showLegendKey val="0"/>
          <c:showVal val="0"/>
          <c:showCatName val="0"/>
          <c:showSerName val="0"/>
          <c:showPercent val="0"/>
          <c:showBubbleSize val="0"/>
          <c:showLeaderLines val="1"/>
        </c:dLbls>
        <c:firstSliceAng val="0"/>
        <c:holeSize val="50"/>
      </c:doughnutChart>
      <c:spPr>
        <a:noFill/>
        <a:ln>
          <a:noFill/>
        </a:ln>
      </c:spPr>
    </c:plotArea>
    <c:legend>
      <c:legendPos val="b"/>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effectLst>
                <a:outerShdw dist="38096" dir="2700000">
                  <a:srgbClr val="000000"/>
                </a:outerShdw>
              </a:effectLst>
              <a:latin typeface="Aptos Narrow"/>
            </a:defRPr>
          </a:pPr>
          <a:endParaRPr lang="de-DE"/>
        </a:p>
      </c:txPr>
    </c:legend>
    <c:plotVisOnly val="1"/>
    <c:dispBlanksAs val="gap"/>
    <c:showDLblsOverMax val="0"/>
  </c:chart>
  <c:spPr>
    <a:noFill/>
    <a:ln>
      <a:noFill/>
    </a:ln>
    <a:effectLst/>
  </c:spPr>
  <c:txPr>
    <a:bodyPr lIns="0" tIns="0" rIns="0" bIns="0"/>
    <a:lstStyle/>
    <a:p>
      <a:pPr marL="0" marR="0" indent="0" defTabSz="914400" fontAlgn="auto" hangingPunct="1">
        <a:lnSpc>
          <a:spcPct val="100000"/>
        </a:lnSpc>
        <a:spcBef>
          <a:spcPts val="0"/>
        </a:spcBef>
        <a:spcAft>
          <a:spcPts val="0"/>
        </a:spcAft>
        <a:tabLst/>
        <a:defRPr lang="en-US" sz="900" b="0" i="0" u="none" strike="noStrike" kern="1200" baseline="0">
          <a:solidFill>
            <a:srgbClr val="000000"/>
          </a:solidFill>
          <a:effectLst>
            <a:outerShdw dist="38096" dir="2700000">
              <a:srgbClr val="000000"/>
            </a:outerShdw>
          </a:effectLst>
          <a:latin typeface="Aptos Narrow"/>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xMode val="edge"/>
          <c:yMode val="edge"/>
          <c:x val="3.2659632013624137E-2"/>
          <c:y val="6.3837727606135597E-2"/>
          <c:w val="0.93888858693542243"/>
          <c:h val="0.93478031322795674"/>
        </c:manualLayout>
      </c:layout>
      <c:barChart>
        <c:barDir val="col"/>
        <c:grouping val="clustered"/>
        <c:varyColors val="0"/>
        <c:ser>
          <c:idx val="0"/>
          <c:order val="0"/>
          <c:tx>
            <c:v>Total</c:v>
          </c:tx>
          <c:spPr>
            <a:solidFill>
              <a:srgbClr val="156082"/>
            </a:solidFill>
            <a:ln>
              <a:noFill/>
            </a:ln>
          </c:spPr>
          <c:invertIfNegative val="0"/>
          <c:dPt>
            <c:idx val="3"/>
            <c:invertIfNegative val="0"/>
            <c:bubble3D val="0"/>
            <c:spPr>
              <a:solidFill>
                <a:srgbClr val="156082"/>
              </a:solidFill>
              <a:ln>
                <a:noFill/>
              </a:ln>
            </c:spPr>
            <c:extLst>
              <c:ext xmlns:c16="http://schemas.microsoft.com/office/drawing/2014/chart" uri="{C3380CC4-5D6E-409C-BE32-E72D297353CC}">
                <c16:uniqueId val="{00000001-B6B0-44CE-BC7D-4C74152E97FE}"/>
              </c:ext>
            </c:extLst>
          </c:dPt>
          <c:dLbls>
            <c:dLbl>
              <c:idx val="3"/>
              <c:layout>
                <c:manualLayout>
                  <c:x val="-1.025865333930337E-2"/>
                  <c:y val="-2.1646260367716441E-3"/>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404040"/>
                      </a:solidFill>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B6B0-44CE-BC7D-4C74152E97FE}"/>
                </c:ext>
              </c:extLst>
            </c:dLbl>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0B3041"/>
                    </a:solidFill>
                    <a:latin typeface="Aptos Narrow"/>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Lit>
              <c:ptCount val="10"/>
              <c:pt idx="0">
                <c:v>Andrew</c:v>
              </c:pt>
              <c:pt idx="1">
                <c:v>Anna</c:v>
              </c:pt>
              <c:pt idx="2">
                <c:v>Cameron</c:v>
              </c:pt>
              <c:pt idx="3">
                <c:v>Carolyn</c:v>
              </c:pt>
              <c:pt idx="4">
                <c:v>Connor</c:v>
              </c:pt>
              <c:pt idx="5">
                <c:v>Ella</c:v>
              </c:pt>
              <c:pt idx="6">
                <c:v>Grace</c:v>
              </c:pt>
              <c:pt idx="7">
                <c:v>Megan</c:v>
              </c:pt>
              <c:pt idx="8">
                <c:v>Nicholas</c:v>
              </c:pt>
              <c:pt idx="9">
                <c:v>Virginia</c:v>
              </c:pt>
            </c:strLit>
          </c:cat>
          <c:val>
            <c:numLit>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Lit>
          </c:val>
          <c:extLst>
            <c:ext xmlns:c16="http://schemas.microsoft.com/office/drawing/2014/chart" uri="{C3380CC4-5D6E-409C-BE32-E72D297353CC}">
              <c16:uniqueId val="{00000000-B6B0-44CE-BC7D-4C74152E97FE}"/>
            </c:ext>
          </c:extLst>
        </c:ser>
        <c:dLbls>
          <c:showLegendKey val="0"/>
          <c:showVal val="0"/>
          <c:showCatName val="0"/>
          <c:showSerName val="0"/>
          <c:showPercent val="0"/>
          <c:showBubbleSize val="0"/>
        </c:dLbls>
        <c:gapWidth val="52"/>
        <c:overlap val="-27"/>
        <c:axId val="643916719"/>
        <c:axId val="643915279"/>
      </c:barChart>
      <c:valAx>
        <c:axId val="643915279"/>
        <c:scaling>
          <c:orientation val="minMax"/>
        </c:scaling>
        <c:delete val="1"/>
        <c:axPos val="l"/>
        <c:numFmt formatCode="#,000&quot; &quot;[$€];&quot;-&quot;#,000&quot; &quot;[$€]" c16r2:formatcode2="#,000&quot; &quot;[$€-en-DE];&quot;-&quot;#,000&quot; &quot;[$€-en-DE]" sourceLinked="0"/>
        <c:majorTickMark val="none"/>
        <c:minorTickMark val="none"/>
        <c:tickLblPos val="nextTo"/>
        <c:crossAx val="643916719"/>
        <c:crosses val="autoZero"/>
        <c:crossBetween val="between"/>
      </c:valAx>
      <c:catAx>
        <c:axId val="643916719"/>
        <c:scaling>
          <c:orientation val="minMax"/>
        </c:scaling>
        <c:delete val="0"/>
        <c:axPos val="b"/>
        <c:numFmt formatCode="General" sourceLinked="0"/>
        <c:majorTickMark val="out"/>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crossAx val="643915279"/>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xMode val="edge"/>
          <c:yMode val="edge"/>
          <c:x val="2.8386243706743329E-2"/>
          <c:y val="6.4813886900501078E-2"/>
          <c:w val="0.92355101496882142"/>
          <c:h val="0.93355205599300084"/>
        </c:manualLayout>
      </c:layout>
      <c:barChart>
        <c:barDir val="bar"/>
        <c:grouping val="clustered"/>
        <c:varyColors val="0"/>
        <c:ser>
          <c:idx val="0"/>
          <c:order val="0"/>
          <c:tx>
            <c:v>Total</c:v>
          </c:tx>
          <c:spPr>
            <a:solidFill>
              <a:srgbClr val="156082"/>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163E64"/>
                    </a:solidFill>
                    <a:latin typeface="Aptos Narrow"/>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Lit>
              <c:ptCount val="7"/>
              <c:pt idx="0">
                <c:v>Action Figure</c:v>
              </c:pt>
              <c:pt idx="1">
                <c:v>Blender</c:v>
              </c:pt>
              <c:pt idx="2">
                <c:v>Moisturizer</c:v>
              </c:pt>
              <c:pt idx="3">
                <c:v>Novel</c:v>
              </c:pt>
              <c:pt idx="4">
                <c:v>Smartphone</c:v>
              </c:pt>
              <c:pt idx="5">
                <c:v>Sneakers</c:v>
              </c:pt>
              <c:pt idx="6">
                <c:v>Tent</c:v>
              </c:pt>
            </c:strLit>
          </c:cat>
          <c:val>
            <c:numLit>
              <c:formatCode>General</c:formatCode>
              <c:ptCount val="7"/>
              <c:pt idx="0">
                <c:v>547200</c:v>
              </c:pt>
              <c:pt idx="1">
                <c:v>2222500</c:v>
              </c:pt>
              <c:pt idx="2">
                <c:v>706800</c:v>
              </c:pt>
              <c:pt idx="3">
                <c:v>898000</c:v>
              </c:pt>
              <c:pt idx="4">
                <c:v>2350000</c:v>
              </c:pt>
              <c:pt idx="5">
                <c:v>3196000</c:v>
              </c:pt>
              <c:pt idx="6">
                <c:v>3024000</c:v>
              </c:pt>
            </c:numLit>
          </c:val>
          <c:extLst>
            <c:ext xmlns:c16="http://schemas.microsoft.com/office/drawing/2014/chart" uri="{C3380CC4-5D6E-409C-BE32-E72D297353CC}">
              <c16:uniqueId val="{00000000-C9CE-4F42-9CF3-FD69F5072787}"/>
            </c:ext>
          </c:extLst>
        </c:ser>
        <c:dLbls>
          <c:showLegendKey val="0"/>
          <c:showVal val="0"/>
          <c:showCatName val="0"/>
          <c:showSerName val="0"/>
          <c:showPercent val="0"/>
          <c:showBubbleSize val="0"/>
        </c:dLbls>
        <c:gapWidth val="55"/>
        <c:axId val="643921519"/>
        <c:axId val="643920559"/>
      </c:barChart>
      <c:valAx>
        <c:axId val="643920559"/>
        <c:scaling>
          <c:orientation val="minMax"/>
        </c:scaling>
        <c:delete val="0"/>
        <c:axPos val="b"/>
        <c:numFmt formatCode="#,000&quot; &quot;[$€];&quot;-&quot;#,000&quot; &quot;[$€]" c16r2:formatcode2="#,000&quot; &quot;[$€-en-DE];&quot;-&quot;#,000&quot; &quot;[$€-en-DE]"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crossAx val="643921519"/>
        <c:crosses val="autoZero"/>
        <c:crossBetween val="between"/>
      </c:valAx>
      <c:catAx>
        <c:axId val="643921519"/>
        <c:scaling>
          <c:orientation val="minMax"/>
        </c:scaling>
        <c:delete val="0"/>
        <c:axPos val="l"/>
        <c:numFmt formatCode="General" sourceLinked="0"/>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crossAx val="643920559"/>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DE" sz="1400" b="0" i="0" u="none" strike="noStrike" kern="1200" cap="none" spc="0" baseline="0">
                <a:solidFill>
                  <a:srgbClr val="595959"/>
                </a:solidFill>
                <a:uFillTx/>
                <a:latin typeface="Aptos Narrow"/>
              </a:rPr>
              <a:t>Gesamte Umsatz nach Region</a:t>
            </a:r>
          </a:p>
        </c:rich>
      </c:tx>
      <c:layout>
        <c:manualLayout>
          <c:xMode val="edge"/>
          <c:yMode val="edge"/>
          <c:x val="0.26000657178131614"/>
          <c:y val="2.2127546556680415E-2"/>
        </c:manualLayout>
      </c:layout>
      <c:overlay val="0"/>
      <c:spPr>
        <a:noFill/>
        <a:ln>
          <a:noFill/>
        </a:ln>
      </c:spPr>
    </c:title>
    <c:autoTitleDeleted val="0"/>
    <c:plotArea>
      <c:layout/>
      <c:doughnutChart>
        <c:varyColors val="1"/>
        <c:ser>
          <c:idx val="0"/>
          <c:order val="0"/>
          <c:tx>
            <c:v>Total</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C1DA-4CEF-B681-EEB03D42B300}"/>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C1DA-4CEF-B681-EEB03D42B300}"/>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C1DA-4CEF-B681-EEB03D42B300}"/>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C1DA-4CEF-B681-EEB03D42B300}"/>
              </c:ext>
            </c:extLst>
          </c:dPt>
          <c:dLbls>
            <c:dLbl>
              <c:idx val="0"/>
              <c:layout>
                <c:manualLayout>
                  <c:x val="0.11829307318097415"/>
                  <c:y val="-3.8359580052493458E-2"/>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404040"/>
                      </a:solidFill>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C1DA-4CEF-B681-EEB03D42B300}"/>
                </c:ext>
              </c:extLst>
            </c:dLbl>
            <c:dLbl>
              <c:idx val="1"/>
              <c:layout>
                <c:manualLayout>
                  <c:x val="0.12790846750299567"/>
                  <c:y val="3.1084239470066222E-2"/>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404040"/>
                      </a:solidFill>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C1DA-4CEF-B681-EEB03D42B300}"/>
                </c:ext>
              </c:extLst>
            </c:dLbl>
            <c:dLbl>
              <c:idx val="2"/>
              <c:layout>
                <c:manualLayout>
                  <c:x val="-0.19495476979080337"/>
                  <c:y val="-5.9523809523809312E-3"/>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404040"/>
                      </a:solidFill>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C1DA-4CEF-B681-EEB03D42B300}"/>
                </c:ext>
              </c:extLst>
            </c:dLbl>
            <c:dLbl>
              <c:idx val="3"/>
              <c:layout>
                <c:manualLayout>
                  <c:x val="-0.16397225315188085"/>
                  <c:y val="-3.8360204974378198E-2"/>
                </c:manualLayout>
              </c:layout>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404040"/>
                      </a:solidFill>
                      <a:latin typeface="Aptos Narrow"/>
                    </a:defRPr>
                  </a:pPr>
                  <a:endParaRPr lang="de-DE"/>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C1DA-4CEF-B681-EEB03D42B300}"/>
                </c:ext>
              </c:extLst>
            </c:dLbl>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0" i="0" u="none" strike="noStrike" kern="1200" baseline="0">
                    <a:solidFill>
                      <a:srgbClr val="404040"/>
                    </a:solidFill>
                    <a:latin typeface="Aptos Narrow"/>
                  </a:defRPr>
                </a:pPr>
                <a:endParaRPr lang="de-DE"/>
              </a:p>
            </c:txPr>
            <c:showLegendKey val="0"/>
            <c:showVal val="1"/>
            <c:showCatName val="0"/>
            <c:showSerName val="0"/>
            <c:showPercent val="0"/>
            <c:showBubbleSize val="0"/>
            <c:separator>; </c:separator>
            <c:showLeaderLines val="1"/>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3534400</c:v>
              </c:pt>
              <c:pt idx="1">
                <c:v>2661400</c:v>
              </c:pt>
              <c:pt idx="2">
                <c:v>2870600</c:v>
              </c:pt>
              <c:pt idx="3">
                <c:v>3878100</c:v>
              </c:pt>
            </c:numLit>
          </c:val>
          <c:extLst>
            <c:ext xmlns:c16="http://schemas.microsoft.com/office/drawing/2014/chart" uri="{C3380CC4-5D6E-409C-BE32-E72D297353CC}">
              <c16:uniqueId val="{00000000-C1DA-4CEF-B681-EEB03D42B300}"/>
            </c:ext>
          </c:extLst>
        </c:ser>
        <c:dLbls>
          <c:showLegendKey val="0"/>
          <c:showVal val="0"/>
          <c:showCatName val="0"/>
          <c:showSerName val="0"/>
          <c:showPercent val="0"/>
          <c:showBubbleSize val="0"/>
          <c:showLeaderLines val="1"/>
        </c:dLbls>
        <c:firstSliceAng val="0"/>
        <c:holeSize val="50"/>
      </c:doughnutChart>
      <c:spPr>
        <a:noFill/>
        <a:ln>
          <a:noFill/>
        </a:ln>
      </c:spPr>
    </c:plotArea>
    <c:legend>
      <c:legendPos val="b"/>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900" b="0" i="0" u="none" strike="noStrike" kern="1200" baseline="0">
          <a:solidFill>
            <a:srgbClr val="000000"/>
          </a:solidFill>
          <a:latin typeface="Aptos Narrow"/>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xMode val="edge"/>
          <c:yMode val="edge"/>
          <c:x val="0"/>
          <c:y val="6.4814656463793668E-2"/>
          <c:w val="0.97222222222222221"/>
          <c:h val="0.91491894644631799"/>
        </c:manualLayout>
      </c:layout>
      <c:barChart>
        <c:barDir val="bar"/>
        <c:grouping val="clustered"/>
        <c:varyColors val="0"/>
        <c:ser>
          <c:idx val="0"/>
          <c:order val="0"/>
          <c:tx>
            <c:v>Total</c:v>
          </c:tx>
          <c:spPr>
            <a:solidFill>
              <a:srgbClr val="156082"/>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163E64"/>
                    </a:solidFill>
                    <a:latin typeface="Aptos Narrow"/>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Lit>
              <c:ptCount val="7"/>
              <c:pt idx="0">
                <c:v>Action Figure</c:v>
              </c:pt>
              <c:pt idx="1">
                <c:v>Blender</c:v>
              </c:pt>
              <c:pt idx="2">
                <c:v>Moisturizer</c:v>
              </c:pt>
              <c:pt idx="3">
                <c:v>Novel</c:v>
              </c:pt>
              <c:pt idx="4">
                <c:v>Smartphone</c:v>
              </c:pt>
              <c:pt idx="5">
                <c:v>Sneakers</c:v>
              </c:pt>
              <c:pt idx="6">
                <c:v>Tent</c:v>
              </c:pt>
            </c:strLit>
          </c:cat>
          <c:val>
            <c:numLit>
              <c:formatCode>General</c:formatCode>
              <c:ptCount val="7"/>
              <c:pt idx="0">
                <c:v>547200</c:v>
              </c:pt>
              <c:pt idx="1">
                <c:v>2222500</c:v>
              </c:pt>
              <c:pt idx="2">
                <c:v>706800</c:v>
              </c:pt>
              <c:pt idx="3">
                <c:v>898000</c:v>
              </c:pt>
              <c:pt idx="4">
                <c:v>2350000</c:v>
              </c:pt>
              <c:pt idx="5">
                <c:v>3196000</c:v>
              </c:pt>
              <c:pt idx="6">
                <c:v>3024000</c:v>
              </c:pt>
            </c:numLit>
          </c:val>
          <c:extLst>
            <c:ext xmlns:c16="http://schemas.microsoft.com/office/drawing/2014/chart" uri="{C3380CC4-5D6E-409C-BE32-E72D297353CC}">
              <c16:uniqueId val="{00000000-B67C-4307-B076-613C43D4A04A}"/>
            </c:ext>
          </c:extLst>
        </c:ser>
        <c:dLbls>
          <c:showLegendKey val="0"/>
          <c:showVal val="0"/>
          <c:showCatName val="0"/>
          <c:showSerName val="0"/>
          <c:showPercent val="0"/>
          <c:showBubbleSize val="0"/>
        </c:dLbls>
        <c:gapWidth val="55"/>
        <c:axId val="727947087"/>
        <c:axId val="727948047"/>
      </c:barChart>
      <c:valAx>
        <c:axId val="727948047"/>
        <c:scaling>
          <c:orientation val="minMax"/>
        </c:scaling>
        <c:delete val="0"/>
        <c:axPos val="b"/>
        <c:numFmt formatCode="#,000&quot; &quot;[$€];&quot;-&quot;#,000&quot; &quot;[$€]" c16r2:formatcode2="#,000&quot; &quot;[$€-en-DE];&quot;-&quot;#,000&quot; &quot;[$€-en-DE]"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crossAx val="727947087"/>
        <c:crosses val="autoZero"/>
        <c:crossBetween val="between"/>
      </c:valAx>
      <c:catAx>
        <c:axId val="727947087"/>
        <c:scaling>
          <c:orientation val="minMax"/>
        </c:scaling>
        <c:delete val="0"/>
        <c:axPos val="l"/>
        <c:numFmt formatCode="General" sourceLinked="0"/>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crossAx val="727948047"/>
        <c:crosses val="autoZero"/>
        <c:auto val="1"/>
        <c:lblAlgn val="ctr"/>
        <c:lblOffset val="100"/>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xMode val="edge"/>
          <c:yMode val="edge"/>
          <c:x val="2.9949901647995318E-2"/>
          <c:y val="7.4073526243524729E-2"/>
          <c:w val="0.93953911663830592"/>
          <c:h val="0.91603454762356473"/>
        </c:manualLayout>
      </c:layout>
      <c:barChart>
        <c:barDir val="col"/>
        <c:grouping val="clustered"/>
        <c:varyColors val="0"/>
        <c:ser>
          <c:idx val="0"/>
          <c:order val="0"/>
          <c:tx>
            <c:v>Total</c:v>
          </c:tx>
          <c:spPr>
            <a:solidFill>
              <a:srgbClr val="156082"/>
            </a:solidFill>
            <a:ln>
              <a:noFill/>
            </a:ln>
          </c:spPr>
          <c:invertIfNegative val="0"/>
          <c:dPt>
            <c:idx val="3"/>
            <c:invertIfNegative val="0"/>
            <c:bubble3D val="0"/>
            <c:extLst>
              <c:ext xmlns:c16="http://schemas.microsoft.com/office/drawing/2014/chart" uri="{C3380CC4-5D6E-409C-BE32-E72D297353CC}">
                <c16:uniqueId val="{00000001-B775-4218-9AC0-6ECECC78D958}"/>
              </c:ext>
            </c:extLst>
          </c:dPt>
          <c:dLbls>
            <c:dLbl>
              <c:idx val="3"/>
              <c:layout>
                <c:manualLayout>
                  <c:x val="-1.2009337783622509E-2"/>
                  <c:y val="1.0807386708940325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775-4218-9AC0-6ECECC78D958}"/>
                </c:ext>
              </c:extLst>
            </c:dLbl>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404040"/>
                    </a:solidFill>
                    <a:latin typeface="Aptos Narrow"/>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Lit>
              <c:ptCount val="10"/>
              <c:pt idx="0">
                <c:v>Andrew</c:v>
              </c:pt>
              <c:pt idx="1">
                <c:v>Anna</c:v>
              </c:pt>
              <c:pt idx="2">
                <c:v>Cameron</c:v>
              </c:pt>
              <c:pt idx="3">
                <c:v>Carolyn</c:v>
              </c:pt>
              <c:pt idx="4">
                <c:v>Connor</c:v>
              </c:pt>
              <c:pt idx="5">
                <c:v>Ella</c:v>
              </c:pt>
              <c:pt idx="6">
                <c:v>Grace</c:v>
              </c:pt>
              <c:pt idx="7">
                <c:v>Megan</c:v>
              </c:pt>
              <c:pt idx="8">
                <c:v>Nicholas</c:v>
              </c:pt>
              <c:pt idx="9">
                <c:v>Virginia</c:v>
              </c:pt>
            </c:strLit>
          </c:cat>
          <c:val>
            <c:numLit>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Lit>
          </c:val>
          <c:extLst>
            <c:ext xmlns:c16="http://schemas.microsoft.com/office/drawing/2014/chart" uri="{C3380CC4-5D6E-409C-BE32-E72D297353CC}">
              <c16:uniqueId val="{00000000-B775-4218-9AC0-6ECECC78D958}"/>
            </c:ext>
          </c:extLst>
        </c:ser>
        <c:dLbls>
          <c:showLegendKey val="0"/>
          <c:showVal val="0"/>
          <c:showCatName val="0"/>
          <c:showSerName val="0"/>
          <c:showPercent val="0"/>
          <c:showBubbleSize val="0"/>
        </c:dLbls>
        <c:gapWidth val="52"/>
        <c:overlap val="-27"/>
        <c:axId val="727951887"/>
        <c:axId val="727944687"/>
      </c:barChart>
      <c:valAx>
        <c:axId val="727944687"/>
        <c:scaling>
          <c:orientation val="minMax"/>
        </c:scaling>
        <c:delete val="1"/>
        <c:axPos val="l"/>
        <c:numFmt formatCode="#,000&quot; &quot;[$€];&quot;-&quot;#,000&quot; &quot;[$€]" c16r2:formatcode2="#,000&quot; &quot;[$€-en-DE];&quot;-&quot;#,000&quot; &quot;[$€-en-DE]" sourceLinked="0"/>
        <c:majorTickMark val="none"/>
        <c:minorTickMark val="none"/>
        <c:tickLblPos val="nextTo"/>
        <c:crossAx val="727951887"/>
        <c:crosses val="autoZero"/>
        <c:crossBetween val="between"/>
      </c:valAx>
      <c:catAx>
        <c:axId val="727951887"/>
        <c:scaling>
          <c:orientation val="minMax"/>
        </c:scaling>
        <c:delete val="0"/>
        <c:axPos val="b"/>
        <c:numFmt formatCode="General" sourceLinked="0"/>
        <c:majorTickMark val="out"/>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crossAx val="727944687"/>
        <c:crosses val="autoZero"/>
        <c:auto val="1"/>
        <c:lblAlgn val="ctr"/>
        <c:lblOffset val="100"/>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xMode val="edge"/>
          <c:yMode val="edge"/>
          <c:x val="8.8131178830574808E-2"/>
          <c:y val="0.26791446151198312"/>
          <c:w val="0.72796533204862868"/>
          <c:h val="0.53208898068069366"/>
        </c:manualLayout>
      </c:layout>
      <c:lineChart>
        <c:grouping val="standard"/>
        <c:varyColors val="0"/>
        <c:ser>
          <c:idx val="0"/>
          <c:order val="0"/>
          <c:tx>
            <c:v>Total</c:v>
          </c:tx>
          <c:spPr>
            <a:ln w="34920" cap="rnd">
              <a:solidFill>
                <a:srgbClr val="FFFFFF"/>
              </a:solidFill>
              <a:prstDash val="solid"/>
              <a:round/>
            </a:ln>
            <a:effectLst>
              <a:outerShdw dist="25396" dir="2700000" algn="tl">
                <a:srgbClr val="156082"/>
              </a:outerShdw>
            </a:effectLst>
          </c:spPr>
          <c:marker>
            <c:symbol val="square"/>
            <c:size val="5"/>
          </c:marker>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900" b="1" i="0" u="none" strike="noStrike" kern="1200" baseline="0">
                    <a:solidFill>
                      <a:srgbClr val="FFFFFF"/>
                    </a:solidFill>
                    <a:latin typeface="Aptos Narrow"/>
                  </a:defRPr>
                </a:pPr>
                <a:endParaRPr lang="de-DE"/>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Lit>
              <c:ptCount val="7"/>
              <c:pt idx="0">
                <c:v>Action Figure</c:v>
              </c:pt>
              <c:pt idx="1">
                <c:v>Blender</c:v>
              </c:pt>
              <c:pt idx="2">
                <c:v>Moisturizer</c:v>
              </c:pt>
              <c:pt idx="3">
                <c:v>Novel</c:v>
              </c:pt>
              <c:pt idx="4">
                <c:v>Smartphone</c:v>
              </c:pt>
              <c:pt idx="5">
                <c:v>Sneakers</c:v>
              </c:pt>
              <c:pt idx="6">
                <c:v>Tent</c:v>
              </c:pt>
            </c:strLit>
          </c:cat>
          <c:val>
            <c:numLit>
              <c:formatCode>General</c:formatCode>
              <c:ptCount val="7"/>
              <c:pt idx="0">
                <c:v>456</c:v>
              </c:pt>
              <c:pt idx="1">
                <c:v>635</c:v>
              </c:pt>
              <c:pt idx="2">
                <c:v>1178</c:v>
              </c:pt>
              <c:pt idx="3">
                <c:v>898</c:v>
              </c:pt>
              <c:pt idx="4">
                <c:v>235</c:v>
              </c:pt>
              <c:pt idx="5">
                <c:v>799</c:v>
              </c:pt>
              <c:pt idx="6">
                <c:v>504</c:v>
              </c:pt>
            </c:numLit>
          </c:val>
          <c:smooth val="0"/>
          <c:extLst>
            <c:ext xmlns:c16="http://schemas.microsoft.com/office/drawing/2014/chart" uri="{C3380CC4-5D6E-409C-BE32-E72D297353CC}">
              <c16:uniqueId val="{00000000-FB7D-4BBC-BD57-C1DE85A2F847}"/>
            </c:ext>
          </c:extLst>
        </c:ser>
        <c:dLbls>
          <c:showLegendKey val="0"/>
          <c:showVal val="0"/>
          <c:showCatName val="0"/>
          <c:showSerName val="0"/>
          <c:showPercent val="0"/>
          <c:showBubbleSize val="0"/>
        </c:dLbls>
        <c:marker val="1"/>
        <c:smooth val="0"/>
        <c:axId val="727942287"/>
        <c:axId val="727956687"/>
      </c:lineChart>
      <c:valAx>
        <c:axId val="727956687"/>
        <c:scaling>
          <c:orientation val="minMax"/>
        </c:scaling>
        <c:delete val="1"/>
        <c:axPos val="l"/>
        <c:numFmt formatCode="#,000&quot; &quot;[$€];&quot;-&quot;#,000&quot; &quot;[$€]" c16r2:formatcode2="#,000&quot; &quot;[$€-en-DE];&quot;-&quot;#,000&quot; &quot;[$€-en-DE]" sourceLinked="0"/>
        <c:majorTickMark val="out"/>
        <c:minorTickMark val="none"/>
        <c:tickLblPos val="nextTo"/>
        <c:crossAx val="727942287"/>
        <c:crosses val="autoZero"/>
        <c:crossBetween val="between"/>
      </c:valAx>
      <c:catAx>
        <c:axId val="727942287"/>
        <c:scaling>
          <c:orientation val="minMax"/>
        </c:scaling>
        <c:delete val="0"/>
        <c:axPos val="b"/>
        <c:numFmt formatCode="General" sourceLinked="0"/>
        <c:majorTickMark val="out"/>
        <c:minorTickMark val="none"/>
        <c:tickLblPos val="nextTo"/>
        <c:spPr>
          <a:solidFill>
            <a:srgbClr val="104862"/>
          </a:solid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spc="100" baseline="0">
                <a:solidFill>
                  <a:srgbClr val="FFFFFF"/>
                </a:solidFill>
                <a:latin typeface="Aptos Narrow"/>
              </a:defRPr>
            </a:pPr>
            <a:endParaRPr lang="de-DE"/>
          </a:p>
        </c:txPr>
        <c:crossAx val="727956687"/>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de-D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95246</xdr:colOff>
      <xdr:row>0</xdr:row>
      <xdr:rowOff>114303</xdr:rowOff>
    </xdr:from>
    <xdr:ext cx="14482395" cy="835203"/>
    <xdr:sp macro="" textlink="">
      <xdr:nvSpPr>
        <xdr:cNvPr id="2" name="Rectangle: Rounded Corners 1">
          <a:extLst>
            <a:ext uri="{FF2B5EF4-FFF2-40B4-BE49-F238E27FC236}">
              <a16:creationId xmlns:a16="http://schemas.microsoft.com/office/drawing/2014/main" id="{2E62E4E9-7A51-22C7-ABDE-1ED7851E3D84}"/>
            </a:ext>
          </a:extLst>
        </xdr:cNvPr>
        <xdr:cNvSpPr/>
      </xdr:nvSpPr>
      <xdr:spPr>
        <a:xfrm>
          <a:off x="95246" y="114303"/>
          <a:ext cx="14482395" cy="835203"/>
        </a:xfrm>
        <a:custGeom>
          <a:avLst>
            <a:gd name="f10" fmla="val 2368"/>
          </a:avLst>
          <a:gdLst>
            <a:gd name="f1" fmla="val 10800000"/>
            <a:gd name="f2" fmla="val 5400000"/>
            <a:gd name="f3" fmla="val 16200000"/>
            <a:gd name="f4" fmla="val w"/>
            <a:gd name="f5" fmla="val h"/>
            <a:gd name="f6" fmla="val ss"/>
            <a:gd name="f7" fmla="val 0"/>
            <a:gd name="f8" fmla="*/ 5419351 1 1725033"/>
            <a:gd name="f9" fmla="val 45"/>
            <a:gd name="f10" fmla="val 2368"/>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blurRad="50800" dist="38100" dir="13500000" algn="br" rotWithShape="0">
            <a:prstClr val="black">
              <a:alpha val="40000"/>
            </a:prst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clientData/>
  </xdr:oneCellAnchor>
  <xdr:oneCellAnchor>
    <xdr:from>
      <xdr:col>0</xdr:col>
      <xdr:colOff>28575</xdr:colOff>
      <xdr:row>5</xdr:row>
      <xdr:rowOff>180978</xdr:rowOff>
    </xdr:from>
    <xdr:ext cx="2870685" cy="844721"/>
    <xdr:grpSp>
      <xdr:nvGrpSpPr>
        <xdr:cNvPr id="4" name="Group 13">
          <a:extLst>
            <a:ext uri="{FF2B5EF4-FFF2-40B4-BE49-F238E27FC236}">
              <a16:creationId xmlns:a16="http://schemas.microsoft.com/office/drawing/2014/main" id="{89DDE238-B3AE-C8F5-D6B8-E7D21FDB8E0A}"/>
            </a:ext>
          </a:extLst>
        </xdr:cNvPr>
        <xdr:cNvGrpSpPr/>
      </xdr:nvGrpSpPr>
      <xdr:grpSpPr>
        <a:xfrm>
          <a:off x="28575" y="1133478"/>
          <a:ext cx="2870685" cy="844721"/>
          <a:chOff x="28575" y="1133478"/>
          <a:chExt cx="2870685" cy="844721"/>
        </a:xfrm>
      </xdr:grpSpPr>
      <xdr:sp macro="" textlink="">
        <xdr:nvSpPr>
          <xdr:cNvPr id="5" name="Rectangle: Rounded Corners 2">
            <a:extLst>
              <a:ext uri="{FF2B5EF4-FFF2-40B4-BE49-F238E27FC236}">
                <a16:creationId xmlns:a16="http://schemas.microsoft.com/office/drawing/2014/main" id="{F0A26D8F-6F2B-217A-59C3-317DCB46A2C5}"/>
              </a:ext>
            </a:extLst>
          </xdr:cNvPr>
          <xdr:cNvSpPr/>
        </xdr:nvSpPr>
        <xdr:spPr>
          <a:xfrm>
            <a:off x="28575" y="1142996"/>
            <a:ext cx="2870685"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6" name="Rectangle: Rounded Corners 3">
            <a:extLst>
              <a:ext uri="{FF2B5EF4-FFF2-40B4-BE49-F238E27FC236}">
                <a16:creationId xmlns:a16="http://schemas.microsoft.com/office/drawing/2014/main" id="{337778A9-8E29-9975-02C3-4EC2471AA582}"/>
              </a:ext>
            </a:extLst>
          </xdr:cNvPr>
          <xdr:cNvSpPr/>
        </xdr:nvSpPr>
        <xdr:spPr>
          <a:xfrm>
            <a:off x="47521" y="1133478"/>
            <a:ext cx="994794"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104862"/>
          </a:solidFill>
          <a:ln cap="flat">
            <a:noFill/>
            <a:prstDash val="solid"/>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7" name="TextBox 4">
            <a:extLst>
              <a:ext uri="{FF2B5EF4-FFF2-40B4-BE49-F238E27FC236}">
                <a16:creationId xmlns:a16="http://schemas.microsoft.com/office/drawing/2014/main" id="{18619807-A7B5-4F9D-30D3-66A44814A6CC}"/>
              </a:ext>
            </a:extLst>
          </xdr:cNvPr>
          <xdr:cNvSpPr txBox="1"/>
        </xdr:nvSpPr>
        <xdr:spPr>
          <a:xfrm>
            <a:off x="1075471" y="1219203"/>
            <a:ext cx="1539556" cy="233364"/>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GesamtUmsatz</a:t>
            </a:r>
          </a:p>
        </xdr:txBody>
      </xdr:sp>
      <xdr:sp macro="" textlink="">
        <xdr:nvSpPr>
          <xdr:cNvPr id="8" name="TextBox 5">
            <a:extLst>
              <a:ext uri="{FF2B5EF4-FFF2-40B4-BE49-F238E27FC236}">
                <a16:creationId xmlns:a16="http://schemas.microsoft.com/office/drawing/2014/main" id="{092BE8A1-9003-79FE-EE4A-AD9B1D9F6FA3}"/>
              </a:ext>
            </a:extLst>
          </xdr:cNvPr>
          <xdr:cNvSpPr txBox="1"/>
        </xdr:nvSpPr>
        <xdr:spPr>
          <a:xfrm>
            <a:off x="1070734" y="1543046"/>
            <a:ext cx="1657990" cy="323853"/>
          </a:xfrm>
          <a:prstGeom prst="rect">
            <a:avLst/>
          </a:prstGeom>
          <a:solidFill>
            <a:srgbClr val="FFFFFF"/>
          </a:solidFill>
          <a:ln w="9528" cap="flat">
            <a:solidFill>
              <a:srgbClr val="FFFFFF"/>
            </a:solidFill>
            <a:prstDash val="solid"/>
            <a:miter/>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2000" b="1" i="0" u="none" strike="noStrike" kern="0" cap="none" spc="0" baseline="0">
                <a:solidFill>
                  <a:srgbClr val="163E64"/>
                </a:solidFill>
                <a:uFillTx/>
                <a:latin typeface="Aptos Narrow"/>
              </a:rPr>
              <a:t>12.944.500 €</a:t>
            </a:r>
            <a:endParaRPr lang="de-DE" sz="2000" b="1" i="0" u="none" strike="noStrike" kern="0" cap="none" spc="0" baseline="0">
              <a:solidFill>
                <a:srgbClr val="163E64"/>
              </a:solidFill>
              <a:uFillTx/>
              <a:latin typeface="Aptos Narrow"/>
            </a:endParaRPr>
          </a:p>
        </xdr:txBody>
      </xdr:sp>
    </xdr:grpSp>
    <xdr:clientData/>
  </xdr:oneCellAnchor>
  <xdr:oneCellAnchor>
    <xdr:from>
      <xdr:col>5</xdr:col>
      <xdr:colOff>47621</xdr:colOff>
      <xdr:row>5</xdr:row>
      <xdr:rowOff>171450</xdr:rowOff>
    </xdr:from>
    <xdr:ext cx="2880213" cy="844731"/>
    <xdr:grpSp>
      <xdr:nvGrpSpPr>
        <xdr:cNvPr id="9" name="Group 14">
          <a:extLst>
            <a:ext uri="{FF2B5EF4-FFF2-40B4-BE49-F238E27FC236}">
              <a16:creationId xmlns:a16="http://schemas.microsoft.com/office/drawing/2014/main" id="{79F16F7D-E145-FA06-5B08-CD43067B9106}"/>
            </a:ext>
          </a:extLst>
        </xdr:cNvPr>
        <xdr:cNvGrpSpPr/>
      </xdr:nvGrpSpPr>
      <xdr:grpSpPr>
        <a:xfrm>
          <a:off x="3095621" y="1123950"/>
          <a:ext cx="2880213" cy="844731"/>
          <a:chOff x="3095621" y="1123950"/>
          <a:chExt cx="2880213" cy="844731"/>
        </a:xfrm>
      </xdr:grpSpPr>
      <xdr:sp macro="" textlink="">
        <xdr:nvSpPr>
          <xdr:cNvPr id="10" name="Rectangle: Rounded Corners 15">
            <a:extLst>
              <a:ext uri="{FF2B5EF4-FFF2-40B4-BE49-F238E27FC236}">
                <a16:creationId xmlns:a16="http://schemas.microsoft.com/office/drawing/2014/main" id="{FC3B3FF9-E6EC-82FC-6001-367AF5AC6AE2}"/>
              </a:ext>
            </a:extLst>
          </xdr:cNvPr>
          <xdr:cNvSpPr/>
        </xdr:nvSpPr>
        <xdr:spPr>
          <a:xfrm>
            <a:off x="3095621" y="1133478"/>
            <a:ext cx="2880213"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11" name="Rectangle: Rounded Corners 16">
            <a:extLst>
              <a:ext uri="{FF2B5EF4-FFF2-40B4-BE49-F238E27FC236}">
                <a16:creationId xmlns:a16="http://schemas.microsoft.com/office/drawing/2014/main" id="{94F0CE15-570D-0959-23AD-1008E49C89EA}"/>
              </a:ext>
            </a:extLst>
          </xdr:cNvPr>
          <xdr:cNvSpPr/>
        </xdr:nvSpPr>
        <xdr:spPr>
          <a:xfrm>
            <a:off x="3114632" y="1123950"/>
            <a:ext cx="998095"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104862"/>
          </a:solidFill>
          <a:ln cap="flat">
            <a:noFill/>
            <a:prstDash val="solid"/>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12" name="TextBox 17">
            <a:extLst>
              <a:ext uri="{FF2B5EF4-FFF2-40B4-BE49-F238E27FC236}">
                <a16:creationId xmlns:a16="http://schemas.microsoft.com/office/drawing/2014/main" id="{345278CA-C83B-F459-A2BD-F82A68367A11}"/>
              </a:ext>
            </a:extLst>
          </xdr:cNvPr>
          <xdr:cNvSpPr txBox="1"/>
        </xdr:nvSpPr>
        <xdr:spPr>
          <a:xfrm>
            <a:off x="4065205" y="1209675"/>
            <a:ext cx="1863108" cy="233364"/>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DurchschnitUmsatz</a:t>
            </a:r>
          </a:p>
        </xdr:txBody>
      </xdr:sp>
      <xdr:sp macro="" textlink="">
        <xdr:nvSpPr>
          <xdr:cNvPr id="13" name="TextBox 18">
            <a:extLst>
              <a:ext uri="{FF2B5EF4-FFF2-40B4-BE49-F238E27FC236}">
                <a16:creationId xmlns:a16="http://schemas.microsoft.com/office/drawing/2014/main" id="{680C4408-574A-62BC-23E0-E43B44B4A66C}"/>
              </a:ext>
            </a:extLst>
          </xdr:cNvPr>
          <xdr:cNvSpPr txBox="1"/>
        </xdr:nvSpPr>
        <xdr:spPr>
          <a:xfrm>
            <a:off x="4141247" y="1533528"/>
            <a:ext cx="1663485" cy="323853"/>
          </a:xfrm>
          <a:prstGeom prst="rect">
            <a:avLst/>
          </a:prstGeom>
          <a:solidFill>
            <a:srgbClr val="FFFFFF"/>
          </a:solidFill>
          <a:ln w="9528" cap="flat">
            <a:solidFill>
              <a:srgbClr val="FFFFFF"/>
            </a:solidFill>
            <a:prstDash val="solid"/>
            <a:miter/>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2000" b="1" i="0" u="none" strike="noStrike" kern="0" cap="none" spc="0" baseline="0">
                <a:solidFill>
                  <a:srgbClr val="163E64"/>
                </a:solidFill>
                <a:uFillTx/>
                <a:latin typeface="Aptos Narrow"/>
              </a:rPr>
              <a:t>258.890 €</a:t>
            </a:r>
            <a:endParaRPr lang="de-DE" sz="4000" b="1" i="0" u="none" strike="noStrike" kern="0" cap="none" spc="0" baseline="0">
              <a:solidFill>
                <a:srgbClr val="163E64"/>
              </a:solidFill>
              <a:uFillTx/>
              <a:latin typeface="Aptos Narrow"/>
            </a:endParaRPr>
          </a:p>
        </xdr:txBody>
      </xdr:sp>
    </xdr:grpSp>
    <xdr:clientData/>
  </xdr:oneCellAnchor>
  <xdr:oneCellAnchor>
    <xdr:from>
      <xdr:col>10</xdr:col>
      <xdr:colOff>57150</xdr:colOff>
      <xdr:row>5</xdr:row>
      <xdr:rowOff>180978</xdr:rowOff>
    </xdr:from>
    <xdr:ext cx="2880213" cy="844721"/>
    <xdr:grpSp>
      <xdr:nvGrpSpPr>
        <xdr:cNvPr id="14" name="Group 19">
          <a:extLst>
            <a:ext uri="{FF2B5EF4-FFF2-40B4-BE49-F238E27FC236}">
              <a16:creationId xmlns:a16="http://schemas.microsoft.com/office/drawing/2014/main" id="{D174E478-FB15-B8EE-4FDE-92DB991FFF68}"/>
            </a:ext>
          </a:extLst>
        </xdr:cNvPr>
        <xdr:cNvGrpSpPr/>
      </xdr:nvGrpSpPr>
      <xdr:grpSpPr>
        <a:xfrm>
          <a:off x="6153150" y="1133478"/>
          <a:ext cx="2880213" cy="844721"/>
          <a:chOff x="6153150" y="1133478"/>
          <a:chExt cx="2880213" cy="844721"/>
        </a:xfrm>
      </xdr:grpSpPr>
      <xdr:sp macro="" textlink="">
        <xdr:nvSpPr>
          <xdr:cNvPr id="15" name="Rectangle: Rounded Corners 20">
            <a:extLst>
              <a:ext uri="{FF2B5EF4-FFF2-40B4-BE49-F238E27FC236}">
                <a16:creationId xmlns:a16="http://schemas.microsoft.com/office/drawing/2014/main" id="{C163F780-D00B-4FDE-0D55-9C12B8A9F625}"/>
              </a:ext>
            </a:extLst>
          </xdr:cNvPr>
          <xdr:cNvSpPr/>
        </xdr:nvSpPr>
        <xdr:spPr>
          <a:xfrm>
            <a:off x="6153150" y="1142996"/>
            <a:ext cx="2880213"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16" name="Rectangle: Rounded Corners 21">
            <a:extLst>
              <a:ext uri="{FF2B5EF4-FFF2-40B4-BE49-F238E27FC236}">
                <a16:creationId xmlns:a16="http://schemas.microsoft.com/office/drawing/2014/main" id="{9F01E207-A8D6-A70A-34AA-589C65372E84}"/>
              </a:ext>
            </a:extLst>
          </xdr:cNvPr>
          <xdr:cNvSpPr/>
        </xdr:nvSpPr>
        <xdr:spPr>
          <a:xfrm>
            <a:off x="6172160" y="1133478"/>
            <a:ext cx="998095"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104862"/>
          </a:solidFill>
          <a:ln cap="flat">
            <a:noFill/>
            <a:prstDash val="solid"/>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17" name="TextBox 22">
            <a:extLst>
              <a:ext uri="{FF2B5EF4-FFF2-40B4-BE49-F238E27FC236}">
                <a16:creationId xmlns:a16="http://schemas.microsoft.com/office/drawing/2014/main" id="{F1675DD0-D3F1-E11E-86F7-4D0E7425400B}"/>
              </a:ext>
            </a:extLst>
          </xdr:cNvPr>
          <xdr:cNvSpPr txBox="1"/>
        </xdr:nvSpPr>
        <xdr:spPr>
          <a:xfrm>
            <a:off x="7122724" y="1219203"/>
            <a:ext cx="1863108" cy="276221"/>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Verkaufte Mengen</a:t>
            </a:r>
          </a:p>
        </xdr:txBody>
      </xdr:sp>
      <xdr:sp macro="" textlink="">
        <xdr:nvSpPr>
          <xdr:cNvPr id="18" name="TextBox 23">
            <a:extLst>
              <a:ext uri="{FF2B5EF4-FFF2-40B4-BE49-F238E27FC236}">
                <a16:creationId xmlns:a16="http://schemas.microsoft.com/office/drawing/2014/main" id="{BD132BD4-86B9-10EA-90F4-AFA3E77F3C0F}"/>
              </a:ext>
            </a:extLst>
          </xdr:cNvPr>
          <xdr:cNvSpPr txBox="1"/>
        </xdr:nvSpPr>
        <xdr:spPr>
          <a:xfrm>
            <a:off x="7198775" y="1543046"/>
            <a:ext cx="1663485" cy="323853"/>
          </a:xfrm>
          <a:prstGeom prst="rect">
            <a:avLst/>
          </a:prstGeom>
          <a:solidFill>
            <a:srgbClr val="FFFFFF"/>
          </a:solidFill>
          <a:ln w="9528" cap="flat">
            <a:solidFill>
              <a:srgbClr val="FFFFFF"/>
            </a:solidFill>
            <a:prstDash val="solid"/>
            <a:miter/>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2000" b="1" i="0" u="none" strike="noStrike" kern="0" cap="none" spc="0" baseline="0">
                <a:solidFill>
                  <a:srgbClr val="163E64"/>
                </a:solidFill>
                <a:uFillTx/>
                <a:latin typeface="Aptos Narrow"/>
              </a:rPr>
              <a:t>4.705 €</a:t>
            </a:r>
            <a:endParaRPr lang="de-DE" sz="4000" b="1" i="0" u="none" strike="noStrike" kern="0" cap="none" spc="0" baseline="0">
              <a:solidFill>
                <a:srgbClr val="163E64"/>
              </a:solidFill>
              <a:uFillTx/>
              <a:latin typeface="Aptos Narrow"/>
            </a:endParaRPr>
          </a:p>
        </xdr:txBody>
      </xdr:sp>
    </xdr:grpSp>
    <xdr:clientData/>
  </xdr:oneCellAnchor>
  <xdr:oneCellAnchor>
    <xdr:from>
      <xdr:col>15</xdr:col>
      <xdr:colOff>57150</xdr:colOff>
      <xdr:row>6</xdr:row>
      <xdr:rowOff>9528</xdr:rowOff>
    </xdr:from>
    <xdr:ext cx="2880213" cy="844721"/>
    <xdr:grpSp>
      <xdr:nvGrpSpPr>
        <xdr:cNvPr id="23" name="Group 24">
          <a:extLst>
            <a:ext uri="{FF2B5EF4-FFF2-40B4-BE49-F238E27FC236}">
              <a16:creationId xmlns:a16="http://schemas.microsoft.com/office/drawing/2014/main" id="{7D3C25DE-B95C-1378-C3FE-3ACF35AF1A7F}"/>
            </a:ext>
          </a:extLst>
        </xdr:cNvPr>
        <xdr:cNvGrpSpPr/>
      </xdr:nvGrpSpPr>
      <xdr:grpSpPr>
        <a:xfrm>
          <a:off x="9201150" y="1152528"/>
          <a:ext cx="2880213" cy="844721"/>
          <a:chOff x="9201150" y="1152528"/>
          <a:chExt cx="2880213" cy="844721"/>
        </a:xfrm>
      </xdr:grpSpPr>
      <xdr:sp macro="" textlink="">
        <xdr:nvSpPr>
          <xdr:cNvPr id="24" name="Rectangle: Rounded Corners 25">
            <a:extLst>
              <a:ext uri="{FF2B5EF4-FFF2-40B4-BE49-F238E27FC236}">
                <a16:creationId xmlns:a16="http://schemas.microsoft.com/office/drawing/2014/main" id="{984ABC40-6C20-3E42-3FFC-0835D5D88BCC}"/>
              </a:ext>
            </a:extLst>
          </xdr:cNvPr>
          <xdr:cNvSpPr/>
        </xdr:nvSpPr>
        <xdr:spPr>
          <a:xfrm>
            <a:off x="9201150" y="1162046"/>
            <a:ext cx="2880213"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25" name="Rectangle: Rounded Corners 26">
            <a:extLst>
              <a:ext uri="{FF2B5EF4-FFF2-40B4-BE49-F238E27FC236}">
                <a16:creationId xmlns:a16="http://schemas.microsoft.com/office/drawing/2014/main" id="{27C28964-BC99-B4A5-22AA-F06A41CE1FD7}"/>
              </a:ext>
            </a:extLst>
          </xdr:cNvPr>
          <xdr:cNvSpPr/>
        </xdr:nvSpPr>
        <xdr:spPr>
          <a:xfrm>
            <a:off x="9220160" y="1152528"/>
            <a:ext cx="998095" cy="835203"/>
          </a:xfrm>
          <a:custGeom>
            <a:avLst>
              <a:gd name="f10" fmla="val 3600"/>
            </a:avLst>
            <a:gdLst>
              <a:gd name="f1" fmla="val 10800000"/>
              <a:gd name="f2" fmla="val 5400000"/>
              <a:gd name="f3" fmla="val 16200000"/>
              <a:gd name="f4" fmla="val w"/>
              <a:gd name="f5" fmla="val h"/>
              <a:gd name="f6" fmla="val ss"/>
              <a:gd name="f7" fmla="val 0"/>
              <a:gd name="f8" fmla="*/ 5419351 1 1725033"/>
              <a:gd name="f9" fmla="val 45"/>
              <a:gd name="f10" fmla="val 3600"/>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104862"/>
          </a:solidFill>
          <a:ln cap="flat">
            <a:noFill/>
            <a:prstDash val="solid"/>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sp macro="" textlink="">
        <xdr:nvSpPr>
          <xdr:cNvPr id="26" name="TextBox 27">
            <a:extLst>
              <a:ext uri="{FF2B5EF4-FFF2-40B4-BE49-F238E27FC236}">
                <a16:creationId xmlns:a16="http://schemas.microsoft.com/office/drawing/2014/main" id="{1D9CE08B-2A5C-9769-2DBD-B6F166437C11}"/>
              </a:ext>
            </a:extLst>
          </xdr:cNvPr>
          <xdr:cNvSpPr txBox="1"/>
        </xdr:nvSpPr>
        <xdr:spPr>
          <a:xfrm>
            <a:off x="10170724" y="1238253"/>
            <a:ext cx="1863108" cy="276221"/>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Gewinn</a:t>
            </a:r>
          </a:p>
        </xdr:txBody>
      </xdr:sp>
      <xdr:sp macro="" textlink="">
        <xdr:nvSpPr>
          <xdr:cNvPr id="27" name="TextBox 28">
            <a:extLst>
              <a:ext uri="{FF2B5EF4-FFF2-40B4-BE49-F238E27FC236}">
                <a16:creationId xmlns:a16="http://schemas.microsoft.com/office/drawing/2014/main" id="{F543D474-F4AD-2B76-3C33-C875850B50DB}"/>
              </a:ext>
            </a:extLst>
          </xdr:cNvPr>
          <xdr:cNvSpPr txBox="1"/>
        </xdr:nvSpPr>
        <xdr:spPr>
          <a:xfrm>
            <a:off x="10246775" y="1562096"/>
            <a:ext cx="1663485" cy="323853"/>
          </a:xfrm>
          <a:prstGeom prst="rect">
            <a:avLst/>
          </a:prstGeom>
          <a:solidFill>
            <a:srgbClr val="FFFFFF"/>
          </a:solidFill>
          <a:ln w="9528" cap="flat">
            <a:solidFill>
              <a:srgbClr val="FFFFFF"/>
            </a:solidFill>
            <a:prstDash val="solid"/>
            <a:miter/>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2000" b="1" i="0" u="none" strike="noStrike" kern="0" cap="none" spc="0" baseline="0">
                <a:solidFill>
                  <a:srgbClr val="163E64"/>
                </a:solidFill>
                <a:uFillTx/>
                <a:latin typeface="Aptos Narrow"/>
              </a:rPr>
              <a:t>3.834.400 €</a:t>
            </a:r>
            <a:endParaRPr lang="de-DE" sz="2000" b="1" i="0" u="none" strike="noStrike" kern="0" cap="none" spc="0" baseline="0">
              <a:solidFill>
                <a:srgbClr val="163E64"/>
              </a:solidFill>
              <a:uFillTx/>
              <a:latin typeface="Aptos Narrow"/>
            </a:endParaRPr>
          </a:p>
        </xdr:txBody>
      </xdr:sp>
    </xdr:grpSp>
    <xdr:clientData/>
  </xdr:oneCellAnchor>
  <xdr:oneCellAnchor>
    <xdr:from>
      <xdr:col>15</xdr:col>
      <xdr:colOff>228600</xdr:colOff>
      <xdr:row>6</xdr:row>
      <xdr:rowOff>66678</xdr:rowOff>
    </xdr:from>
    <xdr:ext cx="608130" cy="609603"/>
    <xdr:pic>
      <xdr:nvPicPr>
        <xdr:cNvPr id="22" name="Graphic 30" descr="Upward trend with solid fill">
          <a:extLst>
            <a:ext uri="{FF2B5EF4-FFF2-40B4-BE49-F238E27FC236}">
              <a16:creationId xmlns:a16="http://schemas.microsoft.com/office/drawing/2014/main" id="{14571150-4B48-332F-EF2F-E918DAAA568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72600" y="1209678"/>
          <a:ext cx="608130" cy="609603"/>
        </a:xfrm>
        <a:prstGeom prst="rect">
          <a:avLst/>
        </a:prstGeom>
        <a:noFill/>
        <a:ln cap="flat">
          <a:noFill/>
        </a:ln>
      </xdr:spPr>
    </xdr:pic>
    <xdr:clientData/>
  </xdr:oneCellAnchor>
  <xdr:oneCellAnchor>
    <xdr:from>
      <xdr:col>10</xdr:col>
      <xdr:colOff>278626</xdr:colOff>
      <xdr:row>6</xdr:row>
      <xdr:rowOff>85725</xdr:rowOff>
    </xdr:from>
    <xdr:ext cx="605735" cy="607198"/>
    <xdr:pic>
      <xdr:nvPicPr>
        <xdr:cNvPr id="21" name="Graphic 32" descr="Gold bars outline">
          <a:extLst>
            <a:ext uri="{FF2B5EF4-FFF2-40B4-BE49-F238E27FC236}">
              <a16:creationId xmlns:a16="http://schemas.microsoft.com/office/drawing/2014/main" id="{BB41BD33-6E04-F116-DD0F-F4DE4D22746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74626" y="1228725"/>
          <a:ext cx="605735" cy="607198"/>
        </a:xfrm>
        <a:prstGeom prst="rect">
          <a:avLst/>
        </a:prstGeom>
        <a:noFill/>
        <a:ln cap="flat">
          <a:noFill/>
        </a:ln>
      </xdr:spPr>
    </xdr:pic>
    <xdr:clientData/>
  </xdr:oneCellAnchor>
  <xdr:oneCellAnchor>
    <xdr:from>
      <xdr:col>5</xdr:col>
      <xdr:colOff>245251</xdr:colOff>
      <xdr:row>6</xdr:row>
      <xdr:rowOff>64273</xdr:rowOff>
    </xdr:from>
    <xdr:ext cx="572432" cy="573895"/>
    <xdr:pic>
      <xdr:nvPicPr>
        <xdr:cNvPr id="20" name="Graphic 34" descr="Coins outline">
          <a:extLst>
            <a:ext uri="{FF2B5EF4-FFF2-40B4-BE49-F238E27FC236}">
              <a16:creationId xmlns:a16="http://schemas.microsoft.com/office/drawing/2014/main" id="{FA6C8B7D-2F13-AF8F-68A3-77502F96756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93251" y="1207273"/>
          <a:ext cx="572432" cy="573895"/>
        </a:xfrm>
        <a:prstGeom prst="rect">
          <a:avLst/>
        </a:prstGeom>
        <a:noFill/>
        <a:ln cap="flat">
          <a:noFill/>
        </a:ln>
      </xdr:spPr>
    </xdr:pic>
    <xdr:clientData/>
  </xdr:oneCellAnchor>
  <xdr:oneCellAnchor>
    <xdr:from>
      <xdr:col>0</xdr:col>
      <xdr:colOff>290477</xdr:colOff>
      <xdr:row>6</xdr:row>
      <xdr:rowOff>157121</xdr:rowOff>
    </xdr:from>
    <xdr:ext cx="489112" cy="490575"/>
    <xdr:pic>
      <xdr:nvPicPr>
        <xdr:cNvPr id="19" name="Graphic 36" descr="Euro with solid fill">
          <a:extLst>
            <a:ext uri="{FF2B5EF4-FFF2-40B4-BE49-F238E27FC236}">
              <a16:creationId xmlns:a16="http://schemas.microsoft.com/office/drawing/2014/main" id="{56235C66-98B7-71E9-358A-310BA2CD172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0477" y="1300121"/>
          <a:ext cx="489112" cy="490575"/>
        </a:xfrm>
        <a:prstGeom prst="rect">
          <a:avLst/>
        </a:prstGeom>
        <a:noFill/>
        <a:ln cap="flat">
          <a:noFill/>
        </a:ln>
      </xdr:spPr>
    </xdr:pic>
    <xdr:clientData/>
  </xdr:oneCellAnchor>
  <xdr:oneCellAnchor>
    <xdr:from>
      <xdr:col>4</xdr:col>
      <xdr:colOff>514350</xdr:colOff>
      <xdr:row>1</xdr:row>
      <xdr:rowOff>0</xdr:rowOff>
    </xdr:from>
    <xdr:ext cx="7999536" cy="571500"/>
    <xdr:sp macro="" textlink="">
      <xdr:nvSpPr>
        <xdr:cNvPr id="3" name="TextBox 37">
          <a:extLst>
            <a:ext uri="{FF2B5EF4-FFF2-40B4-BE49-F238E27FC236}">
              <a16:creationId xmlns:a16="http://schemas.microsoft.com/office/drawing/2014/main" id="{245BC88D-9DD6-C10F-2569-85D451E9EEF1}"/>
            </a:ext>
          </a:extLst>
        </xdr:cNvPr>
        <xdr:cNvSpPr txBox="1"/>
      </xdr:nvSpPr>
      <xdr:spPr>
        <a:xfrm>
          <a:off x="2952750" y="190500"/>
          <a:ext cx="7999536" cy="571500"/>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4400" b="0" i="0" u="none" strike="noStrike" kern="0" cap="none" spc="0" baseline="0">
              <a:solidFill>
                <a:srgbClr val="163E64"/>
              </a:solidFill>
              <a:uFillTx/>
              <a:latin typeface="Aptos Narrow"/>
            </a:rPr>
            <a:t>Umsatz Dashboard-2024</a:t>
          </a:r>
        </a:p>
      </xdr:txBody>
    </xdr:sp>
    <xdr:clientData/>
  </xdr:oneCellAnchor>
  <xdr:oneCellAnchor>
    <xdr:from>
      <xdr:col>2</xdr:col>
      <xdr:colOff>485775</xdr:colOff>
      <xdr:row>10</xdr:row>
      <xdr:rowOff>142875</xdr:rowOff>
    </xdr:from>
    <xdr:ext cx="6432310" cy="3276596"/>
    <xdr:sp macro="" textlink="">
      <xdr:nvSpPr>
        <xdr:cNvPr id="28" name="Rectangle: Rounded Corners 43">
          <a:extLst>
            <a:ext uri="{FF2B5EF4-FFF2-40B4-BE49-F238E27FC236}">
              <a16:creationId xmlns:a16="http://schemas.microsoft.com/office/drawing/2014/main" id="{87F245EF-49D0-DAA4-97B8-9E9528055CC5}"/>
            </a:ext>
          </a:extLst>
        </xdr:cNvPr>
        <xdr:cNvSpPr/>
      </xdr:nvSpPr>
      <xdr:spPr>
        <a:xfrm>
          <a:off x="1704975" y="2047875"/>
          <a:ext cx="6432310" cy="3276596"/>
        </a:xfrm>
        <a:custGeom>
          <a:avLst>
            <a:gd name="f10" fmla="val 523"/>
          </a:avLst>
          <a:gdLst>
            <a:gd name="f1" fmla="val 10800000"/>
            <a:gd name="f2" fmla="val 5400000"/>
            <a:gd name="f3" fmla="val 16200000"/>
            <a:gd name="f4" fmla="val w"/>
            <a:gd name="f5" fmla="val h"/>
            <a:gd name="f6" fmla="val ss"/>
            <a:gd name="f7" fmla="val 0"/>
            <a:gd name="f8" fmla="*/ 5419351 1 1725033"/>
            <a:gd name="f9" fmla="val 45"/>
            <a:gd name="f10" fmla="val 523"/>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dist="38096" dir="13500000" algn="tl">
            <a:srgbClr val="000000">
              <a:alpha val="40000"/>
            </a:srgb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clientData/>
  </xdr:oneCellAnchor>
  <xdr:oneCellAnchor>
    <xdr:from>
      <xdr:col>2</xdr:col>
      <xdr:colOff>495303</xdr:colOff>
      <xdr:row>28</xdr:row>
      <xdr:rowOff>38103</xdr:rowOff>
    </xdr:from>
    <xdr:ext cx="6356104" cy="3276596"/>
    <xdr:sp macro="" textlink="">
      <xdr:nvSpPr>
        <xdr:cNvPr id="35" name="Rectangle: Rounded Corners 45">
          <a:extLst>
            <a:ext uri="{FF2B5EF4-FFF2-40B4-BE49-F238E27FC236}">
              <a16:creationId xmlns:a16="http://schemas.microsoft.com/office/drawing/2014/main" id="{371E9442-3BCC-ECA0-30C3-2D052DDD9798}"/>
            </a:ext>
          </a:extLst>
        </xdr:cNvPr>
        <xdr:cNvSpPr/>
      </xdr:nvSpPr>
      <xdr:spPr>
        <a:xfrm>
          <a:off x="1714503" y="5372103"/>
          <a:ext cx="6356104" cy="3276596"/>
        </a:xfrm>
        <a:custGeom>
          <a:avLst>
            <a:gd name="f10" fmla="val 461"/>
          </a:avLst>
          <a:gdLst>
            <a:gd name="f1" fmla="val 10800000"/>
            <a:gd name="f2" fmla="val 5400000"/>
            <a:gd name="f3" fmla="val 16200000"/>
            <a:gd name="f4" fmla="val w"/>
            <a:gd name="f5" fmla="val h"/>
            <a:gd name="f6" fmla="val ss"/>
            <a:gd name="f7" fmla="val 0"/>
            <a:gd name="f8" fmla="*/ 5419351 1 1725033"/>
            <a:gd name="f9" fmla="val 45"/>
            <a:gd name="f10" fmla="val 461"/>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blurRad="50800" dist="38100" dir="16200000" rotWithShape="0">
            <a:prstClr val="black">
              <a:alpha val="40000"/>
            </a:prst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clientData/>
  </xdr:oneCellAnchor>
  <xdr:oneCellAnchor>
    <xdr:from>
      <xdr:col>13</xdr:col>
      <xdr:colOff>257175</xdr:colOff>
      <xdr:row>28</xdr:row>
      <xdr:rowOff>57150</xdr:rowOff>
    </xdr:from>
    <xdr:ext cx="6414717" cy="3209928"/>
    <xdr:sp macro="" textlink="">
      <xdr:nvSpPr>
        <xdr:cNvPr id="36" name="Rectangle: Rounded Corners 46">
          <a:extLst>
            <a:ext uri="{FF2B5EF4-FFF2-40B4-BE49-F238E27FC236}">
              <a16:creationId xmlns:a16="http://schemas.microsoft.com/office/drawing/2014/main" id="{15B97081-4B9E-D55B-A173-E47245D0FADC}"/>
            </a:ext>
          </a:extLst>
        </xdr:cNvPr>
        <xdr:cNvSpPr/>
      </xdr:nvSpPr>
      <xdr:spPr>
        <a:xfrm>
          <a:off x="8181975" y="5391150"/>
          <a:ext cx="6414717" cy="3209928"/>
        </a:xfrm>
        <a:custGeom>
          <a:avLst>
            <a:gd name="f10" fmla="val 395"/>
          </a:avLst>
          <a:gdLst>
            <a:gd name="f1" fmla="val 10800000"/>
            <a:gd name="f2" fmla="val 5400000"/>
            <a:gd name="f3" fmla="val 16200000"/>
            <a:gd name="f4" fmla="val w"/>
            <a:gd name="f5" fmla="val h"/>
            <a:gd name="f6" fmla="val ss"/>
            <a:gd name="f7" fmla="val 0"/>
            <a:gd name="f8" fmla="*/ 5419351 1 1725033"/>
            <a:gd name="f9" fmla="val 45"/>
            <a:gd name="f10" fmla="val 395"/>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blurRad="50800" dist="38100" dir="13500000" algn="br" rotWithShape="0">
            <a:prstClr val="black">
              <a:alpha val="40000"/>
            </a:prst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clientData/>
  </xdr:oneCellAnchor>
  <xdr:oneCellAnchor>
    <xdr:from>
      <xdr:col>3</xdr:col>
      <xdr:colOff>123828</xdr:colOff>
      <xdr:row>31</xdr:row>
      <xdr:rowOff>123825</xdr:rowOff>
    </xdr:from>
    <xdr:ext cx="5520836" cy="2333621"/>
    <xdr:graphicFrame macro="">
      <xdr:nvGraphicFramePr>
        <xdr:cNvPr id="39" name="Chart 47">
          <a:extLst>
            <a:ext uri="{FF2B5EF4-FFF2-40B4-BE49-F238E27FC236}">
              <a16:creationId xmlns:a16="http://schemas.microsoft.com/office/drawing/2014/main" id="{54934329-4345-5642-AA18-253042D0E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13</xdr:col>
      <xdr:colOff>542928</xdr:colOff>
      <xdr:row>31</xdr:row>
      <xdr:rowOff>28575</xdr:rowOff>
    </xdr:from>
    <xdr:ext cx="5454158" cy="2371725"/>
    <xdr:graphicFrame macro="">
      <xdr:nvGraphicFramePr>
        <xdr:cNvPr id="40" name="Chart 48">
          <a:extLst>
            <a:ext uri="{FF2B5EF4-FFF2-40B4-BE49-F238E27FC236}">
              <a16:creationId xmlns:a16="http://schemas.microsoft.com/office/drawing/2014/main" id="{69D7335D-3268-0BA9-7DD1-FDBFC4761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2</xdr:col>
      <xdr:colOff>523878</xdr:colOff>
      <xdr:row>14</xdr:row>
      <xdr:rowOff>0</xdr:rowOff>
    </xdr:from>
    <xdr:ext cx="5795595" cy="2481260"/>
    <xdr:graphicFrame macro="">
      <xdr:nvGraphicFramePr>
        <xdr:cNvPr id="34" name="Chart 49">
          <a:extLst>
            <a:ext uri="{FF2B5EF4-FFF2-40B4-BE49-F238E27FC236}">
              <a16:creationId xmlns:a16="http://schemas.microsoft.com/office/drawing/2014/main" id="{8470F54A-3859-4F59-46E3-7E5285C0A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2</xdr:col>
      <xdr:colOff>581028</xdr:colOff>
      <xdr:row>11</xdr:row>
      <xdr:rowOff>85725</xdr:rowOff>
    </xdr:from>
    <xdr:ext cx="5320811" cy="361946"/>
    <xdr:sp macro="" textlink="">
      <xdr:nvSpPr>
        <xdr:cNvPr id="30" name="TextBox 51">
          <a:extLst>
            <a:ext uri="{FF2B5EF4-FFF2-40B4-BE49-F238E27FC236}">
              <a16:creationId xmlns:a16="http://schemas.microsoft.com/office/drawing/2014/main" id="{6A205C8A-03A2-ACB7-0AB8-220E84FEADFB}"/>
            </a:ext>
          </a:extLst>
        </xdr:cNvPr>
        <xdr:cNvSpPr txBox="1"/>
      </xdr:nvSpPr>
      <xdr:spPr>
        <a:xfrm>
          <a:off x="1800228" y="2181225"/>
          <a:ext cx="5320811" cy="361946"/>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Umsatz nach Sales Person</a:t>
          </a:r>
        </a:p>
      </xdr:txBody>
    </xdr:sp>
    <xdr:clientData/>
  </xdr:oneCellAnchor>
  <xdr:oneCellAnchor>
    <xdr:from>
      <xdr:col>14</xdr:col>
      <xdr:colOff>114300</xdr:colOff>
      <xdr:row>11</xdr:row>
      <xdr:rowOff>76196</xdr:rowOff>
    </xdr:from>
    <xdr:ext cx="5322274" cy="361946"/>
    <xdr:sp macro="" textlink="">
      <xdr:nvSpPr>
        <xdr:cNvPr id="31" name="TextBox 53">
          <a:extLst>
            <a:ext uri="{FF2B5EF4-FFF2-40B4-BE49-F238E27FC236}">
              <a16:creationId xmlns:a16="http://schemas.microsoft.com/office/drawing/2014/main" id="{940F3701-D761-3D7F-CD65-DB2B9380C74D}"/>
            </a:ext>
          </a:extLst>
        </xdr:cNvPr>
        <xdr:cNvSpPr txBox="1"/>
      </xdr:nvSpPr>
      <xdr:spPr>
        <a:xfrm>
          <a:off x="8648700" y="2171696"/>
          <a:ext cx="5322274" cy="361946"/>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Umsatz</a:t>
          </a:r>
          <a:r>
            <a:rPr lang="de-DE" sz="1100" b="0" i="0" u="none" strike="noStrike" kern="0" cap="none" spc="0" baseline="0">
              <a:solidFill>
                <a:srgbClr val="000000"/>
              </a:solidFill>
              <a:uFillTx/>
              <a:latin typeface="Aptos Narrow"/>
            </a:rPr>
            <a:t> </a:t>
          </a:r>
          <a:r>
            <a:rPr lang="de-DE" sz="1600" b="1" i="0" u="none" strike="noStrike" kern="0" cap="none" spc="0" baseline="0">
              <a:solidFill>
                <a:srgbClr val="163E64"/>
              </a:solidFill>
              <a:uFillTx/>
              <a:latin typeface="Aptos Narrow"/>
            </a:rPr>
            <a:t>nach</a:t>
          </a:r>
          <a:r>
            <a:rPr lang="de-DE" sz="1100" b="0" i="0" u="none" strike="noStrike" kern="0" cap="none" spc="0" baseline="0">
              <a:solidFill>
                <a:srgbClr val="000000"/>
              </a:solidFill>
              <a:uFillTx/>
              <a:latin typeface="Aptos Narrow"/>
            </a:rPr>
            <a:t> </a:t>
          </a:r>
          <a:r>
            <a:rPr lang="de-DE" sz="1600" b="1" i="0" u="none" strike="noStrike" kern="0" cap="none" spc="0" baseline="0">
              <a:solidFill>
                <a:srgbClr val="163E64"/>
              </a:solidFill>
              <a:uFillTx/>
              <a:latin typeface="Aptos Narrow"/>
            </a:rPr>
            <a:t>Produkt</a:t>
          </a:r>
        </a:p>
      </xdr:txBody>
    </xdr:sp>
    <xdr:clientData/>
  </xdr:oneCellAnchor>
  <xdr:oneCellAnchor>
    <xdr:from>
      <xdr:col>3</xdr:col>
      <xdr:colOff>200025</xdr:colOff>
      <xdr:row>29</xdr:row>
      <xdr:rowOff>38103</xdr:rowOff>
    </xdr:from>
    <xdr:ext cx="5320811" cy="361946"/>
    <xdr:sp macro="" textlink="">
      <xdr:nvSpPr>
        <xdr:cNvPr id="38" name="TextBox 54">
          <a:extLst>
            <a:ext uri="{FF2B5EF4-FFF2-40B4-BE49-F238E27FC236}">
              <a16:creationId xmlns:a16="http://schemas.microsoft.com/office/drawing/2014/main" id="{1E04AEDB-4A11-DD57-24A1-D3E27E156BD7}"/>
            </a:ext>
          </a:extLst>
        </xdr:cNvPr>
        <xdr:cNvSpPr txBox="1"/>
      </xdr:nvSpPr>
      <xdr:spPr>
        <a:xfrm>
          <a:off x="2028825" y="5562603"/>
          <a:ext cx="5320811" cy="361946"/>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Verkaufte Mengen nach Produkt</a:t>
          </a:r>
        </a:p>
      </xdr:txBody>
    </xdr:sp>
    <xdr:clientData/>
  </xdr:oneCellAnchor>
  <xdr:oneCellAnchor>
    <xdr:from>
      <xdr:col>14</xdr:col>
      <xdr:colOff>152403</xdr:colOff>
      <xdr:row>28</xdr:row>
      <xdr:rowOff>171450</xdr:rowOff>
    </xdr:from>
    <xdr:ext cx="5320811" cy="361946"/>
    <xdr:sp macro="" textlink="">
      <xdr:nvSpPr>
        <xdr:cNvPr id="37" name="TextBox 55">
          <a:extLst>
            <a:ext uri="{FF2B5EF4-FFF2-40B4-BE49-F238E27FC236}">
              <a16:creationId xmlns:a16="http://schemas.microsoft.com/office/drawing/2014/main" id="{420C55F2-7D16-9B8F-495C-8F19879C35F0}"/>
            </a:ext>
          </a:extLst>
        </xdr:cNvPr>
        <xdr:cNvSpPr txBox="1"/>
      </xdr:nvSpPr>
      <xdr:spPr>
        <a:xfrm>
          <a:off x="8686803" y="5505450"/>
          <a:ext cx="5320811" cy="361946"/>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Umsatz nach Region</a:t>
          </a:r>
        </a:p>
      </xdr:txBody>
    </xdr:sp>
    <xdr:clientData/>
  </xdr:oneCellAnchor>
  <xdr:oneCellAnchor>
    <xdr:from>
      <xdr:col>13</xdr:col>
      <xdr:colOff>276221</xdr:colOff>
      <xdr:row>10</xdr:row>
      <xdr:rowOff>161921</xdr:rowOff>
    </xdr:from>
    <xdr:ext cx="6367095" cy="3276596"/>
    <xdr:sp macro="" textlink="">
      <xdr:nvSpPr>
        <xdr:cNvPr id="29" name="Rectangle: Rounded Corners 60">
          <a:extLst>
            <a:ext uri="{FF2B5EF4-FFF2-40B4-BE49-F238E27FC236}">
              <a16:creationId xmlns:a16="http://schemas.microsoft.com/office/drawing/2014/main" id="{C107B0C1-90B5-2F94-02C6-8B6C63C9A27F}"/>
            </a:ext>
          </a:extLst>
        </xdr:cNvPr>
        <xdr:cNvSpPr/>
      </xdr:nvSpPr>
      <xdr:spPr>
        <a:xfrm>
          <a:off x="8201021" y="2066921"/>
          <a:ext cx="6367095" cy="3276596"/>
        </a:xfrm>
        <a:custGeom>
          <a:avLst>
            <a:gd name="f10" fmla="val 649"/>
          </a:avLst>
          <a:gdLst>
            <a:gd name="f1" fmla="val 10800000"/>
            <a:gd name="f2" fmla="val 5400000"/>
            <a:gd name="f3" fmla="val 16200000"/>
            <a:gd name="f4" fmla="val w"/>
            <a:gd name="f5" fmla="val h"/>
            <a:gd name="f6" fmla="val ss"/>
            <a:gd name="f7" fmla="val 0"/>
            <a:gd name="f8" fmla="*/ 5419351 1 1725033"/>
            <a:gd name="f9" fmla="val 45"/>
            <a:gd name="f10" fmla="val 649"/>
            <a:gd name="f11" fmla="abs f4"/>
            <a:gd name="f12" fmla="abs f5"/>
            <a:gd name="f13" fmla="abs f6"/>
            <a:gd name="f14" fmla="*/ f8 1 180"/>
            <a:gd name="f15" fmla="val f10"/>
            <a:gd name="f16" fmla="+- 0 0 f2"/>
            <a:gd name="f17" fmla="?: f11 f4 1"/>
            <a:gd name="f18" fmla="?: f12 f5 1"/>
            <a:gd name="f19" fmla="?: f13 f6 1"/>
            <a:gd name="f20" fmla="*/ f9 f14 1"/>
            <a:gd name="f21" fmla="+- f7 f15 0"/>
            <a:gd name="f22" fmla="*/ f17 1 21600"/>
            <a:gd name="f23" fmla="*/ f18 1 21600"/>
            <a:gd name="f24" fmla="*/ 21600 f17 1"/>
            <a:gd name="f25" fmla="*/ 21600 f18 1"/>
            <a:gd name="f26" fmla="+- 0 0 f20"/>
            <a:gd name="f27" fmla="+- f7 0 f21"/>
            <a:gd name="f28" fmla="+- f21 0 f7"/>
            <a:gd name="f29" fmla="min f23 f22"/>
            <a:gd name="f30" fmla="*/ f24 1 f19"/>
            <a:gd name="f31" fmla="*/ f25 1 f19"/>
            <a:gd name="f32" fmla="*/ f26 f1 1"/>
            <a:gd name="f33" fmla="abs f27"/>
            <a:gd name="f34" fmla="abs f28"/>
            <a:gd name="f35" fmla="?: f27 f16 f2"/>
            <a:gd name="f36" fmla="?: f27 f2 f16"/>
            <a:gd name="f37" fmla="?: f27 f3 f2"/>
            <a:gd name="f38" fmla="?: f27 f2 f3"/>
            <a:gd name="f39" fmla="?: f28 f16 f2"/>
            <a:gd name="f40" fmla="?: f28 f2 f16"/>
            <a:gd name="f41" fmla="?: f27 0 f1"/>
            <a:gd name="f42" fmla="?: f27 f1 0"/>
            <a:gd name="f43" fmla="val f30"/>
            <a:gd name="f44" fmla="val f31"/>
            <a:gd name="f45" fmla="*/ f32 1 f8"/>
            <a:gd name="f46" fmla="?: f27 f38 f37"/>
            <a:gd name="f47" fmla="?: f27 f37 f38"/>
            <a:gd name="f48" fmla="?: f28 f36 f35"/>
            <a:gd name="f49" fmla="*/ f21 f29 1"/>
            <a:gd name="f50" fmla="*/ f7 f29 1"/>
            <a:gd name="f51" fmla="*/ f33 f29 1"/>
            <a:gd name="f52" fmla="*/ f34 f29 1"/>
            <a:gd name="f53" fmla="+- f44 0 f15"/>
            <a:gd name="f54" fmla="+- f43 0 f15"/>
            <a:gd name="f55" fmla="+- f45 0 f2"/>
            <a:gd name="f56" fmla="?: f28 f47 f46"/>
            <a:gd name="f57" fmla="*/ f44 f29 1"/>
            <a:gd name="f58" fmla="*/ f43 f29 1"/>
            <a:gd name="f59" fmla="+- f55 f2 0"/>
            <a:gd name="f60" fmla="+- f44 0 f53"/>
            <a:gd name="f61" fmla="+- f43 0 f54"/>
            <a:gd name="f62" fmla="+- f53 0 f44"/>
            <a:gd name="f63" fmla="+- f54 0 f43"/>
            <a:gd name="f64" fmla="*/ f53 f29 1"/>
            <a:gd name="f65" fmla="*/ f54 f29 1"/>
            <a:gd name="f66" fmla="*/ f59 f8 1"/>
            <a:gd name="f67" fmla="abs f60"/>
            <a:gd name="f68" fmla="?: f60 0 f1"/>
            <a:gd name="f69" fmla="?: f60 f1 0"/>
            <a:gd name="f70" fmla="?: f60 f39 f40"/>
            <a:gd name="f71" fmla="abs f61"/>
            <a:gd name="f72" fmla="abs f62"/>
            <a:gd name="f73" fmla="?: f61 f16 f2"/>
            <a:gd name="f74" fmla="?: f61 f2 f16"/>
            <a:gd name="f75" fmla="?: f61 f3 f2"/>
            <a:gd name="f76" fmla="?: f61 f2 f3"/>
            <a:gd name="f77" fmla="abs f63"/>
            <a:gd name="f78" fmla="?: f63 f16 f2"/>
            <a:gd name="f79" fmla="?: f63 f2 f16"/>
            <a:gd name="f80" fmla="?: f63 f42 f41"/>
            <a:gd name="f81" fmla="?: f63 f41 f42"/>
            <a:gd name="f82" fmla="*/ f66 1 f1"/>
            <a:gd name="f83" fmla="?: f28 f69 f68"/>
            <a:gd name="f84" fmla="?: f28 f68 f69"/>
            <a:gd name="f85" fmla="?: f61 f76 f75"/>
            <a:gd name="f86" fmla="?: f61 f75 f76"/>
            <a:gd name="f87" fmla="?: f62 f74 f73"/>
            <a:gd name="f88" fmla="?: f27 f80 f81"/>
            <a:gd name="f89" fmla="?: f27 f78 f79"/>
            <a:gd name="f90" fmla="*/ f67 f29 1"/>
            <a:gd name="f91" fmla="*/ f71 f29 1"/>
            <a:gd name="f92" fmla="*/ f72 f29 1"/>
            <a:gd name="f93" fmla="*/ f77 f29 1"/>
            <a:gd name="f94" fmla="+- 0 0 f82"/>
            <a:gd name="f95" fmla="?: f60 f83 f84"/>
            <a:gd name="f96" fmla="?: f62 f86 f85"/>
            <a:gd name="f97" fmla="+- 0 0 f94"/>
            <a:gd name="f98" fmla="*/ f97 f1 1"/>
            <a:gd name="f99" fmla="*/ f98 1 f8"/>
            <a:gd name="f100" fmla="+- f99 0 f2"/>
            <a:gd name="f101" fmla="cos 1 f100"/>
            <a:gd name="f102" fmla="+- 0 0 f101"/>
            <a:gd name="f103" fmla="+- 0 0 f102"/>
            <a:gd name="f104" fmla="val f103"/>
            <a:gd name="f105" fmla="+- 0 0 f104"/>
            <a:gd name="f106" fmla="*/ f15 f105 1"/>
            <a:gd name="f107" fmla="*/ f106 3163 1"/>
            <a:gd name="f108" fmla="*/ f107 1 7636"/>
            <a:gd name="f109" fmla="+- f7 f108 0"/>
            <a:gd name="f110" fmla="+- f43 0 f108"/>
            <a:gd name="f111" fmla="+- f44 0 f108"/>
            <a:gd name="f112" fmla="*/ f109 f29 1"/>
            <a:gd name="f113" fmla="*/ f110 f29 1"/>
            <a:gd name="f114" fmla="*/ f111 f29 1"/>
          </a:gdLst>
          <a:ahLst/>
          <a:cxnLst>
            <a:cxn ang="3cd4">
              <a:pos x="hc" y="t"/>
            </a:cxn>
            <a:cxn ang="0">
              <a:pos x="r" y="vc"/>
            </a:cxn>
            <a:cxn ang="cd4">
              <a:pos x="hc" y="b"/>
            </a:cxn>
            <a:cxn ang="cd2">
              <a:pos x="l" y="vc"/>
            </a:cxn>
          </a:cxnLst>
          <a:rect l="f112" t="f112" r="f113" b="f114"/>
          <a:pathLst>
            <a:path>
              <a:moveTo>
                <a:pt x="f49" y="f50"/>
              </a:moveTo>
              <a:arcTo wR="f51" hR="f52" stAng="f56" swAng="f48"/>
              <a:lnTo>
                <a:pt x="f50" y="f64"/>
              </a:lnTo>
              <a:arcTo wR="f52" hR="f90" stAng="f95" swAng="f70"/>
              <a:lnTo>
                <a:pt x="f65" y="f57"/>
              </a:lnTo>
              <a:arcTo wR="f91" hR="f92" stAng="f96" swAng="f87"/>
              <a:lnTo>
                <a:pt x="f58" y="f49"/>
              </a:lnTo>
              <a:arcTo wR="f93" hR="f51" stAng="f88" swAng="f89"/>
              <a:close/>
            </a:path>
          </a:pathLst>
        </a:custGeom>
        <a:solidFill>
          <a:srgbClr val="FFFFFF"/>
        </a:solidFill>
        <a:ln w="19046" cap="flat">
          <a:solidFill>
            <a:srgbClr val="FFFFFF"/>
          </a:solidFill>
          <a:prstDash val="solid"/>
          <a:miter/>
        </a:ln>
        <a:effectLst>
          <a:outerShdw blurRad="50800" dist="38100" dir="13500000" algn="br" rotWithShape="0">
            <a:prstClr val="black">
              <a:alpha val="40000"/>
            </a:prstClr>
          </a:outerShdw>
        </a:effectLst>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de-DE" sz="1100" b="0" i="0" u="none" strike="noStrike" kern="0" cap="none" spc="0" baseline="0">
            <a:solidFill>
              <a:srgbClr val="FFFFFF"/>
            </a:solidFill>
            <a:uFillTx/>
            <a:latin typeface="Aptos Narrow"/>
          </a:endParaRPr>
        </a:p>
      </xdr:txBody>
    </xdr:sp>
    <xdr:clientData/>
  </xdr:oneCellAnchor>
  <xdr:oneCellAnchor>
    <xdr:from>
      <xdr:col>14</xdr:col>
      <xdr:colOff>3</xdr:colOff>
      <xdr:row>13</xdr:row>
      <xdr:rowOff>76196</xdr:rowOff>
    </xdr:from>
    <xdr:ext cx="5778011" cy="2514600"/>
    <xdr:graphicFrame macro="">
      <xdr:nvGraphicFramePr>
        <xdr:cNvPr id="33" name="Chart 61">
          <a:extLst>
            <a:ext uri="{FF2B5EF4-FFF2-40B4-BE49-F238E27FC236}">
              <a16:creationId xmlns:a16="http://schemas.microsoft.com/office/drawing/2014/main" id="{897AB0B9-9FD2-6296-113F-CFA0A3DC6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14</xdr:col>
      <xdr:colOff>542925</xdr:colOff>
      <xdr:row>11</xdr:row>
      <xdr:rowOff>95253</xdr:rowOff>
    </xdr:from>
    <xdr:ext cx="5320811" cy="361946"/>
    <xdr:sp macro="" textlink="">
      <xdr:nvSpPr>
        <xdr:cNvPr id="32" name="TextBox 62">
          <a:extLst>
            <a:ext uri="{FF2B5EF4-FFF2-40B4-BE49-F238E27FC236}">
              <a16:creationId xmlns:a16="http://schemas.microsoft.com/office/drawing/2014/main" id="{E2E51B7F-F7E6-542F-5EA4-5616FC8CA43A}"/>
            </a:ext>
          </a:extLst>
        </xdr:cNvPr>
        <xdr:cNvSpPr txBox="1"/>
      </xdr:nvSpPr>
      <xdr:spPr>
        <a:xfrm>
          <a:off x="9077325" y="2190753"/>
          <a:ext cx="5320811" cy="361946"/>
        </a:xfrm>
        <a:prstGeom prst="rect">
          <a:avLst/>
        </a:prstGeom>
        <a:noFill/>
        <a:ln cap="flat">
          <a:noFill/>
        </a:ln>
      </xdr:spPr>
      <xdr:txBody>
        <a:bodyPr vert="horz" wrap="square" lIns="91440" tIns="45720" rIns="91440" bIns="45720" anchor="ctr" anchorCtr="1" compatLnSpc="0">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de-DE" sz="1600" b="1" i="0" u="none" strike="noStrike" kern="0" cap="none" spc="0" baseline="0">
              <a:solidFill>
                <a:srgbClr val="163E64"/>
              </a:solidFill>
              <a:uFillTx/>
              <a:latin typeface="Aptos Narrow"/>
            </a:rPr>
            <a:t>Umsatz nach Sales Produkt</a:t>
          </a:r>
        </a:p>
      </xdr:txBody>
    </xdr:sp>
    <xdr:clientData/>
  </xdr:oneCellAnchor>
  <xdr:twoCellAnchor editAs="oneCell">
    <xdr:from>
      <xdr:col>0</xdr:col>
      <xdr:colOff>0</xdr:colOff>
      <xdr:row>10</xdr:row>
      <xdr:rowOff>133349</xdr:rowOff>
    </xdr:from>
    <xdr:to>
      <xdr:col>2</xdr:col>
      <xdr:colOff>419100</xdr:colOff>
      <xdr:row>27</xdr:row>
      <xdr:rowOff>142875</xdr:rowOff>
    </xdr:to>
    <mc:AlternateContent xmlns:mc="http://schemas.openxmlformats.org/markup-compatibility/2006" xmlns:a14="http://schemas.microsoft.com/office/drawing/2010/main">
      <mc:Choice Requires="a14">
        <xdr:graphicFrame macro="">
          <xdr:nvGraphicFramePr>
            <xdr:cNvPr id="42" name="Sales Person 1">
              <a:extLst>
                <a:ext uri="{FF2B5EF4-FFF2-40B4-BE49-F238E27FC236}">
                  <a16:creationId xmlns:a16="http://schemas.microsoft.com/office/drawing/2014/main" id="{45644927-6F03-4834-85B3-0052E42EED91}"/>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2038349"/>
              <a:ext cx="1638300" cy="3248026"/>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542929</xdr:colOff>
      <xdr:row>6</xdr:row>
      <xdr:rowOff>28575</xdr:rowOff>
    </xdr:from>
    <xdr:to>
      <xdr:col>23</xdr:col>
      <xdr:colOff>581025</xdr:colOff>
      <xdr:row>9</xdr:row>
      <xdr:rowOff>180975</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92F13126-98FF-4DEE-840A-C17F78DFF4F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125329" y="1171575"/>
              <a:ext cx="2476496" cy="7239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xdr:rowOff>
    </xdr:from>
    <xdr:to>
      <xdr:col>2</xdr:col>
      <xdr:colOff>409575</xdr:colOff>
      <xdr:row>41</xdr:row>
      <xdr:rowOff>57151</xdr:rowOff>
    </xdr:to>
    <mc:AlternateContent xmlns:mc="http://schemas.openxmlformats.org/markup-compatibility/2006" xmlns:a14="http://schemas.microsoft.com/office/drawing/2010/main">
      <mc:Choice Requires="a14">
        <xdr:graphicFrame macro="">
          <xdr:nvGraphicFramePr>
            <xdr:cNvPr id="44" name="Product 1">
              <a:extLst>
                <a:ext uri="{FF2B5EF4-FFF2-40B4-BE49-F238E27FC236}">
                  <a16:creationId xmlns:a16="http://schemas.microsoft.com/office/drawing/2014/main" id="{ED40F98E-DD58-4941-912B-74E78B36FAA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5334001"/>
              <a:ext cx="1628775" cy="25336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16</xdr:row>
      <xdr:rowOff>19053</xdr:rowOff>
    </xdr:from>
    <xdr:ext cx="3962396" cy="3200400"/>
    <xdr:graphicFrame macro="">
      <xdr:nvGraphicFramePr>
        <xdr:cNvPr id="2" name="Chart 1">
          <a:extLst>
            <a:ext uri="{FF2B5EF4-FFF2-40B4-BE49-F238E27FC236}">
              <a16:creationId xmlns:a16="http://schemas.microsoft.com/office/drawing/2014/main" id="{BCBCA821-B656-3AA1-BC6F-BB87D93FA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4</xdr:col>
      <xdr:colOff>728657</xdr:colOff>
      <xdr:row>15</xdr:row>
      <xdr:rowOff>90489</xdr:rowOff>
    </xdr:from>
    <xdr:ext cx="4572000" cy="3157542"/>
    <xdr:graphicFrame macro="">
      <xdr:nvGraphicFramePr>
        <xdr:cNvPr id="3" name="Chart 2">
          <a:extLst>
            <a:ext uri="{FF2B5EF4-FFF2-40B4-BE49-F238E27FC236}">
              <a16:creationId xmlns:a16="http://schemas.microsoft.com/office/drawing/2014/main" id="{8B159971-06D2-B8EB-C180-D80128D8B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10</xdr:col>
      <xdr:colOff>471482</xdr:colOff>
      <xdr:row>15</xdr:row>
      <xdr:rowOff>109535</xdr:rowOff>
    </xdr:from>
    <xdr:ext cx="5214942" cy="3109910"/>
    <xdr:graphicFrame macro="">
      <xdr:nvGraphicFramePr>
        <xdr:cNvPr id="4" name="Chart 3">
          <a:extLst>
            <a:ext uri="{FF2B5EF4-FFF2-40B4-BE49-F238E27FC236}">
              <a16:creationId xmlns:a16="http://schemas.microsoft.com/office/drawing/2014/main" id="{83D5E5F0-0376-E623-FD12-AE568BD3D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xdr:col>
      <xdr:colOff>504821</xdr:colOff>
      <xdr:row>34</xdr:row>
      <xdr:rowOff>161921</xdr:rowOff>
    </xdr:from>
    <xdr:ext cx="5872167" cy="1743075"/>
    <xdr:graphicFrame macro="">
      <xdr:nvGraphicFramePr>
        <xdr:cNvPr id="5" name="Chart 4">
          <a:extLst>
            <a:ext uri="{FF2B5EF4-FFF2-40B4-BE49-F238E27FC236}">
              <a16:creationId xmlns:a16="http://schemas.microsoft.com/office/drawing/2014/main" id="{2A4B4A53-4AFB-CCD3-C8EA-1EB23E802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twoCellAnchor editAs="oneCell">
    <xdr:from>
      <xdr:col>18</xdr:col>
      <xdr:colOff>466725</xdr:colOff>
      <xdr:row>0</xdr:row>
      <xdr:rowOff>95250</xdr:rowOff>
    </xdr:from>
    <xdr:to>
      <xdr:col>21</xdr:col>
      <xdr:colOff>466725</xdr:colOff>
      <xdr:row>14</xdr:row>
      <xdr:rowOff>95250</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06B0CAC2-E821-4140-2B4D-E51A210B41D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4592300" y="95250"/>
              <a:ext cx="1828800" cy="26670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295275</xdr:colOff>
      <xdr:row>0</xdr:row>
      <xdr:rowOff>161925</xdr:rowOff>
    </xdr:from>
    <xdr:to>
      <xdr:col>18</xdr:col>
      <xdr:colOff>295275</xdr:colOff>
      <xdr:row>14</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BAA5E2-0D15-EFCA-BA93-D8CBA65B9B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92050" y="161925"/>
              <a:ext cx="1828800" cy="26670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161925</xdr:colOff>
      <xdr:row>0</xdr:row>
      <xdr:rowOff>142875</xdr:rowOff>
    </xdr:from>
    <xdr:to>
      <xdr:col>15</xdr:col>
      <xdr:colOff>161925</xdr:colOff>
      <xdr:row>14</xdr:row>
      <xdr:rowOff>142875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F3B25BF2-3800-0639-F882-24644049C48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629900" y="142875"/>
              <a:ext cx="1828800" cy="26670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0000000-000A-0000-FFFF-FFFF01000000}">
  <cacheSource type="worksheet">
    <worksheetSource name="SalesData[#All]"/>
  </cacheSource>
  <cacheFields count="9">
    <cacheField name="Product" numFmtId="0">
      <sharedItems containsSemiMixedTypes="0" containsNonDate="0" containsString="0"/>
    </cacheField>
    <cacheField name="Total Sales" numFmtId="0">
      <sharedItems containsSemiMixedTypes="0" containsNonDate="0" containsString="0"/>
    </cacheField>
    <cacheField name="Date" numFmtId="0">
      <sharedItems containsSemiMixedTypes="0" containsNonDate="0" containsString="0"/>
    </cacheField>
    <cacheField name="Sales Person" numFmtId="0">
      <sharedItems containsSemiMixedTypes="0" containsNonDate="0" containsString="0"/>
    </cacheField>
    <cacheField name="Region" numFmtId="0">
      <sharedItems containsSemiMixedTypes="0" containsNonDate="0" containsString="0"/>
    </cacheField>
    <cacheField name="Units Sold" numFmtId="0">
      <sharedItems containsSemiMixedTypes="0" containsNonDate="0" containsString="0"/>
    </cacheField>
    <cacheField name="Unit Price" numFmtId="0">
      <sharedItems containsSemiMixedTypes="0" containsNonDate="0" containsString="0"/>
    </cacheField>
    <cacheField name="Cost of Goods" numFmtId="0">
      <sharedItems containsSemiMixedTypes="0" containsNonDate="0" containsString="0"/>
    </cacheField>
    <cacheField name="Profit"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0000000-000A-0000-FFFF-FFFF03000000}">
  <cacheSource type="worksheet">
    <worksheetSource name="SalesData[#All]"/>
  </cacheSource>
  <cacheFields count="9">
    <cacheField name="Product" numFmtId="0">
      <sharedItems containsSemiMixedTypes="0" containsNonDate="0" containsString="0"/>
    </cacheField>
    <cacheField name="Units Sold" numFmtId="0">
      <sharedItems containsSemiMixedTypes="0" containsNonDate="0" containsString="0"/>
    </cacheField>
    <cacheField name="Date" numFmtId="0">
      <sharedItems containsSemiMixedTypes="0" containsNonDate="0" containsString="0"/>
    </cacheField>
    <cacheField name="Sales Person" numFmtId="0">
      <sharedItems containsSemiMixedTypes="0" containsNonDate="0" containsString="0"/>
    </cacheField>
    <cacheField name="Region" numFmtId="0">
      <sharedItems containsSemiMixedTypes="0" containsNonDate="0" containsString="0"/>
    </cacheField>
    <cacheField name="Unit Price" numFmtId="0">
      <sharedItems containsSemiMixedTypes="0" containsNonDate="0" containsString="0"/>
    </cacheField>
    <cacheField name="Cost of Goods" numFmtId="0">
      <sharedItems containsSemiMixedTypes="0" containsNonDate="0" containsString="0"/>
    </cacheField>
    <cacheField name="Total Sales" numFmtId="0">
      <sharedItems containsSemiMixedTypes="0" containsNonDate="0" containsString="0"/>
    </cacheField>
    <cacheField name="Profit"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nan karunaharan" refreshedDate="45448.678253587961" createdVersion="8" refreshedVersion="8" recordCount="50" xr:uid="{00000000-000A-0000-FFFF-FFFF07000000}">
  <cacheSource type="worksheet">
    <worksheetSource name="SalesData"/>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acheField>
    <cacheField name="Product" numFmtId="0">
      <sharedItems/>
    </cacheField>
    <cacheField name="Units Sold" numFmtId="0">
      <sharedItems containsSemiMixedTypes="0" containsString="0" containsNumber="1" containsInteger="1" minValue="51" maxValue="149"/>
    </cacheField>
    <cacheField name="Unit Price" numFmtId="0">
      <sharedItems containsSemiMixedTypes="0" containsString="0" containsNumber="1" containsInteger="1" minValue="600" maxValue="10000"/>
    </cacheField>
    <cacheField name="Cost of Goods" numFmtId="0">
      <sharedItems containsSemiMixedTypes="0" containsString="0" containsNumber="1" containsInteger="1" minValue="400" maxValue="7000"/>
    </cacheField>
    <cacheField name="Total Sales" numFmtId="0">
      <sharedItems containsSemiMixedTypes="0" containsString="0" containsNumber="1" containsInteger="1" minValue="34200" maxValue="1270000"/>
    </cacheField>
    <cacheField name="Profit" numFmtId="0">
      <sharedItems containsSemiMixedTypes="0" containsString="0" containsNumber="1" containsInteger="1" minValue="11400" maxValue="381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nan karunaharan" refreshedDate="45448.686358680556" createdVersion="8" refreshedVersion="8" recordCount="50" xr:uid="{00000000-000A-0000-FFFF-FFFF0D000000}">
  <cacheSource type="worksheet">
    <worksheetSource name="SalesData"/>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0">
      <sharedItems containsSemiMixedTypes="0" containsString="0" containsNumber="1" containsInteger="1" minValue="600" maxValue="10000"/>
    </cacheField>
    <cacheField name="Cost of Goods" numFmtId="0">
      <sharedItems containsSemiMixedTypes="0" containsString="0" containsNumber="1" containsInteger="1" minValue="400" maxValue="7000"/>
    </cacheField>
    <cacheField name="Total Sales" numFmtId="0">
      <sharedItems containsSemiMixedTypes="0" containsString="0" containsNumber="1" containsInteger="1" minValue="34200" maxValue="1270000"/>
    </cacheField>
    <cacheField name="Profit" numFmtId="0">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17854684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location ref="K3:L11" firstHeaderRow="1" firstDataRow="1" firstDataCol="1"/>
  <pivotFields count="9">
    <pivotField axis="axisRow" compact="0" showAll="0" includeNewItemsInFilter="1">
      <items count="1">
        <item t="default"/>
      </items>
    </pivotField>
    <pivotField dataField="1"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s>
  <rowFields count="1">
    <field x="0"/>
  </rowFields>
  <dataFields count="1">
    <dataField name="Sum of Units Sold" fld="1" baseField="1"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7" cacheId="2" applyNumberFormats="0" applyBorderFormats="0" applyFontFormats="0" applyPatternFormats="0" applyAlignmentFormats="0" applyWidthHeightFormats="1" dataCaption="Values" updatedVersion="8" minRefreshableVersion="3" useAutoFormatting="1" itemPrintTitles="1" createdVersion="8" indent="0" compact="0" compactData="0">
  <location ref="H3:I14" firstHeaderRow="1" firstDataRow="1" firstDataCol="1"/>
  <pivotFields count="9">
    <pivotField compact="0" showAll="0" includeNewItemsInFilter="1"/>
    <pivotField axis="axisRow" compact="0" showAll="0" includeNewItemsInFilter="1">
      <items count="11">
        <item x="0"/>
        <item x="8"/>
        <item x="3"/>
        <item x="5"/>
        <item x="7"/>
        <item x="2"/>
        <item x="1"/>
        <item x="4"/>
        <item x="9"/>
        <item x="6"/>
        <item t="default"/>
      </items>
    </pivotField>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1">
    <field x="1"/>
  </rowFields>
  <rowItems count="11">
    <i>
      <x/>
    </i>
    <i>
      <x v="1"/>
    </i>
    <i>
      <x v="2"/>
    </i>
    <i>
      <x v="3"/>
    </i>
    <i>
      <x v="4"/>
    </i>
    <i>
      <x v="5"/>
    </i>
    <i>
      <x v="6"/>
    </i>
    <i>
      <x v="7"/>
    </i>
    <i>
      <x v="8"/>
    </i>
    <i>
      <x v="9"/>
    </i>
    <i t="grand">
      <x/>
    </i>
  </rowItems>
  <colItems count="1">
    <i/>
  </colItems>
  <dataFields count="1">
    <dataField name="Sum of Total Sales" fld="7" baseField="1"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location ref="D3:E11" firstHeaderRow="1" firstDataRow="1" firstDataCol="1"/>
  <pivotFields count="9">
    <pivotField axis="axisRow" compact="0" showAll="0" includeNewItemsInFilter="1">
      <items count="1">
        <item t="default"/>
      </items>
    </pivotField>
    <pivotField dataField="1"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 compact="0" showAll="0" includeNewItemsInFilter="1">
      <items count="1">
        <item t="default"/>
      </items>
    </pivotField>
  </pivotFields>
  <rowFields count="1">
    <field x="0"/>
  </rowFields>
  <dataFields count="1">
    <dataField name="Sum of Total Sales" fld="1" baseField="1"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location ref="A3:B8" firstHeaderRow="1" firstDataRow="1" firstDataCol="1"/>
  <pivotFields count="9">
    <pivotField compact="0" showAll="0" includeNewItemsInFilter="1"/>
    <pivotField compact="0" showAll="0" includeNewItemsInFilter="1">
      <items count="11">
        <item x="0"/>
        <item x="8"/>
        <item x="3"/>
        <item x="5"/>
        <item x="7"/>
        <item x="2"/>
        <item x="1"/>
        <item x="4"/>
        <item x="9"/>
        <item x="6"/>
        <item t="default"/>
      </items>
    </pivotField>
    <pivotField axis="axisRow" compact="0" showAll="0" includeNewItemsInFilter="1">
      <items count="5">
        <item x="1"/>
        <item x="3"/>
        <item x="2"/>
        <item x="0"/>
        <item t="default"/>
      </items>
    </pivotField>
    <pivotField compact="0" showAll="0" includeNewItemsInFilter="1">
      <items count="8">
        <item x="2"/>
        <item x="1"/>
        <item x="5"/>
        <item x="3"/>
        <item x="6"/>
        <item x="4"/>
        <item x="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1">
    <field x="2"/>
  </rowFields>
  <rowItems count="5">
    <i>
      <x/>
    </i>
    <i>
      <x v="1"/>
    </i>
    <i>
      <x v="2"/>
    </i>
    <i>
      <x v="3"/>
    </i>
    <i t="grand">
      <x/>
    </i>
  </rowItems>
  <colItems count="1">
    <i/>
  </colItems>
  <dataFields count="1">
    <dataField name="Sum of Total Sales" fld="7" baseField="1"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000-000000000000}" autoFormatId="0" applyNumberFormats="0" applyBorderFormats="0" applyFontFormats="0" applyPatternFormats="0" applyAlignmentFormats="0" applyWidthHeightFormats="0">
  <queryTableRefresh nextId="10">
    <queryTableFields count="9">
      <queryTableField id="1" name="Date" tableColumnId="1"/>
      <queryTableField id="2" name="Sales Person" tableColumnId="2"/>
      <queryTableField id="3" name="Region" tableColumnId="3"/>
      <queryTableField id="4" name="Product" tableColumnId="4"/>
      <queryTableField id="5" name="Units Sold" tableColumnId="5"/>
      <queryTableField id="6" name="Unit Price" tableColumnId="6"/>
      <queryTableField id="7" name="Cost of Goods" tableColumnId="7"/>
      <queryTableField id="8" name="Total Sales" tableColumnId="8"/>
      <queryTableField id="9" name="Profi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00000000-0013-0000-FFFF-FFFF01000000}" sourceName="Sales Person">
  <pivotTables>
    <pivotTable tabId="3" name="PivotTable1"/>
  </pivotTables>
  <data>
    <tabular pivotCacheId="1178546847">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2000000}" sourceName="Region">
  <pivotTables>
    <pivotTable tabId="3" name="PivotTable1"/>
  </pivotTables>
  <data>
    <tabular pivotCacheId="117854684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3000000}" sourceName="Product">
  <pivotTables>
    <pivotTable tabId="3" name="PivotTable1"/>
  </pivotTables>
  <data>
    <tabular pivotCacheId="1178546847">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00000000-0014-0000-FFFF-FFFF01000000}" cache="Slicer_Sales_Person1" caption="Sales Person" style="SlicerStyleDark1" rowHeight="257175"/>
  <slicer name="Region 1" xr10:uid="{00000000-0014-0000-FFFF-FFFF02000000}" cache="Slicer_Region1" caption="Region" columnCount="2" showCaption="0" style="SlicerStyleDark1" rowHeight="257175"/>
  <slicer name="Product 1" xr10:uid="{00000000-0014-0000-FFFF-FFFF03000000}" cache="Slicer_Product1" caption="Product"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4000000}" cache="Slicer_Sales_Person1" caption="Sales Person" rowHeight="257175"/>
  <slicer name="Region" xr10:uid="{00000000-0014-0000-FFFF-FFFF05000000}" cache="Slicer_Region1" caption="Region" rowHeight="257175"/>
  <slicer name="Product" xr10:uid="{00000000-0014-0000-FFFF-FFFF06000000}" cache="Slicer_Product1" caption="Product"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I51" tableType="queryTable" totalsRowShown="0">
  <autoFilter ref="A1:I51" xr:uid="{00000000-0009-0000-0100-000001000000}"/>
  <tableColumns count="9">
    <tableColumn id="1" xr3:uid="{00000000-0010-0000-0000-000001000000}" uniqueName="1" name="Date" queryTableFieldId="1"/>
    <tableColumn id="2" xr3:uid="{00000000-0010-0000-0000-000002000000}" uniqueName="2" name="Sales Person" queryTableFieldId="2"/>
    <tableColumn id="3" xr3:uid="{00000000-0010-0000-0000-000003000000}" uniqueName="3" name="Region" queryTableFieldId="3"/>
    <tableColumn id="4" xr3:uid="{00000000-0010-0000-0000-000004000000}" uniqueName="4" name="Product" queryTableFieldId="4"/>
    <tableColumn id="5" xr3:uid="{00000000-0010-0000-0000-000005000000}" uniqueName="5" name="Units Sold" queryTableFieldId="5"/>
    <tableColumn id="6" xr3:uid="{00000000-0010-0000-0000-000006000000}" uniqueName="6" name="Unit Price" queryTableFieldId="6"/>
    <tableColumn id="7" xr3:uid="{00000000-0010-0000-0000-000007000000}" uniqueName="7" name="Cost of Goods" queryTableFieldId="7"/>
    <tableColumn id="8" xr3:uid="{00000000-0010-0000-0000-000008000000}" uniqueName="8" name="Total Sales" queryTableFieldId="8"/>
    <tableColumn id="9" xr3:uid="{00000000-0010-0000-0000-000009000000}" uniqueName="9" name="Profit" queryTableField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workbookViewId="0"/>
  </sheetViews>
  <sheetFormatPr defaultRowHeight="15" x14ac:dyDescent="0.25"/>
  <cols>
    <col min="1" max="1" width="10.42578125" bestFit="1" customWidth="1"/>
    <col min="2" max="2" width="14.5703125" bestFit="1" customWidth="1"/>
    <col min="3" max="3" width="9.28515625" bestFit="1" customWidth="1"/>
    <col min="4" max="4" width="12.42578125" bestFit="1" customWidth="1"/>
    <col min="5" max="5" width="12.140625" bestFit="1" customWidth="1"/>
    <col min="6" max="6" width="11.7109375" bestFit="1" customWidth="1"/>
    <col min="7" max="7" width="15.5703125" bestFit="1" customWidth="1"/>
    <col min="8" max="8" width="12.85546875" bestFit="1" customWidth="1"/>
    <col min="9" max="9" width="20" customWidth="1"/>
    <col min="10" max="10" width="17.7109375" customWidth="1"/>
    <col min="11" max="11" width="9.5703125" bestFit="1" customWidth="1"/>
    <col min="12" max="12" width="14.28515625" customWidth="1"/>
    <col min="13" max="14" width="13.7109375" customWidth="1"/>
    <col min="15" max="15" width="9.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44246</v>
      </c>
      <c r="B2" t="s">
        <v>13</v>
      </c>
      <c r="C2" t="s">
        <v>14</v>
      </c>
      <c r="D2" t="s">
        <v>15</v>
      </c>
      <c r="E2">
        <v>84</v>
      </c>
      <c r="F2">
        <v>6000</v>
      </c>
      <c r="G2">
        <v>4000</v>
      </c>
      <c r="H2">
        <v>504000</v>
      </c>
      <c r="I2">
        <f t="shared" ref="I2:I33" si="0">H2-(G2*E2)</f>
        <v>168000</v>
      </c>
      <c r="J2" s="2">
        <f>SUM(SalesData!$H$1:$H$51)</f>
        <v>12944500</v>
      </c>
      <c r="K2" s="3">
        <f>SUM(SalesData!$E$1:$E$51)</f>
        <v>4705</v>
      </c>
      <c r="L2" s="3">
        <f>SUM(SalesData!$I$1:$I$51)</f>
        <v>3834400</v>
      </c>
      <c r="M2" s="3">
        <f>AVERAGE(SalesData!$H$1:$H$51)</f>
        <v>258890</v>
      </c>
    </row>
    <row r="3" spans="1:13" x14ac:dyDescent="0.25">
      <c r="A3" s="1">
        <v>44446</v>
      </c>
      <c r="B3" t="s">
        <v>16</v>
      </c>
      <c r="C3" t="s">
        <v>17</v>
      </c>
      <c r="D3" t="s">
        <v>18</v>
      </c>
      <c r="E3">
        <v>128</v>
      </c>
      <c r="F3">
        <v>3500</v>
      </c>
      <c r="G3">
        <v>2500</v>
      </c>
      <c r="H3">
        <v>448000</v>
      </c>
      <c r="I3">
        <f t="shared" si="0"/>
        <v>128000</v>
      </c>
    </row>
    <row r="4" spans="1:13" x14ac:dyDescent="0.25">
      <c r="A4" s="1">
        <v>44230</v>
      </c>
      <c r="B4" t="s">
        <v>19</v>
      </c>
      <c r="C4" t="s">
        <v>20</v>
      </c>
      <c r="D4" t="s">
        <v>21</v>
      </c>
      <c r="E4">
        <v>136</v>
      </c>
      <c r="F4">
        <v>1200</v>
      </c>
      <c r="G4">
        <v>800</v>
      </c>
      <c r="H4">
        <v>163200</v>
      </c>
      <c r="I4">
        <f t="shared" si="0"/>
        <v>54400</v>
      </c>
    </row>
    <row r="5" spans="1:13" x14ac:dyDescent="0.25">
      <c r="A5" s="1">
        <v>44085</v>
      </c>
      <c r="B5" t="s">
        <v>22</v>
      </c>
      <c r="C5" t="s">
        <v>23</v>
      </c>
      <c r="D5" t="s">
        <v>24</v>
      </c>
      <c r="E5">
        <v>91</v>
      </c>
      <c r="F5">
        <v>1000</v>
      </c>
      <c r="G5">
        <v>700</v>
      </c>
      <c r="H5">
        <v>91000</v>
      </c>
      <c r="I5">
        <f t="shared" si="0"/>
        <v>27300</v>
      </c>
    </row>
    <row r="6" spans="1:13" x14ac:dyDescent="0.25">
      <c r="A6" s="1">
        <v>44462</v>
      </c>
      <c r="B6" t="s">
        <v>25</v>
      </c>
      <c r="C6" t="s">
        <v>14</v>
      </c>
      <c r="D6" t="s">
        <v>26</v>
      </c>
      <c r="E6">
        <v>110</v>
      </c>
      <c r="F6">
        <v>4000</v>
      </c>
      <c r="G6">
        <v>3000</v>
      </c>
      <c r="H6">
        <v>440000</v>
      </c>
      <c r="I6">
        <f t="shared" si="0"/>
        <v>110000</v>
      </c>
    </row>
    <row r="7" spans="1:13" x14ac:dyDescent="0.25">
      <c r="A7" s="1">
        <v>44105</v>
      </c>
      <c r="B7" t="s">
        <v>27</v>
      </c>
      <c r="C7" t="s">
        <v>17</v>
      </c>
      <c r="D7" t="s">
        <v>21</v>
      </c>
      <c r="E7">
        <v>51</v>
      </c>
      <c r="F7">
        <v>1200</v>
      </c>
      <c r="G7">
        <v>800</v>
      </c>
      <c r="H7">
        <v>61200</v>
      </c>
      <c r="I7">
        <f t="shared" si="0"/>
        <v>20400</v>
      </c>
    </row>
    <row r="8" spans="1:13" x14ac:dyDescent="0.25">
      <c r="A8" s="1">
        <v>44413</v>
      </c>
      <c r="B8" t="s">
        <v>28</v>
      </c>
      <c r="C8" t="s">
        <v>23</v>
      </c>
      <c r="D8" t="s">
        <v>24</v>
      </c>
      <c r="E8">
        <v>78</v>
      </c>
      <c r="F8">
        <v>1000</v>
      </c>
      <c r="G8">
        <v>700</v>
      </c>
      <c r="H8">
        <v>78000</v>
      </c>
      <c r="I8">
        <f t="shared" si="0"/>
        <v>23400</v>
      </c>
    </row>
    <row r="9" spans="1:13" x14ac:dyDescent="0.25">
      <c r="A9" s="1">
        <v>44141</v>
      </c>
      <c r="B9" t="s">
        <v>29</v>
      </c>
      <c r="C9" t="s">
        <v>20</v>
      </c>
      <c r="D9" t="s">
        <v>15</v>
      </c>
      <c r="E9">
        <v>146</v>
      </c>
      <c r="F9">
        <v>6000</v>
      </c>
      <c r="G9">
        <v>4000</v>
      </c>
      <c r="H9">
        <v>876000</v>
      </c>
      <c r="I9">
        <f t="shared" si="0"/>
        <v>292000</v>
      </c>
    </row>
    <row r="10" spans="1:13" x14ac:dyDescent="0.25">
      <c r="A10" s="1">
        <v>44223</v>
      </c>
      <c r="B10" t="s">
        <v>30</v>
      </c>
      <c r="C10" t="s">
        <v>14</v>
      </c>
      <c r="D10" t="s">
        <v>31</v>
      </c>
      <c r="E10">
        <v>101</v>
      </c>
      <c r="F10">
        <v>600</v>
      </c>
      <c r="G10">
        <v>400</v>
      </c>
      <c r="H10">
        <v>60600</v>
      </c>
      <c r="I10">
        <f t="shared" si="0"/>
        <v>20200</v>
      </c>
    </row>
    <row r="11" spans="1:13" x14ac:dyDescent="0.25">
      <c r="A11" s="1">
        <v>44442</v>
      </c>
      <c r="B11" t="s">
        <v>32</v>
      </c>
      <c r="C11" t="s">
        <v>20</v>
      </c>
      <c r="D11" t="s">
        <v>15</v>
      </c>
      <c r="E11">
        <v>52</v>
      </c>
      <c r="F11">
        <v>6000</v>
      </c>
      <c r="G11">
        <v>4000</v>
      </c>
      <c r="H11">
        <v>312000</v>
      </c>
      <c r="I11">
        <f t="shared" si="0"/>
        <v>104000</v>
      </c>
    </row>
    <row r="12" spans="1:13" x14ac:dyDescent="0.25">
      <c r="A12" s="1">
        <v>44469</v>
      </c>
      <c r="B12" t="s">
        <v>32</v>
      </c>
      <c r="C12" t="s">
        <v>17</v>
      </c>
      <c r="D12" t="s">
        <v>21</v>
      </c>
      <c r="E12">
        <v>55</v>
      </c>
      <c r="F12">
        <v>1200</v>
      </c>
      <c r="G12">
        <v>800</v>
      </c>
      <c r="H12">
        <v>66000</v>
      </c>
      <c r="I12">
        <f t="shared" si="0"/>
        <v>22000</v>
      </c>
    </row>
    <row r="13" spans="1:13" x14ac:dyDescent="0.25">
      <c r="A13" s="1">
        <v>44084</v>
      </c>
      <c r="B13" t="s">
        <v>32</v>
      </c>
      <c r="C13" t="s">
        <v>20</v>
      </c>
      <c r="D13" t="s">
        <v>24</v>
      </c>
      <c r="E13">
        <v>137</v>
      </c>
      <c r="F13">
        <v>1000</v>
      </c>
      <c r="G13">
        <v>700</v>
      </c>
      <c r="H13">
        <v>137000</v>
      </c>
      <c r="I13">
        <f t="shared" si="0"/>
        <v>41100</v>
      </c>
    </row>
    <row r="14" spans="1:13" x14ac:dyDescent="0.25">
      <c r="A14" s="1">
        <v>44404</v>
      </c>
      <c r="B14" t="s">
        <v>29</v>
      </c>
      <c r="C14" t="s">
        <v>20</v>
      </c>
      <c r="D14" t="s">
        <v>18</v>
      </c>
      <c r="E14">
        <v>96</v>
      </c>
      <c r="F14">
        <v>3500</v>
      </c>
      <c r="G14">
        <v>2500</v>
      </c>
      <c r="H14">
        <v>336000</v>
      </c>
      <c r="I14">
        <f t="shared" si="0"/>
        <v>96000</v>
      </c>
    </row>
    <row r="15" spans="1:13" x14ac:dyDescent="0.25">
      <c r="A15" s="1">
        <v>44113</v>
      </c>
      <c r="B15" t="s">
        <v>30</v>
      </c>
      <c r="C15" t="s">
        <v>17</v>
      </c>
      <c r="D15" t="s">
        <v>26</v>
      </c>
      <c r="E15">
        <v>52</v>
      </c>
      <c r="F15">
        <v>4000</v>
      </c>
      <c r="G15">
        <v>3000</v>
      </c>
      <c r="H15">
        <v>208000</v>
      </c>
      <c r="I15">
        <f t="shared" si="0"/>
        <v>52000</v>
      </c>
    </row>
    <row r="16" spans="1:13" x14ac:dyDescent="0.25">
      <c r="A16" s="1">
        <v>44292</v>
      </c>
      <c r="B16" t="s">
        <v>22</v>
      </c>
      <c r="C16" t="s">
        <v>14</v>
      </c>
      <c r="D16" t="s">
        <v>18</v>
      </c>
      <c r="E16">
        <v>76</v>
      </c>
      <c r="F16">
        <v>3500</v>
      </c>
      <c r="G16">
        <v>2500</v>
      </c>
      <c r="H16">
        <v>266000</v>
      </c>
      <c r="I16">
        <f t="shared" si="0"/>
        <v>76000</v>
      </c>
    </row>
    <row r="17" spans="1:9" x14ac:dyDescent="0.25">
      <c r="A17" s="1">
        <v>44362</v>
      </c>
      <c r="B17" t="s">
        <v>16</v>
      </c>
      <c r="C17" t="s">
        <v>23</v>
      </c>
      <c r="D17" t="s">
        <v>26</v>
      </c>
      <c r="E17">
        <v>145</v>
      </c>
      <c r="F17">
        <v>4000</v>
      </c>
      <c r="G17">
        <v>3000</v>
      </c>
      <c r="H17">
        <v>580000</v>
      </c>
      <c r="I17">
        <f t="shared" si="0"/>
        <v>145000</v>
      </c>
    </row>
    <row r="18" spans="1:9" x14ac:dyDescent="0.25">
      <c r="A18" s="1">
        <v>44083</v>
      </c>
      <c r="B18" t="s">
        <v>13</v>
      </c>
      <c r="C18" t="s">
        <v>20</v>
      </c>
      <c r="D18" t="s">
        <v>31</v>
      </c>
      <c r="E18">
        <v>83</v>
      </c>
      <c r="F18">
        <v>600</v>
      </c>
      <c r="G18">
        <v>400</v>
      </c>
      <c r="H18">
        <v>49800</v>
      </c>
      <c r="I18">
        <f t="shared" si="0"/>
        <v>16600</v>
      </c>
    </row>
    <row r="19" spans="1:9" x14ac:dyDescent="0.25">
      <c r="A19" s="1">
        <v>44421</v>
      </c>
      <c r="B19" t="s">
        <v>25</v>
      </c>
      <c r="C19" t="s">
        <v>20</v>
      </c>
      <c r="D19" t="s">
        <v>24</v>
      </c>
      <c r="E19">
        <v>91</v>
      </c>
      <c r="F19">
        <v>1000</v>
      </c>
      <c r="G19">
        <v>700</v>
      </c>
      <c r="H19">
        <v>91000</v>
      </c>
      <c r="I19">
        <f t="shared" si="0"/>
        <v>27300</v>
      </c>
    </row>
    <row r="20" spans="1:9" x14ac:dyDescent="0.25">
      <c r="A20" s="1">
        <v>44070</v>
      </c>
      <c r="B20" t="s">
        <v>27</v>
      </c>
      <c r="C20" t="s">
        <v>14</v>
      </c>
      <c r="D20" t="s">
        <v>33</v>
      </c>
      <c r="E20">
        <v>108</v>
      </c>
      <c r="F20">
        <v>10000</v>
      </c>
      <c r="G20">
        <v>7000</v>
      </c>
      <c r="H20">
        <v>1080000</v>
      </c>
      <c r="I20">
        <f t="shared" si="0"/>
        <v>324000</v>
      </c>
    </row>
    <row r="21" spans="1:9" x14ac:dyDescent="0.25">
      <c r="A21" s="1">
        <v>44293</v>
      </c>
      <c r="B21" t="s">
        <v>19</v>
      </c>
      <c r="C21" t="s">
        <v>23</v>
      </c>
      <c r="D21" t="s">
        <v>26</v>
      </c>
      <c r="E21">
        <v>144</v>
      </c>
      <c r="F21">
        <v>4000</v>
      </c>
      <c r="G21">
        <v>3000</v>
      </c>
      <c r="H21">
        <v>576000</v>
      </c>
      <c r="I21">
        <f t="shared" si="0"/>
        <v>144000</v>
      </c>
    </row>
    <row r="22" spans="1:9" x14ac:dyDescent="0.25">
      <c r="A22" s="1">
        <v>43990</v>
      </c>
      <c r="B22" t="s">
        <v>25</v>
      </c>
      <c r="C22" t="s">
        <v>20</v>
      </c>
      <c r="D22" t="s">
        <v>31</v>
      </c>
      <c r="E22">
        <v>92</v>
      </c>
      <c r="F22">
        <v>600</v>
      </c>
      <c r="G22">
        <v>400</v>
      </c>
      <c r="H22">
        <v>55200</v>
      </c>
      <c r="I22">
        <f t="shared" si="0"/>
        <v>18400</v>
      </c>
    </row>
    <row r="23" spans="1:9" x14ac:dyDescent="0.25">
      <c r="A23" s="1">
        <v>44551</v>
      </c>
      <c r="B23" t="s">
        <v>29</v>
      </c>
      <c r="C23" t="s">
        <v>14</v>
      </c>
      <c r="D23" t="s">
        <v>15</v>
      </c>
      <c r="E23">
        <v>71</v>
      </c>
      <c r="F23">
        <v>6000</v>
      </c>
      <c r="G23">
        <v>4000</v>
      </c>
      <c r="H23">
        <v>426000</v>
      </c>
      <c r="I23">
        <f t="shared" si="0"/>
        <v>142000</v>
      </c>
    </row>
    <row r="24" spans="1:9" x14ac:dyDescent="0.25">
      <c r="A24" s="1">
        <v>44418</v>
      </c>
      <c r="B24" t="s">
        <v>13</v>
      </c>
      <c r="C24" t="s">
        <v>17</v>
      </c>
      <c r="D24" t="s">
        <v>31</v>
      </c>
      <c r="E24">
        <v>103</v>
      </c>
      <c r="F24">
        <v>600</v>
      </c>
      <c r="G24">
        <v>400</v>
      </c>
      <c r="H24">
        <v>61800</v>
      </c>
      <c r="I24">
        <f t="shared" si="0"/>
        <v>20600</v>
      </c>
    </row>
    <row r="25" spans="1:9" x14ac:dyDescent="0.25">
      <c r="A25" s="1">
        <v>44532</v>
      </c>
      <c r="B25" t="s">
        <v>32</v>
      </c>
      <c r="C25" t="s">
        <v>23</v>
      </c>
      <c r="D25" t="s">
        <v>24</v>
      </c>
      <c r="E25">
        <v>55</v>
      </c>
      <c r="F25">
        <v>1000</v>
      </c>
      <c r="G25">
        <v>700</v>
      </c>
      <c r="H25">
        <v>55000</v>
      </c>
      <c r="I25">
        <f t="shared" si="0"/>
        <v>16500</v>
      </c>
    </row>
    <row r="26" spans="1:9" x14ac:dyDescent="0.25">
      <c r="A26" s="1">
        <v>44438</v>
      </c>
      <c r="B26" t="s">
        <v>27</v>
      </c>
      <c r="C26" t="s">
        <v>17</v>
      </c>
      <c r="D26" t="s">
        <v>26</v>
      </c>
      <c r="E26">
        <v>93</v>
      </c>
      <c r="F26">
        <v>4000</v>
      </c>
      <c r="G26">
        <v>3000</v>
      </c>
      <c r="H26">
        <v>372000</v>
      </c>
      <c r="I26">
        <f t="shared" si="0"/>
        <v>93000</v>
      </c>
    </row>
    <row r="27" spans="1:9" x14ac:dyDescent="0.25">
      <c r="A27" s="1">
        <v>43971</v>
      </c>
      <c r="B27" t="s">
        <v>19</v>
      </c>
      <c r="C27" t="s">
        <v>20</v>
      </c>
      <c r="D27" t="s">
        <v>31</v>
      </c>
      <c r="E27">
        <v>143</v>
      </c>
      <c r="F27">
        <v>600</v>
      </c>
      <c r="G27">
        <v>400</v>
      </c>
      <c r="H27">
        <v>85800</v>
      </c>
      <c r="I27">
        <f t="shared" si="0"/>
        <v>28600</v>
      </c>
    </row>
    <row r="28" spans="1:9" x14ac:dyDescent="0.25">
      <c r="A28" s="1">
        <v>44452</v>
      </c>
      <c r="B28" t="s">
        <v>28</v>
      </c>
      <c r="C28" t="s">
        <v>14</v>
      </c>
      <c r="D28" t="s">
        <v>18</v>
      </c>
      <c r="E28">
        <v>143</v>
      </c>
      <c r="F28">
        <v>3500</v>
      </c>
      <c r="G28">
        <v>2500</v>
      </c>
      <c r="H28">
        <v>500500</v>
      </c>
      <c r="I28">
        <f t="shared" si="0"/>
        <v>143000</v>
      </c>
    </row>
    <row r="29" spans="1:9" x14ac:dyDescent="0.25">
      <c r="A29" s="1">
        <v>44496</v>
      </c>
      <c r="B29" t="s">
        <v>30</v>
      </c>
      <c r="C29" t="s">
        <v>23</v>
      </c>
      <c r="D29" t="s">
        <v>31</v>
      </c>
      <c r="E29">
        <v>99</v>
      </c>
      <c r="F29">
        <v>600</v>
      </c>
      <c r="G29">
        <v>400</v>
      </c>
      <c r="H29">
        <v>59400</v>
      </c>
      <c r="I29">
        <f t="shared" si="0"/>
        <v>19800</v>
      </c>
    </row>
    <row r="30" spans="1:9" x14ac:dyDescent="0.25">
      <c r="A30" s="1">
        <v>44187</v>
      </c>
      <c r="B30" t="s">
        <v>22</v>
      </c>
      <c r="C30" t="s">
        <v>14</v>
      </c>
      <c r="D30" t="s">
        <v>24</v>
      </c>
      <c r="E30">
        <v>120</v>
      </c>
      <c r="F30">
        <v>1000</v>
      </c>
      <c r="G30">
        <v>700</v>
      </c>
      <c r="H30">
        <v>120000</v>
      </c>
      <c r="I30">
        <f t="shared" si="0"/>
        <v>36000</v>
      </c>
    </row>
    <row r="31" spans="1:9" x14ac:dyDescent="0.25">
      <c r="A31" s="1">
        <v>44405</v>
      </c>
      <c r="B31" t="s">
        <v>16</v>
      </c>
      <c r="C31" t="s">
        <v>20</v>
      </c>
      <c r="D31" t="s">
        <v>18</v>
      </c>
      <c r="E31">
        <v>66</v>
      </c>
      <c r="F31">
        <v>3500</v>
      </c>
      <c r="G31">
        <v>2500</v>
      </c>
      <c r="H31">
        <v>231000</v>
      </c>
      <c r="I31">
        <f t="shared" si="0"/>
        <v>66000</v>
      </c>
    </row>
    <row r="32" spans="1:9" x14ac:dyDescent="0.25">
      <c r="A32" s="1">
        <v>44103</v>
      </c>
      <c r="B32" t="s">
        <v>30</v>
      </c>
      <c r="C32" t="s">
        <v>23</v>
      </c>
      <c r="D32" t="s">
        <v>21</v>
      </c>
      <c r="E32">
        <v>88</v>
      </c>
      <c r="F32">
        <v>1200</v>
      </c>
      <c r="G32">
        <v>800</v>
      </c>
      <c r="H32">
        <v>105600</v>
      </c>
      <c r="I32">
        <f t="shared" si="0"/>
        <v>35200</v>
      </c>
    </row>
    <row r="33" spans="1:9" x14ac:dyDescent="0.25">
      <c r="A33" s="1">
        <v>44126</v>
      </c>
      <c r="B33" t="s">
        <v>22</v>
      </c>
      <c r="C33" t="s">
        <v>17</v>
      </c>
      <c r="D33" t="s">
        <v>33</v>
      </c>
      <c r="E33">
        <v>127</v>
      </c>
      <c r="F33">
        <v>10000</v>
      </c>
      <c r="G33">
        <v>7000</v>
      </c>
      <c r="H33">
        <v>1270000</v>
      </c>
      <c r="I33">
        <f t="shared" si="0"/>
        <v>381000</v>
      </c>
    </row>
    <row r="34" spans="1:9" x14ac:dyDescent="0.25">
      <c r="A34" s="1">
        <v>43970</v>
      </c>
      <c r="B34" t="s">
        <v>25</v>
      </c>
      <c r="C34" t="s">
        <v>14</v>
      </c>
      <c r="D34" t="s">
        <v>26</v>
      </c>
      <c r="E34">
        <v>67</v>
      </c>
      <c r="F34">
        <v>4000</v>
      </c>
      <c r="G34">
        <v>3000</v>
      </c>
      <c r="H34">
        <v>268000</v>
      </c>
      <c r="I34">
        <f t="shared" ref="I34:I51" si="1">H34-(G34*E34)</f>
        <v>67000</v>
      </c>
    </row>
    <row r="35" spans="1:9" x14ac:dyDescent="0.25">
      <c r="A35" s="1">
        <v>44536</v>
      </c>
      <c r="B35" t="s">
        <v>16</v>
      </c>
      <c r="C35" t="s">
        <v>17</v>
      </c>
      <c r="D35" t="s">
        <v>21</v>
      </c>
      <c r="E35">
        <v>67</v>
      </c>
      <c r="F35">
        <v>1200</v>
      </c>
      <c r="G35">
        <v>800</v>
      </c>
      <c r="H35">
        <v>80400</v>
      </c>
      <c r="I35">
        <f t="shared" si="1"/>
        <v>26800</v>
      </c>
    </row>
    <row r="36" spans="1:9" x14ac:dyDescent="0.25">
      <c r="A36" s="1">
        <v>44069</v>
      </c>
      <c r="B36" t="s">
        <v>32</v>
      </c>
      <c r="C36" t="s">
        <v>20</v>
      </c>
      <c r="D36" t="s">
        <v>24</v>
      </c>
      <c r="E36">
        <v>149</v>
      </c>
      <c r="F36">
        <v>1000</v>
      </c>
      <c r="G36">
        <v>700</v>
      </c>
      <c r="H36">
        <v>149000</v>
      </c>
      <c r="I36">
        <f t="shared" si="1"/>
        <v>44700</v>
      </c>
    </row>
    <row r="37" spans="1:9" x14ac:dyDescent="0.25">
      <c r="A37" s="1">
        <v>44378</v>
      </c>
      <c r="B37" t="s">
        <v>25</v>
      </c>
      <c r="C37" t="s">
        <v>23</v>
      </c>
      <c r="D37" t="s">
        <v>31</v>
      </c>
      <c r="E37">
        <v>104</v>
      </c>
      <c r="F37">
        <v>600</v>
      </c>
      <c r="G37">
        <v>400</v>
      </c>
      <c r="H37">
        <v>62400</v>
      </c>
      <c r="I37">
        <f t="shared" si="1"/>
        <v>20800</v>
      </c>
    </row>
    <row r="38" spans="1:9" x14ac:dyDescent="0.25">
      <c r="A38" s="1">
        <v>44404</v>
      </c>
      <c r="B38" t="s">
        <v>29</v>
      </c>
      <c r="C38" t="s">
        <v>14</v>
      </c>
      <c r="D38" t="s">
        <v>31</v>
      </c>
      <c r="E38">
        <v>57</v>
      </c>
      <c r="F38">
        <v>600</v>
      </c>
      <c r="G38">
        <v>400</v>
      </c>
      <c r="H38">
        <v>34200</v>
      </c>
      <c r="I38">
        <f t="shared" si="1"/>
        <v>11400</v>
      </c>
    </row>
    <row r="39" spans="1:9" x14ac:dyDescent="0.25">
      <c r="A39" s="1">
        <v>44109</v>
      </c>
      <c r="B39" t="s">
        <v>19</v>
      </c>
      <c r="C39" t="s">
        <v>17</v>
      </c>
      <c r="D39" t="s">
        <v>31</v>
      </c>
      <c r="E39">
        <v>90</v>
      </c>
      <c r="F39">
        <v>600</v>
      </c>
      <c r="G39">
        <v>400</v>
      </c>
      <c r="H39">
        <v>54000</v>
      </c>
      <c r="I39">
        <f t="shared" si="1"/>
        <v>18000</v>
      </c>
    </row>
    <row r="40" spans="1:9" x14ac:dyDescent="0.25">
      <c r="A40" s="1">
        <v>44076</v>
      </c>
      <c r="B40" t="s">
        <v>27</v>
      </c>
      <c r="C40" t="s">
        <v>20</v>
      </c>
      <c r="D40" t="s">
        <v>31</v>
      </c>
      <c r="E40">
        <v>67</v>
      </c>
      <c r="F40">
        <v>600</v>
      </c>
      <c r="G40">
        <v>400</v>
      </c>
      <c r="H40">
        <v>40200</v>
      </c>
      <c r="I40">
        <f t="shared" si="1"/>
        <v>13400</v>
      </c>
    </row>
    <row r="41" spans="1:9" x14ac:dyDescent="0.25">
      <c r="A41" s="1">
        <v>44441</v>
      </c>
      <c r="B41" t="s">
        <v>13</v>
      </c>
      <c r="C41" t="s">
        <v>23</v>
      </c>
      <c r="D41" t="s">
        <v>26</v>
      </c>
      <c r="E41">
        <v>127</v>
      </c>
      <c r="F41">
        <v>4000</v>
      </c>
      <c r="G41">
        <v>3000</v>
      </c>
      <c r="H41">
        <v>508000</v>
      </c>
      <c r="I41">
        <f t="shared" si="1"/>
        <v>127000</v>
      </c>
    </row>
    <row r="42" spans="1:9" x14ac:dyDescent="0.25">
      <c r="A42" s="1">
        <v>44299</v>
      </c>
      <c r="B42" t="s">
        <v>27</v>
      </c>
      <c r="C42" t="s">
        <v>14</v>
      </c>
      <c r="D42" t="s">
        <v>24</v>
      </c>
      <c r="E42">
        <v>108</v>
      </c>
      <c r="F42">
        <v>1000</v>
      </c>
      <c r="G42">
        <v>700</v>
      </c>
      <c r="H42">
        <v>108000</v>
      </c>
      <c r="I42">
        <f t="shared" si="1"/>
        <v>32400</v>
      </c>
    </row>
    <row r="43" spans="1:9" x14ac:dyDescent="0.25">
      <c r="A43" s="1">
        <v>44322</v>
      </c>
      <c r="B43" t="s">
        <v>19</v>
      </c>
      <c r="C43" t="s">
        <v>17</v>
      </c>
      <c r="D43" t="s">
        <v>18</v>
      </c>
      <c r="E43">
        <v>66</v>
      </c>
      <c r="F43">
        <v>3500</v>
      </c>
      <c r="G43">
        <v>2500</v>
      </c>
      <c r="H43">
        <v>231000</v>
      </c>
      <c r="I43">
        <f t="shared" si="1"/>
        <v>66000</v>
      </c>
    </row>
    <row r="44" spans="1:9" x14ac:dyDescent="0.25">
      <c r="A44" s="1">
        <v>44211</v>
      </c>
      <c r="B44" t="s">
        <v>13</v>
      </c>
      <c r="C44" t="s">
        <v>23</v>
      </c>
      <c r="D44" t="s">
        <v>15</v>
      </c>
      <c r="E44">
        <v>78</v>
      </c>
      <c r="F44">
        <v>6000</v>
      </c>
      <c r="G44">
        <v>4000</v>
      </c>
      <c r="H44">
        <v>468000</v>
      </c>
      <c r="I44">
        <f t="shared" si="1"/>
        <v>156000</v>
      </c>
    </row>
    <row r="45" spans="1:9" x14ac:dyDescent="0.25">
      <c r="A45" s="1">
        <v>44070</v>
      </c>
      <c r="B45" t="s">
        <v>29</v>
      </c>
      <c r="C45" t="s">
        <v>20</v>
      </c>
      <c r="D45" t="s">
        <v>24</v>
      </c>
      <c r="E45">
        <v>69</v>
      </c>
      <c r="F45">
        <v>1000</v>
      </c>
      <c r="G45">
        <v>700</v>
      </c>
      <c r="H45">
        <v>69000</v>
      </c>
      <c r="I45">
        <f t="shared" si="1"/>
        <v>20700</v>
      </c>
    </row>
    <row r="46" spans="1:9" x14ac:dyDescent="0.25">
      <c r="A46" s="1">
        <v>44232</v>
      </c>
      <c r="B46" t="s">
        <v>25</v>
      </c>
      <c r="C46" t="s">
        <v>14</v>
      </c>
      <c r="D46" t="s">
        <v>21</v>
      </c>
      <c r="E46">
        <v>59</v>
      </c>
      <c r="F46">
        <v>1200</v>
      </c>
      <c r="G46">
        <v>800</v>
      </c>
      <c r="H46">
        <v>70800</v>
      </c>
      <c r="I46">
        <f t="shared" si="1"/>
        <v>23600</v>
      </c>
    </row>
    <row r="47" spans="1:9" x14ac:dyDescent="0.25">
      <c r="A47" s="1">
        <v>44517</v>
      </c>
      <c r="B47" t="s">
        <v>32</v>
      </c>
      <c r="C47" t="s">
        <v>20</v>
      </c>
      <c r="D47" t="s">
        <v>31</v>
      </c>
      <c r="E47">
        <v>109</v>
      </c>
      <c r="F47">
        <v>600</v>
      </c>
      <c r="G47">
        <v>400</v>
      </c>
      <c r="H47">
        <v>65400</v>
      </c>
      <c r="I47">
        <f t="shared" si="1"/>
        <v>21800</v>
      </c>
    </row>
    <row r="48" spans="1:9" x14ac:dyDescent="0.25">
      <c r="A48" s="1">
        <v>44193</v>
      </c>
      <c r="B48" t="s">
        <v>30</v>
      </c>
      <c r="C48" t="s">
        <v>17</v>
      </c>
      <c r="D48" t="s">
        <v>26</v>
      </c>
      <c r="E48">
        <v>61</v>
      </c>
      <c r="F48">
        <v>4000</v>
      </c>
      <c r="G48">
        <v>3000</v>
      </c>
      <c r="H48">
        <v>244000</v>
      </c>
      <c r="I48">
        <f t="shared" si="1"/>
        <v>61000</v>
      </c>
    </row>
    <row r="49" spans="1:9" x14ac:dyDescent="0.25">
      <c r="A49" s="1">
        <v>44496</v>
      </c>
      <c r="B49" t="s">
        <v>25</v>
      </c>
      <c r="C49" t="s">
        <v>23</v>
      </c>
      <c r="D49" t="s">
        <v>31</v>
      </c>
      <c r="E49">
        <v>130</v>
      </c>
      <c r="F49">
        <v>600</v>
      </c>
      <c r="G49">
        <v>400</v>
      </c>
      <c r="H49">
        <v>78000</v>
      </c>
      <c r="I49">
        <f t="shared" si="1"/>
        <v>26000</v>
      </c>
    </row>
    <row r="50" spans="1:9" x14ac:dyDescent="0.25">
      <c r="A50" s="1">
        <v>44502</v>
      </c>
      <c r="B50" t="s">
        <v>22</v>
      </c>
      <c r="C50" t="s">
        <v>20</v>
      </c>
      <c r="D50" t="s">
        <v>18</v>
      </c>
      <c r="E50">
        <v>60</v>
      </c>
      <c r="F50">
        <v>3500</v>
      </c>
      <c r="G50">
        <v>2500</v>
      </c>
      <c r="H50">
        <v>210000</v>
      </c>
      <c r="I50">
        <f t="shared" si="1"/>
        <v>60000</v>
      </c>
    </row>
    <row r="51" spans="1:9" x14ac:dyDescent="0.25">
      <c r="A51" s="1">
        <v>43958</v>
      </c>
      <c r="B51" t="s">
        <v>16</v>
      </c>
      <c r="C51" t="s">
        <v>17</v>
      </c>
      <c r="D51" t="s">
        <v>15</v>
      </c>
      <c r="E51">
        <v>73</v>
      </c>
      <c r="F51">
        <v>6000</v>
      </c>
      <c r="G51">
        <v>4000</v>
      </c>
      <c r="H51">
        <v>438000</v>
      </c>
      <c r="I51">
        <f t="shared" si="1"/>
        <v>146000</v>
      </c>
    </row>
  </sheetData>
  <pageMargins left="0.70000000000000007" right="0.70000000000000007" top="0.75" bottom="0.75" header="0.30000000000000004" footer="0.30000000000000004"/>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tabSelected="1" workbookViewId="0">
      <selection activeCell="AB20" sqref="AB20"/>
    </sheetView>
  </sheetViews>
  <sheetFormatPr defaultRowHeight="15" x14ac:dyDescent="0.25"/>
  <cols>
    <col min="1" max="1" width="9.140625" customWidth="1"/>
  </cols>
  <sheetData/>
  <pageMargins left="0.70000000000000007" right="0.70000000000000007" top="0.75" bottom="0.75" header="0.30000000000000004" footer="0.30000000000000004"/>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33"/>
  <sheetViews>
    <sheetView workbookViewId="0">
      <selection activeCell="I3" sqref="G3:I3"/>
    </sheetView>
  </sheetViews>
  <sheetFormatPr defaultRowHeight="15" x14ac:dyDescent="0.25"/>
  <cols>
    <col min="1" max="1" width="11.28515625" bestFit="1" customWidth="1"/>
    <col min="2" max="2" width="17.28515625" bestFit="1" customWidth="1"/>
    <col min="3" max="3" width="9.140625" customWidth="1"/>
    <col min="4" max="4" width="13.140625" bestFit="1" customWidth="1"/>
    <col min="5" max="5" width="17.28515625" bestFit="1" customWidth="1"/>
    <col min="6" max="7" width="9.140625" customWidth="1"/>
    <col min="8" max="8" width="14.5703125" bestFit="1" customWidth="1"/>
    <col min="9" max="9" width="17.28515625" bestFit="1" customWidth="1"/>
    <col min="10" max="10" width="9.140625" customWidth="1"/>
    <col min="11" max="11" width="13.140625" bestFit="1" customWidth="1"/>
    <col min="12" max="12" width="16.42578125" bestFit="1" customWidth="1"/>
    <col min="13" max="13" width="9.140625" customWidth="1"/>
  </cols>
  <sheetData>
    <row r="3" spans="1:12" x14ac:dyDescent="0.25">
      <c r="A3" s="12" t="s">
        <v>2</v>
      </c>
      <c r="B3" s="5" t="s">
        <v>35</v>
      </c>
      <c r="D3" s="4" t="s">
        <v>34</v>
      </c>
      <c r="E3" s="5" t="s">
        <v>35</v>
      </c>
      <c r="H3" s="12" t="s">
        <v>1</v>
      </c>
      <c r="I3" s="5" t="s">
        <v>35</v>
      </c>
      <c r="K3" s="4" t="s">
        <v>34</v>
      </c>
      <c r="L3" s="5" t="s">
        <v>36</v>
      </c>
    </row>
    <row r="4" spans="1:12" x14ac:dyDescent="0.25">
      <c r="A4" s="4" t="s">
        <v>17</v>
      </c>
      <c r="B4" s="5">
        <v>3534400</v>
      </c>
      <c r="D4" s="6" t="s">
        <v>21</v>
      </c>
      <c r="E4" s="7">
        <v>547200</v>
      </c>
      <c r="H4" s="4" t="s">
        <v>13</v>
      </c>
      <c r="I4" s="5">
        <v>1591600</v>
      </c>
      <c r="K4" s="6" t="s">
        <v>21</v>
      </c>
      <c r="L4" s="7">
        <v>456</v>
      </c>
    </row>
    <row r="5" spans="1:12" x14ac:dyDescent="0.25">
      <c r="A5" s="13" t="s">
        <v>23</v>
      </c>
      <c r="B5" s="14">
        <v>2661400</v>
      </c>
      <c r="D5" s="8" t="s">
        <v>18</v>
      </c>
      <c r="E5" s="9">
        <v>2222500</v>
      </c>
      <c r="H5" s="13" t="s">
        <v>30</v>
      </c>
      <c r="I5" s="14">
        <v>677600</v>
      </c>
      <c r="K5" s="8" t="s">
        <v>18</v>
      </c>
      <c r="L5" s="9">
        <v>635</v>
      </c>
    </row>
    <row r="6" spans="1:12" x14ac:dyDescent="0.25">
      <c r="A6" s="13" t="s">
        <v>20</v>
      </c>
      <c r="B6" s="14">
        <v>2870600</v>
      </c>
      <c r="D6" s="8" t="s">
        <v>31</v>
      </c>
      <c r="E6" s="9">
        <v>706800</v>
      </c>
      <c r="H6" s="13" t="s">
        <v>22</v>
      </c>
      <c r="I6" s="14">
        <v>1957000</v>
      </c>
      <c r="K6" s="8" t="s">
        <v>31</v>
      </c>
      <c r="L6" s="9">
        <v>1178</v>
      </c>
    </row>
    <row r="7" spans="1:12" x14ac:dyDescent="0.25">
      <c r="A7" s="13" t="s">
        <v>14</v>
      </c>
      <c r="B7" s="14">
        <v>3878100</v>
      </c>
      <c r="D7" s="8" t="s">
        <v>24</v>
      </c>
      <c r="E7" s="9">
        <v>898000</v>
      </c>
      <c r="H7" s="13" t="s">
        <v>27</v>
      </c>
      <c r="I7" s="14">
        <v>1661400</v>
      </c>
      <c r="K7" s="8" t="s">
        <v>24</v>
      </c>
      <c r="L7" s="9">
        <v>898</v>
      </c>
    </row>
    <row r="8" spans="1:12" x14ac:dyDescent="0.25">
      <c r="A8" s="15" t="s">
        <v>9</v>
      </c>
      <c r="B8" s="16">
        <v>12944500</v>
      </c>
      <c r="D8" s="8" t="s">
        <v>33</v>
      </c>
      <c r="E8" s="9">
        <v>2350000</v>
      </c>
      <c r="H8" s="13" t="s">
        <v>29</v>
      </c>
      <c r="I8" s="14">
        <v>1741200</v>
      </c>
      <c r="K8" s="8" t="s">
        <v>33</v>
      </c>
      <c r="L8" s="9">
        <v>235</v>
      </c>
    </row>
    <row r="9" spans="1:12" x14ac:dyDescent="0.25">
      <c r="D9" s="8" t="s">
        <v>26</v>
      </c>
      <c r="E9" s="9">
        <v>3196000</v>
      </c>
      <c r="H9" s="13" t="s">
        <v>19</v>
      </c>
      <c r="I9" s="14">
        <v>1110000</v>
      </c>
      <c r="K9" s="8" t="s">
        <v>26</v>
      </c>
      <c r="L9" s="9">
        <v>799</v>
      </c>
    </row>
    <row r="10" spans="1:12" x14ac:dyDescent="0.25">
      <c r="D10" s="8" t="s">
        <v>15</v>
      </c>
      <c r="E10" s="9">
        <v>3024000</v>
      </c>
      <c r="H10" s="13" t="s">
        <v>16</v>
      </c>
      <c r="I10" s="14">
        <v>1777400</v>
      </c>
      <c r="K10" s="8" t="s">
        <v>15</v>
      </c>
      <c r="L10" s="9">
        <v>504</v>
      </c>
    </row>
    <row r="11" spans="1:12" x14ac:dyDescent="0.25">
      <c r="D11" s="10" t="s">
        <v>9</v>
      </c>
      <c r="E11" s="11">
        <v>12944500</v>
      </c>
      <c r="H11" s="13" t="s">
        <v>25</v>
      </c>
      <c r="I11" s="14">
        <v>1065400</v>
      </c>
      <c r="K11" s="10" t="s">
        <v>9</v>
      </c>
      <c r="L11" s="11">
        <v>4705</v>
      </c>
    </row>
    <row r="12" spans="1:12" x14ac:dyDescent="0.25">
      <c r="H12" s="13" t="s">
        <v>32</v>
      </c>
      <c r="I12" s="14">
        <v>784400</v>
      </c>
    </row>
    <row r="13" spans="1:12" x14ac:dyDescent="0.25">
      <c r="H13" s="13" t="s">
        <v>28</v>
      </c>
      <c r="I13" s="14">
        <v>578500</v>
      </c>
    </row>
    <row r="14" spans="1:12" x14ac:dyDescent="0.25">
      <c r="H14" s="15" t="s">
        <v>9</v>
      </c>
      <c r="I14" s="16">
        <v>12944500</v>
      </c>
    </row>
    <row r="33" ht="16.5" customHeight="1" x14ac:dyDescent="0.25"/>
  </sheetData>
  <pageMargins left="0.70000000000000007" right="0.70000000000000007" top="0.75" bottom="0.75" header="0.30000000000000004" footer="0.30000000000000004"/>
  <pageSetup paperSize="0" fitToWidth="0" fitToHeight="0" orientation="portrait" horizontalDpi="0" verticalDpi="0" copies="0"/>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 Shobana Perumal</dc:creator>
  <cp:lastModifiedBy>Muthu Shobana Perumal</cp:lastModifiedBy>
  <cp:lastPrinted>2024-06-04T15:04:28Z</cp:lastPrinted>
  <dcterms:created xsi:type="dcterms:W3CDTF">2024-06-04T13:46:25Z</dcterms:created>
  <dcterms:modified xsi:type="dcterms:W3CDTF">2024-06-05T14:45:35Z</dcterms:modified>
</cp:coreProperties>
</file>