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" i="1"/>
  <c r="D6"/>
  <c r="E16"/>
  <c r="D15"/>
  <c r="C14"/>
  <c r="E12"/>
  <c r="D12"/>
  <c r="C12"/>
  <c r="E17" l="1"/>
  <c r="E18" s="1"/>
  <c r="E21" s="1"/>
  <c r="C17"/>
  <c r="D17"/>
  <c r="C18" l="1"/>
  <c r="D19" s="1"/>
  <c r="D20" s="1"/>
  <c r="C21" s="1"/>
  <c r="D26" l="1"/>
  <c r="D21"/>
  <c r="C23" s="1"/>
</calcChain>
</file>

<file path=xl/sharedStrings.xml><?xml version="1.0" encoding="utf-8"?>
<sst xmlns="http://schemas.openxmlformats.org/spreadsheetml/2006/main" count="22" uniqueCount="19">
  <si>
    <t>Particulars</t>
  </si>
  <si>
    <t>CGST</t>
  </si>
  <si>
    <t>SGST</t>
  </si>
  <si>
    <t>IGST</t>
  </si>
  <si>
    <t>Output Liability</t>
  </si>
  <si>
    <t>Less: Input tax credit</t>
  </si>
  <si>
    <t>Total CGST Input</t>
  </si>
  <si>
    <t>Total CGST Output</t>
  </si>
  <si>
    <t>Total SGST Input</t>
  </si>
  <si>
    <t>Total SGST Output</t>
  </si>
  <si>
    <t>Total IGST Input</t>
  </si>
  <si>
    <t>Total IGST Output</t>
  </si>
  <si>
    <t>Computation of GST Liability</t>
  </si>
  <si>
    <t>Amount Refundable</t>
  </si>
  <si>
    <t>Amount Payable</t>
  </si>
  <si>
    <t>Total Amount Payable to Electronic Cash Ledger</t>
  </si>
  <si>
    <t>Calculations: Any IGST credit will first be applied to set off IGST and then CGST. Balance if any will be applied to setoff SGST.</t>
  </si>
  <si>
    <t>Test for CGST and SGST</t>
  </si>
  <si>
    <t>No warranty is implied. Please independently verify the figures.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</si>
</sst>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rgb="FF1E314F"/>
      <name val="Calibri"/>
      <family val="2"/>
    </font>
    <font>
      <sz val="11"/>
      <name val="Calibri"/>
      <family val="2"/>
      <scheme val="minor"/>
    </font>
    <font>
      <sz val="8"/>
      <color rgb="FF1E314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0" fillId="3" borderId="6" xfId="0" applyFill="1" applyBorder="1"/>
    <xf numFmtId="0" fontId="1" fillId="0" borderId="7" xfId="0" applyFont="1" applyBorder="1"/>
    <xf numFmtId="0" fontId="0" fillId="0" borderId="9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10" xfId="0" applyBorder="1"/>
    <xf numFmtId="0" fontId="0" fillId="3" borderId="10" xfId="0" applyFill="1" applyBorder="1"/>
    <xf numFmtId="0" fontId="0" fillId="0" borderId="11" xfId="0" applyBorder="1"/>
    <xf numFmtId="0" fontId="1" fillId="2" borderId="1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3" xfId="0" applyFont="1" applyFill="1" applyBorder="1" applyAlignment="1">
      <alignment vertical="top" wrapText="1"/>
    </xf>
    <xf numFmtId="0" fontId="1" fillId="0" borderId="12" xfId="0" applyFont="1" applyBorder="1" applyAlignment="1">
      <alignment horizontal="center"/>
    </xf>
    <xf numFmtId="0" fontId="0" fillId="0" borderId="14" xfId="0" applyBorder="1"/>
    <xf numFmtId="0" fontId="0" fillId="0" borderId="13" xfId="0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7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3" borderId="1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26"/>
  <sheetViews>
    <sheetView tabSelected="1" workbookViewId="0">
      <selection activeCell="C10" sqref="C10"/>
    </sheetView>
  </sheetViews>
  <sheetFormatPr defaultRowHeight="15"/>
  <cols>
    <col min="2" max="2" width="40.140625" customWidth="1"/>
    <col min="3" max="3" width="13" customWidth="1"/>
    <col min="4" max="4" width="12.42578125" customWidth="1"/>
  </cols>
  <sheetData>
    <row r="1" spans="2:5">
      <c r="B1" s="22" t="s">
        <v>12</v>
      </c>
      <c r="C1" s="22"/>
      <c r="D1" s="22"/>
      <c r="E1" s="22"/>
    </row>
    <row r="2" spans="2:5">
      <c r="B2" s="21" t="s">
        <v>18</v>
      </c>
      <c r="C2" s="21"/>
      <c r="D2" s="21"/>
      <c r="E2" s="21"/>
    </row>
    <row r="3" spans="2:5" s="20" customFormat="1">
      <c r="B3" s="19"/>
      <c r="C3" s="19"/>
      <c r="D3" s="19"/>
      <c r="E3" s="19"/>
    </row>
    <row r="4" spans="2:5">
      <c r="B4" s="7" t="s">
        <v>6</v>
      </c>
      <c r="C4" s="8">
        <v>9000</v>
      </c>
      <c r="D4" s="32" t="s">
        <v>17</v>
      </c>
      <c r="E4" s="33"/>
    </row>
    <row r="5" spans="2:5">
      <c r="B5" s="1" t="s">
        <v>7</v>
      </c>
      <c r="C5" s="2">
        <v>9900</v>
      </c>
      <c r="D5" s="30" t="str">
        <f>IF(C4=C6,"Inputs Match","Inputs Don't Match")</f>
        <v>Inputs Match</v>
      </c>
      <c r="E5" s="31"/>
    </row>
    <row r="6" spans="2:5">
      <c r="B6" s="1" t="s">
        <v>8</v>
      </c>
      <c r="C6" s="2">
        <v>9000</v>
      </c>
      <c r="D6" s="30" t="str">
        <f>IF(C5=C7,"Outputs Match","Outputs Don't Match")</f>
        <v>Outputs Match</v>
      </c>
      <c r="E6" s="31"/>
    </row>
    <row r="7" spans="2:5">
      <c r="B7" s="1" t="s">
        <v>9</v>
      </c>
      <c r="C7" s="2">
        <v>9900</v>
      </c>
      <c r="D7" s="34"/>
      <c r="E7" s="35"/>
    </row>
    <row r="8" spans="2:5">
      <c r="B8" s="1" t="s">
        <v>10</v>
      </c>
      <c r="C8" s="2">
        <v>24000</v>
      </c>
    </row>
    <row r="9" spans="2:5">
      <c r="B9" s="9" t="s">
        <v>11</v>
      </c>
      <c r="C9" s="6">
        <v>23500</v>
      </c>
    </row>
    <row r="11" spans="2:5" ht="15.75">
      <c r="B11" s="13" t="s">
        <v>0</v>
      </c>
      <c r="C11" s="14" t="s">
        <v>1</v>
      </c>
      <c r="D11" s="14" t="s">
        <v>2</v>
      </c>
      <c r="E11" s="15" t="s">
        <v>3</v>
      </c>
    </row>
    <row r="12" spans="2:5">
      <c r="B12" s="1" t="s">
        <v>4</v>
      </c>
      <c r="C12" s="10">
        <f>C5</f>
        <v>9900</v>
      </c>
      <c r="D12" s="10">
        <f>C7</f>
        <v>9900</v>
      </c>
      <c r="E12" s="2">
        <f>C9</f>
        <v>23500</v>
      </c>
    </row>
    <row r="13" spans="2:5" ht="15.75">
      <c r="B13" s="3" t="s">
        <v>5</v>
      </c>
      <c r="C13" s="10"/>
      <c r="D13" s="10"/>
      <c r="E13" s="2"/>
    </row>
    <row r="14" spans="2:5">
      <c r="B14" s="1" t="s">
        <v>1</v>
      </c>
      <c r="C14" s="10">
        <f>C4</f>
        <v>9000</v>
      </c>
      <c r="D14" s="10"/>
      <c r="E14" s="2"/>
    </row>
    <row r="15" spans="2:5">
      <c r="B15" s="1" t="s">
        <v>2</v>
      </c>
      <c r="C15" s="10"/>
      <c r="D15" s="10">
        <f>C6</f>
        <v>9000</v>
      </c>
      <c r="E15" s="2"/>
    </row>
    <row r="16" spans="2:5">
      <c r="B16" s="1" t="s">
        <v>3</v>
      </c>
      <c r="C16" s="10"/>
      <c r="D16" s="10"/>
      <c r="E16" s="2">
        <f>C8</f>
        <v>24000</v>
      </c>
    </row>
    <row r="17" spans="2:5" ht="15.75" customHeight="1">
      <c r="B17" s="23" t="s">
        <v>16</v>
      </c>
      <c r="C17" s="11">
        <f>C12-C14</f>
        <v>900</v>
      </c>
      <c r="D17" s="11">
        <f>D12-D15</f>
        <v>900</v>
      </c>
      <c r="E17" s="4">
        <f>E12-E16</f>
        <v>-500</v>
      </c>
    </row>
    <row r="18" spans="2:5" ht="15" customHeight="1">
      <c r="B18" s="23"/>
      <c r="C18" s="11">
        <f>IF(E17&lt;0,C17+E17,C17)</f>
        <v>400</v>
      </c>
      <c r="D18" s="11"/>
      <c r="E18" s="4" t="str">
        <f>IF(E17&lt;0,"NA",E17)</f>
        <v>NA</v>
      </c>
    </row>
    <row r="19" spans="2:5" ht="15" customHeight="1">
      <c r="B19" s="23"/>
      <c r="C19" s="11"/>
      <c r="D19" s="11" t="str">
        <f>IF(C18&lt;0,D17+C18,"NA")</f>
        <v>NA</v>
      </c>
      <c r="E19" s="4"/>
    </row>
    <row r="20" spans="2:5">
      <c r="B20" s="1"/>
      <c r="C20" s="10"/>
      <c r="D20" s="10" t="str">
        <f>IF(D19&lt;0,"REFUND","LIABLE")</f>
        <v>LIABLE</v>
      </c>
      <c r="E20" s="2"/>
    </row>
    <row r="21" spans="2:5" ht="15.75">
      <c r="B21" s="5" t="s">
        <v>14</v>
      </c>
      <c r="C21" s="12">
        <f>IF(D20="REFUND","NA",C18)</f>
        <v>400</v>
      </c>
      <c r="D21" s="12">
        <f>IF(D20="REFUND","NA",D17)</f>
        <v>900</v>
      </c>
      <c r="E21" s="6" t="str">
        <f>E18</f>
        <v>NA</v>
      </c>
    </row>
    <row r="23" spans="2:5" ht="15.75" customHeight="1">
      <c r="B23" s="24" t="s">
        <v>15</v>
      </c>
      <c r="C23" s="26">
        <f>SUM(C21:E21)</f>
        <v>1300</v>
      </c>
      <c r="D23" s="26"/>
      <c r="E23" s="27"/>
    </row>
    <row r="24" spans="2:5">
      <c r="B24" s="25"/>
      <c r="C24" s="28"/>
      <c r="D24" s="28"/>
      <c r="E24" s="29"/>
    </row>
    <row r="26" spans="2:5" ht="15.75">
      <c r="B26" s="16" t="s">
        <v>13</v>
      </c>
      <c r="C26" s="17"/>
      <c r="D26" s="17" t="str">
        <f>IF(D20="REFUND",(ABS(D19)),"NA")</f>
        <v>NA</v>
      </c>
      <c r="E26" s="18"/>
    </row>
  </sheetData>
  <mergeCells count="9">
    <mergeCell ref="B2:E2"/>
    <mergeCell ref="B1:E1"/>
    <mergeCell ref="B17:B19"/>
    <mergeCell ref="B23:B24"/>
    <mergeCell ref="C23:E24"/>
    <mergeCell ref="D5:E5"/>
    <mergeCell ref="D6:E6"/>
    <mergeCell ref="D4:E4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GST - Computation of Liability</dc:title>
  <dc:creator>Spandan Sinha</dc:creator>
  <cp:lastModifiedBy>Spandan Sinha</cp:lastModifiedBy>
  <dcterms:created xsi:type="dcterms:W3CDTF">2017-08-11T02:42:35Z</dcterms:created>
  <dcterms:modified xsi:type="dcterms:W3CDTF">2017-08-16T16:40:47Z</dcterms:modified>
</cp:coreProperties>
</file>