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\Project\Maching Learning\Nanodegree\P2\Final project\NDml-P2--Stroop-task-statistics\Origin data\"/>
    </mc:Choice>
  </mc:AlternateContent>
  <bookViews>
    <workbookView xWindow="0" yWindow="0" windowWidth="28770" windowHeight="12315"/>
  </bookViews>
  <sheets>
    <sheet name="stroopdata" sheetId="1" r:id="rId1"/>
  </sheets>
  <calcPr calcId="152511"/>
</workbook>
</file>

<file path=xl/calcChain.xml><?xml version="1.0" encoding="utf-8"?>
<calcChain xmlns="http://schemas.openxmlformats.org/spreadsheetml/2006/main">
  <c r="B34" i="1" l="1"/>
  <c r="A34" i="1"/>
  <c r="A3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B32" i="1"/>
  <c r="A32" i="1"/>
  <c r="B30" i="1"/>
  <c r="A30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C32" i="1" l="1"/>
  <c r="F17" i="1" s="1"/>
  <c r="F14" i="1" l="1"/>
  <c r="F6" i="1"/>
  <c r="F22" i="1"/>
  <c r="F13" i="1"/>
  <c r="F9" i="1"/>
  <c r="F21" i="1"/>
  <c r="F25" i="1"/>
  <c r="F7" i="1"/>
  <c r="F10" i="1"/>
  <c r="F15" i="1"/>
  <c r="F18" i="1"/>
  <c r="F4" i="1"/>
  <c r="F23" i="1"/>
  <c r="F2" i="1"/>
  <c r="F12" i="1"/>
  <c r="F8" i="1"/>
  <c r="F3" i="1"/>
  <c r="F20" i="1"/>
  <c r="F16" i="1"/>
  <c r="F11" i="1"/>
  <c r="F5" i="1"/>
  <c r="F24" i="1"/>
  <c r="F19" i="1"/>
  <c r="C34" i="1" l="1"/>
  <c r="C36" i="1" s="1"/>
  <c r="E30" i="1" l="1"/>
</calcChain>
</file>

<file path=xl/sharedStrings.xml><?xml version="1.0" encoding="utf-8"?>
<sst xmlns="http://schemas.openxmlformats.org/spreadsheetml/2006/main" count="21" uniqueCount="21">
  <si>
    <t>Congruent</t>
  </si>
  <si>
    <t>Incongruent</t>
  </si>
  <si>
    <t>Nc</t>
  </si>
  <si>
    <t>Ni</t>
  </si>
  <si>
    <t>Df</t>
  </si>
  <si>
    <t>t-critical</t>
  </si>
  <si>
    <t>Dfc</t>
  </si>
  <si>
    <t>Dfi</t>
  </si>
  <si>
    <t>t-statistic</t>
  </si>
  <si>
    <t>Xc</t>
  </si>
  <si>
    <t>Xi</t>
  </si>
  <si>
    <t>Sc</t>
  </si>
  <si>
    <t>Si</t>
  </si>
  <si>
    <t>SE</t>
  </si>
  <si>
    <t>Difference</t>
    <phoneticPr fontId="18" type="noConversion"/>
  </si>
  <si>
    <t>d-bar</t>
    <phoneticPr fontId="18" type="noConversion"/>
  </si>
  <si>
    <t>Sd</t>
    <phoneticPr fontId="18" type="noConversion"/>
  </si>
  <si>
    <t>S of Difference</t>
    <phoneticPr fontId="18" type="noConversion"/>
  </si>
  <si>
    <t>S of Con</t>
    <phoneticPr fontId="18" type="noConversion"/>
  </si>
  <si>
    <t>S of Incon</t>
    <phoneticPr fontId="18" type="noConversion"/>
  </si>
  <si>
    <t>SE(d)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</si>
</sst>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Standard deviation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stroopdata!$A$1:$B$1</c:f>
              <c:strCache>
                <c:ptCount val="2"/>
                <c:pt idx="0">
                  <c:v>Congruent</c:v>
                </c:pt>
                <c:pt idx="1">
                  <c:v>Incongruent</c:v>
                </c:pt>
              </c:strCache>
            </c:strRef>
          </c:cat>
          <c:val>
            <c:numRef>
              <c:f>stroopdata!$A$34:$B$34</c:f>
              <c:numCache>
                <c:formatCode>General</c:formatCode>
                <c:ptCount val="2"/>
                <c:pt idx="0">
                  <c:v>3.5593579576451955</c:v>
                </c:pt>
                <c:pt idx="1">
                  <c:v>4.7970571224691376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8836416"/>
        <c:axId val="388836024"/>
      </c:barChart>
      <c:catAx>
        <c:axId val="38883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8836024"/>
        <c:crosses val="autoZero"/>
        <c:auto val="1"/>
        <c:lblAlgn val="ctr"/>
        <c:lblOffset val="100"/>
        <c:noMultiLvlLbl val="0"/>
      </c:catAx>
      <c:valAx>
        <c:axId val="38883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883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4</xdr:row>
      <xdr:rowOff>57150</xdr:rowOff>
    </xdr:from>
    <xdr:to>
      <xdr:col>15</xdr:col>
      <xdr:colOff>438150</xdr:colOff>
      <xdr:row>17</xdr:row>
      <xdr:rowOff>76200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tabSelected="1" workbookViewId="0">
      <selection activeCell="H25" sqref="H25"/>
    </sheetView>
  </sheetViews>
  <sheetFormatPr defaultRowHeight="16.5" x14ac:dyDescent="0.25"/>
  <cols>
    <col min="1" max="1" width="10.375" customWidth="1"/>
    <col min="2" max="2" width="10.875" customWidth="1"/>
    <col min="3" max="3" width="22.875" customWidth="1"/>
    <col min="4" max="4" width="14.75" customWidth="1"/>
    <col min="5" max="5" width="14.875" customWidth="1"/>
    <col min="6" max="6" width="13.5" customWidth="1"/>
  </cols>
  <sheetData>
    <row r="1" spans="1:6" x14ac:dyDescent="0.25">
      <c r="A1" t="s">
        <v>0</v>
      </c>
      <c r="B1" t="s">
        <v>1</v>
      </c>
      <c r="C1" t="s">
        <v>14</v>
      </c>
      <c r="D1" t="s">
        <v>18</v>
      </c>
      <c r="E1" t="s">
        <v>19</v>
      </c>
      <c r="F1" t="s">
        <v>17</v>
      </c>
    </row>
    <row r="2" spans="1:6" x14ac:dyDescent="0.25">
      <c r="A2">
        <v>12.079000000000001</v>
      </c>
      <c r="B2">
        <v>19.277999999999999</v>
      </c>
      <c r="C2">
        <f>B2-A2</f>
        <v>7.1989999999999981</v>
      </c>
      <c r="D2">
        <f>(A2-$A$32)^2</f>
        <v>3.8892770156250007</v>
      </c>
      <c r="E2">
        <f>(B2-$B$32)^2</f>
        <v>7.4961876736111321</v>
      </c>
      <c r="F2">
        <f>(C2-$C$32)^2</f>
        <v>0.58643687673611011</v>
      </c>
    </row>
    <row r="3" spans="1:6" x14ac:dyDescent="0.25">
      <c r="A3">
        <v>16.791</v>
      </c>
      <c r="B3">
        <v>18.741</v>
      </c>
      <c r="C3">
        <f t="shared" ref="C3:C25" si="0">B3-A3</f>
        <v>1.9499999999999993</v>
      </c>
      <c r="D3">
        <f t="shared" ref="D3:D25" si="1">(A3-$A$32)^2</f>
        <v>7.5069150156249975</v>
      </c>
      <c r="E3">
        <f t="shared" ref="E3:E25" si="2">(B3-$B$32)^2</f>
        <v>10.72507917361113</v>
      </c>
      <c r="F3">
        <f t="shared" ref="F3:F25" si="3">(C3-$C$32)^2</f>
        <v>36.177718793402754</v>
      </c>
    </row>
    <row r="4" spans="1:6" x14ac:dyDescent="0.25">
      <c r="A4">
        <v>9.5640000000000001</v>
      </c>
      <c r="B4">
        <v>21.213999999999999</v>
      </c>
      <c r="C4">
        <f t="shared" si="0"/>
        <v>11.649999999999999</v>
      </c>
      <c r="D4">
        <f t="shared" si="1"/>
        <v>20.134290765625007</v>
      </c>
      <c r="E4">
        <f t="shared" si="2"/>
        <v>0.64307034027778409</v>
      </c>
      <c r="F4">
        <f t="shared" si="3"/>
        <v>13.580760460069452</v>
      </c>
    </row>
    <row r="5" spans="1:6" x14ac:dyDescent="0.25">
      <c r="A5">
        <v>8.6300000000000008</v>
      </c>
      <c r="B5">
        <v>15.686999999999999</v>
      </c>
      <c r="C5">
        <f t="shared" si="0"/>
        <v>7.0569999999999986</v>
      </c>
      <c r="D5">
        <f t="shared" si="1"/>
        <v>29.388596265625001</v>
      </c>
      <c r="E5">
        <f t="shared" si="2"/>
        <v>40.055186173611155</v>
      </c>
      <c r="F5">
        <f t="shared" si="3"/>
        <v>0.8240857100694422</v>
      </c>
    </row>
    <row r="6" spans="1:6" x14ac:dyDescent="0.25">
      <c r="A6">
        <v>14.669</v>
      </c>
      <c r="B6">
        <v>22.803000000000001</v>
      </c>
      <c r="C6">
        <f t="shared" si="0"/>
        <v>8.1340000000000003</v>
      </c>
      <c r="D6">
        <f t="shared" si="1"/>
        <v>0.38176951562499967</v>
      </c>
      <c r="E6">
        <f t="shared" si="2"/>
        <v>0.61950017361110832</v>
      </c>
      <c r="F6">
        <f t="shared" si="3"/>
        <v>2.8631460069445447E-2</v>
      </c>
    </row>
    <row r="7" spans="1:6" x14ac:dyDescent="0.25">
      <c r="A7">
        <v>12.238</v>
      </c>
      <c r="B7">
        <v>20.878</v>
      </c>
      <c r="C7">
        <f t="shared" si="0"/>
        <v>8.64</v>
      </c>
      <c r="D7">
        <f t="shared" si="1"/>
        <v>3.2874222656250045</v>
      </c>
      <c r="E7">
        <f t="shared" si="2"/>
        <v>1.2948543402777835</v>
      </c>
      <c r="F7">
        <f t="shared" si="3"/>
        <v>0.4559062934027821</v>
      </c>
    </row>
    <row r="8" spans="1:6" x14ac:dyDescent="0.25">
      <c r="A8">
        <v>14.692</v>
      </c>
      <c r="B8">
        <v>24.571999999999999</v>
      </c>
      <c r="C8">
        <f t="shared" si="0"/>
        <v>9.879999999999999</v>
      </c>
      <c r="D8">
        <f t="shared" si="1"/>
        <v>0.41072076562499926</v>
      </c>
      <c r="E8">
        <f t="shared" si="2"/>
        <v>6.5335620069444271</v>
      </c>
      <c r="F8">
        <f t="shared" si="3"/>
        <v>3.6680229600694507</v>
      </c>
    </row>
    <row r="9" spans="1:6" x14ac:dyDescent="0.25">
      <c r="A9">
        <v>8.9870000000000001</v>
      </c>
      <c r="B9">
        <v>17.393999999999998</v>
      </c>
      <c r="C9">
        <f t="shared" si="0"/>
        <v>8.4069999999999983</v>
      </c>
      <c r="D9">
        <f t="shared" si="1"/>
        <v>25.645362015625008</v>
      </c>
      <c r="E9">
        <f t="shared" si="2"/>
        <v>21.362113673611152</v>
      </c>
      <c r="F9">
        <f t="shared" si="3"/>
        <v>0.1955482100694452</v>
      </c>
    </row>
    <row r="10" spans="1:6" x14ac:dyDescent="0.25">
      <c r="A10">
        <v>9.4009999999999998</v>
      </c>
      <c r="B10">
        <v>20.762</v>
      </c>
      <c r="C10">
        <f t="shared" si="0"/>
        <v>11.361000000000001</v>
      </c>
      <c r="D10">
        <f t="shared" si="1"/>
        <v>21.623662515625011</v>
      </c>
      <c r="E10">
        <f t="shared" si="2"/>
        <v>1.5723070069444498</v>
      </c>
      <c r="F10">
        <f t="shared" si="3"/>
        <v>11.5342310434028</v>
      </c>
    </row>
    <row r="11" spans="1:6" x14ac:dyDescent="0.25">
      <c r="A11">
        <v>14.48</v>
      </c>
      <c r="B11">
        <v>26.282</v>
      </c>
      <c r="C11">
        <f t="shared" si="0"/>
        <v>11.802</v>
      </c>
      <c r="D11">
        <f t="shared" si="1"/>
        <v>0.18393376562499972</v>
      </c>
      <c r="E11">
        <f t="shared" si="2"/>
        <v>18.199467006944424</v>
      </c>
      <c r="F11">
        <f t="shared" si="3"/>
        <v>14.724167793402795</v>
      </c>
    </row>
    <row r="12" spans="1:6" x14ac:dyDescent="0.25">
      <c r="A12">
        <v>22.327999999999999</v>
      </c>
      <c r="B12">
        <v>24.524000000000001</v>
      </c>
      <c r="C12">
        <f t="shared" si="0"/>
        <v>2.1960000000000015</v>
      </c>
      <c r="D12">
        <f t="shared" si="1"/>
        <v>68.506659765624974</v>
      </c>
      <c r="E12">
        <f t="shared" si="2"/>
        <v>6.290482006944436</v>
      </c>
      <c r="F12">
        <f t="shared" si="3"/>
        <v>33.278957293402733</v>
      </c>
    </row>
    <row r="13" spans="1:6" x14ac:dyDescent="0.25">
      <c r="A13">
        <v>15.298</v>
      </c>
      <c r="B13">
        <v>18.643999999999998</v>
      </c>
      <c r="C13">
        <f t="shared" si="0"/>
        <v>3.3459999999999983</v>
      </c>
      <c r="D13">
        <f t="shared" si="1"/>
        <v>1.5546972656249982</v>
      </c>
      <c r="E13">
        <f t="shared" si="2"/>
        <v>11.369822006944473</v>
      </c>
      <c r="F13">
        <f t="shared" si="3"/>
        <v>21.333236460069436</v>
      </c>
    </row>
    <row r="14" spans="1:6" x14ac:dyDescent="0.25">
      <c r="A14">
        <v>15.073</v>
      </c>
      <c r="B14">
        <v>17.510000000000002</v>
      </c>
      <c r="C14">
        <f t="shared" si="0"/>
        <v>2.4370000000000012</v>
      </c>
      <c r="D14">
        <f t="shared" si="1"/>
        <v>1.0442285156249993</v>
      </c>
      <c r="E14">
        <f t="shared" si="2"/>
        <v>20.303285006944453</v>
      </c>
      <c r="F14">
        <f t="shared" si="3"/>
        <v>30.556480710069401</v>
      </c>
    </row>
    <row r="15" spans="1:6" x14ac:dyDescent="0.25">
      <c r="A15">
        <v>16.928999999999998</v>
      </c>
      <c r="B15">
        <v>20.329999999999998</v>
      </c>
      <c r="C15">
        <f t="shared" si="0"/>
        <v>3.4009999999999998</v>
      </c>
      <c r="D15">
        <f t="shared" si="1"/>
        <v>8.2821645156249861</v>
      </c>
      <c r="E15">
        <f t="shared" si="2"/>
        <v>2.8423150069444589</v>
      </c>
      <c r="F15">
        <f t="shared" si="3"/>
        <v>20.828194376736089</v>
      </c>
    </row>
    <row r="16" spans="1:6" x14ac:dyDescent="0.25">
      <c r="A16">
        <v>18.2</v>
      </c>
      <c r="B16">
        <v>35.255000000000003</v>
      </c>
      <c r="C16">
        <f t="shared" si="0"/>
        <v>17.055000000000003</v>
      </c>
      <c r="D16">
        <f t="shared" si="1"/>
        <v>17.213163765624987</v>
      </c>
      <c r="E16">
        <f t="shared" si="2"/>
        <v>175.27332750694444</v>
      </c>
      <c r="F16">
        <f t="shared" si="3"/>
        <v>82.631887543402897</v>
      </c>
    </row>
    <row r="17" spans="1:16" x14ac:dyDescent="0.25">
      <c r="A17">
        <v>12.13</v>
      </c>
      <c r="B17">
        <v>22.158000000000001</v>
      </c>
      <c r="C17">
        <f t="shared" si="0"/>
        <v>10.028</v>
      </c>
      <c r="D17">
        <f t="shared" si="1"/>
        <v>3.6907212656249997</v>
      </c>
      <c r="E17">
        <f t="shared" si="2"/>
        <v>2.0187673611110735E-2</v>
      </c>
      <c r="F17">
        <f t="shared" si="3"/>
        <v>4.2568286267361239</v>
      </c>
    </row>
    <row r="18" spans="1:16" x14ac:dyDescent="0.25">
      <c r="A18">
        <v>18.495000000000001</v>
      </c>
      <c r="B18">
        <v>25.138999999999999</v>
      </c>
      <c r="C18">
        <f t="shared" si="0"/>
        <v>6.6439999999999984</v>
      </c>
      <c r="D18">
        <f t="shared" si="1"/>
        <v>19.748025015625004</v>
      </c>
      <c r="E18">
        <f t="shared" si="2"/>
        <v>9.7536495069444236</v>
      </c>
      <c r="F18">
        <f t="shared" si="3"/>
        <v>1.7444906267361087</v>
      </c>
    </row>
    <row r="19" spans="1:16" x14ac:dyDescent="0.25">
      <c r="A19">
        <v>10.638999999999999</v>
      </c>
      <c r="B19">
        <v>20.428999999999998</v>
      </c>
      <c r="C19">
        <f t="shared" si="0"/>
        <v>9.7899999999999991</v>
      </c>
      <c r="D19">
        <f t="shared" si="1"/>
        <v>11.642597015625009</v>
      </c>
      <c r="E19">
        <f t="shared" si="2"/>
        <v>2.5183045069444576</v>
      </c>
      <c r="F19">
        <f t="shared" si="3"/>
        <v>3.331385460069451</v>
      </c>
    </row>
    <row r="20" spans="1:16" x14ac:dyDescent="0.25">
      <c r="A20">
        <v>11.343999999999999</v>
      </c>
      <c r="B20">
        <v>17.425000000000001</v>
      </c>
      <c r="C20">
        <f t="shared" si="0"/>
        <v>6.0810000000000013</v>
      </c>
      <c r="D20">
        <f t="shared" si="1"/>
        <v>7.3285257656250069</v>
      </c>
      <c r="E20">
        <f t="shared" si="2"/>
        <v>21.076515840277796</v>
      </c>
      <c r="F20">
        <f t="shared" si="3"/>
        <v>3.5486710434027628</v>
      </c>
    </row>
    <row r="21" spans="1:16" x14ac:dyDescent="0.25">
      <c r="A21">
        <v>12.369</v>
      </c>
      <c r="B21">
        <v>34.287999999999997</v>
      </c>
      <c r="C21">
        <f t="shared" si="0"/>
        <v>21.918999999999997</v>
      </c>
      <c r="D21">
        <f t="shared" si="1"/>
        <v>2.8295445156250034</v>
      </c>
      <c r="E21">
        <f t="shared" si="2"/>
        <v>150.60402934027763</v>
      </c>
      <c r="F21">
        <f t="shared" si="3"/>
        <v>194.71993021006946</v>
      </c>
    </row>
    <row r="22" spans="1:16" x14ac:dyDescent="0.25">
      <c r="A22">
        <v>12.944000000000001</v>
      </c>
      <c r="B22">
        <v>23.893999999999998</v>
      </c>
      <c r="C22">
        <f t="shared" si="0"/>
        <v>10.949999999999998</v>
      </c>
      <c r="D22">
        <f t="shared" si="1"/>
        <v>1.2257257656249998</v>
      </c>
      <c r="E22">
        <f t="shared" si="2"/>
        <v>3.5271970069444287</v>
      </c>
      <c r="F22">
        <f t="shared" si="3"/>
        <v>8.9114687934027792</v>
      </c>
    </row>
    <row r="23" spans="1:16" x14ac:dyDescent="0.25">
      <c r="A23">
        <v>14.233000000000001</v>
      </c>
      <c r="B23">
        <v>17.96</v>
      </c>
      <c r="C23">
        <f t="shared" si="0"/>
        <v>3.7270000000000003</v>
      </c>
      <c r="D23">
        <f t="shared" si="1"/>
        <v>3.3078515624999923E-2</v>
      </c>
      <c r="E23">
        <f t="shared" si="2"/>
        <v>16.450460006944457</v>
      </c>
      <c r="F23">
        <f t="shared" si="3"/>
        <v>17.958878210069418</v>
      </c>
      <c r="I23">
        <v>8.6300000000000008</v>
      </c>
      <c r="J23">
        <v>15.686999999999999</v>
      </c>
      <c r="L23">
        <v>1</v>
      </c>
      <c r="M23">
        <v>0</v>
      </c>
      <c r="N23">
        <v>1.02886E-4</v>
      </c>
      <c r="O23">
        <v>0</v>
      </c>
      <c r="P23" s="1">
        <v>3.8038599999999999E-6</v>
      </c>
    </row>
    <row r="24" spans="1:16" x14ac:dyDescent="0.25">
      <c r="A24">
        <v>19.71</v>
      </c>
      <c r="B24">
        <v>22.058</v>
      </c>
      <c r="C24">
        <f t="shared" si="0"/>
        <v>2.347999999999999</v>
      </c>
      <c r="D24">
        <f t="shared" si="1"/>
        <v>32.022866265624998</v>
      </c>
      <c r="E24">
        <f t="shared" si="2"/>
        <v>1.7710069444442133E-3</v>
      </c>
      <c r="F24">
        <f t="shared" si="3"/>
        <v>31.548348626736093</v>
      </c>
      <c r="I24">
        <v>8.9870000000000001</v>
      </c>
      <c r="J24">
        <v>17.393999999999998</v>
      </c>
      <c r="L24">
        <v>2</v>
      </c>
      <c r="M24">
        <v>0</v>
      </c>
      <c r="N24">
        <v>2.8927800000000002E-4</v>
      </c>
      <c r="O24">
        <v>0</v>
      </c>
      <c r="P24" s="1">
        <v>9.6438499999999992E-6</v>
      </c>
    </row>
    <row r="25" spans="1:16" x14ac:dyDescent="0.25">
      <c r="A25">
        <v>16.004000000000001</v>
      </c>
      <c r="B25">
        <v>21.157</v>
      </c>
      <c r="C25">
        <f t="shared" si="0"/>
        <v>5.1529999999999987</v>
      </c>
      <c r="D25">
        <f t="shared" si="1"/>
        <v>3.8137207656250021</v>
      </c>
      <c r="E25">
        <f t="shared" si="2"/>
        <v>0.73773784027778211</v>
      </c>
      <c r="F25">
        <f t="shared" si="3"/>
        <v>7.9061723767361034</v>
      </c>
      <c r="I25">
        <v>9.4009999999999998</v>
      </c>
      <c r="J25">
        <v>17.425000000000001</v>
      </c>
      <c r="L25">
        <v>3</v>
      </c>
      <c r="M25">
        <v>0</v>
      </c>
      <c r="N25">
        <v>7.4903999999999997E-4</v>
      </c>
      <c r="O25">
        <v>0</v>
      </c>
      <c r="P25" s="1">
        <v>2.3365899999999999E-5</v>
      </c>
    </row>
    <row r="26" spans="1:16" x14ac:dyDescent="0.25">
      <c r="I26">
        <v>9.5640000000000001</v>
      </c>
      <c r="J26">
        <v>17.510000000000002</v>
      </c>
      <c r="L26">
        <v>4</v>
      </c>
      <c r="M26">
        <v>0</v>
      </c>
      <c r="N26">
        <v>1.7861719999999999E-3</v>
      </c>
      <c r="O26">
        <v>0</v>
      </c>
      <c r="P26" s="1">
        <v>5.41031E-5</v>
      </c>
    </row>
    <row r="27" spans="1:16" x14ac:dyDescent="0.25">
      <c r="A27" t="s">
        <v>2</v>
      </c>
      <c r="B27" t="s">
        <v>3</v>
      </c>
      <c r="C27" t="s">
        <v>4</v>
      </c>
      <c r="E27" t="s">
        <v>5</v>
      </c>
      <c r="I27">
        <v>10.638999999999999</v>
      </c>
      <c r="J27">
        <v>17.96</v>
      </c>
      <c r="L27">
        <v>5</v>
      </c>
      <c r="M27">
        <v>0</v>
      </c>
      <c r="N27">
        <v>3.9225759999999997E-3</v>
      </c>
      <c r="O27">
        <v>0</v>
      </c>
      <c r="P27">
        <v>1.1972E-4</v>
      </c>
    </row>
    <row r="28" spans="1:16" x14ac:dyDescent="0.25">
      <c r="A28">
        <v>24</v>
      </c>
      <c r="B28">
        <v>24</v>
      </c>
      <c r="C28">
        <v>46</v>
      </c>
      <c r="E28">
        <v>1.714</v>
      </c>
      <c r="I28">
        <v>11.343999999999999</v>
      </c>
      <c r="J28">
        <v>18.643999999999998</v>
      </c>
      <c r="L28">
        <v>6</v>
      </c>
      <c r="M28">
        <v>0</v>
      </c>
      <c r="N28">
        <v>7.9332090000000001E-3</v>
      </c>
      <c r="O28">
        <v>0</v>
      </c>
      <c r="P28">
        <v>2.5317500000000001E-4</v>
      </c>
    </row>
    <row r="29" spans="1:16" x14ac:dyDescent="0.25">
      <c r="A29" t="s">
        <v>6</v>
      </c>
      <c r="B29" t="s">
        <v>7</v>
      </c>
      <c r="E29" t="s">
        <v>8</v>
      </c>
      <c r="I29">
        <v>12.079000000000001</v>
      </c>
      <c r="J29">
        <v>18.741</v>
      </c>
      <c r="L29">
        <v>7</v>
      </c>
      <c r="M29">
        <v>0</v>
      </c>
      <c r="N29">
        <v>1.4775971000000001E-2</v>
      </c>
      <c r="O29">
        <v>0</v>
      </c>
      <c r="P29">
        <v>5.11657E-4</v>
      </c>
    </row>
    <row r="30" spans="1:16" x14ac:dyDescent="0.25">
      <c r="A30">
        <f>A28-1</f>
        <v>23</v>
      </c>
      <c r="B30">
        <f>B28-1</f>
        <v>23</v>
      </c>
      <c r="E30">
        <f>C34/C36</f>
        <v>4.8989794855663558</v>
      </c>
      <c r="I30">
        <v>12.13</v>
      </c>
      <c r="J30">
        <v>19.277999999999999</v>
      </c>
      <c r="L30">
        <v>8</v>
      </c>
      <c r="M30">
        <v>0</v>
      </c>
      <c r="N30">
        <v>2.5345024000000001E-2</v>
      </c>
      <c r="O30">
        <v>0</v>
      </c>
      <c r="P30">
        <v>9.8820099999999997E-4</v>
      </c>
    </row>
    <row r="31" spans="1:16" x14ac:dyDescent="0.25">
      <c r="A31" t="s">
        <v>9</v>
      </c>
      <c r="B31" t="s">
        <v>10</v>
      </c>
      <c r="C31" t="s">
        <v>15</v>
      </c>
      <c r="I31">
        <v>12.238</v>
      </c>
      <c r="J31">
        <v>20.329999999999998</v>
      </c>
      <c r="L31">
        <v>9</v>
      </c>
      <c r="M31">
        <v>2</v>
      </c>
      <c r="N31">
        <v>4.0036759999999998E-2</v>
      </c>
      <c r="O31">
        <v>0</v>
      </c>
      <c r="P31">
        <v>1.823971E-3</v>
      </c>
    </row>
    <row r="32" spans="1:16" x14ac:dyDescent="0.25">
      <c r="A32">
        <f>AVERAGE(A2:A25)</f>
        <v>14.051125000000001</v>
      </c>
      <c r="B32">
        <f>AVERAGE(B2:B25)</f>
        <v>22.015916666666669</v>
      </c>
      <c r="C32">
        <f>AVERAGE(C2:C25)</f>
        <v>7.964791666666664</v>
      </c>
      <c r="I32">
        <v>12.369</v>
      </c>
      <c r="J32">
        <v>20.428999999999998</v>
      </c>
      <c r="L32">
        <v>10</v>
      </c>
      <c r="M32">
        <v>2</v>
      </c>
      <c r="N32">
        <v>5.8244471999999999E-2</v>
      </c>
      <c r="O32">
        <v>0</v>
      </c>
      <c r="P32">
        <v>3.2173420000000002E-3</v>
      </c>
    </row>
    <row r="33" spans="1:16" x14ac:dyDescent="0.25">
      <c r="A33" t="s">
        <v>11</v>
      </c>
      <c r="B33" t="s">
        <v>12</v>
      </c>
      <c r="C33" t="s">
        <v>16</v>
      </c>
      <c r="I33">
        <v>12.944000000000001</v>
      </c>
      <c r="J33">
        <v>20.762</v>
      </c>
      <c r="L33">
        <v>11</v>
      </c>
      <c r="M33">
        <v>1</v>
      </c>
      <c r="N33">
        <v>7.8033313000000007E-2</v>
      </c>
      <c r="O33">
        <v>0</v>
      </c>
      <c r="P33">
        <v>5.4235459999999996E-3</v>
      </c>
    </row>
    <row r="34" spans="1:16" x14ac:dyDescent="0.25">
      <c r="A34">
        <f>SQRT(SUM(D2:D25)/A30)</f>
        <v>3.5593579576451955</v>
      </c>
      <c r="B34">
        <f>SQRT(SUM(E2:E25)/B30)</f>
        <v>4.7970571224691376</v>
      </c>
      <c r="C34">
        <f>SQRT(SUM(F2:F25)/B30)</f>
        <v>4.8648269103590538</v>
      </c>
      <c r="I34">
        <v>14.233000000000001</v>
      </c>
      <c r="J34">
        <v>20.878</v>
      </c>
      <c r="L34">
        <v>12</v>
      </c>
      <c r="M34">
        <v>1</v>
      </c>
      <c r="N34">
        <v>9.6279745E-2</v>
      </c>
      <c r="O34">
        <v>0</v>
      </c>
      <c r="P34">
        <v>8.7372779999999994E-3</v>
      </c>
    </row>
    <row r="35" spans="1:16" x14ac:dyDescent="0.25">
      <c r="A35" t="s">
        <v>13</v>
      </c>
      <c r="C35" t="s">
        <v>20</v>
      </c>
      <c r="I35">
        <v>14.48</v>
      </c>
      <c r="J35">
        <v>21.157</v>
      </c>
      <c r="L35">
        <v>13</v>
      </c>
      <c r="M35">
        <v>5</v>
      </c>
      <c r="N35">
        <v>0.109400515</v>
      </c>
      <c r="O35">
        <v>0</v>
      </c>
      <c r="P35">
        <v>1.3451654E-2</v>
      </c>
    </row>
    <row r="36" spans="1:16" x14ac:dyDescent="0.25">
      <c r="A36">
        <v>1.1695142009999999</v>
      </c>
      <c r="C36">
        <f>C34/SQRT(B28)</f>
        <v>0.99302863477834025</v>
      </c>
      <c r="I36">
        <v>14.669</v>
      </c>
      <c r="J36">
        <v>21.213999999999999</v>
      </c>
      <c r="L36">
        <v>14</v>
      </c>
      <c r="M36">
        <v>0</v>
      </c>
      <c r="N36">
        <v>0.11448098399999999</v>
      </c>
      <c r="O36">
        <v>0</v>
      </c>
      <c r="P36">
        <v>1.9791649000000001E-2</v>
      </c>
    </row>
    <row r="37" spans="1:16" x14ac:dyDescent="0.25">
      <c r="I37">
        <v>14.692</v>
      </c>
      <c r="J37">
        <v>22.058</v>
      </c>
      <c r="L37">
        <v>15</v>
      </c>
      <c r="M37">
        <v>4</v>
      </c>
      <c r="N37">
        <v>0.110325752</v>
      </c>
      <c r="O37">
        <v>0</v>
      </c>
      <c r="P37">
        <v>2.7828833000000001E-2</v>
      </c>
    </row>
    <row r="38" spans="1:16" x14ac:dyDescent="0.25">
      <c r="I38">
        <v>15.073</v>
      </c>
      <c r="J38">
        <v>22.158000000000001</v>
      </c>
      <c r="L38">
        <v>16</v>
      </c>
      <c r="M38">
        <v>2</v>
      </c>
      <c r="N38">
        <v>9.7915170999999995E-2</v>
      </c>
      <c r="O38">
        <v>1</v>
      </c>
      <c r="P38">
        <v>3.7395102999999999E-2</v>
      </c>
    </row>
    <row r="39" spans="1:16" x14ac:dyDescent="0.25">
      <c r="A39">
        <f>SQRT(SUM(D2:D25)/A30)</f>
        <v>3.5593579576451955</v>
      </c>
      <c r="I39">
        <v>15.298</v>
      </c>
      <c r="J39">
        <v>22.803000000000001</v>
      </c>
      <c r="L39">
        <v>17</v>
      </c>
      <c r="M39">
        <v>3</v>
      </c>
      <c r="N39">
        <v>8.0029964999999995E-2</v>
      </c>
      <c r="O39">
        <v>0</v>
      </c>
      <c r="P39">
        <v>4.8022105000000002E-2</v>
      </c>
    </row>
    <row r="40" spans="1:16" x14ac:dyDescent="0.25">
      <c r="I40">
        <v>16.004000000000001</v>
      </c>
      <c r="J40">
        <v>23.893999999999998</v>
      </c>
      <c r="L40">
        <v>18</v>
      </c>
      <c r="M40">
        <v>0</v>
      </c>
      <c r="N40">
        <v>6.0239980999999998E-2</v>
      </c>
      <c r="O40">
        <v>4</v>
      </c>
      <c r="P40">
        <v>5.8935148E-2</v>
      </c>
    </row>
    <row r="41" spans="1:16" x14ac:dyDescent="0.25">
      <c r="I41">
        <v>16.791</v>
      </c>
      <c r="J41">
        <v>24.524000000000001</v>
      </c>
      <c r="L41">
        <v>19</v>
      </c>
      <c r="M41">
        <v>2</v>
      </c>
      <c r="N41">
        <v>4.1758662000000002E-2</v>
      </c>
      <c r="O41">
        <v>2</v>
      </c>
      <c r="P41">
        <v>6.9121681000000004E-2</v>
      </c>
    </row>
    <row r="42" spans="1:16" x14ac:dyDescent="0.25">
      <c r="I42">
        <v>16.928999999999998</v>
      </c>
      <c r="J42">
        <v>24.571999999999999</v>
      </c>
      <c r="L42">
        <v>20</v>
      </c>
      <c r="M42">
        <v>1</v>
      </c>
      <c r="N42">
        <v>2.6658633000000001E-2</v>
      </c>
      <c r="O42">
        <v>1</v>
      </c>
      <c r="P42">
        <v>7.7474883999999994E-2</v>
      </c>
    </row>
    <row r="43" spans="1:16" x14ac:dyDescent="0.25">
      <c r="I43">
        <v>18.2</v>
      </c>
      <c r="J43">
        <v>25.138999999999999</v>
      </c>
      <c r="L43">
        <v>21</v>
      </c>
      <c r="M43">
        <v>0</v>
      </c>
      <c r="N43">
        <v>1.5673237999999999E-2</v>
      </c>
      <c r="O43">
        <v>4</v>
      </c>
      <c r="P43">
        <v>8.2987807999999996E-2</v>
      </c>
    </row>
    <row r="44" spans="1:16" x14ac:dyDescent="0.25">
      <c r="I44">
        <v>18.495000000000001</v>
      </c>
      <c r="J44">
        <v>26.282</v>
      </c>
      <c r="L44">
        <v>22</v>
      </c>
      <c r="M44">
        <v>0</v>
      </c>
      <c r="N44">
        <v>8.4861190000000003E-3</v>
      </c>
      <c r="O44">
        <v>2</v>
      </c>
      <c r="P44">
        <v>8.4952152000000003E-2</v>
      </c>
    </row>
    <row r="45" spans="1:16" x14ac:dyDescent="0.25">
      <c r="I45">
        <v>19.71</v>
      </c>
      <c r="J45">
        <v>34.287999999999997</v>
      </c>
      <c r="L45">
        <v>23</v>
      </c>
      <c r="M45">
        <v>1</v>
      </c>
      <c r="N45">
        <v>4.231449E-3</v>
      </c>
      <c r="O45">
        <v>3</v>
      </c>
      <c r="P45">
        <v>8.3107687999999999E-2</v>
      </c>
    </row>
    <row r="46" spans="1:16" x14ac:dyDescent="0.25">
      <c r="I46">
        <v>22.327999999999999</v>
      </c>
      <c r="J46">
        <v>35.255000000000003</v>
      </c>
      <c r="L46">
        <v>24</v>
      </c>
      <c r="M46">
        <v>0</v>
      </c>
      <c r="N46">
        <v>1.943115E-3</v>
      </c>
      <c r="O46">
        <v>1</v>
      </c>
      <c r="P46">
        <v>7.7698876E-2</v>
      </c>
    </row>
    <row r="47" spans="1:16" x14ac:dyDescent="0.25">
      <c r="L47">
        <v>25</v>
      </c>
      <c r="M47">
        <v>0</v>
      </c>
      <c r="O47">
        <v>2</v>
      </c>
      <c r="P47">
        <v>6.9421660999999996E-2</v>
      </c>
    </row>
    <row r="48" spans="1:16" x14ac:dyDescent="0.25">
      <c r="L48">
        <v>26</v>
      </c>
      <c r="M48">
        <v>0</v>
      </c>
      <c r="O48">
        <v>1</v>
      </c>
      <c r="P48">
        <v>5.9276424000000001E-2</v>
      </c>
    </row>
    <row r="49" spans="12:16" x14ac:dyDescent="0.25">
      <c r="L49">
        <v>27</v>
      </c>
      <c r="M49">
        <v>0</v>
      </c>
      <c r="O49">
        <v>1</v>
      </c>
      <c r="P49">
        <v>4.8369957999999998E-2</v>
      </c>
    </row>
    <row r="50" spans="12:16" x14ac:dyDescent="0.25">
      <c r="L50">
        <v>28</v>
      </c>
      <c r="M50">
        <v>0</v>
      </c>
      <c r="O50">
        <v>0</v>
      </c>
      <c r="P50">
        <v>3.7720388000000001E-2</v>
      </c>
    </row>
    <row r="51" spans="12:16" x14ac:dyDescent="0.25">
      <c r="L51">
        <v>29</v>
      </c>
      <c r="M51">
        <v>0</v>
      </c>
      <c r="O51">
        <v>0</v>
      </c>
      <c r="P51">
        <v>2.8111454000000001E-2</v>
      </c>
    </row>
    <row r="52" spans="12:16" x14ac:dyDescent="0.25">
      <c r="L52">
        <v>30</v>
      </c>
      <c r="M52">
        <v>0</v>
      </c>
      <c r="O52">
        <v>0</v>
      </c>
      <c r="P52">
        <v>2.0021527000000001E-2</v>
      </c>
    </row>
    <row r="53" spans="12:16" x14ac:dyDescent="0.25">
      <c r="L53">
        <v>31</v>
      </c>
      <c r="M53">
        <v>0</v>
      </c>
      <c r="O53">
        <v>0</v>
      </c>
      <c r="P53">
        <v>1.3627551E-2</v>
      </c>
    </row>
    <row r="54" spans="12:16" x14ac:dyDescent="0.25">
      <c r="L54">
        <v>32</v>
      </c>
      <c r="M54">
        <v>0</v>
      </c>
      <c r="O54">
        <v>0</v>
      </c>
      <c r="P54">
        <v>8.8643149999999993E-3</v>
      </c>
    </row>
    <row r="55" spans="12:16" x14ac:dyDescent="0.25">
      <c r="L55">
        <v>33</v>
      </c>
      <c r="M55">
        <v>0</v>
      </c>
      <c r="O55">
        <v>0</v>
      </c>
      <c r="P55">
        <v>5.5103510000000001E-3</v>
      </c>
    </row>
    <row r="56" spans="12:16" x14ac:dyDescent="0.25">
      <c r="L56">
        <v>34</v>
      </c>
      <c r="M56">
        <v>0</v>
      </c>
      <c r="O56">
        <v>0</v>
      </c>
      <c r="P56">
        <v>3.2735580000000002E-3</v>
      </c>
    </row>
    <row r="57" spans="12:16" x14ac:dyDescent="0.25">
      <c r="L57">
        <v>35</v>
      </c>
      <c r="M57">
        <v>0</v>
      </c>
      <c r="O57">
        <v>1</v>
      </c>
      <c r="P57">
        <v>1.8585209999999999E-3</v>
      </c>
    </row>
    <row r="58" spans="12:16" x14ac:dyDescent="0.25">
      <c r="L58">
        <v>36</v>
      </c>
      <c r="M58">
        <v>0</v>
      </c>
      <c r="O58">
        <v>1</v>
      </c>
      <c r="P58">
        <v>1.008374E-3</v>
      </c>
    </row>
    <row r="59" spans="12:16" x14ac:dyDescent="0.25">
      <c r="L59">
        <v>37</v>
      </c>
      <c r="M59">
        <v>0</v>
      </c>
      <c r="O59">
        <v>0</v>
      </c>
      <c r="P59">
        <v>5.2285700000000005E-4</v>
      </c>
    </row>
  </sheetData>
  <phoneticPr fontId="18" type="noConversion"/>
  <pageMargins left="0.7" right="0.7" top="0.75" bottom="0.75" header="0.3" footer="0.3"/>
  <pageSetup paperSize="11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stroopdata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Kowei</dc:creator>
  <cp:lastModifiedBy>user</cp:lastModifiedBy>
  <dcterms:created xsi:type="dcterms:W3CDTF">2017-05-05T03:39:22Z</dcterms:created>
  <dcterms:modified xsi:type="dcterms:W3CDTF">2017-05-05T07:50:59Z</dcterms:modified>
</cp:coreProperties>
</file>