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esktop\"/>
    </mc:Choice>
  </mc:AlternateContent>
  <xr:revisionPtr revIDLastSave="0" documentId="8_{E4481A85-584C-489C-BEFB-6EAF555D55D7}" xr6:coauthVersionLast="47" xr6:coauthVersionMax="47" xr10:uidLastSave="{00000000-0000-0000-0000-000000000000}"/>
  <bookViews>
    <workbookView xWindow="28680" yWindow="-120" windowWidth="29040" windowHeight="15720" xr2:uid="{29E4DE42-8B72-4FEB-ADAB-6454516F8325}"/>
  </bookViews>
  <sheets>
    <sheet name="High" sheetId="1" r:id="rId1"/>
    <sheet name="Low" sheetId="2" r:id="rId2"/>
    <sheet name="Quality Values" sheetId="3" r:id="rId3"/>
    <sheet name="Tidal Rang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3" l="1"/>
  <c r="N32" i="3"/>
  <c r="K31" i="3"/>
  <c r="K30" i="3"/>
  <c r="K29" i="3"/>
  <c r="H29" i="3"/>
  <c r="H25" i="3" l="1"/>
  <c r="G7" i="1" l="1"/>
  <c r="G10" i="1"/>
  <c r="G11" i="1"/>
  <c r="C7" i="2" l="1"/>
  <c r="F6" i="2"/>
  <c r="D6" i="2"/>
  <c r="C6" i="2"/>
  <c r="B6" i="2"/>
  <c r="G5" i="2"/>
  <c r="C5" i="2"/>
  <c r="B5" i="2"/>
  <c r="F4" i="2"/>
  <c r="D4" i="2"/>
  <c r="C4" i="2"/>
  <c r="B4" i="2"/>
  <c r="F3" i="2"/>
  <c r="D3" i="2"/>
  <c r="C3" i="2"/>
  <c r="F2" i="2"/>
  <c r="E2" i="2"/>
  <c r="D2" i="2"/>
  <c r="C2" i="2"/>
  <c r="B2" i="2"/>
  <c r="E11" i="1"/>
  <c r="D11" i="1"/>
  <c r="H11" i="1"/>
  <c r="C11" i="1"/>
  <c r="H10" i="1"/>
  <c r="E9" i="1"/>
  <c r="D9" i="1"/>
  <c r="C9" i="1"/>
  <c r="F9" i="1"/>
  <c r="H8" i="1"/>
  <c r="E7" i="1"/>
  <c r="D7" i="1"/>
  <c r="C7" i="1"/>
  <c r="H7" i="1"/>
  <c r="F7" i="1"/>
  <c r="E6" i="1"/>
  <c r="D6" i="1"/>
  <c r="C6" i="1"/>
  <c r="C5" i="1"/>
  <c r="E5" i="1"/>
  <c r="D5" i="1"/>
  <c r="H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tc={1AAABBC5-29A1-4E35-831D-83AC4A7A9956}</author>
    <author>tc={A23F1C33-BDB8-4389-91D3-5D6F6E611157}</author>
    <author>tc={C7632E56-63FC-4F24-B46B-38382C5D5E0D}</author>
    <author>tc={0D411046-B9E9-4F80-BD49-48AE13FB5A38}</author>
    <author>tc={20AF777F-35BA-4263-A193-E58D5C4D4C9F}</author>
    <author>tc={2F6DBFA8-E21B-4626-B31D-44382B988706}</author>
    <author>tc={075FD4CD-66ED-415B-AAD6-B2DDD933600E}</author>
    <author>tc={2ED4BFAA-37A2-4D0D-A2FD-34F8C259C74C}</author>
    <author>tc={21A55B70-21DB-4BE7-BD98-118BBA211D79}</author>
    <author>tc={CFA191B8-D178-4BA3-9A32-413F07EA4D27}</author>
    <author>tc={190CD4CF-8430-4333-9166-4E61B1EB6C30}</author>
    <author>tc={241A7001-A2EE-49D0-99AD-845A23194970}</author>
    <author>tc={7A72E579-DDFC-4BB2-9617-ACB6613FEB2A}</author>
    <author>tc={CAE2D3D8-8C51-4CD9-BF09-64D3CC78BCF7}</author>
    <author>tc={B518EB42-2D57-4CBE-96C7-DA1BF475DC4C}</author>
    <author>tc={574A2B53-F0D4-4A94-82F2-2EB042B40962}</author>
    <author>tc={2EFB92A6-A63B-48BB-8A57-C35A1B1E6C63}</author>
    <author>tc={0566408A-6BFF-4B2F-BEBB-823C0D9E3996}</author>
    <author>tc={1CBBD9AD-735A-4FF0-AF6A-0B6D88AD5F9F}</author>
    <author>tc={9049545A-5B09-4D74-B84B-E7212281A244}</author>
    <author>tc={8918D4F2-38C6-4EF9-95D6-86748741245A}</author>
    <author>tc={672D5DAB-E0FD-4E6A-BEDE-DE838E49D339}</author>
    <author>tc={A9B72C91-2CF8-4F86-8E34-F06BF04484FC}</author>
    <author>tc={EFCB7736-EC36-4502-A78D-B29491B8F7B0}</author>
    <author>tc={DB90DA11-130B-4537-85BC-9C6FB39CC245}</author>
    <author>tc={2667C5E8-9124-41FF-886F-B4932110929F}</author>
    <author>tc={FB66F980-9366-4D50-B993-59AB6CEA63E5}</author>
    <author>tc={F6A40878-BB1C-44ED-8E68-9486ECEC2ED5}</author>
    <author>tc={F913853F-439B-470D-A9CF-956E5F55A282}</author>
    <author>tc={3A7ED501-0B3C-40FA-9A3E-9F90FD853A02}</author>
    <author>tc={BC28CFDF-9120-4DE8-A40A-7DB72EBF150B}</author>
    <author>tc={DFA1CD0D-1F7B-4E07-B2C3-8E0C634B5BF2}</author>
    <author>tc={B71DB903-3028-479E-ACF6-F406DD2F6140}</author>
    <author>tc={0B8046F0-B557-4051-82FA-E616D46B12BA}</author>
    <author>tc={4774AE68-F72A-4368-99AF-F0E513ECDA52}</author>
    <author>tc={11593959-7291-4D8D-8108-7551A724A396}</author>
    <author>tc={72BC6AA9-5C4F-4BBD-9CCF-05A9D69019BD}</author>
    <author>tc={97B41FA3-F16E-43DD-9D2E-57CDBC7B0CAC}</author>
    <author>tc={9090072A-054F-419D-AF4E-7FD97075CD6E}</author>
    <author>tc={13972E69-BCEE-49DF-8BE7-54F6D4C403C9}</author>
    <author>tc={05C326CE-29EF-4DE3-9CC0-45A75FFCD80C}</author>
    <author>tc={7C308BFA-DADB-4492-97F5-99314A057B59}</author>
    <author>tc={7FEE621B-2BB0-4578-B22E-6FAC65B72B7D}</author>
    <author>tc={7F48D1A8-E71C-4947-9FDE-78BDFE2589CF}</author>
    <author>tc={AAA8BB28-24E4-46D3-9A35-EFEDEAF06DBA}</author>
    <author>tc={FC3718FA-B0F3-4AB3-8E1E-1EFE38D1C6D2}</author>
    <author>tc={49A0B486-A66E-4C7B-A4D8-D96B021D0983}</author>
    <author>tc={61266FFD-F1D7-42F4-B776-0DEB84298F24}</author>
    <author>tc={2363B882-6E13-47EC-82FD-F0027E3D3063}</author>
    <author>tc={9364F8D6-EC55-4161-9FC1-7CD0697DA7C7}</author>
    <author>tc={1F2EADD6-E549-4118-8A66-C06532B71C31}</author>
    <author>tc={886AC105-02D4-4885-BC09-6A0D6A702C51}</author>
    <author>tc={8451C727-79DA-4572-B54E-61749BDA2D51}</author>
    <author>tc={0BCABF72-AC2A-4CC1-BCAD-8D4760822685}</author>
    <author>tc={63899F20-5B81-4823-9002-4C83AB384C91}</author>
    <author>tc={D42904FD-DDD3-4888-800C-33668A78F74E}</author>
    <author>tc={A7BCFDFB-CF68-4336-B66B-8445F83C8E65}</author>
    <author>tc={FC525663-A2DB-4DD0-BCAC-609137F1ED1E}</author>
    <author>tc={E40E4C05-FC9F-4CD1-9E4E-36CD440E0B56}</author>
    <author>tc={97AECC70-DD9E-4D63-B04B-CBAE3F094E44}</author>
  </authors>
  <commentList>
    <comment ref="C2" authorId="0" shapeId="0" xr:uid="{1AAABBC5-29A1-4E35-831D-83AC4A7A9956}">
      <text>
        <t>[Threaded comment]
Your version of Excel allows you to read this threaded comment; however, any edits to it will get removed if the file is opened in a newer version of Excel. Learn more: https://go.microsoft.com/fwlink/?linkid=870924
Comment:
    (2019)
0.199 - 2013
0.18 - 2017</t>
      </text>
    </comment>
    <comment ref="D2" authorId="1" shapeId="0" xr:uid="{A23F1C33-BDB8-4389-91D3-5D6F6E611157}">
      <text>
        <t>[Threaded comment]
Your version of Excel allows you to read this threaded comment; however, any edits to it will get removed if the file is opened in a newer version of Excel. Learn more: https://go.microsoft.com/fwlink/?linkid=870924
Comment:
    (2019)
41.04 - 2013
45.6 - 2017</t>
      </text>
    </comment>
    <comment ref="E2" authorId="2" shapeId="0" xr:uid="{C7632E56-63FC-4F24-B46B-38382C5D5E0D}">
      <text>
        <t>[Threaded comment]
Your version of Excel allows you to read this threaded comment; however, any edits to it will get removed if the file is opened in a newer version of Excel. Learn more: https://go.microsoft.com/fwlink/?linkid=870924
Comment:
    (2019)
0.19 - 2013
0.35 - 2017</t>
      </text>
    </comment>
    <comment ref="F2" authorId="3" shapeId="0" xr:uid="{0D411046-B9E9-4F80-BD49-48AE13FB5A38}">
      <text>
        <t>[Threaded comment]
Your version of Excel allows you to read this threaded comment; however, any edits to it will get removed if the file is opened in a newer version of Excel. Learn more: https://go.microsoft.com/fwlink/?linkid=870924
Comment:
    2020</t>
      </text>
    </comment>
    <comment ref="G2" authorId="4" shapeId="0" xr:uid="{20AF777F-35BA-4263-A193-E58D5C4D4C9F}">
      <text>
        <t>[Threaded comment]
Your version of Excel allows you to read this threaded comment; however, any edits to it will get removed if the file is opened in a newer version of Excel. Learn more: https://go.microsoft.com/fwlink/?linkid=870924
Comment:
    2020</t>
      </text>
    </comment>
    <comment ref="H2" authorId="5" shapeId="0" xr:uid="{2F6DBFA8-E21B-4626-B31D-44382B988706}">
      <text>
        <t>[Threaded comment]
Your version of Excel allows you to read this threaded comment; however, any edits to it will get removed if the file is opened in a newer version of Excel. Learn more: https://go.microsoft.com/fwlink/?linkid=870924
Comment:
    2020</t>
      </text>
    </comment>
    <comment ref="C3" authorId="6" shapeId="0" xr:uid="{075FD4CD-66ED-415B-AAD6-B2DDD933600E}">
      <text>
        <t>[Threaded comment]
Your version of Excel allows you to read this threaded comment; however, any edits to it will get removed if the file is opened in a newer version of Excel. Learn more: https://go.microsoft.com/fwlink/?linkid=870924
Comment:
    (2019)
0.23 - 2017
0.42 - 2015
0.2 - 2011
0.33 - 2010</t>
      </text>
    </comment>
    <comment ref="D3" authorId="7" shapeId="0" xr:uid="{2ED4BFAA-37A2-4D0D-A2FD-34F8C259C74C}">
      <text>
        <t>[Threaded comment]
Your version of Excel allows you to read this threaded comment; however, any edits to it will get removed if the file is opened in a newer version of Excel. Learn more: https://go.microsoft.com/fwlink/?linkid=870924
Comment:
    (2019)
67.6 - 2017
74.9 - 2015
76.41 - 2013
66 - 2011
84 - 2010</t>
      </text>
    </comment>
    <comment ref="E3" authorId="8" shapeId="0" xr:uid="{21A55B70-21DB-4BE7-BD98-118BBA211D79}">
      <text>
        <t>[Threaded comment]
Your version of Excel allows you to read this threaded comment; however, any edits to it will get removed if the file is opened in a newer version of Excel. Learn more: https://go.microsoft.com/fwlink/?linkid=870924
Comment:
    2019
Others have flags</t>
      </text>
    </comment>
    <comment ref="F3" authorId="9" shapeId="0" xr:uid="{CFA191B8-D178-4BA3-9A32-413F07EA4D27}">
      <text>
        <t>[Threaded comment]
Your version of Excel allows you to read this threaded comment; however, any edits to it will get removed if the file is opened in a newer version of Excel. Learn more: https://go.microsoft.com/fwlink/?linkid=870924
Comment:
    (2019)</t>
      </text>
    </comment>
    <comment ref="G3" authorId="10" shapeId="0" xr:uid="{190CD4CF-8430-4333-9166-4E61B1EB6C30}">
      <text>
        <t>[Threaded comment]
Your version of Excel allows you to read this threaded comment; however, any edits to it will get removed if the file is opened in a newer version of Excel. Learn more: https://go.microsoft.com/fwlink/?linkid=870924
Comment:
    2019</t>
      </text>
    </comment>
    <comment ref="H3" authorId="11" shapeId="0" xr:uid="{241A7001-A2EE-49D0-99AD-845A23194970}">
      <text>
        <t>[Threaded comment]
Your version of Excel allows you to read this threaded comment; however, any edits to it will get removed if the file is opened in a newer version of Excel. Learn more: https://go.microsoft.com/fwlink/?linkid=870924
Comment:
    0.37, 0.5, 0.289 dry weight averaged
2020</t>
      </text>
    </comment>
    <comment ref="C4" authorId="12" shapeId="0" xr:uid="{7A72E579-DDFC-4BB2-9617-ACB6613FEB2A}">
      <text>
        <t>[Threaded comment]
Your version of Excel allows you to read this threaded comment; however, any edits to it will get removed if the file is opened in a newer version of Excel. Learn more: https://go.microsoft.com/fwlink/?linkid=870924
Comment:
    2014 - average from 5 replicates on Marine Scotland 2015</t>
      </text>
    </comment>
    <comment ref="D4" authorId="13" shapeId="0" xr:uid="{CAE2D3D8-8C51-4CD9-BF09-64D3CC78BCF7}">
      <text>
        <t>[Threaded comment]
Your version of Excel allows you to read this threaded comment; however, any edits to it will get removed if the file is opened in a newer version of Excel. Learn more: https://go.microsoft.com/fwlink/?linkid=870924
Comment:
    2014 - average from 5 replicates</t>
      </text>
    </comment>
    <comment ref="E4" authorId="14" shapeId="0" xr:uid="{B518EB42-2D57-4CBE-96C7-DA1BF475DC4C}">
      <text>
        <t>[Threaded comment]
Your version of Excel allows you to read this threaded comment; however, any edits to it will get removed if the file is opened in a newer version of Excel. Learn more: https://go.microsoft.com/fwlink/?linkid=870924
Comment:
    2014 - average from 5 replicates</t>
      </text>
    </comment>
    <comment ref="F4" authorId="15" shapeId="0" xr:uid="{574A2B53-F0D4-4A94-82F2-2EB042B40962}">
      <text>
        <t>[Threaded comment]
Your version of Excel allows you to read this threaded comment; however, any edits to it will get removed if the file is opened in a newer version of Excel. Learn more: https://go.microsoft.com/fwlink/?linkid=870924
Comment:
    2014</t>
      </text>
    </comment>
    <comment ref="G4" authorId="16" shapeId="0" xr:uid="{2EFB92A6-A63B-48BB-8A57-C35A1B1E6C63}">
      <text>
        <t>[Threaded comment]
Your version of Excel allows you to read this threaded comment; however, any edits to it will get removed if the file is opened in a newer version of Excel. Learn more: https://go.microsoft.com/fwlink/?linkid=870924
Comment:
    2014</t>
      </text>
    </comment>
    <comment ref="H4" authorId="17" shapeId="0" xr:uid="{0566408A-6BFF-4B2F-BEBB-823C0D9E3996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2015</t>
      </text>
    </comment>
    <comment ref="C5" authorId="18" shapeId="0" xr:uid="{1CBBD9AD-735A-4FF0-AF6A-0B6D88AD5F9F}">
      <text>
        <t>[Threaded comment]
Your version of Excel allows you to read this threaded comment; however, any edits to it will get removed if the file is opened in a newer version of Excel. Learn more: https://go.microsoft.com/fwlink/?linkid=870924
Comment:
    2008 average of 5 replicates</t>
      </text>
    </comment>
    <comment ref="D5" authorId="19" shapeId="0" xr:uid="{9049545A-5B09-4D74-B84B-E7212281A244}">
      <text>
        <t>[Threaded comment]
Your version of Excel allows you to read this threaded comment; however, any edits to it will get removed if the file is opened in a newer version of Excel. Learn more: https://go.microsoft.com/fwlink/?linkid=870924
Comment:
    2005 averages of 5 replicates</t>
      </text>
    </comment>
    <comment ref="E5" authorId="20" shapeId="0" xr:uid="{8918D4F2-38C6-4EF9-95D6-86748741245A}">
      <text>
        <t>[Threaded comment]
Your version of Excel allows you to read this threaded comment; however, any edits to it will get removed if the file is opened in a newer version of Excel. Learn more: https://go.microsoft.com/fwlink/?linkid=870924
Comment:
    2006 averages of 5 replicates</t>
      </text>
    </comment>
    <comment ref="F5" authorId="21" shapeId="0" xr:uid="{672D5DAB-E0FD-4E6A-BEDE-DE838E49D339}">
      <text>
        <t>[Threaded comment]
Your version of Excel allows you to read this threaded comment; however, any edits to it will get removed if the file is opened in a newer version of Excel. Learn more: https://go.microsoft.com/fwlink/?linkid=870924
Comment:
    2007</t>
      </text>
    </comment>
    <comment ref="G5" authorId="22" shapeId="0" xr:uid="{A9B72C91-2CF8-4F86-8E34-F06BF04484FC}">
      <text>
        <t>[Threaded comment]
Your version of Excel allows you to read this threaded comment; however, any edits to it will get removed if the file is opened in a newer version of Excel. Learn more: https://go.microsoft.com/fwlink/?linkid=870924
Comment:
    2004</t>
      </text>
    </comment>
    <comment ref="H5" authorId="23" shapeId="0" xr:uid="{EFCB7736-EC36-4502-A78D-B29491B8F7B0}">
      <text>
        <t>[Threaded comment]
Your version of Excel allows you to read this threaded comment; however, any edits to it will get removed if the file is opened in a newer version of Excel. Learn more: https://go.microsoft.com/fwlink/?linkid=870924
Comment:
    2006</t>
      </text>
    </comment>
    <comment ref="C6" authorId="24" shapeId="0" xr:uid="{DB90DA11-130B-4537-85BC-9C6FB39CC245}">
      <text>
        <t>[Threaded comment]
Your version of Excel allows you to read this threaded comment; however, any edits to it will get removed if the file is opened in a newer version of Excel. Learn more: https://go.microsoft.com/fwlink/?linkid=870924
Comment:
    2014 - average of 5 replicates</t>
      </text>
    </comment>
    <comment ref="D6" authorId="25" shapeId="0" xr:uid="{2667C5E8-9124-41FF-886F-B4932110929F}">
      <text>
        <t>[Threaded comment]
Your version of Excel allows you to read this threaded comment; however, any edits to it will get removed if the file is opened in a newer version of Excel. Learn more: https://go.microsoft.com/fwlink/?linkid=870924
Comment:
    2014 - average of 5 replicates</t>
      </text>
    </comment>
    <comment ref="E6" authorId="26" shapeId="0" xr:uid="{FB66F980-9366-4D50-B993-59AB6CEA63E5}">
      <text>
        <t>[Threaded comment]
Your version of Excel allows you to read this threaded comment; however, any edits to it will get removed if the file is opened in a newer version of Excel. Learn more: https://go.microsoft.com/fwlink/?linkid=870924
Comment:
    2014 - average of 5 replicates</t>
      </text>
    </comment>
    <comment ref="F6" authorId="27" shapeId="0" xr:uid="{F6A40878-BB1C-44ED-8E68-9486ECEC2ED5}">
      <text>
        <t>[Threaded comment]
Your version of Excel allows you to read this threaded comment; however, any edits to it will get removed if the file is opened in a newer version of Excel. Learn more: https://go.microsoft.com/fwlink/?linkid=870924
Comment:
    2014 average (3 replicates)</t>
      </text>
    </comment>
    <comment ref="G6" authorId="28" shapeId="0" xr:uid="{F913853F-439B-470D-A9CF-956E5F55A282}">
      <text>
        <t>[Threaded comment]
Your version of Excel allows you to read this threaded comment; however, any edits to it will get removed if the file is opened in a newer version of Excel. Learn more: https://go.microsoft.com/fwlink/?linkid=870924
Comment:
    2014 average (3 replicates)</t>
      </text>
    </comment>
    <comment ref="H6" authorId="29" shapeId="0" xr:uid="{3A7ED501-0B3C-40FA-9A3E-9F90FD853A02}">
      <text>
        <t>[Threaded comment]
Your version of Excel allows you to read this threaded comment; however, any edits to it will get removed if the file is opened in a newer version of Excel. Learn more: https://go.microsoft.com/fwlink/?linkid=870924
Comment:
    2014 average from 3 replicates</t>
      </text>
    </comment>
    <comment ref="C7" authorId="30" shapeId="0" xr:uid="{BC28CFDF-9120-4DE8-A40A-7DB72EBF150B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5 x replicates (2013)</t>
      </text>
    </comment>
    <comment ref="D7" authorId="31" shapeId="0" xr:uid="{DFA1CD0D-1F7B-4E07-B2C3-8E0C634B5BF2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5 x replicates (2013)</t>
      </text>
    </comment>
    <comment ref="E7" authorId="32" shapeId="0" xr:uid="{B71DB903-3028-479E-ACF6-F406DD2F614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5 x replicates (2013)</t>
      </text>
    </comment>
    <comment ref="F7" authorId="33" shapeId="0" xr:uid="{0B8046F0-B557-4051-82FA-E616D46B12BA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3 x 2013 replicates</t>
      </text>
    </comment>
    <comment ref="G7" authorId="34" shapeId="0" xr:uid="{4774AE68-F72A-4368-99AF-F0E513ECDA5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Replicates over 2013</t>
      </text>
    </comment>
    <comment ref="H7" authorId="35" shapeId="0" xr:uid="{11593959-7291-4D8D-8108-7551A724A396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4 2013 replicates</t>
      </text>
    </comment>
    <comment ref="C8" authorId="36" shapeId="0" xr:uid="{72BC6AA9-5C4F-4BBD-9CCF-05A9D69019BD}">
      <text>
        <t>[Threaded comment]
Your version of Excel allows you to read this threaded comment; however, any edits to it will get removed if the file is opened in a newer version of Excel. Learn more: https://go.microsoft.com/fwlink/?linkid=870924
Comment:
    1 value, "dry wt" from 2006</t>
      </text>
    </comment>
    <comment ref="D8" authorId="37" shapeId="0" xr:uid="{97B41FA3-F16E-43DD-9D2E-57CDBC7B0CAC}">
      <text>
        <t>[Threaded comment]
Your version of Excel allows you to read this threaded comment; however, any edits to it will get removed if the file is opened in a newer version of Excel. Learn more: https://go.microsoft.com/fwlink/?linkid=870924
Comment:
    1 value, "dry wt" from 2006</t>
      </text>
    </comment>
    <comment ref="E8" authorId="38" shapeId="0" xr:uid="{9090072A-054F-419D-AF4E-7FD97075CD6E}">
      <text>
        <t>[Threaded comment]
Your version of Excel allows you to read this threaded comment; however, any edits to it will get removed if the file is opened in a newer version of Excel. Learn more: https://go.microsoft.com/fwlink/?linkid=870924
Comment:
    1 value, "dry wt" from 2006</t>
      </text>
    </comment>
    <comment ref="F8" authorId="39" shapeId="0" xr:uid="{13972E69-BCEE-49DF-8BE7-54F6D4C403C9}">
      <text>
        <t>[Threaded comment]
Your version of Excel allows you to read this threaded comment; however, any edits to it will get removed if the file is opened in a newer version of Excel. Learn more: https://go.microsoft.com/fwlink/?linkid=870924
Comment:
    1 value in 2006</t>
      </text>
    </comment>
    <comment ref="G8" authorId="40" shapeId="0" xr:uid="{05C326CE-29EF-4DE3-9CC0-45A75FFCD80C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use due to "value being below the minimum level of detection"</t>
      </text>
    </comment>
    <comment ref="H8" authorId="41" shapeId="0" xr:uid="{7C308BFA-DADB-4492-97F5-99314A057B59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 replicates over 2006</t>
      </text>
    </comment>
    <comment ref="C9" authorId="42" shapeId="0" xr:uid="{7FEE621B-2BB0-4578-B22E-6FAC65B72B7D}">
      <text>
        <t>[Threaded comment]
Your version of Excel allows you to read this threaded comment; however, any edits to it will get removed if the file is opened in a newer version of Excel. Learn more: https://go.microsoft.com/fwlink/?linkid=870924
Comment:
    2006 - average of 5 replicates</t>
      </text>
    </comment>
    <comment ref="D9" authorId="43" shapeId="0" xr:uid="{7F48D1A8-E71C-4947-9FDE-78BDFE2589CF}">
      <text>
        <t>[Threaded comment]
Your version of Excel allows you to read this threaded comment; however, any edits to it will get removed if the file is opened in a newer version of Excel. Learn more: https://go.microsoft.com/fwlink/?linkid=870924
Comment:
    2006 - average of 5 replicates</t>
      </text>
    </comment>
    <comment ref="E9" authorId="44" shapeId="0" xr:uid="{AAA8BB28-24E4-46D3-9A35-EFEDEAF06DBA}">
      <text>
        <t>[Threaded comment]
Your version of Excel allows you to read this threaded comment; however, any edits to it will get removed if the file is opened in a newer version of Excel. Learn more: https://go.microsoft.com/fwlink/?linkid=870924
Comment:
    2006 - average of 5 replicates</t>
      </text>
    </comment>
    <comment ref="F9" authorId="45" shapeId="0" xr:uid="{FC3718FA-B0F3-4AB3-8E1E-1EFE38D1C6D2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 replicates in 2008
RIVER TAMAR OFF DEVIL'S POINT</t>
      </text>
    </comment>
    <comment ref="G9" authorId="46" shapeId="0" xr:uid="{49A0B486-A66E-4C7B-A4D8-D96B021D0983}">
      <text>
        <t>[Threaded comment]
Your version of Excel allows you to read this threaded comment; however, any edits to it will get removed if the file is opened in a newer version of Excel. Learn more: https://go.microsoft.com/fwlink/?linkid=870924
Comment:
    1 replicate from 2005
RIVER TAMAR OFF DEVIL'S POINT</t>
      </text>
    </comment>
    <comment ref="H9" authorId="47" shapeId="0" xr:uid="{61266FFD-F1D7-42F4-B776-0DEB84298F24}">
      <text>
        <t>[Threaded comment]
Your version of Excel allows you to read this threaded comment; however, any edits to it will get removed if the file is opened in a newer version of Excel. Learn more: https://go.microsoft.com/fwlink/?linkid=870924
Comment:
    TAMAR SHELL FISH WATER
1 replicate from 2006</t>
      </text>
    </comment>
    <comment ref="C10" authorId="48" shapeId="0" xr:uid="{2363B882-6E13-47EC-82FD-F0027E3D3063}">
      <text>
        <t>[Threaded comment]
Your version of Excel allows you to read this threaded comment; however, any edits to it will get removed if the file is opened in a newer version of Excel. Learn more: https://go.microsoft.com/fwlink/?linkid=870924
Comment:
    1 replicate from 2012</t>
      </text>
    </comment>
    <comment ref="D10" authorId="49" shapeId="0" xr:uid="{9364F8D6-EC55-4161-9FC1-7CD0697DA7C7}">
      <text>
        <t>[Threaded comment]
Your version of Excel allows you to read this threaded comment; however, any edits to it will get removed if the file is opened in a newer version of Excel. Learn more: https://go.microsoft.com/fwlink/?linkid=870924
Comment:
    1 replicate from 2012</t>
      </text>
    </comment>
    <comment ref="E10" authorId="50" shapeId="0" xr:uid="{1F2EADD6-E549-4118-8A66-C06532B71C31}">
      <text>
        <t>[Threaded comment]
Your version of Excel allows you to read this threaded comment; however, any edits to it will get removed if the file is opened in a newer version of Excel. Learn more: https://go.microsoft.com/fwlink/?linkid=870924
Comment:
    1 replicate from 2012</t>
      </text>
    </comment>
    <comment ref="F10" authorId="51" shapeId="0" xr:uid="{886AC105-02D4-4885-BC09-6A0D6A702C51}">
      <text>
        <t>[Threaded comment]
Your version of Excel allows you to read this threaded comment; however, any edits to it will get removed if the file is opened in a newer version of Excel. Learn more: https://go.microsoft.com/fwlink/?linkid=870924
Comment:
    1 replicate from 2012</t>
      </text>
    </comment>
    <comment ref="G10" authorId="52" shapeId="0" xr:uid="{8451C727-79DA-4572-B54E-61749BDA2D51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4 replicates from 2012</t>
      </text>
    </comment>
    <comment ref="H10" authorId="53" shapeId="0" xr:uid="{0BCABF72-AC2A-4CC1-BCAD-8D4760822685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3 replicates from 2012</t>
      </text>
    </comment>
    <comment ref="C11" authorId="54" shapeId="0" xr:uid="{63899F20-5B81-4823-9002-4C83AB384C91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5 replicates, 2013</t>
      </text>
    </comment>
    <comment ref="D11" authorId="55" shapeId="0" xr:uid="{D42904FD-DDD3-4888-800C-33668A78F74E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5 replicates in 2013</t>
      </text>
    </comment>
    <comment ref="E11" authorId="56" shapeId="0" xr:uid="{A7BCFDFB-CF68-4336-B66B-8445F83C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5 replicates in 2013</t>
      </text>
    </comment>
    <comment ref="F11" authorId="57" shapeId="0" xr:uid="{FC525663-A2DB-4DD0-BCAC-609137F1ED1E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use due to "value being below the minimum level of detection", different sites used</t>
      </text>
    </comment>
    <comment ref="G11" authorId="58" shapeId="0" xr:uid="{E40E4C05-FC9F-4CD1-9E4E-36CD440E0B56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5 replicates in 2018</t>
      </text>
    </comment>
    <comment ref="H11" authorId="59" shapeId="0" xr:uid="{97AECC70-DD9E-4D63-B04B-CBAE3F094E44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4 replicates in 2013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tc={6F1A2E03-E9E1-469B-A092-4A408AB5AEC4}</author>
    <author>tc={EBE2CD5D-3AF0-4AB2-B044-10FF0553E440}</author>
    <author>tc={4122E750-60B2-47AE-A494-E2F491A1526B}</author>
    <author>tc={41F06C19-D70D-4C2A-947C-DB7C5461D334}</author>
    <author>tc={EDA332C3-E2EA-4992-90BF-F05C547C6F27}</author>
    <author>tc={967BACC7-2F75-4D54-8509-AC398F30637A}</author>
    <author>tc={AFD2323E-5ECC-4C0D-AE53-39647EBF0F3C}</author>
    <author>tc={B35BA1C5-E54C-414C-8F9F-D1C730512528}</author>
    <author>tc={C6B7B803-45D8-49B3-BB44-DD6FE73F0CC8}</author>
    <author>tc={F27E3B67-8062-4B18-84E7-B49DDA62B859}</author>
    <author>tc={1DD8A191-A35D-438C-A7D3-E193B6AD5AB5}</author>
    <author>tc={FB06FF00-081B-499E-BE87-51F72AA8D6CB}</author>
    <author>tc={D334DE27-29EB-4642-AEE6-E26D378F07D9}</author>
    <author>tc={7F7E5734-DFD8-47AD-A4B0-F022F7F357F9}</author>
    <author>tc={A23CC271-F637-4AB1-B0D8-B7EB6666AE3A}</author>
    <author>tc={CEC14EC2-1E94-4604-B086-CFCB30B00D20}</author>
    <author>tc={CBA026A3-208C-4CF8-9B8B-7989DBB90018}</author>
    <author>tc={D70A5CCD-FB33-432D-8E0D-3A557CF04082}</author>
    <author>tc={AB34CF39-EFB4-439B-BE11-EB73DD2D4377}</author>
    <author>tc={E426BB04-F50F-4A12-BBB0-6E181E9BB28C}</author>
    <author>tc={BFE4724E-6ED0-402F-B91B-F5D8AD0C93A8}</author>
    <author>tc={2FDB3C08-7BE4-4BA5-BE38-AC5E2B42B303}</author>
    <author>tc={52C46B86-0290-4710-8472-B42B0CAAD468}</author>
    <author>tc={DB8735A2-98C8-4CEA-B1C2-DD8323A61ABD}</author>
    <author>tc={75676D76-168E-48F8-83C1-6E9FBC939AF6}</author>
    <author>tc={4C03058B-C675-4CFC-AE8A-7493B8BDD133}</author>
    <author>tc={CDCCDEB8-4243-4A38-A5CB-5FC4CA530738}</author>
    <author>tc={5E3ECE9D-40FD-4AFA-9DAB-EEE588E2C16B}</author>
    <author>tc={A589BF7D-2810-43E0-BD52-2327F94E7B88}</author>
    <author>tc={FB5AB5DC-025B-44F4-ABAB-7E6B39E82D70}</author>
    <author>tc={1052BA58-177C-48C6-9D93-2586045E9FD2}</author>
    <author>tc={A4D9D49E-4B06-44E0-ABC4-6B9B2808907A}</author>
    <author>tc={EA75F2C1-B84B-4B6E-9DF3-72B330167F67}</author>
    <author>tc={8573481F-3C97-4DE0-A112-3E7B3066642C}</author>
    <author>tc={A453E0A7-28AF-4DA2-AFB1-10A4B75C9A9D}</author>
    <author>tc={FE97EBF4-E254-4D53-A9B6-A90B1E251805}</author>
  </authors>
  <commentList>
    <comment ref="B2" authorId="0" shapeId="0" xr:uid="{6F1A2E03-E9E1-469B-A092-4A408AB5AEC4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5 replicates from 2008</t>
      </text>
    </comment>
    <comment ref="C2" authorId="1" shapeId="0" xr:uid="{EBE2CD5D-3AF0-4AB2-B044-10FF0553E44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5 replicates from 2008</t>
      </text>
    </comment>
    <comment ref="D2" authorId="2" shapeId="0" xr:uid="{4122E750-60B2-47AE-A494-E2F491A1526B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5 replicates from 2006</t>
      </text>
    </comment>
    <comment ref="E2" authorId="3" shapeId="0" xr:uid="{41F06C19-D70D-4C2A-947C-DB7C5461D334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 replicates from 2008</t>
      </text>
    </comment>
    <comment ref="F2" authorId="4" shapeId="0" xr:uid="{EDA332C3-E2EA-4992-90BF-F05C547C6F27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 replicates from 2008</t>
      </text>
    </comment>
    <comment ref="G2" authorId="5" shapeId="0" xr:uid="{967BACC7-2F75-4D54-8509-AC398F30637A}">
      <text>
        <t>[Threaded comment]
Your version of Excel allows you to read this threaded comment; however, any edits to it will get removed if the file is opened in a newer version of Excel. Learn more: https://go.microsoft.com/fwlink/?linkid=870924
Comment:
    1 replicate from 2006</t>
      </text>
    </comment>
    <comment ref="B3" authorId="6" shapeId="0" xr:uid="{AFD2323E-5ECC-4C0D-AE53-39647EBF0F3C}">
      <text>
        <t>[Threaded comment]
Your version of Excel allows you to read this threaded comment; however, any edits to it will get removed if the file is opened in a newer version of Excel. Learn more: https://go.microsoft.com/fwlink/?linkid=870924
Comment:
    1 replicate from 2011</t>
      </text>
    </comment>
    <comment ref="C3" authorId="7" shapeId="0" xr:uid="{B35BA1C5-E54C-414C-8F9F-D1C730512528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 replicates from 2022</t>
      </text>
    </comment>
    <comment ref="D3" authorId="8" shapeId="0" xr:uid="{C6B7B803-45D8-49B3-BB44-DD6FE73F0CC8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5 replicates from 2014</t>
      </text>
    </comment>
    <comment ref="E3" authorId="9" shapeId="0" xr:uid="{F27E3B67-8062-4B18-84E7-B49DDA62B859}">
      <text>
        <t>[Threaded comment]
Your version of Excel allows you to read this threaded comment; however, any edits to it will get removed if the file is opened in a newer version of Excel. Learn more: https://go.microsoft.com/fwlink/?linkid=870924
Comment:
    1 replicate from 2010</t>
      </text>
    </comment>
    <comment ref="F3" authorId="10" shapeId="0" xr:uid="{1DD8A191-A35D-438C-A7D3-E193B6AD5AB5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4 replicates from 2022</t>
      </text>
    </comment>
    <comment ref="G3" authorId="11" shapeId="0" xr:uid="{FB06FF00-081B-499E-BE87-51F72AA8D6CB}">
      <text>
        <t>[Threaded comment]
Your version of Excel allows you to read this threaded comment; however, any edits to it will get removed if the file is opened in a newer version of Excel. Learn more: https://go.microsoft.com/fwlink/?linkid=870924
Comment:
    1 replicate from 2013</t>
      </text>
    </comment>
    <comment ref="B4" authorId="12" shapeId="0" xr:uid="{D334DE27-29EB-4642-AEE6-E26D378F07D9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5 replicates in 2006</t>
      </text>
    </comment>
    <comment ref="C4" authorId="13" shapeId="0" xr:uid="{7F7E5734-DFD8-47AD-A4B0-F022F7F357F9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5 replicates in 2010</t>
      </text>
    </comment>
    <comment ref="D4" authorId="14" shapeId="0" xr:uid="{A23CC271-F637-4AB1-B0D8-B7EB6666AE3A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5 replicates in 2008</t>
      </text>
    </comment>
    <comment ref="E4" authorId="15" shapeId="0" xr:uid="{CEC14EC2-1E94-4604-B086-CFCB30B00D20}">
      <text>
        <t>[Threaded comment]
Your version of Excel allows you to read this threaded comment; however, any edits to it will get removed if the file is opened in a newer version of Excel. Learn more: https://go.microsoft.com/fwlink/?linkid=870924
Comment:
    1 replicate in 2007</t>
      </text>
    </comment>
    <comment ref="F4" authorId="16" shapeId="0" xr:uid="{CBA026A3-208C-4CF8-9B8B-7989DBB90018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4 replicates in 2010</t>
      </text>
    </comment>
    <comment ref="G4" authorId="17" shapeId="0" xr:uid="{D70A5CCD-FB33-432D-8E0D-3A557CF04082}">
      <text>
        <t>[Threaded comment]
Your version of Excel allows you to read this threaded comment; however, any edits to it will get removed if the file is opened in a newer version of Excel. Learn more: https://go.microsoft.com/fwlink/?linkid=870924
Comment:
    1 replicate from 2008</t>
      </text>
    </comment>
    <comment ref="B5" authorId="18" shapeId="0" xr:uid="{AB34CF39-EFB4-439B-BE11-EB73DD2D4377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3 replicates in 2022</t>
      </text>
    </comment>
    <comment ref="C5" authorId="19" shapeId="0" xr:uid="{E426BB04-F50F-4A12-BBB0-6E181E9BB28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3 replicates in 2022</t>
      </text>
    </comment>
    <comment ref="D5" authorId="20" shapeId="0" xr:uid="{BFE4724E-6ED0-402F-B91B-F5D8AD0C93A8}">
      <text>
        <t>[Threaded comment]
Your version of Excel allows you to read this threaded comment; however, any edits to it will get removed if the file is opened in a newer version of Excel. Learn more: https://go.microsoft.com/fwlink/?linkid=870924
Comment:
    1 replicate from 2019</t>
      </text>
    </comment>
    <comment ref="E5" authorId="21" shapeId="0" xr:uid="{2FDB3C08-7BE4-4BA5-BE38-AC5E2B42B303}">
      <text>
        <t>[Threaded comment]
Your version of Excel allows you to read this threaded comment; however, any edits to it will get removed if the file is opened in a newer version of Excel. Learn more: https://go.microsoft.com/fwlink/?linkid=870924
Comment:
    1 replicate from 2023</t>
      </text>
    </comment>
    <comment ref="F5" authorId="22" shapeId="0" xr:uid="{52C46B86-0290-4710-8472-B42B0CAAD468}">
      <text>
        <t>[Threaded comment]
Your version of Excel allows you to read this threaded comment; however, any edits to it will get removed if the file is opened in a newer version of Excel. Learn more: https://go.microsoft.com/fwlink/?linkid=870924
Comment:
    1 replicate from 2023</t>
      </text>
    </comment>
    <comment ref="G5" authorId="23" shapeId="0" xr:uid="{DB8735A2-98C8-4CEA-B1C2-DD8323A61ABD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3 replicates from 2014</t>
      </text>
    </comment>
    <comment ref="B6" authorId="24" shapeId="0" xr:uid="{75676D76-168E-48F8-83C1-6E9FBC939AF6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5 replicates in 2004</t>
      </text>
    </comment>
    <comment ref="C6" authorId="25" shapeId="0" xr:uid="{4C03058B-C675-4CFC-AE8A-7493B8BDD133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5 replicates in 2007</t>
      </text>
    </comment>
    <comment ref="D6" authorId="26" shapeId="0" xr:uid="{CDCCDEB8-4243-4A38-A5CB-5FC4CA530738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5 replicates in 2005</t>
      </text>
    </comment>
    <comment ref="E6" authorId="27" shapeId="0" xr:uid="{5E3ECE9D-40FD-4AFA-9DAB-EEE588E2C16B}">
      <text>
        <t>[Threaded comment]
Your version of Excel allows you to read this threaded comment; however, any edits to it will get removed if the file is opened in a newer version of Excel. Learn more: https://go.microsoft.com/fwlink/?linkid=870924
Comment:
    1 replicate in 2004</t>
      </text>
    </comment>
    <comment ref="F6" authorId="28" shapeId="0" xr:uid="{A589BF7D-2810-43E0-BD52-2327F94E7B88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 replicates in 2007</t>
      </text>
    </comment>
    <comment ref="G6" authorId="29" shapeId="0" xr:uid="{FB5AB5DC-025B-44F4-ABAB-7E6B39E82D70}">
      <text>
        <t>[Threaded comment]
Your version of Excel allows you to read this threaded comment; however, any edits to it will get removed if the file is opened in a newer version of Excel. Learn more: https://go.microsoft.com/fwlink/?linkid=870924
Comment:
    1 replicate from 2005</t>
      </text>
    </comment>
    <comment ref="B7" authorId="30" shapeId="0" xr:uid="{1052BA58-177C-48C6-9D93-2586045E9FD2}">
      <text>
        <t>[Threaded comment]
Your version of Excel allows you to read this threaded comment; however, any edits to it will get removed if the file is opened in a newer version of Excel. Learn more: https://go.microsoft.com/fwlink/?linkid=870924
Comment:
    1 replicate from 2009</t>
      </text>
    </comment>
    <comment ref="C7" authorId="31" shapeId="0" xr:uid="{A4D9D49E-4B06-44E0-ABC4-6B9B2808907A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5 replicates from 2013</t>
      </text>
    </comment>
    <comment ref="D7" authorId="32" shapeId="0" xr:uid="{EA75F2C1-B84B-4B6E-9DF3-72B33016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1 replicate from 2005</t>
      </text>
    </comment>
    <comment ref="E7" authorId="33" shapeId="0" xr:uid="{8573481F-3C97-4DE0-A112-3E7B3066642C}">
      <text>
        <t>[Threaded comment]
Your version of Excel allows you to read this threaded comment; however, any edits to it will get removed if the file is opened in a newer version of Excel. Learn more: https://go.microsoft.com/fwlink/?linkid=870924
Comment:
    1 replicate from 2009</t>
      </text>
    </comment>
    <comment ref="F7" authorId="34" shapeId="0" xr:uid="{A453E0A7-28AF-4DA2-AFB1-10A4B75C9A9D}">
      <text>
        <t>[Threaded comment]
Your version of Excel allows you to read this threaded comment; however, any edits to it will get removed if the file is opened in a newer version of Excel. Learn more: https://go.microsoft.com/fwlink/?linkid=870924
Comment:
    1 replicate from 2013</t>
      </text>
    </comment>
    <comment ref="G7" authorId="35" shapeId="0" xr:uid="{FE97EBF4-E254-4D53-A9B6-A90B1E251805}">
      <text>
        <t>[Threaded comment]
Your version of Excel allows you to read this threaded comment; however, any edits to it will get removed if the file is opened in a newer version of Excel. Learn more: https://go.microsoft.com/fwlink/?linkid=870924
Comment:
    1 replicate from 2005</t>
      </text>
    </comment>
  </commentList>
</comments>
</file>

<file path=xl/sharedStrings.xml><?xml version="1.0" encoding="utf-8"?>
<sst xmlns="http://schemas.openxmlformats.org/spreadsheetml/2006/main" count="239" uniqueCount="124">
  <si>
    <t>Estuary</t>
  </si>
  <si>
    <t>Thames</t>
  </si>
  <si>
    <t>The Wash</t>
  </si>
  <si>
    <t>Dee</t>
  </si>
  <si>
    <t>Wear</t>
  </si>
  <si>
    <t>Severn (Milford Haven)</t>
  </si>
  <si>
    <t>Humber</t>
  </si>
  <si>
    <t>Fal</t>
  </si>
  <si>
    <t>Tamar/Plymouth Sound</t>
  </si>
  <si>
    <t>Medway</t>
  </si>
  <si>
    <t>Adur</t>
  </si>
  <si>
    <t>Poole</t>
  </si>
  <si>
    <t>Dart</t>
  </si>
  <si>
    <t>Tyne</t>
  </si>
  <si>
    <t>Orwell</t>
  </si>
  <si>
    <t>Southampton Water</t>
  </si>
  <si>
    <t>Exe</t>
  </si>
  <si>
    <t>HIGH</t>
  </si>
  <si>
    <t>Classification</t>
  </si>
  <si>
    <t>Sediment dataset</t>
  </si>
  <si>
    <t>Dissolved dataset</t>
  </si>
  <si>
    <t>Marine Scotland 2022</t>
  </si>
  <si>
    <t>Sediment station</t>
  </si>
  <si>
    <t>Anglia_Essex_se02</t>
  </si>
  <si>
    <t>Dissolved station</t>
  </si>
  <si>
    <t>EA</t>
  </si>
  <si>
    <t xml:space="preserve">SHEPPEY-SHELLFISH WATER </t>
  </si>
  <si>
    <t>Sediment lat/long</t>
  </si>
  <si>
    <t>Dissolved lat/long</t>
  </si>
  <si>
    <t>51.442232, 0.874177</t>
  </si>
  <si>
    <t>51.4967, 0.999984</t>
  </si>
  <si>
    <t>HumWash_Owash_se01</t>
  </si>
  <si>
    <t>52.9830701, 0.3348576</t>
  </si>
  <si>
    <t>52.935301, 0.289963
52.860649, 0.382593</t>
  </si>
  <si>
    <t>53.3372, -3.2753</t>
  </si>
  <si>
    <t>IrishSea_DeeNWales_se03</t>
  </si>
  <si>
    <t>Marine Scotland 2015</t>
  </si>
  <si>
    <t>NRW Wales</t>
  </si>
  <si>
    <t>53.355104,  -3.271016</t>
  </si>
  <si>
    <t>DEE WEST - SHELLFISH WATERS SITE</t>
  </si>
  <si>
    <t>TyneTees_Wear_se05</t>
  </si>
  <si>
    <t>Wear At Sandy Point (Surface)</t>
  </si>
  <si>
    <t>54.917691, -1.358784</t>
  </si>
  <si>
    <t>54.9164, -1.3642</t>
  </si>
  <si>
    <t>MILFORD CLEDDAU BRIDGE</t>
  </si>
  <si>
    <t>51.7062, -4.932185</t>
  </si>
  <si>
    <t>Severn_MilfordHav_se01</t>
  </si>
  <si>
    <t>51.7018, -4.9192</t>
  </si>
  <si>
    <t>HumWash_HumberLow_se04</t>
  </si>
  <si>
    <t>Tioxide-Tio2 Monitoring 1988</t>
  </si>
  <si>
    <t>53.608159, -0.093344</t>
  </si>
  <si>
    <t>53.6264, -0.1039</t>
  </si>
  <si>
    <t>Richir et al, 2021</t>
  </si>
  <si>
    <t>Falmouth Docks Northern Wharf</t>
  </si>
  <si>
    <t>FALMOUTH MARINA</t>
  </si>
  <si>
    <t>50.156783, -5.053426</t>
  </si>
  <si>
    <t>50.165029, -5.0851894</t>
  </si>
  <si>
    <t>NETWORK SITE - OFF DEVIL'S POINT
TAMAR SHELL FISH WATER</t>
  </si>
  <si>
    <t>50.359356, -4.169195
50.428024, -4.200493</t>
  </si>
  <si>
    <t>50.349274, -4.1307886</t>
  </si>
  <si>
    <t>OFF TAMAR - JENNYCLIFF BAY</t>
  </si>
  <si>
    <t>Anglia_Medway_se02</t>
  </si>
  <si>
    <t>North Kent Buoy</t>
  </si>
  <si>
    <t>51.433299, 0.724834</t>
  </si>
  <si>
    <t>51.3885, 0.5205</t>
  </si>
  <si>
    <t>50.837339, -0.286518</t>
  </si>
  <si>
    <t>Adur Benthic Bi</t>
  </si>
  <si>
    <t xml:space="preserve">ADUR WEST ARM SHOREHAM HARBOUR </t>
  </si>
  <si>
    <t>50.830846, -0.251965</t>
  </si>
  <si>
    <t xml:space="preserve">EastChan_PooleHar_se01 </t>
  </si>
  <si>
    <t>Poole Harbour Twelve (South Deep)</t>
  </si>
  <si>
    <t>50.679496, -1.978328</t>
  </si>
  <si>
    <t>50.6864, -1.99</t>
  </si>
  <si>
    <t>50.392989, -3.591069</t>
  </si>
  <si>
    <t>Dart Trac Benthic Sediment Psa</t>
  </si>
  <si>
    <t>50.385415, -3.589198</t>
  </si>
  <si>
    <t>River Dart At Lower Gurrow Point</t>
  </si>
  <si>
    <t>TyneTees_Tyne_se03</t>
  </si>
  <si>
    <t>54.984958, -1.526481</t>
  </si>
  <si>
    <t>Tyne At Hebburn (Surface)</t>
  </si>
  <si>
    <t>54.9985, -1.4409</t>
  </si>
  <si>
    <t>51.988388, 1.265063</t>
  </si>
  <si>
    <t>Orwell Estuary Shore At Colimer Point</t>
  </si>
  <si>
    <t>51.965944, 1.279738</t>
  </si>
  <si>
    <t>R.Orwell Off Fagbury Point</t>
  </si>
  <si>
    <t>Approaches Soton Water-Sfw</t>
  </si>
  <si>
    <t>50.825545, -1.304824</t>
  </si>
  <si>
    <t>Dockhead Sediment</t>
  </si>
  <si>
    <t>50.876418, -1.38025</t>
  </si>
  <si>
    <t>River Exe At Cockwood</t>
  </si>
  <si>
    <t>50.616702, -3.439964</t>
  </si>
  <si>
    <t>50.690403, -3.4873186</t>
  </si>
  <si>
    <t>Richir et al, 2021/EA (Pb)</t>
  </si>
  <si>
    <t>EXE ESTUARY - COUNTESS WEAR (EXETER) STW - 250M DOWNSTREAM OF DISCHARGE
EXE WFD BENTHIC INVERTS</t>
  </si>
  <si>
    <t>Outer Wash Wfd Directive Water Body - Hg
The Wash Cork Hole Tide Gauge - Cd &amp; Pb</t>
  </si>
  <si>
    <t>Sed_Cd</t>
  </si>
  <si>
    <t>Sed_Pb</t>
  </si>
  <si>
    <t>Sed_Hg</t>
  </si>
  <si>
    <t>Diss_Cd</t>
  </si>
  <si>
    <t>Diss_Pb</t>
  </si>
  <si>
    <t>Diss_Hg</t>
  </si>
  <si>
    <t>Cd</t>
  </si>
  <si>
    <t>Pb</t>
  </si>
  <si>
    <t>Hg</t>
  </si>
  <si>
    <t>Effects Range-Low (mg/kg dry weight)</t>
  </si>
  <si>
    <t>https://moat.cefas.co.uk/pressures-from-human-activities/contaminants/metals-in-sediment/#:~:text=The%20Effects%20Range%2DLow%20value,concentrations%20fall%20below%20this%20limit.</t>
  </si>
  <si>
    <t>0.14-1.5</t>
  </si>
  <si>
    <t>Limit in surface water (ug l)</t>
  </si>
  <si>
    <t>LOW</t>
  </si>
  <si>
    <t>Sed Cd</t>
  </si>
  <si>
    <t>Sed Pb</t>
  </si>
  <si>
    <t xml:space="preserve">Sed Hg </t>
  </si>
  <si>
    <t>Tamar</t>
  </si>
  <si>
    <t>Dissolved Hg</t>
  </si>
  <si>
    <t>Sediment Hg</t>
  </si>
  <si>
    <t xml:space="preserve">Source: </t>
  </si>
  <si>
    <t>Diss Hg</t>
  </si>
  <si>
    <t>Diss Pb</t>
  </si>
  <si>
    <t>Diss Cd</t>
  </si>
  <si>
    <t>above quality value</t>
  </si>
  <si>
    <t>Milford Haven</t>
  </si>
  <si>
    <t>TR (high)</t>
  </si>
  <si>
    <t>TR (low)</t>
  </si>
  <si>
    <t>(for graph inputs)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</si>
</sst>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00"/>
  </numFmts>
  <fonts count="2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rgb="FF000000"/>
      <name val="Arial"/>
      <family val="2"/>
    </font>
    <font>
      <sz val="8"/>
      <name val="Aptos Narrow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rgb="FF9C650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Aptos Narrow"/>
      <family val="2"/>
      <scheme val="minor"/>
    </font>
    <font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219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5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5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5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5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5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0" borderId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20" fillId="4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2" fillId="0" borderId="0"/>
    <xf numFmtId="0" fontId="2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18" fillId="0" borderId="0"/>
    <xf numFmtId="0" fontId="18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8" borderId="8" applyNumberFormat="0" applyFont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8" borderId="8" applyNumberFormat="0" applyFont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18" fillId="0" borderId="0"/>
    <xf numFmtId="0" fontId="18" fillId="0" borderId="0"/>
    <xf numFmtId="0" fontId="2" fillId="0" borderId="0"/>
    <xf numFmtId="0" fontId="22" fillId="0" borderId="0"/>
    <xf numFmtId="0" fontId="2" fillId="0" borderId="0"/>
    <xf numFmtId="0" fontId="18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20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5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5" fillId="32" borderId="0" applyNumberFormat="0" applyBorder="0" applyAlignment="0" applyProtection="0"/>
    <xf numFmtId="0" fontId="22" fillId="0" borderId="0"/>
    <xf numFmtId="0" fontId="18" fillId="0" borderId="0"/>
    <xf numFmtId="0" fontId="24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18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8" borderId="8" applyNumberFormat="0" applyFont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8" borderId="8" applyNumberFormat="0" applyFont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18" fillId="0" borderId="0"/>
    <xf numFmtId="0" fontId="18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8" borderId="8" applyNumberFormat="0" applyFont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8" borderId="8" applyNumberFormat="0" applyFont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18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8" borderId="8" applyNumberFormat="0" applyFont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8" borderId="8" applyNumberFormat="0" applyFont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0" borderId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20" fillId="4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8" borderId="8" applyNumberFormat="0" applyFont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8" borderId="8" applyNumberFormat="0" applyFont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18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8" borderId="8" applyNumberFormat="0" applyFont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8" borderId="8" applyNumberFormat="0" applyFont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8" borderId="8" applyNumberFormat="0" applyFont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8" borderId="8" applyNumberFormat="0" applyFont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18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8" borderId="8" applyNumberFormat="0" applyFont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8" borderId="8" applyNumberFormat="0" applyFont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  <xf numFmtId="0" fontId="19" fillId="0" borderId="0" xfId="280" applyFont="1" applyProtection="1">
      <protection locked="0"/>
    </xf>
    <xf numFmtId="0" fontId="25" fillId="0" borderId="0" xfId="0" applyFont="1"/>
    <xf numFmtId="0" fontId="25" fillId="0" borderId="0" xfId="0" applyFont="1" applyAlignment="1">
      <alignment wrapText="1"/>
    </xf>
    <xf numFmtId="165" fontId="0" fillId="0" borderId="0" xfId="0" applyNumberFormat="1"/>
    <xf numFmtId="164" fontId="0" fillId="0" borderId="0" xfId="0" applyNumberFormat="1" applyFill="1"/>
    <xf numFmtId="0" fontId="0" fillId="0" borderId="0" xfId="0" applyBorder="1"/>
    <xf numFmtId="164" fontId="0" fillId="0" borderId="0" xfId="0" applyNumberFormat="1" applyFill="1" applyBorder="1"/>
    <xf numFmtId="0" fontId="25" fillId="0" borderId="0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15" fillId="0" borderId="0" xfId="0" applyFont="1" applyFill="1"/>
    <xf numFmtId="164" fontId="15" fillId="0" borderId="0" xfId="0" applyNumberFormat="1" applyFont="1" applyFill="1"/>
    <xf numFmtId="0" fontId="0" fillId="0" borderId="0" xfId="0" applyFill="1"/>
    <xf numFmtId="0" fontId="0" fillId="33" borderId="0" xfId="0" applyFill="1"/>
  </cellXfs>
  <cellStyles count="8219">
    <cellStyle name="20% - Accent1" xfId="16" builtinId="30" customBuiltin="1"/>
    <cellStyle name="20% - Accent1 10" xfId="2104" xr:uid="{13B30D9E-75DE-4281-B19C-DB2DD81ACF53}"/>
    <cellStyle name="20% - Accent1 10 2" xfId="6174" xr:uid="{FB9203DE-3AC5-40DC-AC0D-92821244F133}"/>
    <cellStyle name="20% - Accent1 11" xfId="4139" xr:uid="{C45F12B5-FB93-40A7-9ED4-E5032DC93B68}"/>
    <cellStyle name="20% - Accent1 2" xfId="48" xr:uid="{170D8AC9-36D3-4A29-B55F-65FE67AB1AAA}"/>
    <cellStyle name="20% - Accent1 2 10" xfId="2122" xr:uid="{BB780A8F-DF2B-470D-BA9F-24016C2BD269}"/>
    <cellStyle name="20% - Accent1 2 10 2" xfId="6191" xr:uid="{FA00D98C-CA4F-47AB-BF48-FFBF24AF48A8}"/>
    <cellStyle name="20% - Accent1 2 11" xfId="4165" xr:uid="{70E14726-E470-409C-8445-3A97BEEBD00E}"/>
    <cellStyle name="20% - Accent1 2 2" xfId="78" xr:uid="{9CBCBACA-FB21-46DC-A4D7-98B423C851A9}"/>
    <cellStyle name="20% - Accent1 2 2 2" xfId="138" xr:uid="{D9EAA219-E008-4002-A6E8-1482DAF4BF85}"/>
    <cellStyle name="20% - Accent1 2 2 2 2" xfId="255" xr:uid="{CDC46654-4CF6-4DBB-8C60-349551197D5E}"/>
    <cellStyle name="20% - Accent1 2 2 2 2 2" xfId="491" xr:uid="{F9FE510B-9DEC-467B-8324-6D113EE3730A}"/>
    <cellStyle name="20% - Accent1 2 2 2 2 2 2" xfId="982" xr:uid="{F5954A4C-A96E-4513-9DE4-EA8594186EF8}"/>
    <cellStyle name="20% - Accent1 2 2 2 2 2 2 2" xfId="2038" xr:uid="{F70F65C1-4BBE-4C91-94A9-37FEDBB6398E}"/>
    <cellStyle name="20% - Accent1 2 2 2 2 2 2 2 2" xfId="4067" xr:uid="{E644A4E0-B611-4513-B75C-7614C579E27D}"/>
    <cellStyle name="20% - Accent1 2 2 2 2 2 2 2 2 2" xfId="8134" xr:uid="{A2AFF294-78A6-488B-91F9-61913B61CA10}"/>
    <cellStyle name="20% - Accent1 2 2 2 2 2 2 2 3" xfId="6108" xr:uid="{FCFA8053-D3B9-46B0-A71E-D12E628C6286}"/>
    <cellStyle name="20% - Accent1 2 2 2 2 2 2 3" xfId="3053" xr:uid="{C7989B82-750A-4995-8E16-312843372E21}"/>
    <cellStyle name="20% - Accent1 2 2 2 2 2 2 3 2" xfId="7120" xr:uid="{9FB76AE4-9D0C-4785-B74E-EA4BEE936878}"/>
    <cellStyle name="20% - Accent1 2 2 2 2 2 2 4" xfId="5094" xr:uid="{90F11658-BF0F-457C-940C-942159CDEAFE}"/>
    <cellStyle name="20% - Accent1 2 2 2 2 2 3" xfId="1549" xr:uid="{A235D5F0-7C4D-4F41-95A1-59AA2C5D3A4C}"/>
    <cellStyle name="20% - Accent1 2 2 2 2 2 3 2" xfId="3578" xr:uid="{72342ECC-A9C7-42D3-8D9C-3AFFAD15208A}"/>
    <cellStyle name="20% - Accent1 2 2 2 2 2 3 2 2" xfId="7645" xr:uid="{9620FEFE-5EB9-4E29-9AFA-328622EC71E9}"/>
    <cellStyle name="20% - Accent1 2 2 2 2 2 3 3" xfId="5619" xr:uid="{DE9411AD-22BC-419D-B9BF-5995A968E248}"/>
    <cellStyle name="20% - Accent1 2 2 2 2 2 4" xfId="2562" xr:uid="{4B0D2F25-17AA-46E1-866E-54ABFC13428C}"/>
    <cellStyle name="20% - Accent1 2 2 2 2 2 4 2" xfId="6631" xr:uid="{72420BE5-EFCA-472F-B93F-C419503EF10D}"/>
    <cellStyle name="20% - Accent1 2 2 2 2 2 5" xfId="4605" xr:uid="{BF046CC8-B116-4BB7-A5A6-9F66DC3897EE}"/>
    <cellStyle name="20% - Accent1 2 2 2 2 3" xfId="747" xr:uid="{02E535D1-F12B-48DD-9931-EA9076326F2F}"/>
    <cellStyle name="20% - Accent1 2 2 2 2 3 2" xfId="1803" xr:uid="{4212A460-772C-4653-85D0-40DDF967190B}"/>
    <cellStyle name="20% - Accent1 2 2 2 2 3 2 2" xfId="3832" xr:uid="{16FD34B4-1127-493F-9254-0076D5CFE402}"/>
    <cellStyle name="20% - Accent1 2 2 2 2 3 2 2 2" xfId="7899" xr:uid="{F0979496-DC4C-4F74-9E2B-D0FA32218507}"/>
    <cellStyle name="20% - Accent1 2 2 2 2 3 2 3" xfId="5873" xr:uid="{A930F99F-08BA-442E-8D9F-42F65BD324C6}"/>
    <cellStyle name="20% - Accent1 2 2 2 2 3 3" xfId="2818" xr:uid="{BE81B774-E8B7-4B69-840D-A183AE6F82BA}"/>
    <cellStyle name="20% - Accent1 2 2 2 2 3 3 2" xfId="6885" xr:uid="{E0C2BE1F-D96B-4629-A4FA-0B7260ACAC4C}"/>
    <cellStyle name="20% - Accent1 2 2 2 2 3 4" xfId="4859" xr:uid="{D8DEF1C6-CBB3-42D9-AA30-3825AD692A35}"/>
    <cellStyle name="20% - Accent1 2 2 2 2 4" xfId="1314" xr:uid="{EB6E1983-3D9B-4916-95AC-CADE9E100FEC}"/>
    <cellStyle name="20% - Accent1 2 2 2 2 4 2" xfId="3343" xr:uid="{164F7BEB-13D5-4E9E-8887-41B4A37078C4}"/>
    <cellStyle name="20% - Accent1 2 2 2 2 4 2 2" xfId="7410" xr:uid="{8F668706-3376-4911-A227-09F76A633532}"/>
    <cellStyle name="20% - Accent1 2 2 2 2 4 3" xfId="5384" xr:uid="{F42EFA01-4B32-451E-9AA3-0DF7132306F1}"/>
    <cellStyle name="20% - Accent1 2 2 2 2 5" xfId="2327" xr:uid="{B5F5D1AA-9406-488D-86AF-2C8A95E563C7}"/>
    <cellStyle name="20% - Accent1 2 2 2 2 5 2" xfId="6396" xr:uid="{D38FEFCB-78CD-4D96-8A3B-470972645A23}"/>
    <cellStyle name="20% - Accent1 2 2 2 2 6" xfId="4370" xr:uid="{9DF5A7CA-E814-4564-92F1-103765A9C325}"/>
    <cellStyle name="20% - Accent1 2 2 2 3" xfId="374" xr:uid="{CDCC4AC1-2A9B-4FEE-BF5A-4078668931B3}"/>
    <cellStyle name="20% - Accent1 2 2 2 3 2" xfId="865" xr:uid="{AEB2174C-774C-4F89-8722-753A10B0353E}"/>
    <cellStyle name="20% - Accent1 2 2 2 3 2 2" xfId="1921" xr:uid="{31931B63-4D50-4E7F-9070-0C913BF749BF}"/>
    <cellStyle name="20% - Accent1 2 2 2 3 2 2 2" xfId="3950" xr:uid="{F810FB7C-5995-4668-8349-CC55A9E9BBAF}"/>
    <cellStyle name="20% - Accent1 2 2 2 3 2 2 2 2" xfId="8017" xr:uid="{0E9244A9-327F-4BAB-A293-EB7E0AA9375E}"/>
    <cellStyle name="20% - Accent1 2 2 2 3 2 2 3" xfId="5991" xr:uid="{9C5D7EDD-00CE-4A84-8233-E58771F29FD9}"/>
    <cellStyle name="20% - Accent1 2 2 2 3 2 3" xfId="2936" xr:uid="{8973FBB7-8AFB-4F3F-84DC-95538F412794}"/>
    <cellStyle name="20% - Accent1 2 2 2 3 2 3 2" xfId="7003" xr:uid="{6641A59A-EE6A-4F94-9598-51DE16BC3413}"/>
    <cellStyle name="20% - Accent1 2 2 2 3 2 4" xfId="4977" xr:uid="{5F7ED1AA-715E-4ABD-80AA-9423D7906669}"/>
    <cellStyle name="20% - Accent1 2 2 2 3 3" xfId="1432" xr:uid="{2DD1D94A-259D-41AF-A0D7-A60463739C75}"/>
    <cellStyle name="20% - Accent1 2 2 2 3 3 2" xfId="3461" xr:uid="{3E825614-FAD1-4245-8088-1883C761CF9F}"/>
    <cellStyle name="20% - Accent1 2 2 2 3 3 2 2" xfId="7528" xr:uid="{4CA62364-5F97-4C11-BDC3-D3A7365040AA}"/>
    <cellStyle name="20% - Accent1 2 2 2 3 3 3" xfId="5502" xr:uid="{5923BC2D-527D-474C-81AE-63AC584CED20}"/>
    <cellStyle name="20% - Accent1 2 2 2 3 4" xfId="2445" xr:uid="{C67546FB-F3BA-4FC3-B043-5CB1E803F709}"/>
    <cellStyle name="20% - Accent1 2 2 2 3 4 2" xfId="6514" xr:uid="{8B28A0B8-3E45-437E-A7D3-E455889517CE}"/>
    <cellStyle name="20% - Accent1 2 2 2 3 5" xfId="4488" xr:uid="{64FEC8F7-FBE4-45C3-85A9-BD826D5A9240}"/>
    <cellStyle name="20% - Accent1 2 2 2 4" xfId="630" xr:uid="{3C661ED5-AEB1-4AF7-B1D5-593C0033D5AB}"/>
    <cellStyle name="20% - Accent1 2 2 2 4 2" xfId="1686" xr:uid="{42AFC4AA-4A68-4B29-8359-9585561918A1}"/>
    <cellStyle name="20% - Accent1 2 2 2 4 2 2" xfId="3715" xr:uid="{6184E856-79D0-4320-BCDA-8C86D5E43111}"/>
    <cellStyle name="20% - Accent1 2 2 2 4 2 2 2" xfId="7782" xr:uid="{85606790-F75C-4FE3-8463-7CDDAEBF111E}"/>
    <cellStyle name="20% - Accent1 2 2 2 4 2 3" xfId="5756" xr:uid="{F04FFC66-3248-4408-BBD0-62BDED7281E4}"/>
    <cellStyle name="20% - Accent1 2 2 2 4 3" xfId="2701" xr:uid="{97A079E4-B9B2-4FAF-8453-BD8DDC72E265}"/>
    <cellStyle name="20% - Accent1 2 2 2 4 3 2" xfId="6768" xr:uid="{69028428-C59E-403C-821B-6BCEB2384827}"/>
    <cellStyle name="20% - Accent1 2 2 2 4 4" xfId="4742" xr:uid="{5D802EA5-3A6E-400C-8E77-5DEBAAB2A294}"/>
    <cellStyle name="20% - Accent1 2 2 2 5" xfId="1197" xr:uid="{F7BA236C-A9BF-43FB-9A15-53ED6BF20B5B}"/>
    <cellStyle name="20% - Accent1 2 2 2 5 2" xfId="3226" xr:uid="{C3A21C26-E676-4928-AB38-0E9005F3888A}"/>
    <cellStyle name="20% - Accent1 2 2 2 5 2 2" xfId="7293" xr:uid="{E814F7AA-4DB4-4D80-8868-B3D51C27E09C}"/>
    <cellStyle name="20% - Accent1 2 2 2 5 3" xfId="5267" xr:uid="{80747BE1-BBE8-40E0-A6E4-3BFDDE10E3C1}"/>
    <cellStyle name="20% - Accent1 2 2 2 6" xfId="2210" xr:uid="{B6B48474-EA08-49BF-A8B3-B0A816FA6EB1}"/>
    <cellStyle name="20% - Accent1 2 2 2 6 2" xfId="6279" xr:uid="{C0D9B020-9051-42E3-B75C-47806F35EBCD}"/>
    <cellStyle name="20% - Accent1 2 2 2 7" xfId="4253" xr:uid="{986A1F1A-5759-4F7A-AC6F-7EEDC7AE520D}"/>
    <cellStyle name="20% - Accent1 2 2 3" xfId="196" xr:uid="{32A706E4-D369-475B-93BD-A107B71688DA}"/>
    <cellStyle name="20% - Accent1 2 2 3 2" xfId="432" xr:uid="{EC415A7F-25A8-435F-ACFF-2D7196B6B856}"/>
    <cellStyle name="20% - Accent1 2 2 3 2 2" xfId="923" xr:uid="{3B8B6B44-5F57-43DF-918C-069D6657F439}"/>
    <cellStyle name="20% - Accent1 2 2 3 2 2 2" xfId="1979" xr:uid="{9F05ED34-96D2-4BEC-9A23-CE92EC98037A}"/>
    <cellStyle name="20% - Accent1 2 2 3 2 2 2 2" xfId="4008" xr:uid="{193BDEC6-544B-4BED-9F02-5E82EC4F2ABB}"/>
    <cellStyle name="20% - Accent1 2 2 3 2 2 2 2 2" xfId="8075" xr:uid="{FEF9B3CE-39E8-43BB-9728-98237E59D7F5}"/>
    <cellStyle name="20% - Accent1 2 2 3 2 2 2 3" xfId="6049" xr:uid="{EFDC076A-72EA-4A64-90B4-34040C007C52}"/>
    <cellStyle name="20% - Accent1 2 2 3 2 2 3" xfId="2994" xr:uid="{D9691D0D-E703-48A9-9A36-7191087A0ADB}"/>
    <cellStyle name="20% - Accent1 2 2 3 2 2 3 2" xfId="7061" xr:uid="{6FD500C9-C579-434A-84D5-15CCE5655ECE}"/>
    <cellStyle name="20% - Accent1 2 2 3 2 2 4" xfId="5035" xr:uid="{F1A205FD-2299-4F75-8D74-524984C9D666}"/>
    <cellStyle name="20% - Accent1 2 2 3 2 3" xfId="1490" xr:uid="{8694E9DA-2805-4E82-A3D7-8705FBB9B38F}"/>
    <cellStyle name="20% - Accent1 2 2 3 2 3 2" xfId="3519" xr:uid="{B42EBA26-89F4-46E7-9BAE-64F9656A3D5D}"/>
    <cellStyle name="20% - Accent1 2 2 3 2 3 2 2" xfId="7586" xr:uid="{CAB3F8FA-A3C7-4AED-9DC9-04FD1CF74971}"/>
    <cellStyle name="20% - Accent1 2 2 3 2 3 3" xfId="5560" xr:uid="{30C229AD-5BE3-4606-A2EF-87B6150E415C}"/>
    <cellStyle name="20% - Accent1 2 2 3 2 4" xfId="2503" xr:uid="{F8155BC4-4322-476A-B23A-5BE5F895F5FA}"/>
    <cellStyle name="20% - Accent1 2 2 3 2 4 2" xfId="6572" xr:uid="{2F30B5AD-CBBD-4D62-B2F2-DF950962D07E}"/>
    <cellStyle name="20% - Accent1 2 2 3 2 5" xfId="4546" xr:uid="{EDA68608-3190-4BF9-A8CF-189339001BC4}"/>
    <cellStyle name="20% - Accent1 2 2 3 3" xfId="688" xr:uid="{20883290-A788-4974-984B-2DA295FAB295}"/>
    <cellStyle name="20% - Accent1 2 2 3 3 2" xfId="1744" xr:uid="{FA626399-A913-4B35-BE71-63AA894940C8}"/>
    <cellStyle name="20% - Accent1 2 2 3 3 2 2" xfId="3773" xr:uid="{A184CFA6-62CE-4EC5-B458-1BC54EA40988}"/>
    <cellStyle name="20% - Accent1 2 2 3 3 2 2 2" xfId="7840" xr:uid="{F1F7C580-E78C-443B-A291-0ED37626F393}"/>
    <cellStyle name="20% - Accent1 2 2 3 3 2 3" xfId="5814" xr:uid="{3D9AEF2A-ED5F-45E3-8D7E-08F45C52444C}"/>
    <cellStyle name="20% - Accent1 2 2 3 3 3" xfId="2759" xr:uid="{D822A557-8CD5-4E2D-9C60-774696A352F6}"/>
    <cellStyle name="20% - Accent1 2 2 3 3 3 2" xfId="6826" xr:uid="{7BA1B997-50E0-4268-BB77-0C28CE584B40}"/>
    <cellStyle name="20% - Accent1 2 2 3 3 4" xfId="4800" xr:uid="{4B48C121-6700-403B-8F95-895960D43BE0}"/>
    <cellStyle name="20% - Accent1 2 2 3 4" xfId="1255" xr:uid="{A14DD479-2159-43C2-9AE4-201AD77AD7D4}"/>
    <cellStyle name="20% - Accent1 2 2 3 4 2" xfId="3284" xr:uid="{022B4E82-C4CF-4A1A-BF50-00AB1F0D916F}"/>
    <cellStyle name="20% - Accent1 2 2 3 4 2 2" xfId="7351" xr:uid="{F9C3ECC2-AB67-4B5E-8CEF-52FA1276607B}"/>
    <cellStyle name="20% - Accent1 2 2 3 4 3" xfId="5325" xr:uid="{C51B0948-21F7-4D8D-B21D-E64D7C1502A3}"/>
    <cellStyle name="20% - Accent1 2 2 3 5" xfId="2268" xr:uid="{0BBEF469-DA82-44A8-8BF4-54D4AA5DE82F}"/>
    <cellStyle name="20% - Accent1 2 2 3 5 2" xfId="6337" xr:uid="{8725DA7C-09F0-4762-B182-D909234B42EF}"/>
    <cellStyle name="20% - Accent1 2 2 3 6" xfId="4311" xr:uid="{83A4FA7D-A709-478B-A9E0-AA08CBD09F3F}"/>
    <cellStyle name="20% - Accent1 2 2 4" xfId="315" xr:uid="{8121FAB9-1DBB-4B86-B2A4-6C2EF68EC26C}"/>
    <cellStyle name="20% - Accent1 2 2 4 2" xfId="806" xr:uid="{D1401233-3170-4C74-9EE4-42F20385A4D2}"/>
    <cellStyle name="20% - Accent1 2 2 4 2 2" xfId="1862" xr:uid="{D30DEB5A-713E-4F4F-B988-9D18E6477FF0}"/>
    <cellStyle name="20% - Accent1 2 2 4 2 2 2" xfId="3891" xr:uid="{812371B2-4FBC-4203-A969-760EF332B3C9}"/>
    <cellStyle name="20% - Accent1 2 2 4 2 2 2 2" xfId="7958" xr:uid="{E1154747-2B7F-4BD9-8E53-347FFBDDCC02}"/>
    <cellStyle name="20% - Accent1 2 2 4 2 2 3" xfId="5932" xr:uid="{A7898099-9A9A-4C5B-AE83-C3997BF45A45}"/>
    <cellStyle name="20% - Accent1 2 2 4 2 3" xfId="2877" xr:uid="{6BF9016A-60FA-4618-9B02-4D3061CE15F4}"/>
    <cellStyle name="20% - Accent1 2 2 4 2 3 2" xfId="6944" xr:uid="{3B1234EE-3D4C-4782-91E7-A903A7E39BF9}"/>
    <cellStyle name="20% - Accent1 2 2 4 2 4" xfId="4918" xr:uid="{F3B34D5C-739A-4747-A524-DC52FA459459}"/>
    <cellStyle name="20% - Accent1 2 2 4 3" xfId="1373" xr:uid="{020DCD9F-6C0C-48CA-A368-29085C54B67C}"/>
    <cellStyle name="20% - Accent1 2 2 4 3 2" xfId="3402" xr:uid="{E1C8512D-DFD1-47C6-99B8-7191917AC573}"/>
    <cellStyle name="20% - Accent1 2 2 4 3 2 2" xfId="7469" xr:uid="{4102BDA2-1D24-475D-9A53-BFAB64CCD2CD}"/>
    <cellStyle name="20% - Accent1 2 2 4 3 3" xfId="5443" xr:uid="{7EDF811D-396A-47B0-A371-6F388388E3EB}"/>
    <cellStyle name="20% - Accent1 2 2 4 4" xfId="2386" xr:uid="{BBA2D9B3-55E9-4555-9E16-87DF2047D937}"/>
    <cellStyle name="20% - Accent1 2 2 4 4 2" xfId="6455" xr:uid="{2828BE24-CC2C-4334-9B3A-455736A4F654}"/>
    <cellStyle name="20% - Accent1 2 2 4 5" xfId="4429" xr:uid="{2A8E036A-64E3-4AA8-95F5-632600911269}"/>
    <cellStyle name="20% - Accent1 2 2 5" xfId="571" xr:uid="{A778E8F0-F9E9-4F2F-8A1C-CBE6DC4084B2}"/>
    <cellStyle name="20% - Accent1 2 2 5 2" xfId="1627" xr:uid="{144C7648-7894-4F63-9C54-FCD7439AD9EF}"/>
    <cellStyle name="20% - Accent1 2 2 5 2 2" xfId="3656" xr:uid="{E8A9C891-25FF-458C-971F-9EB3939158FE}"/>
    <cellStyle name="20% - Accent1 2 2 5 2 2 2" xfId="7723" xr:uid="{0B57F695-6208-4BB5-89F7-53DA5938F437}"/>
    <cellStyle name="20% - Accent1 2 2 5 2 3" xfId="5697" xr:uid="{BDFBB7AA-D63C-4D63-B2F0-E5977B592075}"/>
    <cellStyle name="20% - Accent1 2 2 5 3" xfId="2642" xr:uid="{CFDD72EB-683C-4187-B7D5-349BCDC64F48}"/>
    <cellStyle name="20% - Accent1 2 2 5 3 2" xfId="6709" xr:uid="{687B7F0F-44C6-4B8C-9B95-81B93986C6C5}"/>
    <cellStyle name="20% - Accent1 2 2 5 4" xfId="4683" xr:uid="{7E00A8A9-9A1A-406C-BE62-4E1D5219E1BD}"/>
    <cellStyle name="20% - Accent1 2 2 6" xfId="1138" xr:uid="{6B8E96CB-2505-49D8-88F7-72B2B18F3357}"/>
    <cellStyle name="20% - Accent1 2 2 6 2" xfId="3167" xr:uid="{5F983580-F034-49B9-86AE-B5E3470C51FC}"/>
    <cellStyle name="20% - Accent1 2 2 6 2 2" xfId="7234" xr:uid="{3829D28F-ACB9-4A3E-A3F9-538552EFE272}"/>
    <cellStyle name="20% - Accent1 2 2 6 3" xfId="5208" xr:uid="{FC61BB8C-2820-443A-A2D4-E0E4193F2A1B}"/>
    <cellStyle name="20% - Accent1 2 2 7" xfId="2151" xr:uid="{FD9480F4-388D-4370-9D5A-413D57E23425}"/>
    <cellStyle name="20% - Accent1 2 2 7 2" xfId="6220" xr:uid="{D0E3C6E9-B79D-4267-B70F-CE42A63E775C}"/>
    <cellStyle name="20% - Accent1 2 2 8" xfId="4194" xr:uid="{B325525D-E96E-4012-B64B-153EDF9B0FF6}"/>
    <cellStyle name="20% - Accent1 2 3" xfId="109" xr:uid="{B2AE6676-DBD5-4C57-A773-B0438CA9DCB2}"/>
    <cellStyle name="20% - Accent1 2 3 2" xfId="226" xr:uid="{36AC975A-DD95-42BB-AD9A-70139D7507DE}"/>
    <cellStyle name="20% - Accent1 2 3 2 2" xfId="462" xr:uid="{BDD93359-8064-4819-9610-25E9C68A92A8}"/>
    <cellStyle name="20% - Accent1 2 3 2 2 2" xfId="953" xr:uid="{B78ECBC5-CCD0-4CDE-B6B5-8217C957BF50}"/>
    <cellStyle name="20% - Accent1 2 3 2 2 2 2" xfId="2009" xr:uid="{D57C8599-C0F0-469E-90DB-AF1154AEBC19}"/>
    <cellStyle name="20% - Accent1 2 3 2 2 2 2 2" xfId="4038" xr:uid="{3ED59241-C1D8-42D3-A3E3-08D54315BAF5}"/>
    <cellStyle name="20% - Accent1 2 3 2 2 2 2 2 2" xfId="8105" xr:uid="{AC32A0C6-AC37-4B8B-A0F4-A5A051F1B91E}"/>
    <cellStyle name="20% - Accent1 2 3 2 2 2 2 3" xfId="6079" xr:uid="{E509D3D1-2BD3-45EE-9C84-21AFB02A8A9B}"/>
    <cellStyle name="20% - Accent1 2 3 2 2 2 3" xfId="3024" xr:uid="{52CD38BC-1931-48AE-A55E-15A897D59358}"/>
    <cellStyle name="20% - Accent1 2 3 2 2 2 3 2" xfId="7091" xr:uid="{1E7023FF-8E7B-49C8-B236-3D8547189B4C}"/>
    <cellStyle name="20% - Accent1 2 3 2 2 2 4" xfId="5065" xr:uid="{4A64D281-C3DB-4277-9C07-FE6B18FF07C1}"/>
    <cellStyle name="20% - Accent1 2 3 2 2 3" xfId="1520" xr:uid="{73CE5E42-075E-406C-8BCE-86AA1432A258}"/>
    <cellStyle name="20% - Accent1 2 3 2 2 3 2" xfId="3549" xr:uid="{2901A0A1-EA55-41E9-A13F-680315207DAB}"/>
    <cellStyle name="20% - Accent1 2 3 2 2 3 2 2" xfId="7616" xr:uid="{C3DB4A3B-7022-441E-8757-A40174FD7B60}"/>
    <cellStyle name="20% - Accent1 2 3 2 2 3 3" xfId="5590" xr:uid="{2AF52638-7628-4E6D-B909-70BA26DDCC7A}"/>
    <cellStyle name="20% - Accent1 2 3 2 2 4" xfId="2533" xr:uid="{6B2F9E50-69F3-41D7-851E-F2FA43462BEA}"/>
    <cellStyle name="20% - Accent1 2 3 2 2 4 2" xfId="6602" xr:uid="{D644BBF9-DC3B-4F04-82FF-8EC381CE56DB}"/>
    <cellStyle name="20% - Accent1 2 3 2 2 5" xfId="4576" xr:uid="{ADFED929-8473-4C9C-AF75-A2D6ED223BA9}"/>
    <cellStyle name="20% - Accent1 2 3 2 3" xfId="718" xr:uid="{1D0B581F-6257-4645-980C-D9C7420FBC2E}"/>
    <cellStyle name="20% - Accent1 2 3 2 3 2" xfId="1774" xr:uid="{7BD2E43B-0B0F-489E-B88F-68970BC0E601}"/>
    <cellStyle name="20% - Accent1 2 3 2 3 2 2" xfId="3803" xr:uid="{0F78EA73-2501-40A9-B59B-4DD98B3B0561}"/>
    <cellStyle name="20% - Accent1 2 3 2 3 2 2 2" xfId="7870" xr:uid="{D178C45E-422E-437B-854F-F6129269F902}"/>
    <cellStyle name="20% - Accent1 2 3 2 3 2 3" xfId="5844" xr:uid="{312CEDED-A156-493A-92B6-64F164224E85}"/>
    <cellStyle name="20% - Accent1 2 3 2 3 3" xfId="2789" xr:uid="{E964A072-3A6D-4F7A-B930-776771A8190F}"/>
    <cellStyle name="20% - Accent1 2 3 2 3 3 2" xfId="6856" xr:uid="{96501E3C-CC03-496C-B2BD-DE8055EF7EBF}"/>
    <cellStyle name="20% - Accent1 2 3 2 3 4" xfId="4830" xr:uid="{70F74CD3-D8AD-4E2C-A7E0-207BCD103EE2}"/>
    <cellStyle name="20% - Accent1 2 3 2 4" xfId="1285" xr:uid="{237B9E0D-F7C6-4F19-83AF-CF4F7FF720FE}"/>
    <cellStyle name="20% - Accent1 2 3 2 4 2" xfId="3314" xr:uid="{88C2C049-6DB2-4F01-828B-F1BE4A6C0683}"/>
    <cellStyle name="20% - Accent1 2 3 2 4 2 2" xfId="7381" xr:uid="{0BC5C126-DAC0-4525-8686-0A1871A08098}"/>
    <cellStyle name="20% - Accent1 2 3 2 4 3" xfId="5355" xr:uid="{179A11CD-25CF-4797-A78A-CEA229D3BC5A}"/>
    <cellStyle name="20% - Accent1 2 3 2 5" xfId="2298" xr:uid="{693251A7-D2A9-416C-8E50-D49B2260CF24}"/>
    <cellStyle name="20% - Accent1 2 3 2 5 2" xfId="6367" xr:uid="{D4E9D14B-8EFB-4BAA-95F2-84A4D0CC76CF}"/>
    <cellStyle name="20% - Accent1 2 3 2 6" xfId="4341" xr:uid="{5DCF948D-8541-4BA7-A0C1-4F164BA275BC}"/>
    <cellStyle name="20% - Accent1 2 3 3" xfId="345" xr:uid="{57FC3275-FCCC-4909-8316-EB4CB5F62B2C}"/>
    <cellStyle name="20% - Accent1 2 3 3 2" xfId="836" xr:uid="{E33D1094-A4D1-4E63-84B7-75229ADD490B}"/>
    <cellStyle name="20% - Accent1 2 3 3 2 2" xfId="1892" xr:uid="{4B6D28B7-C172-4A37-B2C5-957919BC7253}"/>
    <cellStyle name="20% - Accent1 2 3 3 2 2 2" xfId="3921" xr:uid="{E4243B90-B075-45C2-B998-C2B6C178A872}"/>
    <cellStyle name="20% - Accent1 2 3 3 2 2 2 2" xfId="7988" xr:uid="{95B92F19-7232-45DF-ACDF-CF08E7397BE9}"/>
    <cellStyle name="20% - Accent1 2 3 3 2 2 3" xfId="5962" xr:uid="{14B1F2C7-5B62-4F11-AC0A-7A77A1D753BB}"/>
    <cellStyle name="20% - Accent1 2 3 3 2 3" xfId="2907" xr:uid="{8F5FF568-88E7-41ED-8536-6CD7612299DA}"/>
    <cellStyle name="20% - Accent1 2 3 3 2 3 2" xfId="6974" xr:uid="{6B11D5D9-DD20-4E7A-AABE-A5A0655BC694}"/>
    <cellStyle name="20% - Accent1 2 3 3 2 4" xfId="4948" xr:uid="{BE8D5043-5393-4A96-A0F7-BF1D73964D96}"/>
    <cellStyle name="20% - Accent1 2 3 3 3" xfId="1403" xr:uid="{3C483C19-7406-4929-8A84-CA827DCAC633}"/>
    <cellStyle name="20% - Accent1 2 3 3 3 2" xfId="3432" xr:uid="{E8BA08DC-4BAE-4AF5-87CD-C3BE7B1FB91C}"/>
    <cellStyle name="20% - Accent1 2 3 3 3 2 2" xfId="7499" xr:uid="{256F2964-C359-4BCE-B3E5-CE89B16B9178}"/>
    <cellStyle name="20% - Accent1 2 3 3 3 3" xfId="5473" xr:uid="{0D0AC396-FF44-4B1A-A934-441C36478EA0}"/>
    <cellStyle name="20% - Accent1 2 3 3 4" xfId="2416" xr:uid="{9590EC41-C968-4A30-8A06-7F71AE02A404}"/>
    <cellStyle name="20% - Accent1 2 3 3 4 2" xfId="6485" xr:uid="{E039F4A8-FB19-4C5B-B4D4-83A8DE9A586A}"/>
    <cellStyle name="20% - Accent1 2 3 3 5" xfId="4459" xr:uid="{AE30EAEB-474E-4CBB-9DBF-E489548EAB2E}"/>
    <cellStyle name="20% - Accent1 2 3 4" xfId="601" xr:uid="{7C2D7D3B-20DB-4461-95E6-AC600D4433BF}"/>
    <cellStyle name="20% - Accent1 2 3 4 2" xfId="1657" xr:uid="{47501643-5175-4E3F-BE2C-586CFCEA02EC}"/>
    <cellStyle name="20% - Accent1 2 3 4 2 2" xfId="3686" xr:uid="{62C6C7E5-C73A-434B-BE04-500E99F884F8}"/>
    <cellStyle name="20% - Accent1 2 3 4 2 2 2" xfId="7753" xr:uid="{44E1616D-925F-4A91-B770-214703A2CED1}"/>
    <cellStyle name="20% - Accent1 2 3 4 2 3" xfId="5727" xr:uid="{727DE805-26B8-4EB2-A182-82F5EF7A6FA3}"/>
    <cellStyle name="20% - Accent1 2 3 4 3" xfId="2672" xr:uid="{09CE3748-3B79-41DE-A4FD-12416EFD159C}"/>
    <cellStyle name="20% - Accent1 2 3 4 3 2" xfId="6739" xr:uid="{03E5C027-FC2F-40F4-AF76-FDB893A30CDE}"/>
    <cellStyle name="20% - Accent1 2 3 4 4" xfId="4713" xr:uid="{87F7ECB2-C7D6-4000-B6FB-5FED2827ABBA}"/>
    <cellStyle name="20% - Accent1 2 3 5" xfId="1168" xr:uid="{E6C00D84-C9CE-4ED9-B80E-720EA56AA0A9}"/>
    <cellStyle name="20% - Accent1 2 3 5 2" xfId="3197" xr:uid="{6D37A100-39BB-4A75-BF30-8602C63DC78F}"/>
    <cellStyle name="20% - Accent1 2 3 5 2 2" xfId="7264" xr:uid="{407ECF28-38C3-4444-BE0E-0F6653909555}"/>
    <cellStyle name="20% - Accent1 2 3 5 3" xfId="5238" xr:uid="{A4AD7623-4B91-4167-9A3C-25B46B286882}"/>
    <cellStyle name="20% - Accent1 2 3 6" xfId="2181" xr:uid="{035EEAFE-5AAA-4F1B-A0BC-9A395D7D78EA}"/>
    <cellStyle name="20% - Accent1 2 3 6 2" xfId="6250" xr:uid="{EA20B541-78FD-4102-86D0-1A6209CD7EAA}"/>
    <cellStyle name="20% - Accent1 2 3 7" xfId="4224" xr:uid="{6871A45A-197B-496A-BD9D-10BD43C941DB}"/>
    <cellStyle name="20% - Accent1 2 4" xfId="167" xr:uid="{8E68AA68-01B1-4618-A0B9-5DBCD0EE35B2}"/>
    <cellStyle name="20% - Accent1 2 4 2" xfId="403" xr:uid="{89B3A4D4-8832-453B-8147-017229CB4A39}"/>
    <cellStyle name="20% - Accent1 2 4 2 2" xfId="894" xr:uid="{A991A2D9-56D3-499D-AF83-B64DB2E60F06}"/>
    <cellStyle name="20% - Accent1 2 4 2 2 2" xfId="1950" xr:uid="{3DFFD828-68C3-4D65-9D8A-BCDE375A2282}"/>
    <cellStyle name="20% - Accent1 2 4 2 2 2 2" xfId="3979" xr:uid="{B54AD656-AB4B-44E0-8BBE-DB7A9E48D365}"/>
    <cellStyle name="20% - Accent1 2 4 2 2 2 2 2" xfId="8046" xr:uid="{AB9C1EAD-1E97-473A-9E4A-B20DEBF46A98}"/>
    <cellStyle name="20% - Accent1 2 4 2 2 2 3" xfId="6020" xr:uid="{3AC90276-55D1-4D2A-BEAB-16547740BEC2}"/>
    <cellStyle name="20% - Accent1 2 4 2 2 3" xfId="2965" xr:uid="{746E6DEB-43A2-4F5D-B281-409F197FE3BD}"/>
    <cellStyle name="20% - Accent1 2 4 2 2 3 2" xfId="7032" xr:uid="{4F7DFA56-873B-4ABE-A50B-6775C192B61F}"/>
    <cellStyle name="20% - Accent1 2 4 2 2 4" xfId="5006" xr:uid="{B96F8991-A485-468D-8238-D95474C88F1C}"/>
    <cellStyle name="20% - Accent1 2 4 2 3" xfId="1461" xr:uid="{0AE3ACD5-BAB4-4B0F-9B98-CDBFE22EBC4A}"/>
    <cellStyle name="20% - Accent1 2 4 2 3 2" xfId="3490" xr:uid="{397F5DD3-6952-40EA-8F67-9490A9672DC2}"/>
    <cellStyle name="20% - Accent1 2 4 2 3 2 2" xfId="7557" xr:uid="{81D55CFF-7FF3-40CC-B76F-2F5080BAC73B}"/>
    <cellStyle name="20% - Accent1 2 4 2 3 3" xfId="5531" xr:uid="{15F9A343-666A-42DA-BF38-EC6DADB9BD4C}"/>
    <cellStyle name="20% - Accent1 2 4 2 4" xfId="2474" xr:uid="{9152A321-CC5C-4418-9FAA-77305DE9B264}"/>
    <cellStyle name="20% - Accent1 2 4 2 4 2" xfId="6543" xr:uid="{FDFFC5F2-5892-482A-AE33-3FA957594F36}"/>
    <cellStyle name="20% - Accent1 2 4 2 5" xfId="4517" xr:uid="{C5CBC25D-ECE6-412C-B0C5-CB739ED03CC4}"/>
    <cellStyle name="20% - Accent1 2 4 3" xfId="659" xr:uid="{18E9B058-619D-4C34-984B-39BFDC0FCFE6}"/>
    <cellStyle name="20% - Accent1 2 4 3 2" xfId="1715" xr:uid="{C8E52244-4DE1-42CC-9A96-E69F8B05CBCA}"/>
    <cellStyle name="20% - Accent1 2 4 3 2 2" xfId="3744" xr:uid="{810934A3-F93E-4B21-A84B-17393ED2B753}"/>
    <cellStyle name="20% - Accent1 2 4 3 2 2 2" xfId="7811" xr:uid="{9B1C6F28-300D-4416-8DFA-4514B817EB39}"/>
    <cellStyle name="20% - Accent1 2 4 3 2 3" xfId="5785" xr:uid="{9E730E50-54BE-40B0-A5D8-E2A215F94A8A}"/>
    <cellStyle name="20% - Accent1 2 4 3 3" xfId="2730" xr:uid="{DB07A93D-1012-4CDE-AC5E-BF7E14A4BDEA}"/>
    <cellStyle name="20% - Accent1 2 4 3 3 2" xfId="6797" xr:uid="{3AAB74D0-D1B1-43CC-B2E8-39EC91E5CF81}"/>
    <cellStyle name="20% - Accent1 2 4 3 4" xfId="4771" xr:uid="{8B9D92AD-0333-479B-8541-F712F350CA9E}"/>
    <cellStyle name="20% - Accent1 2 4 4" xfId="1226" xr:uid="{B203A538-E118-4A17-94F9-713557952190}"/>
    <cellStyle name="20% - Accent1 2 4 4 2" xfId="3255" xr:uid="{FF77DECB-E39C-4C69-83B0-C309ACE537D8}"/>
    <cellStyle name="20% - Accent1 2 4 4 2 2" xfId="7322" xr:uid="{44DFCE2B-6571-49C3-9114-E413E26FA3DC}"/>
    <cellStyle name="20% - Accent1 2 4 4 3" xfId="5296" xr:uid="{1D0CF372-04C1-43DB-9F88-766EA5581C49}"/>
    <cellStyle name="20% - Accent1 2 4 5" xfId="2239" xr:uid="{3748C365-3CCB-4F63-8940-A470DADD53BB}"/>
    <cellStyle name="20% - Accent1 2 4 5 2" xfId="6308" xr:uid="{B70C7C77-1486-4BE8-B797-F62235A2E54A}"/>
    <cellStyle name="20% - Accent1 2 4 6" xfId="4282" xr:uid="{7311D551-1E9A-4021-8545-C2700D9E3974}"/>
    <cellStyle name="20% - Accent1 2 5" xfId="286" xr:uid="{39BEEC90-8E4A-4305-94EC-3F04BED31AEE}"/>
    <cellStyle name="20% - Accent1 2 5 2" xfId="777" xr:uid="{C509DF79-9499-4100-95AC-7F37A9834564}"/>
    <cellStyle name="20% - Accent1 2 5 2 2" xfId="1833" xr:uid="{EF7FF531-0CF4-4F4B-872A-E9885674DE90}"/>
    <cellStyle name="20% - Accent1 2 5 2 2 2" xfId="3862" xr:uid="{09823C5A-8FDB-4EE4-9E68-17A16284B63A}"/>
    <cellStyle name="20% - Accent1 2 5 2 2 2 2" xfId="7929" xr:uid="{19C819DA-59E6-4753-A915-1F64A4C96646}"/>
    <cellStyle name="20% - Accent1 2 5 2 2 3" xfId="5903" xr:uid="{E414B73E-506F-47F6-868E-38BDA033A19D}"/>
    <cellStyle name="20% - Accent1 2 5 2 3" xfId="2848" xr:uid="{BC1B629E-46C6-4084-9C6D-A831F9FDF1E0}"/>
    <cellStyle name="20% - Accent1 2 5 2 3 2" xfId="6915" xr:uid="{E9E7D608-7241-476C-AF9A-853F9A749D07}"/>
    <cellStyle name="20% - Accent1 2 5 2 4" xfId="4889" xr:uid="{3F239A32-E06C-4B69-BC64-020A89E80F80}"/>
    <cellStyle name="20% - Accent1 2 5 3" xfId="1344" xr:uid="{8F564875-ED18-4055-9FF2-7F8659F25DD3}"/>
    <cellStyle name="20% - Accent1 2 5 3 2" xfId="3373" xr:uid="{DE8BE61F-AABC-4966-908B-EDD6DB016A59}"/>
    <cellStyle name="20% - Accent1 2 5 3 2 2" xfId="7440" xr:uid="{B2D1628D-6517-4503-A339-962DC6D16D85}"/>
    <cellStyle name="20% - Accent1 2 5 3 3" xfId="5414" xr:uid="{26CB0036-F796-4AE6-8551-C8A0DDC453C2}"/>
    <cellStyle name="20% - Accent1 2 5 4" xfId="2357" xr:uid="{4A2BC224-CB02-4CDC-8417-C2AA7914042A}"/>
    <cellStyle name="20% - Accent1 2 5 4 2" xfId="6426" xr:uid="{FD2B2099-A01F-4C11-B9DD-2361EAAD65BD}"/>
    <cellStyle name="20% - Accent1 2 5 5" xfId="4400" xr:uid="{D6CA1A29-8A1F-4BEC-9D8A-177CDC17D5CF}"/>
    <cellStyle name="20% - Accent1 2 6" xfId="542" xr:uid="{21BB3D4C-B96C-4BD0-83F4-78FBC0AC78B6}"/>
    <cellStyle name="20% - Accent1 2 6 2" xfId="1598" xr:uid="{56C86C55-3719-4514-8894-CBF1484FDF09}"/>
    <cellStyle name="20% - Accent1 2 6 2 2" xfId="3627" xr:uid="{B5F48583-2E6F-4BD2-97D3-BF4D2B4A41AE}"/>
    <cellStyle name="20% - Accent1 2 6 2 2 2" xfId="7694" xr:uid="{E612AFD1-B406-4D7E-AA99-054E5E50F913}"/>
    <cellStyle name="20% - Accent1 2 6 2 3" xfId="5668" xr:uid="{2A3E58FC-C91C-490D-BDFA-8EC58B866BBB}"/>
    <cellStyle name="20% - Accent1 2 6 3" xfId="2613" xr:uid="{ACEAE741-986C-40B9-86C0-34BABC43A813}"/>
    <cellStyle name="20% - Accent1 2 6 3 2" xfId="6680" xr:uid="{9F6EEA86-61CE-461E-A843-AA5CD0FACB9F}"/>
    <cellStyle name="20% - Accent1 2 6 4" xfId="4654" xr:uid="{0EF40C85-8EFE-4417-83E7-6CBE0E2570BA}"/>
    <cellStyle name="20% - Accent1 2 7" xfId="1044" xr:uid="{FC034C89-AA8A-47AC-9A1D-3DBA315597C2}"/>
    <cellStyle name="20% - Accent1 2 7 2" xfId="2073" xr:uid="{E5684F5F-8F20-423B-B97B-F80B9B9D0A91}"/>
    <cellStyle name="20% - Accent1 2 7 2 2" xfId="4102" xr:uid="{607DEF2F-D154-426B-ADA6-F73442C263BF}"/>
    <cellStyle name="20% - Accent1 2 7 2 2 2" xfId="8169" xr:uid="{59D5B4A8-8B31-4BE1-96E8-930040290198}"/>
    <cellStyle name="20% - Accent1 2 7 2 3" xfId="6143" xr:uid="{A6EDAD30-2887-4864-A2F9-A96AF422A8D4}"/>
    <cellStyle name="20% - Accent1 2 7 3" xfId="3087" xr:uid="{8269CC64-10EE-46A4-953B-8F7FA6058524}"/>
    <cellStyle name="20% - Accent1 2 7 3 2" xfId="7154" xr:uid="{35A29DB5-0D2D-4A70-99FB-A6B7341A3375}"/>
    <cellStyle name="20% - Accent1 2 7 4" xfId="5128" xr:uid="{43C8C994-F92B-40F2-9ADF-59BAF174F90D}"/>
    <cellStyle name="20% - Accent1 2 8" xfId="1076" xr:uid="{F6BB26AB-5FCA-413B-93CF-BD5315D47E5C}"/>
    <cellStyle name="20% - Accent1 2 8 2" xfId="2091" xr:uid="{7CF96D1F-21BC-4DFA-A7B7-59252A2160F8}"/>
    <cellStyle name="20% - Accent1 2 8 2 2" xfId="4120" xr:uid="{62169466-C43C-4DD8-A21C-EE69915CC18A}"/>
    <cellStyle name="20% - Accent1 2 8 2 2 2" xfId="8187" xr:uid="{BBF7C2FD-EC2B-4E1B-BEDF-16FFE5C2D3A2}"/>
    <cellStyle name="20% - Accent1 2 8 2 3" xfId="6161" xr:uid="{C057ACF1-2C73-4947-B025-541141CB4B7A}"/>
    <cellStyle name="20% - Accent1 2 8 3" xfId="3105" xr:uid="{9E5AE960-0375-42A5-BC67-C3C85C5E782D}"/>
    <cellStyle name="20% - Accent1 2 8 3 2" xfId="7172" xr:uid="{4AF42149-09F4-4B24-A042-D838C48D9ED2}"/>
    <cellStyle name="20% - Accent1 2 8 4" xfId="5146" xr:uid="{D2B6B746-386D-46CA-AA95-CCE96AC01B4D}"/>
    <cellStyle name="20% - Accent1 2 9" xfId="1108" xr:uid="{1BA56187-F280-49B2-9C52-51D138DB9E13}"/>
    <cellStyle name="20% - Accent1 2 9 2" xfId="3137" xr:uid="{310D2476-F99E-45B7-9D55-57F6CFC972ED}"/>
    <cellStyle name="20% - Accent1 2 9 2 2" xfId="7204" xr:uid="{F5C6EF40-993B-4C99-A645-99441A5ABF2B}"/>
    <cellStyle name="20% - Accent1 2 9 3" xfId="5178" xr:uid="{D71AF0B4-525C-4ABD-9D22-3EAFA9D93378}"/>
    <cellStyle name="20% - Accent1 3" xfId="61" xr:uid="{B02F6B70-C51E-4A6B-9F1D-015E4B6773DD}"/>
    <cellStyle name="20% - Accent1 3 2" xfId="121" xr:uid="{5FDF8E15-2828-4982-A71F-70DA0844C4FC}"/>
    <cellStyle name="20% - Accent1 3 2 2" xfId="238" xr:uid="{65F15444-DBCF-480D-BA7B-CAD9CDB46B44}"/>
    <cellStyle name="20% - Accent1 3 2 2 2" xfId="474" xr:uid="{1D06A598-98D9-4FEE-A0B3-42C0C1864C4A}"/>
    <cellStyle name="20% - Accent1 3 2 2 2 2" xfId="965" xr:uid="{444DD88D-383B-46A7-ACAE-954CF9CAC621}"/>
    <cellStyle name="20% - Accent1 3 2 2 2 2 2" xfId="2021" xr:uid="{B0B80AB7-E7EA-4D55-9DE5-7E62FEE52244}"/>
    <cellStyle name="20% - Accent1 3 2 2 2 2 2 2" xfId="4050" xr:uid="{2D304EBF-5B23-4AAE-9DAC-1A422E5D5BF2}"/>
    <cellStyle name="20% - Accent1 3 2 2 2 2 2 2 2" xfId="8117" xr:uid="{87CE6ECC-D7F5-455F-BE6A-8C7D153238D0}"/>
    <cellStyle name="20% - Accent1 3 2 2 2 2 2 3" xfId="6091" xr:uid="{ECB46A61-54F4-4B44-9867-A0889819AF83}"/>
    <cellStyle name="20% - Accent1 3 2 2 2 2 3" xfId="3036" xr:uid="{7FCC5F90-3B24-4E86-A0A2-FD6BE70D71C4}"/>
    <cellStyle name="20% - Accent1 3 2 2 2 2 3 2" xfId="7103" xr:uid="{90E8E6E8-7EE2-4337-8251-337ABB4FB07F}"/>
    <cellStyle name="20% - Accent1 3 2 2 2 2 4" xfId="5077" xr:uid="{17AF885C-4EE0-4080-B922-B20C7CBA0C46}"/>
    <cellStyle name="20% - Accent1 3 2 2 2 3" xfId="1532" xr:uid="{A30DC866-84AD-4036-A9BA-A661EA9BC581}"/>
    <cellStyle name="20% - Accent1 3 2 2 2 3 2" xfId="3561" xr:uid="{DC00AC1B-AA42-4FF2-9F02-B224CB2C5ECD}"/>
    <cellStyle name="20% - Accent1 3 2 2 2 3 2 2" xfId="7628" xr:uid="{8F0F8663-95E0-4E43-AEC7-963A2F5875AB}"/>
    <cellStyle name="20% - Accent1 3 2 2 2 3 3" xfId="5602" xr:uid="{D1B8B718-51C5-44AA-9A75-40E083697270}"/>
    <cellStyle name="20% - Accent1 3 2 2 2 4" xfId="2545" xr:uid="{3EFC8515-8D1F-428C-881E-5222461B88BF}"/>
    <cellStyle name="20% - Accent1 3 2 2 2 4 2" xfId="6614" xr:uid="{8061DBC9-5672-4B26-BFC1-E0181CB89F76}"/>
    <cellStyle name="20% - Accent1 3 2 2 2 5" xfId="4588" xr:uid="{31744D7E-23A5-47F6-B7AE-51BC4CD50457}"/>
    <cellStyle name="20% - Accent1 3 2 2 3" xfId="730" xr:uid="{5E651E3E-A618-4159-A757-FC0C17CBB90B}"/>
    <cellStyle name="20% - Accent1 3 2 2 3 2" xfId="1786" xr:uid="{7579287A-958C-40E2-BC16-51821491D8AD}"/>
    <cellStyle name="20% - Accent1 3 2 2 3 2 2" xfId="3815" xr:uid="{234EC86B-5DEF-4D0A-8163-3138EFB4B647}"/>
    <cellStyle name="20% - Accent1 3 2 2 3 2 2 2" xfId="7882" xr:uid="{10F652EC-5FDE-4411-98DD-CBFCDB65945F}"/>
    <cellStyle name="20% - Accent1 3 2 2 3 2 3" xfId="5856" xr:uid="{80E48F71-B939-45BF-A4B4-4CDC279758BF}"/>
    <cellStyle name="20% - Accent1 3 2 2 3 3" xfId="2801" xr:uid="{A82DA275-0801-41A3-941A-3E1CB5B26C72}"/>
    <cellStyle name="20% - Accent1 3 2 2 3 3 2" xfId="6868" xr:uid="{825C628A-FADC-4EED-8204-820CCF7FAEE3}"/>
    <cellStyle name="20% - Accent1 3 2 2 3 4" xfId="4842" xr:uid="{2A33ABF3-4FD3-40CA-AE57-41D5EA2549CB}"/>
    <cellStyle name="20% - Accent1 3 2 2 4" xfId="1297" xr:uid="{58EA87BB-F3B8-430A-972D-363B981355B9}"/>
    <cellStyle name="20% - Accent1 3 2 2 4 2" xfId="3326" xr:uid="{421A26A3-E7E3-48CE-9B5F-EB565A88EF80}"/>
    <cellStyle name="20% - Accent1 3 2 2 4 2 2" xfId="7393" xr:uid="{5E037C60-FDE7-402D-AA5F-4390B3DE496F}"/>
    <cellStyle name="20% - Accent1 3 2 2 4 3" xfId="5367" xr:uid="{1BE4DA68-EC10-487E-8930-6BCF749005E9}"/>
    <cellStyle name="20% - Accent1 3 2 2 5" xfId="2310" xr:uid="{0FA0A463-5AC5-4244-8F87-91893828961C}"/>
    <cellStyle name="20% - Accent1 3 2 2 5 2" xfId="6379" xr:uid="{DB85BB08-9638-4EFA-B568-ADDD85575C0E}"/>
    <cellStyle name="20% - Accent1 3 2 2 6" xfId="4353" xr:uid="{3098CCDE-F83E-4C41-B24A-9D0D9DD821DF}"/>
    <cellStyle name="20% - Accent1 3 2 3" xfId="357" xr:uid="{09CF0877-90C5-4831-A61C-9FE49FCD6FE6}"/>
    <cellStyle name="20% - Accent1 3 2 3 2" xfId="848" xr:uid="{A4ACE1F0-42C0-47CA-86C5-F1B44716FCAD}"/>
    <cellStyle name="20% - Accent1 3 2 3 2 2" xfId="1904" xr:uid="{3E9C4568-8146-4919-AB94-F9B838186A09}"/>
    <cellStyle name="20% - Accent1 3 2 3 2 2 2" xfId="3933" xr:uid="{7C6F7708-FFE6-45AE-BDAE-D4F37D1865C8}"/>
    <cellStyle name="20% - Accent1 3 2 3 2 2 2 2" xfId="8000" xr:uid="{09E3B6BF-42B1-4E41-8280-BC38FA9CA777}"/>
    <cellStyle name="20% - Accent1 3 2 3 2 2 3" xfId="5974" xr:uid="{06F45E2A-1464-4330-BD95-CA237FEF511C}"/>
    <cellStyle name="20% - Accent1 3 2 3 2 3" xfId="2919" xr:uid="{76CDDEDC-D070-4B32-98E7-50F451026D6E}"/>
    <cellStyle name="20% - Accent1 3 2 3 2 3 2" xfId="6986" xr:uid="{C4FA5B3F-32F9-4C88-9491-6A1CA938C75F}"/>
    <cellStyle name="20% - Accent1 3 2 3 2 4" xfId="4960" xr:uid="{7EF936F0-14E5-45CB-A22C-654C2CF85A9C}"/>
    <cellStyle name="20% - Accent1 3 2 3 3" xfId="1415" xr:uid="{48F3DEAD-5C26-48D7-86BB-CDA2092C599A}"/>
    <cellStyle name="20% - Accent1 3 2 3 3 2" xfId="3444" xr:uid="{E978B83F-5200-4E08-9593-615988CE480E}"/>
    <cellStyle name="20% - Accent1 3 2 3 3 2 2" xfId="7511" xr:uid="{FDC82F67-C983-4543-844D-EF74A0948173}"/>
    <cellStyle name="20% - Accent1 3 2 3 3 3" xfId="5485" xr:uid="{5DB845DF-71AF-4FA4-895B-709F5BF88696}"/>
    <cellStyle name="20% - Accent1 3 2 3 4" xfId="2428" xr:uid="{63A1D0E0-58C5-4260-95A6-75BEA518AF50}"/>
    <cellStyle name="20% - Accent1 3 2 3 4 2" xfId="6497" xr:uid="{A225081B-19BD-45FB-AE4F-B240DC116F92}"/>
    <cellStyle name="20% - Accent1 3 2 3 5" xfId="4471" xr:uid="{B98EE4B7-F300-4427-A248-54C3F8AEB0CE}"/>
    <cellStyle name="20% - Accent1 3 2 4" xfId="613" xr:uid="{2D4BA1DA-C334-4BD1-9798-33A369C862B8}"/>
    <cellStyle name="20% - Accent1 3 2 4 2" xfId="1669" xr:uid="{007B1D46-D4F5-4BE7-BF7F-556C109BD0FA}"/>
    <cellStyle name="20% - Accent1 3 2 4 2 2" xfId="3698" xr:uid="{A1BB373A-4F46-41E5-879B-46D394CB381A}"/>
    <cellStyle name="20% - Accent1 3 2 4 2 2 2" xfId="7765" xr:uid="{CE00D498-2EFE-4DC2-9E91-6F87529C21C2}"/>
    <cellStyle name="20% - Accent1 3 2 4 2 3" xfId="5739" xr:uid="{B1E2258D-DD46-4179-9D34-02A0E6489B26}"/>
    <cellStyle name="20% - Accent1 3 2 4 3" xfId="2684" xr:uid="{563A8A75-9089-4823-B00C-30CB3C5D5DB8}"/>
    <cellStyle name="20% - Accent1 3 2 4 3 2" xfId="6751" xr:uid="{88A6CCD3-233B-49BE-B8EF-12491FE2981B}"/>
    <cellStyle name="20% - Accent1 3 2 4 4" xfId="4725" xr:uid="{311860E8-CC10-4237-8DC8-FBE35450DC63}"/>
    <cellStyle name="20% - Accent1 3 2 5" xfId="1180" xr:uid="{786E440F-5017-4858-8C63-4521DE2D45E9}"/>
    <cellStyle name="20% - Accent1 3 2 5 2" xfId="3209" xr:uid="{3E0845BE-5ED7-49B9-BFF0-53E5F540CD9D}"/>
    <cellStyle name="20% - Accent1 3 2 5 2 2" xfId="7276" xr:uid="{146AB972-323D-41AA-90F0-CEB446803649}"/>
    <cellStyle name="20% - Accent1 3 2 5 3" xfId="5250" xr:uid="{517EE236-9ACC-4FA0-B4D7-B180406A46DB}"/>
    <cellStyle name="20% - Accent1 3 2 6" xfId="2193" xr:uid="{AC5F247D-1E60-4A4A-A408-5F55A70C8330}"/>
    <cellStyle name="20% - Accent1 3 2 6 2" xfId="6262" xr:uid="{BDC4801D-5024-4168-8D8B-410A364F16DE}"/>
    <cellStyle name="20% - Accent1 3 2 7" xfId="4236" xr:uid="{5C760907-0312-4DD1-8A2D-19140EA6746C}"/>
    <cellStyle name="20% - Accent1 3 3" xfId="179" xr:uid="{409C2940-D49C-4DC1-9BDE-C8CDD5D5E579}"/>
    <cellStyle name="20% - Accent1 3 3 2" xfId="415" xr:uid="{78F709CA-82C2-4A9A-B4F9-5A22B1DCF274}"/>
    <cellStyle name="20% - Accent1 3 3 2 2" xfId="906" xr:uid="{2753C0C3-8757-41F2-83B0-801E2F1837D0}"/>
    <cellStyle name="20% - Accent1 3 3 2 2 2" xfId="1962" xr:uid="{0CB63C94-7D4E-487E-9CAF-781B578C8FE9}"/>
    <cellStyle name="20% - Accent1 3 3 2 2 2 2" xfId="3991" xr:uid="{EA5F63EE-6044-48B9-8C06-0C8D813C4EF3}"/>
    <cellStyle name="20% - Accent1 3 3 2 2 2 2 2" xfId="8058" xr:uid="{B042117A-8D4D-47FD-9A0F-C7485E272441}"/>
    <cellStyle name="20% - Accent1 3 3 2 2 2 3" xfId="6032" xr:uid="{28E163E3-7D73-402E-82FB-E7CAD79DA0DE}"/>
    <cellStyle name="20% - Accent1 3 3 2 2 3" xfId="2977" xr:uid="{73FEA533-D59C-4546-BCBB-AA2B29C6AC58}"/>
    <cellStyle name="20% - Accent1 3 3 2 2 3 2" xfId="7044" xr:uid="{2672D59D-8628-4E0E-AAE1-DD82058F50A9}"/>
    <cellStyle name="20% - Accent1 3 3 2 2 4" xfId="5018" xr:uid="{8AD455B5-6C13-48B4-A550-30602B2A6282}"/>
    <cellStyle name="20% - Accent1 3 3 2 3" xfId="1473" xr:uid="{ED2C8A2D-271E-4F85-832F-07E17BD7C16F}"/>
    <cellStyle name="20% - Accent1 3 3 2 3 2" xfId="3502" xr:uid="{40140583-0F42-4738-B465-5F4CC8315DC5}"/>
    <cellStyle name="20% - Accent1 3 3 2 3 2 2" xfId="7569" xr:uid="{FEDF1C85-32D5-4B9A-B5CE-4985C62073AF}"/>
    <cellStyle name="20% - Accent1 3 3 2 3 3" xfId="5543" xr:uid="{40C94C2A-F83E-4C72-97D6-E05AC88F63CC}"/>
    <cellStyle name="20% - Accent1 3 3 2 4" xfId="2486" xr:uid="{8648C33D-73DF-480A-BED4-B2A3ED74A3E4}"/>
    <cellStyle name="20% - Accent1 3 3 2 4 2" xfId="6555" xr:uid="{9ADCB69E-F00D-4FFE-8785-45713C9295B2}"/>
    <cellStyle name="20% - Accent1 3 3 2 5" xfId="4529" xr:uid="{A7029C2A-6164-4E67-A35A-90BC2CD92747}"/>
    <cellStyle name="20% - Accent1 3 3 3" xfId="671" xr:uid="{8EDEF962-1F8F-4234-8CA7-5FBA972CEE02}"/>
    <cellStyle name="20% - Accent1 3 3 3 2" xfId="1727" xr:uid="{E06B46D1-D714-413A-B5C0-55A1AFA5FAA3}"/>
    <cellStyle name="20% - Accent1 3 3 3 2 2" xfId="3756" xr:uid="{88D3F99A-626E-44D0-A134-33C697D2F919}"/>
    <cellStyle name="20% - Accent1 3 3 3 2 2 2" xfId="7823" xr:uid="{C8CC197C-EEB6-44E9-9D53-3E01F957A522}"/>
    <cellStyle name="20% - Accent1 3 3 3 2 3" xfId="5797" xr:uid="{F2EEFF39-817C-4B94-9C6B-473D5712A17C}"/>
    <cellStyle name="20% - Accent1 3 3 3 3" xfId="2742" xr:uid="{C0CFAC23-6569-4AFF-90F1-B6877E2AB5FC}"/>
    <cellStyle name="20% - Accent1 3 3 3 3 2" xfId="6809" xr:uid="{815B81E3-D43C-468A-9CC1-E899EBFDE82A}"/>
    <cellStyle name="20% - Accent1 3 3 3 4" xfId="4783" xr:uid="{2C22039F-0A8A-43B0-9535-8192B6BBD124}"/>
    <cellStyle name="20% - Accent1 3 3 4" xfId="1238" xr:uid="{2F358F84-F93B-49CE-99FF-D2FDEA394377}"/>
    <cellStyle name="20% - Accent1 3 3 4 2" xfId="3267" xr:uid="{43CB843A-42FB-481A-AC26-8EF2C4175474}"/>
    <cellStyle name="20% - Accent1 3 3 4 2 2" xfId="7334" xr:uid="{E7105BB7-4BE7-4B30-833A-77FAADF1D948}"/>
    <cellStyle name="20% - Accent1 3 3 4 3" xfId="5308" xr:uid="{5E83054D-2E7A-435D-9765-213623E25AAC}"/>
    <cellStyle name="20% - Accent1 3 3 5" xfId="2251" xr:uid="{96F25BDC-46B3-44BA-AF7D-BC11E121684F}"/>
    <cellStyle name="20% - Accent1 3 3 5 2" xfId="6320" xr:uid="{833E5F65-E287-4682-B514-9DB88BACE5E6}"/>
    <cellStyle name="20% - Accent1 3 3 6" xfId="4294" xr:uid="{38F60FB5-E3E8-421B-8E8C-07FCD8F9F732}"/>
    <cellStyle name="20% - Accent1 3 4" xfId="298" xr:uid="{A58FF658-B182-43B0-9E94-EFB9039D3A08}"/>
    <cellStyle name="20% - Accent1 3 4 2" xfId="789" xr:uid="{3AF1FCAB-C841-4D08-B5D6-877EADBC7A46}"/>
    <cellStyle name="20% - Accent1 3 4 2 2" xfId="1845" xr:uid="{6547B35A-BF0B-45DA-A5A5-1A5A0B471FC9}"/>
    <cellStyle name="20% - Accent1 3 4 2 2 2" xfId="3874" xr:uid="{7B475B74-DCAA-4F66-8C85-49E52A40D9A4}"/>
    <cellStyle name="20% - Accent1 3 4 2 2 2 2" xfId="7941" xr:uid="{2B2BFE4C-4F00-433A-A80E-4D7C8D10EA11}"/>
    <cellStyle name="20% - Accent1 3 4 2 2 3" xfId="5915" xr:uid="{5CF6F521-4C48-49A0-B046-FB398729F925}"/>
    <cellStyle name="20% - Accent1 3 4 2 3" xfId="2860" xr:uid="{5E5BC823-82F9-4B1E-9173-023989A407BB}"/>
    <cellStyle name="20% - Accent1 3 4 2 3 2" xfId="6927" xr:uid="{877A50B7-CC29-4931-A9D2-062436ACA471}"/>
    <cellStyle name="20% - Accent1 3 4 2 4" xfId="4901" xr:uid="{8A7000C8-DA73-40E1-AA0B-EEFE10FBC113}"/>
    <cellStyle name="20% - Accent1 3 4 3" xfId="1356" xr:uid="{3219B164-ACEA-478C-9E9A-982AB1859A8B}"/>
    <cellStyle name="20% - Accent1 3 4 3 2" xfId="3385" xr:uid="{8DEBBC56-5D0C-4528-9E2A-F90597DC13CD}"/>
    <cellStyle name="20% - Accent1 3 4 3 2 2" xfId="7452" xr:uid="{D7BDD813-8699-4D23-8469-DEB618419454}"/>
    <cellStyle name="20% - Accent1 3 4 3 3" xfId="5426" xr:uid="{41A08101-FD6E-4933-B527-B1C34EE2F5E3}"/>
    <cellStyle name="20% - Accent1 3 4 4" xfId="2369" xr:uid="{AB09EFCF-657C-437A-9B61-BEEF12FF8FB9}"/>
    <cellStyle name="20% - Accent1 3 4 4 2" xfId="6438" xr:uid="{CAEECFCB-5D8A-4158-8ACF-DF417E7F6174}"/>
    <cellStyle name="20% - Accent1 3 4 5" xfId="4412" xr:uid="{7971C505-91B2-4791-964E-0285FDF93170}"/>
    <cellStyle name="20% - Accent1 3 5" xfId="554" xr:uid="{3F8B7907-B776-4EB3-BB4B-F6ACE5D721D6}"/>
    <cellStyle name="20% - Accent1 3 5 2" xfId="1610" xr:uid="{FCAF901B-24E7-4FEC-8629-0C1F3C23A609}"/>
    <cellStyle name="20% - Accent1 3 5 2 2" xfId="3639" xr:uid="{401E3A60-C485-46A3-BE10-B719F8FB291B}"/>
    <cellStyle name="20% - Accent1 3 5 2 2 2" xfId="7706" xr:uid="{68B3E0E1-DB82-4FF1-9B98-28AFD827A7C3}"/>
    <cellStyle name="20% - Accent1 3 5 2 3" xfId="5680" xr:uid="{206F6839-6BFC-4D40-8853-F7ED10FCF747}"/>
    <cellStyle name="20% - Accent1 3 5 3" xfId="2625" xr:uid="{5A05EF41-AAF0-4869-B3B9-03F6C611BF22}"/>
    <cellStyle name="20% - Accent1 3 5 3 2" xfId="6692" xr:uid="{DE72751C-13CF-4568-A5EA-FEC5AF868506}"/>
    <cellStyle name="20% - Accent1 3 5 4" xfId="4666" xr:uid="{52688ADA-7DAC-4643-A21D-BB07A84A1F7B}"/>
    <cellStyle name="20% - Accent1 3 6" xfId="1121" xr:uid="{0034C9F0-9F18-485E-B6DD-E2E150E4358F}"/>
    <cellStyle name="20% - Accent1 3 6 2" xfId="3150" xr:uid="{1319011A-8F47-4A1B-84BF-C9804EDC6580}"/>
    <cellStyle name="20% - Accent1 3 6 2 2" xfId="7217" xr:uid="{9C558319-3873-448A-915F-E88FFC689023}"/>
    <cellStyle name="20% - Accent1 3 6 3" xfId="5191" xr:uid="{9E7D273E-A4BA-4BC7-A40A-FE6F4C7DF3FB}"/>
    <cellStyle name="20% - Accent1 3 7" xfId="2134" xr:uid="{1332780A-61FA-4F6E-B094-8955C61E3CA6}"/>
    <cellStyle name="20% - Accent1 3 7 2" xfId="6203" xr:uid="{9B9ED094-85A2-4391-9B7C-C45A5DBF8313}"/>
    <cellStyle name="20% - Accent1 3 8" xfId="4177" xr:uid="{6D646671-A767-4629-AA85-C20D0527314B}"/>
    <cellStyle name="20% - Accent1 4" xfId="91" xr:uid="{421AA01D-0748-4ADB-B786-0745BE3469CC}"/>
    <cellStyle name="20% - Accent1 4 2" xfId="209" xr:uid="{AF1E7EF7-A5AA-4D6C-9B3E-BF145EA91B34}"/>
    <cellStyle name="20% - Accent1 4 2 2" xfId="445" xr:uid="{8D1F820C-EF64-40E1-AD11-F05E8D7A2823}"/>
    <cellStyle name="20% - Accent1 4 2 2 2" xfId="936" xr:uid="{461690AB-2B89-4C7C-9907-14EA7CBEE9DD}"/>
    <cellStyle name="20% - Accent1 4 2 2 2 2" xfId="1992" xr:uid="{7D79DDAC-5905-4BFE-9872-9F3B431A6BEE}"/>
    <cellStyle name="20% - Accent1 4 2 2 2 2 2" xfId="4021" xr:uid="{1B5399A7-9367-40D9-B7AB-B85677ED9D82}"/>
    <cellStyle name="20% - Accent1 4 2 2 2 2 2 2" xfId="8088" xr:uid="{50CE2AC5-AC58-426D-A623-11E6C9F2A43B}"/>
    <cellStyle name="20% - Accent1 4 2 2 2 2 3" xfId="6062" xr:uid="{217F1B29-1736-4138-90BC-C7C446E2EB98}"/>
    <cellStyle name="20% - Accent1 4 2 2 2 3" xfId="3007" xr:uid="{7AB43E4B-AC47-41C5-83BD-3EAACD527AB9}"/>
    <cellStyle name="20% - Accent1 4 2 2 2 3 2" xfId="7074" xr:uid="{E3942E1B-21D4-4AD4-9BCF-F251B60D565C}"/>
    <cellStyle name="20% - Accent1 4 2 2 2 4" xfId="5048" xr:uid="{C0BF9542-3A01-4B39-85C8-674C591F5564}"/>
    <cellStyle name="20% - Accent1 4 2 2 3" xfId="1503" xr:uid="{4A77F701-9C65-4E4D-920E-A673516F86CD}"/>
    <cellStyle name="20% - Accent1 4 2 2 3 2" xfId="3532" xr:uid="{DD2F1AB3-D759-4DA7-A251-8570A48DDF4C}"/>
    <cellStyle name="20% - Accent1 4 2 2 3 2 2" xfId="7599" xr:uid="{8A79590E-BC79-4933-A99A-07182EEC71D4}"/>
    <cellStyle name="20% - Accent1 4 2 2 3 3" xfId="5573" xr:uid="{C0FAA7C4-EE56-475F-BD54-3F1BF3F57163}"/>
    <cellStyle name="20% - Accent1 4 2 2 4" xfId="2516" xr:uid="{D1DA3A19-EB63-4348-A3BE-5CB2DD44AB80}"/>
    <cellStyle name="20% - Accent1 4 2 2 4 2" xfId="6585" xr:uid="{A928EC30-0097-49E7-81CE-22A4036E2EA3}"/>
    <cellStyle name="20% - Accent1 4 2 2 5" xfId="4559" xr:uid="{BB66EB87-2D7B-4F98-8174-6B2617C8BDD3}"/>
    <cellStyle name="20% - Accent1 4 2 3" xfId="701" xr:uid="{45E5DB39-2582-445F-9501-7E7D618B2B38}"/>
    <cellStyle name="20% - Accent1 4 2 3 2" xfId="1757" xr:uid="{A190A48D-0C97-447C-B552-6C28D5AE735B}"/>
    <cellStyle name="20% - Accent1 4 2 3 2 2" xfId="3786" xr:uid="{32C45706-C181-4F02-89CB-7C99FD4574C0}"/>
    <cellStyle name="20% - Accent1 4 2 3 2 2 2" xfId="7853" xr:uid="{84B0375A-C6E7-4C16-A067-E7D1339AF174}"/>
    <cellStyle name="20% - Accent1 4 2 3 2 3" xfId="5827" xr:uid="{8E7E9C55-1329-4F82-9610-57A5E80DDC3E}"/>
    <cellStyle name="20% - Accent1 4 2 3 3" xfId="2772" xr:uid="{1B39E225-D456-4422-A45F-28B3D2FDE2FF}"/>
    <cellStyle name="20% - Accent1 4 2 3 3 2" xfId="6839" xr:uid="{29CE8D9A-996E-4909-A77E-2163144D7E31}"/>
    <cellStyle name="20% - Accent1 4 2 3 4" xfId="4813" xr:uid="{9FCB8C62-40B4-40B2-95BE-AEB78E6EDFC5}"/>
    <cellStyle name="20% - Accent1 4 2 4" xfId="1268" xr:uid="{0E6D03D5-5C6E-4DF5-82B0-A33A3CE675EA}"/>
    <cellStyle name="20% - Accent1 4 2 4 2" xfId="3297" xr:uid="{27934D06-4852-4DCA-9A2B-F103E9A2FFF6}"/>
    <cellStyle name="20% - Accent1 4 2 4 2 2" xfId="7364" xr:uid="{E71354C0-26B3-4DC9-A6C5-B3461CD96822}"/>
    <cellStyle name="20% - Accent1 4 2 4 3" xfId="5338" xr:uid="{493E4315-F9AA-4354-89AA-81857606E649}"/>
    <cellStyle name="20% - Accent1 4 2 5" xfId="2281" xr:uid="{FFC62785-7311-4984-9C1C-3F17452C723F}"/>
    <cellStyle name="20% - Accent1 4 2 5 2" xfId="6350" xr:uid="{0F3DE0E0-B495-41DA-B453-8B5E915BEDB0}"/>
    <cellStyle name="20% - Accent1 4 2 6" xfId="4324" xr:uid="{C6FB0B5D-8C1B-46B6-A376-1D5134F681BA}"/>
    <cellStyle name="20% - Accent1 4 3" xfId="328" xr:uid="{850A8CEB-213B-4A87-B2CB-05AEE496AF50}"/>
    <cellStyle name="20% - Accent1 4 3 2" xfId="819" xr:uid="{B04C5B62-816D-4A09-95C3-35372F981969}"/>
    <cellStyle name="20% - Accent1 4 3 2 2" xfId="1875" xr:uid="{ABC1AE78-1CA6-4AE8-944C-8B15B75BB221}"/>
    <cellStyle name="20% - Accent1 4 3 2 2 2" xfId="3904" xr:uid="{79E52F08-37FB-4DA6-A378-7230775696C7}"/>
    <cellStyle name="20% - Accent1 4 3 2 2 2 2" xfId="7971" xr:uid="{1B5A356A-9605-4F01-BACC-570C700F3BB2}"/>
    <cellStyle name="20% - Accent1 4 3 2 2 3" xfId="5945" xr:uid="{5552F0F0-EDC4-4A7F-B7D3-B0A200391297}"/>
    <cellStyle name="20% - Accent1 4 3 2 3" xfId="2890" xr:uid="{30B36DC3-02FC-43D1-9384-91EF943CBBD9}"/>
    <cellStyle name="20% - Accent1 4 3 2 3 2" xfId="6957" xr:uid="{7E363CCA-C34F-45A0-8032-946136CEBA31}"/>
    <cellStyle name="20% - Accent1 4 3 2 4" xfId="4931" xr:uid="{EC4E9889-57E8-4DA6-B91F-11399BBDA2DB}"/>
    <cellStyle name="20% - Accent1 4 3 3" xfId="1386" xr:uid="{2E2B386C-DF0A-4773-8021-0611D8DC1727}"/>
    <cellStyle name="20% - Accent1 4 3 3 2" xfId="3415" xr:uid="{35C770B3-7093-4171-B83A-FF2366010680}"/>
    <cellStyle name="20% - Accent1 4 3 3 2 2" xfId="7482" xr:uid="{46A8727F-CF5D-4884-8684-2A014DF21504}"/>
    <cellStyle name="20% - Accent1 4 3 3 3" xfId="5456" xr:uid="{B039B198-B0CB-457C-A4EB-EDB6034D5EE2}"/>
    <cellStyle name="20% - Accent1 4 3 4" xfId="2399" xr:uid="{A571512C-6B05-4FD9-AA5C-9D334996C978}"/>
    <cellStyle name="20% - Accent1 4 3 4 2" xfId="6468" xr:uid="{4EB99676-F526-4691-9C9A-15BB3B23BFDF}"/>
    <cellStyle name="20% - Accent1 4 3 5" xfId="4442" xr:uid="{56178E49-6305-434C-A8C2-217740DDA760}"/>
    <cellStyle name="20% - Accent1 4 4" xfId="584" xr:uid="{BE056827-ACBE-427B-B442-2F16C7883BD7}"/>
    <cellStyle name="20% - Accent1 4 4 2" xfId="1640" xr:uid="{F2424DFD-21E9-4368-B7EB-F7B1B956E7A1}"/>
    <cellStyle name="20% - Accent1 4 4 2 2" xfId="3669" xr:uid="{E888DE5E-E575-40AD-8513-BB51CD7F3414}"/>
    <cellStyle name="20% - Accent1 4 4 2 2 2" xfId="7736" xr:uid="{8178E99A-E9FB-4AC3-A742-0B147D741539}"/>
    <cellStyle name="20% - Accent1 4 4 2 3" xfId="5710" xr:uid="{C09928D1-BD26-4D59-8F3B-65D0A0F25DD8}"/>
    <cellStyle name="20% - Accent1 4 4 3" xfId="2655" xr:uid="{46B5A5A3-BAC2-47FA-BB62-3796DB39DD53}"/>
    <cellStyle name="20% - Accent1 4 4 3 2" xfId="6722" xr:uid="{C0790098-3B63-4797-B122-46C25417F7D8}"/>
    <cellStyle name="20% - Accent1 4 4 4" xfId="4696" xr:uid="{9E2DC172-5E57-43A4-8AB1-A6458459891B}"/>
    <cellStyle name="20% - Accent1 4 5" xfId="1151" xr:uid="{406B46C8-1F3F-40B7-977A-2955A2B30000}"/>
    <cellStyle name="20% - Accent1 4 5 2" xfId="3180" xr:uid="{5F1DCD35-1B6A-4F1F-92BD-17625F32CE38}"/>
    <cellStyle name="20% - Accent1 4 5 2 2" xfId="7247" xr:uid="{957E67F8-00C2-418A-8AA9-707C6870AF4D}"/>
    <cellStyle name="20% - Accent1 4 5 3" xfId="5221" xr:uid="{A2CA1AAD-8178-4E1F-A70C-9B06B17F3961}"/>
    <cellStyle name="20% - Accent1 4 6" xfId="2164" xr:uid="{E5618022-8391-490F-A8BC-9200C4DB4A23}"/>
    <cellStyle name="20% - Accent1 4 6 2" xfId="6233" xr:uid="{E53B3C74-DEBF-466B-8E51-511F1F6FC570}"/>
    <cellStyle name="20% - Accent1 4 7" xfId="4207" xr:uid="{B595A28C-6043-4988-8319-BB4A44E96F96}"/>
    <cellStyle name="20% - Accent1 5" xfId="150" xr:uid="{0FBE988B-B666-4E27-B4DE-8ECBB8832D46}"/>
    <cellStyle name="20% - Accent1 5 2" xfId="386" xr:uid="{7EAA4FF9-7DA9-4C13-9CF6-608C544EF7B0}"/>
    <cellStyle name="20% - Accent1 5 2 2" xfId="877" xr:uid="{4E06B079-426E-4522-B418-0D0E5AC9590B}"/>
    <cellStyle name="20% - Accent1 5 2 2 2" xfId="1933" xr:uid="{6633953E-2000-4F44-986A-48E8C85C46FF}"/>
    <cellStyle name="20% - Accent1 5 2 2 2 2" xfId="3962" xr:uid="{F9823D73-B164-4C58-9B52-E442E42A2A21}"/>
    <cellStyle name="20% - Accent1 5 2 2 2 2 2" xfId="8029" xr:uid="{CB0D24BD-4CEF-4405-809C-40225D731F39}"/>
    <cellStyle name="20% - Accent1 5 2 2 2 3" xfId="6003" xr:uid="{A4381F05-1AD4-4A6A-AF2F-E67065684825}"/>
    <cellStyle name="20% - Accent1 5 2 2 3" xfId="2948" xr:uid="{FCF19800-64C4-4040-BE56-C050BD33C196}"/>
    <cellStyle name="20% - Accent1 5 2 2 3 2" xfId="7015" xr:uid="{40FECC90-D457-4BE1-B099-D446A354A50D}"/>
    <cellStyle name="20% - Accent1 5 2 2 4" xfId="4989" xr:uid="{7A0640EC-8907-492C-9BCA-CF8BCDD5A7EA}"/>
    <cellStyle name="20% - Accent1 5 2 3" xfId="1444" xr:uid="{898ECC2D-59D6-4633-9B50-BDE571BC529D}"/>
    <cellStyle name="20% - Accent1 5 2 3 2" xfId="3473" xr:uid="{0093A51D-EFC9-48D0-B529-E6EFFAB0DE9D}"/>
    <cellStyle name="20% - Accent1 5 2 3 2 2" xfId="7540" xr:uid="{665BB826-06C0-44FB-929D-CF01BA1BC684}"/>
    <cellStyle name="20% - Accent1 5 2 3 3" xfId="5514" xr:uid="{BCF9A109-BC86-4A99-88BD-BE3BAC33DD25}"/>
    <cellStyle name="20% - Accent1 5 2 4" xfId="2457" xr:uid="{35A9F73F-7F76-4A0A-8501-BFED7BFE79A3}"/>
    <cellStyle name="20% - Accent1 5 2 4 2" xfId="6526" xr:uid="{286B09FB-A9F7-45CB-8011-EF1B528F5BEE}"/>
    <cellStyle name="20% - Accent1 5 2 5" xfId="4500" xr:uid="{85A92861-7FEC-4852-BE8B-03D29781ECAC}"/>
    <cellStyle name="20% - Accent1 5 3" xfId="642" xr:uid="{EA225EC7-8642-4D06-9B55-EF8DBD748ED9}"/>
    <cellStyle name="20% - Accent1 5 3 2" xfId="1698" xr:uid="{F2745335-3851-4835-B7DF-5B957E747279}"/>
    <cellStyle name="20% - Accent1 5 3 2 2" xfId="3727" xr:uid="{4BB2A61C-3A52-457B-93BA-90513B38B052}"/>
    <cellStyle name="20% - Accent1 5 3 2 2 2" xfId="7794" xr:uid="{79E38DF1-B439-4FC6-86A4-C8D6DE8CB9DF}"/>
    <cellStyle name="20% - Accent1 5 3 2 3" xfId="5768" xr:uid="{8DC3F313-D63B-4D9E-802D-5DA464CE9DD4}"/>
    <cellStyle name="20% - Accent1 5 3 3" xfId="2713" xr:uid="{C5994809-98EF-449A-87D9-3D944A781BDE}"/>
    <cellStyle name="20% - Accent1 5 3 3 2" xfId="6780" xr:uid="{6D30E655-35AD-4616-8CBA-227AB74816A7}"/>
    <cellStyle name="20% - Accent1 5 3 4" xfId="4754" xr:uid="{20C51053-AE4B-496E-97D0-9943DE4873FD}"/>
    <cellStyle name="20% - Accent1 5 4" xfId="1209" xr:uid="{C05A0015-A17B-4AAF-B84D-B97055913BF4}"/>
    <cellStyle name="20% - Accent1 5 4 2" xfId="3238" xr:uid="{27F2C219-8682-4FEF-987B-F820F4162874}"/>
    <cellStyle name="20% - Accent1 5 4 2 2" xfId="7305" xr:uid="{C3DC6316-9742-4F9F-90CA-218619E254F4}"/>
    <cellStyle name="20% - Accent1 5 4 3" xfId="5279" xr:uid="{2FD120B6-D711-4CD7-BEC9-DBD52290A0AC}"/>
    <cellStyle name="20% - Accent1 5 5" xfId="2222" xr:uid="{6693008B-087D-4CBB-A49C-D8655A245161}"/>
    <cellStyle name="20% - Accent1 5 5 2" xfId="6291" xr:uid="{B275873F-1EF3-4A12-A338-44D7E89E56AA}"/>
    <cellStyle name="20% - Accent1 5 6" xfId="4265" xr:uid="{39DD9393-D175-4588-A9E2-BE2DDADB439B}"/>
    <cellStyle name="20% - Accent1 6" xfId="268" xr:uid="{DB1A81CE-3D05-411C-AD78-B27D0E757876}"/>
    <cellStyle name="20% - Accent1 6 2" xfId="760" xr:uid="{0726EB6B-414A-4855-8D6A-D22C28D71060}"/>
    <cellStyle name="20% - Accent1 6 2 2" xfId="1816" xr:uid="{AC416E31-EC63-401C-91EC-E2D8F80BC019}"/>
    <cellStyle name="20% - Accent1 6 2 2 2" xfId="3845" xr:uid="{F9F95EA1-85A0-4D3B-B3C1-4355F7D71CF9}"/>
    <cellStyle name="20% - Accent1 6 2 2 2 2" xfId="7912" xr:uid="{BEF0D8AF-4126-4910-A0EA-33B99BB043D2}"/>
    <cellStyle name="20% - Accent1 6 2 2 3" xfId="5886" xr:uid="{E789B4E2-0072-4DEE-A830-FC03EE812B48}"/>
    <cellStyle name="20% - Accent1 6 2 3" xfId="2831" xr:uid="{3E9F5656-3610-4A3E-8106-6CAEFB2DE81F}"/>
    <cellStyle name="20% - Accent1 6 2 3 2" xfId="6898" xr:uid="{4BDB056E-03A4-4217-8F9F-B4A2E4CF5F62}"/>
    <cellStyle name="20% - Accent1 6 2 4" xfId="4872" xr:uid="{A9A62ED8-8750-4A92-8E70-A9815B1EE326}"/>
    <cellStyle name="20% - Accent1 6 3" xfId="1327" xr:uid="{B3B7BE1D-6762-4B67-8061-3839773E8244}"/>
    <cellStyle name="20% - Accent1 6 3 2" xfId="3356" xr:uid="{7465E421-ABB5-4F95-B006-8EC1429A1D45}"/>
    <cellStyle name="20% - Accent1 6 3 2 2" xfId="7423" xr:uid="{D0CE4BDD-A9EC-4ED2-BE5C-E49E4330CCE1}"/>
    <cellStyle name="20% - Accent1 6 3 3" xfId="5397" xr:uid="{43ED6D12-DEEA-4039-B796-329972FCB9C6}"/>
    <cellStyle name="20% - Accent1 6 4" xfId="2340" xr:uid="{1C91AAD8-78B0-42C3-AA11-80AB90A5789B}"/>
    <cellStyle name="20% - Accent1 6 4 2" xfId="6409" xr:uid="{6896F8E6-1012-4A40-892C-70A33CBDD7B0}"/>
    <cellStyle name="20% - Accent1 6 5" xfId="4383" xr:uid="{1A074E2F-7F2F-4DC1-A307-D30B9EBBD7F1}"/>
    <cellStyle name="20% - Accent1 7" xfId="508" xr:uid="{F86E25EF-ACBF-47B4-A98D-94F5AD2D4C90}"/>
    <cellStyle name="20% - Accent1 7 2" xfId="997" xr:uid="{435B485F-F0BF-4AEB-806E-C480E3085406}"/>
    <cellStyle name="20% - Accent1 7 2 2" xfId="2053" xr:uid="{1CA96490-E22D-40E2-8D24-1A5E9C5F9B52}"/>
    <cellStyle name="20% - Accent1 7 2 2 2" xfId="4082" xr:uid="{A6D06F22-8505-4898-A78A-7B62ED4AA401}"/>
    <cellStyle name="20% - Accent1 7 2 2 2 2" xfId="8149" xr:uid="{D0678998-94E0-475D-9147-B688E875E792}"/>
    <cellStyle name="20% - Accent1 7 2 2 3" xfId="6123" xr:uid="{BDA6EB40-D041-477E-9596-E59F7260BCFE}"/>
    <cellStyle name="20% - Accent1 7 2 3" xfId="3068" xr:uid="{EE0EDD09-3019-4343-AC3F-8C45801746D6}"/>
    <cellStyle name="20% - Accent1 7 2 3 2" xfId="7135" xr:uid="{CEB649BF-9141-4F81-9BAC-6C59B49BBFAE}"/>
    <cellStyle name="20% - Accent1 7 2 4" xfId="5109" xr:uid="{49A7F81F-6496-4576-8954-9D1C7239C92F}"/>
    <cellStyle name="20% - Accent1 7 3" xfId="1564" xr:uid="{80FA9E9D-312F-4070-BF63-CB0C971BECB1}"/>
    <cellStyle name="20% - Accent1 7 3 2" xfId="3593" xr:uid="{5E740424-9D5D-42EA-8FBC-6C482C723F0A}"/>
    <cellStyle name="20% - Accent1 7 3 2 2" xfId="7660" xr:uid="{5FBEEE8F-3906-4B07-8CBD-A5FECCE63781}"/>
    <cellStyle name="20% - Accent1 7 3 3" xfId="5634" xr:uid="{E1E2B820-DDD3-4753-9999-9BABE1576A9D}"/>
    <cellStyle name="20% - Accent1 7 4" xfId="2579" xr:uid="{30C94016-EB24-480F-928F-FF71D6979B4E}"/>
    <cellStyle name="20% - Accent1 7 4 2" xfId="6646" xr:uid="{EC3689F6-32A0-42C7-8F41-A82D2D2CB061}"/>
    <cellStyle name="20% - Accent1 7 5" xfId="4620" xr:uid="{0D3D0C3A-D975-4140-AB8A-88B83A232CBF}"/>
    <cellStyle name="20% - Accent1 8" xfId="527" xr:uid="{F893D062-3F44-4006-BC26-36B71CB9BA68}"/>
    <cellStyle name="20% - Accent1 8 2" xfId="1583" xr:uid="{F24A122C-0FEA-407D-B5BC-578E85EFBCA3}"/>
    <cellStyle name="20% - Accent1 8 2 2" xfId="3612" xr:uid="{A1130F97-0265-4955-BDB2-1E13F71A3AB2}"/>
    <cellStyle name="20% - Accent1 8 2 2 2" xfId="7679" xr:uid="{9DD7504F-EEB1-492E-8E16-9752D5DE1339}"/>
    <cellStyle name="20% - Accent1 8 2 3" xfId="5653" xr:uid="{B5DA235A-B6FE-433F-9C0F-7491A3805667}"/>
    <cellStyle name="20% - Accent1 8 3" xfId="2598" xr:uid="{52B56F4E-D07E-4BB6-85CE-686FC05ADB5D}"/>
    <cellStyle name="20% - Accent1 8 3 2" xfId="6665" xr:uid="{B85F5830-59FD-46FA-8348-3C9152A2FEF3}"/>
    <cellStyle name="20% - Accent1 8 4" xfId="4639" xr:uid="{16CE3DEE-C941-4A01-A1BE-48549BFDBAAC}"/>
    <cellStyle name="20% - Accent1 9" xfId="1090" xr:uid="{CB842D57-085B-4EF9-8333-86F853F614AC}"/>
    <cellStyle name="20% - Accent1 9 2" xfId="3119" xr:uid="{087C132E-24BE-46A2-9E20-9660EB706AD3}"/>
    <cellStyle name="20% - Accent1 9 2 2" xfId="7186" xr:uid="{BD920CEE-CE76-4CE3-AC6C-63327A5029D3}"/>
    <cellStyle name="20% - Accent1 9 3" xfId="5160" xr:uid="{2B2035B0-7B6C-409B-AB56-26DD80B9A918}"/>
    <cellStyle name="20% - Accent2" xfId="19" builtinId="34" customBuiltin="1"/>
    <cellStyle name="20% - Accent2 10" xfId="2106" xr:uid="{FCD801A7-1C04-42D0-AA40-720468A4FFA4}"/>
    <cellStyle name="20% - Accent2 10 2" xfId="6176" xr:uid="{5C388990-1D46-4819-9048-B0FCF71CF0C5}"/>
    <cellStyle name="20% - Accent2 11" xfId="4141" xr:uid="{42E81482-514B-4912-A7EB-F082D69B5E73}"/>
    <cellStyle name="20% - Accent2 2" xfId="50" xr:uid="{320BB2F1-ACAE-40F5-A78A-F9394D8B9A22}"/>
    <cellStyle name="20% - Accent2 2 10" xfId="2124" xr:uid="{C2AC4E31-89A0-45F0-8807-C89D0B86B2FA}"/>
    <cellStyle name="20% - Accent2 2 10 2" xfId="6193" xr:uid="{B458BED7-5A17-4538-8C04-0DDD570FE082}"/>
    <cellStyle name="20% - Accent2 2 11" xfId="4167" xr:uid="{BF3E814D-8658-4069-8215-3C137735749F}"/>
    <cellStyle name="20% - Accent2 2 2" xfId="80" xr:uid="{BF26A8A8-49CD-4950-B86E-9C9518AC12A4}"/>
    <cellStyle name="20% - Accent2 2 2 2" xfId="140" xr:uid="{077C75D4-ABCC-456C-91C6-7FC2AAAF481A}"/>
    <cellStyle name="20% - Accent2 2 2 2 2" xfId="257" xr:uid="{EEC7F331-C113-4EAA-9820-A1B6068AFB7E}"/>
    <cellStyle name="20% - Accent2 2 2 2 2 2" xfId="493" xr:uid="{C9D80808-C975-4445-ADB6-1FE68CBEDA75}"/>
    <cellStyle name="20% - Accent2 2 2 2 2 2 2" xfId="984" xr:uid="{957FE8E1-0616-43AF-8625-70E29103D5B1}"/>
    <cellStyle name="20% - Accent2 2 2 2 2 2 2 2" xfId="2040" xr:uid="{3D347879-A6DD-4709-81ED-ABCA5FD03C64}"/>
    <cellStyle name="20% - Accent2 2 2 2 2 2 2 2 2" xfId="4069" xr:uid="{EDC7D7BC-A2B8-4817-ADA8-FB6914A8D0CF}"/>
    <cellStyle name="20% - Accent2 2 2 2 2 2 2 2 2 2" xfId="8136" xr:uid="{16039FE4-74FA-4130-AEDF-2778E64B3B78}"/>
    <cellStyle name="20% - Accent2 2 2 2 2 2 2 2 3" xfId="6110" xr:uid="{971301BD-5169-4A2E-BDB2-C0B1F60956CE}"/>
    <cellStyle name="20% - Accent2 2 2 2 2 2 2 3" xfId="3055" xr:uid="{B9652945-431F-4C3D-B2E9-6852D3973154}"/>
    <cellStyle name="20% - Accent2 2 2 2 2 2 2 3 2" xfId="7122" xr:uid="{E897F4E3-9381-48B6-BBF7-50799897DB60}"/>
    <cellStyle name="20% - Accent2 2 2 2 2 2 2 4" xfId="5096" xr:uid="{267CA96B-33C8-48AD-8D37-1D39A5D835F3}"/>
    <cellStyle name="20% - Accent2 2 2 2 2 2 3" xfId="1551" xr:uid="{5773FFB7-F1EC-4076-B1AE-7716EBDF664E}"/>
    <cellStyle name="20% - Accent2 2 2 2 2 2 3 2" xfId="3580" xr:uid="{69D0EE17-D151-47FE-A321-56107601B0D3}"/>
    <cellStyle name="20% - Accent2 2 2 2 2 2 3 2 2" xfId="7647" xr:uid="{D1F026C9-F4D7-4E51-BD8D-F4ECD234F5BB}"/>
    <cellStyle name="20% - Accent2 2 2 2 2 2 3 3" xfId="5621" xr:uid="{0060236B-CAB0-4D9A-AD9E-4BD375410262}"/>
    <cellStyle name="20% - Accent2 2 2 2 2 2 4" xfId="2564" xr:uid="{DE2E78A4-D8D4-4845-90D6-2C4F5CD11EE4}"/>
    <cellStyle name="20% - Accent2 2 2 2 2 2 4 2" xfId="6633" xr:uid="{69191274-92F0-4879-9922-100BC1F4C5F3}"/>
    <cellStyle name="20% - Accent2 2 2 2 2 2 5" xfId="4607" xr:uid="{52C5FFB9-F198-47E0-8CF4-05247CA3B85F}"/>
    <cellStyle name="20% - Accent2 2 2 2 2 3" xfId="749" xr:uid="{F13D5116-C26F-4D70-8657-23DE806E8B80}"/>
    <cellStyle name="20% - Accent2 2 2 2 2 3 2" xfId="1805" xr:uid="{0AEC0F9A-1689-46A5-9591-44A824066B05}"/>
    <cellStyle name="20% - Accent2 2 2 2 2 3 2 2" xfId="3834" xr:uid="{44C564F7-5A10-4EDF-93D3-192511EFABED}"/>
    <cellStyle name="20% - Accent2 2 2 2 2 3 2 2 2" xfId="7901" xr:uid="{1E5A0992-176D-42C0-A51B-036CF87E4A05}"/>
    <cellStyle name="20% - Accent2 2 2 2 2 3 2 3" xfId="5875" xr:uid="{06896658-F5D1-41FC-AD4D-CD0B7531BD74}"/>
    <cellStyle name="20% - Accent2 2 2 2 2 3 3" xfId="2820" xr:uid="{89ECA4D0-CABB-4762-A104-E9E77B6B0229}"/>
    <cellStyle name="20% - Accent2 2 2 2 2 3 3 2" xfId="6887" xr:uid="{EDFA1018-C699-41FA-BDE0-CC64D0795BA0}"/>
    <cellStyle name="20% - Accent2 2 2 2 2 3 4" xfId="4861" xr:uid="{53F97FC5-1E06-4916-81DF-DAEB2A086700}"/>
    <cellStyle name="20% - Accent2 2 2 2 2 4" xfId="1316" xr:uid="{01F43C6F-E59B-4BD7-BD2E-94A233E97C70}"/>
    <cellStyle name="20% - Accent2 2 2 2 2 4 2" xfId="3345" xr:uid="{F2E2AE5D-E99D-4C1C-BDAC-61E789A18816}"/>
    <cellStyle name="20% - Accent2 2 2 2 2 4 2 2" xfId="7412" xr:uid="{CEF30645-5C03-445B-B7C0-66744D24D938}"/>
    <cellStyle name="20% - Accent2 2 2 2 2 4 3" xfId="5386" xr:uid="{1E761F7C-41F4-473F-8060-A4128F5BB058}"/>
    <cellStyle name="20% - Accent2 2 2 2 2 5" xfId="2329" xr:uid="{B9DBA2C2-5857-4D09-ABEC-238FC937CE6A}"/>
    <cellStyle name="20% - Accent2 2 2 2 2 5 2" xfId="6398" xr:uid="{01869AA5-593F-4F3E-AD54-8B545F462D45}"/>
    <cellStyle name="20% - Accent2 2 2 2 2 6" xfId="4372" xr:uid="{EF212A24-0153-44BF-9B62-7BD894F9DDB7}"/>
    <cellStyle name="20% - Accent2 2 2 2 3" xfId="376" xr:uid="{9A8B3D5F-EA9C-4E8E-86F6-EA857FC3EEC1}"/>
    <cellStyle name="20% - Accent2 2 2 2 3 2" xfId="867" xr:uid="{1017AF0E-DB5B-4B95-89C4-9DA4D6D44A60}"/>
    <cellStyle name="20% - Accent2 2 2 2 3 2 2" xfId="1923" xr:uid="{60BA2D04-989F-4E8E-8246-24D7486FACC3}"/>
    <cellStyle name="20% - Accent2 2 2 2 3 2 2 2" xfId="3952" xr:uid="{1CE47211-C0EF-4DE0-B08A-3CB7BC54D472}"/>
    <cellStyle name="20% - Accent2 2 2 2 3 2 2 2 2" xfId="8019" xr:uid="{EA794CAF-D217-43B8-BFE1-B8DEE77AC5E7}"/>
    <cellStyle name="20% - Accent2 2 2 2 3 2 2 3" xfId="5993" xr:uid="{B82E99E8-730C-4653-9197-E1A8ED538BDC}"/>
    <cellStyle name="20% - Accent2 2 2 2 3 2 3" xfId="2938" xr:uid="{3B500DAB-EABC-4AE2-9830-94A3D1A4C73D}"/>
    <cellStyle name="20% - Accent2 2 2 2 3 2 3 2" xfId="7005" xr:uid="{777BD775-E089-4ABC-87AC-1A98D49DCD3A}"/>
    <cellStyle name="20% - Accent2 2 2 2 3 2 4" xfId="4979" xr:uid="{987EAB8C-04BD-4AB0-83E5-FF1414E7E474}"/>
    <cellStyle name="20% - Accent2 2 2 2 3 3" xfId="1434" xr:uid="{35034B7D-1DCA-487B-9D5E-A9148D6BA8FE}"/>
    <cellStyle name="20% - Accent2 2 2 2 3 3 2" xfId="3463" xr:uid="{791DD98C-35DD-4A90-BAED-FFFBC48247F0}"/>
    <cellStyle name="20% - Accent2 2 2 2 3 3 2 2" xfId="7530" xr:uid="{FB595FFF-B90B-45BB-A0DA-16949EE95E40}"/>
    <cellStyle name="20% - Accent2 2 2 2 3 3 3" xfId="5504" xr:uid="{0320E30F-AB25-4468-9416-065EF527AF0D}"/>
    <cellStyle name="20% - Accent2 2 2 2 3 4" xfId="2447" xr:uid="{EB344E41-0B72-465B-8424-421F0576413F}"/>
    <cellStyle name="20% - Accent2 2 2 2 3 4 2" xfId="6516" xr:uid="{096F9F97-CBFE-4439-85E1-7CA7EDDAE869}"/>
    <cellStyle name="20% - Accent2 2 2 2 3 5" xfId="4490" xr:uid="{916D168E-EFBB-417C-B218-D659E47B19CC}"/>
    <cellStyle name="20% - Accent2 2 2 2 4" xfId="632" xr:uid="{79D1AF53-C6E8-4D88-BAFC-D7B23FDD8C03}"/>
    <cellStyle name="20% - Accent2 2 2 2 4 2" xfId="1688" xr:uid="{19A45D05-7EDA-4325-8A14-940E91B7DAE2}"/>
    <cellStyle name="20% - Accent2 2 2 2 4 2 2" xfId="3717" xr:uid="{78DAEF27-8731-46ED-A1C4-A70B8641B72D}"/>
    <cellStyle name="20% - Accent2 2 2 2 4 2 2 2" xfId="7784" xr:uid="{4B020C9E-371E-4276-8F18-E40B98126FA4}"/>
    <cellStyle name="20% - Accent2 2 2 2 4 2 3" xfId="5758" xr:uid="{644D1259-6A5D-494F-8EB5-7BC8C6AF25F9}"/>
    <cellStyle name="20% - Accent2 2 2 2 4 3" xfId="2703" xr:uid="{1FB00828-680D-46BB-BF57-7AB6249D3D47}"/>
    <cellStyle name="20% - Accent2 2 2 2 4 3 2" xfId="6770" xr:uid="{8F351A0D-A094-4584-A6B9-4AD986CBA7CB}"/>
    <cellStyle name="20% - Accent2 2 2 2 4 4" xfId="4744" xr:uid="{C74A5B8F-009B-4915-A7AA-293BB79C4155}"/>
    <cellStyle name="20% - Accent2 2 2 2 5" xfId="1199" xr:uid="{4F8BBD0E-3463-426A-93B0-C21D92EAAFD4}"/>
    <cellStyle name="20% - Accent2 2 2 2 5 2" xfId="3228" xr:uid="{D60882EF-2ACA-4669-A576-E0A33C601B72}"/>
    <cellStyle name="20% - Accent2 2 2 2 5 2 2" xfId="7295" xr:uid="{0B17589F-D8D0-43F8-B44F-F4083A9A09CB}"/>
    <cellStyle name="20% - Accent2 2 2 2 5 3" xfId="5269" xr:uid="{B84B466C-B7E3-47E3-83A5-02CBB88F4A05}"/>
    <cellStyle name="20% - Accent2 2 2 2 6" xfId="2212" xr:uid="{4B8ADB80-A005-4D63-A070-B587097ED4A1}"/>
    <cellStyle name="20% - Accent2 2 2 2 6 2" xfId="6281" xr:uid="{0300EE44-156D-4DE0-9277-AB17D88E2C0B}"/>
    <cellStyle name="20% - Accent2 2 2 2 7" xfId="4255" xr:uid="{EC12B922-8022-406D-86DE-C4EC87E3BD5C}"/>
    <cellStyle name="20% - Accent2 2 2 3" xfId="198" xr:uid="{F9236F28-B001-43E2-A594-992C3522E682}"/>
    <cellStyle name="20% - Accent2 2 2 3 2" xfId="434" xr:uid="{A09EFD94-BB0E-47E5-95E8-538FDDAAC059}"/>
    <cellStyle name="20% - Accent2 2 2 3 2 2" xfId="925" xr:uid="{29BC7895-67A4-47D2-9249-DA4378D3D30B}"/>
    <cellStyle name="20% - Accent2 2 2 3 2 2 2" xfId="1981" xr:uid="{5B38AD03-0260-4830-81EA-6C7F59B6C61D}"/>
    <cellStyle name="20% - Accent2 2 2 3 2 2 2 2" xfId="4010" xr:uid="{4ADB5B6B-0EDA-45BB-ABD0-B1D66F1A9079}"/>
    <cellStyle name="20% - Accent2 2 2 3 2 2 2 2 2" xfId="8077" xr:uid="{859FE361-0A18-4438-A8E1-592EB07C8952}"/>
    <cellStyle name="20% - Accent2 2 2 3 2 2 2 3" xfId="6051" xr:uid="{FC22C92B-5EFD-4365-9213-259F538D94FF}"/>
    <cellStyle name="20% - Accent2 2 2 3 2 2 3" xfId="2996" xr:uid="{3501A5C7-8B6E-41C9-8CB7-715EDE385F35}"/>
    <cellStyle name="20% - Accent2 2 2 3 2 2 3 2" xfId="7063" xr:uid="{694D6D49-C980-40B8-B4C0-4CF85F058F6D}"/>
    <cellStyle name="20% - Accent2 2 2 3 2 2 4" xfId="5037" xr:uid="{96F5F768-BCC5-462A-8A0F-5F741F3EC918}"/>
    <cellStyle name="20% - Accent2 2 2 3 2 3" xfId="1492" xr:uid="{7490C1E0-03D9-4E72-A606-BF111743C4A5}"/>
    <cellStyle name="20% - Accent2 2 2 3 2 3 2" xfId="3521" xr:uid="{0A19A88C-0C1B-4A2E-B221-915D32CF1A2C}"/>
    <cellStyle name="20% - Accent2 2 2 3 2 3 2 2" xfId="7588" xr:uid="{0DAAA93D-E061-48D4-B9A8-CAAADA0EA5E9}"/>
    <cellStyle name="20% - Accent2 2 2 3 2 3 3" xfId="5562" xr:uid="{EC1105E2-28ED-4B4F-B6EC-6BC7572E1244}"/>
    <cellStyle name="20% - Accent2 2 2 3 2 4" xfId="2505" xr:uid="{FE7C2967-5B90-4FCF-A281-6662DF7E3C0C}"/>
    <cellStyle name="20% - Accent2 2 2 3 2 4 2" xfId="6574" xr:uid="{909E4E7F-A447-42B7-9107-5CEDC4D0B2F2}"/>
    <cellStyle name="20% - Accent2 2 2 3 2 5" xfId="4548" xr:uid="{8A418799-C012-4C49-BADE-87F98C1DAC4A}"/>
    <cellStyle name="20% - Accent2 2 2 3 3" xfId="690" xr:uid="{5B659CC3-DCF9-4E62-9C5B-F2A9ECA26421}"/>
    <cellStyle name="20% - Accent2 2 2 3 3 2" xfId="1746" xr:uid="{AF4685B3-3535-45A1-8D1D-5389F0616D5B}"/>
    <cellStyle name="20% - Accent2 2 2 3 3 2 2" xfId="3775" xr:uid="{918EDCB5-48A4-465A-B713-B40BB4976C58}"/>
    <cellStyle name="20% - Accent2 2 2 3 3 2 2 2" xfId="7842" xr:uid="{C2187E4F-6BEF-4532-B51C-A94A4069287F}"/>
    <cellStyle name="20% - Accent2 2 2 3 3 2 3" xfId="5816" xr:uid="{094303DD-81F2-499E-84BD-F816A5AE94E7}"/>
    <cellStyle name="20% - Accent2 2 2 3 3 3" xfId="2761" xr:uid="{D913B2E6-3FBB-4D35-A201-7BCF173A1035}"/>
    <cellStyle name="20% - Accent2 2 2 3 3 3 2" xfId="6828" xr:uid="{04D51B85-7E61-4A41-A6FA-ABAA3CFC9DE2}"/>
    <cellStyle name="20% - Accent2 2 2 3 3 4" xfId="4802" xr:uid="{5751329D-7729-4F5C-A5EF-F40430BCE71F}"/>
    <cellStyle name="20% - Accent2 2 2 3 4" xfId="1257" xr:uid="{79EF806C-A684-469F-8B95-6441C33519C2}"/>
    <cellStyle name="20% - Accent2 2 2 3 4 2" xfId="3286" xr:uid="{1AB98B84-7B53-4F71-9378-ADEF1D4A803B}"/>
    <cellStyle name="20% - Accent2 2 2 3 4 2 2" xfId="7353" xr:uid="{17539375-3CDC-4DBC-BC9A-A14E6C2F1047}"/>
    <cellStyle name="20% - Accent2 2 2 3 4 3" xfId="5327" xr:uid="{DF83948B-28BB-46A4-B688-F0293A9F0670}"/>
    <cellStyle name="20% - Accent2 2 2 3 5" xfId="2270" xr:uid="{9A651328-9A52-421C-A806-AED007841EF4}"/>
    <cellStyle name="20% - Accent2 2 2 3 5 2" xfId="6339" xr:uid="{B2059848-647C-4139-95E0-7AC4CDB1213B}"/>
    <cellStyle name="20% - Accent2 2 2 3 6" xfId="4313" xr:uid="{8194CE22-AA12-4E6B-AA23-1DCADC79067F}"/>
    <cellStyle name="20% - Accent2 2 2 4" xfId="317" xr:uid="{6AF10D2E-021B-4289-934E-C255D5E45CB8}"/>
    <cellStyle name="20% - Accent2 2 2 4 2" xfId="808" xr:uid="{FE015494-C016-4C78-838D-F68F0B189FE2}"/>
    <cellStyle name="20% - Accent2 2 2 4 2 2" xfId="1864" xr:uid="{6AEB06AF-5B2D-4C61-8E8B-BBD9E8EDEF19}"/>
    <cellStyle name="20% - Accent2 2 2 4 2 2 2" xfId="3893" xr:uid="{C853FA85-AC1D-4695-BFAB-1B45A92E20C1}"/>
    <cellStyle name="20% - Accent2 2 2 4 2 2 2 2" xfId="7960" xr:uid="{80C87922-E7F6-4D94-BEDE-5C1729279F77}"/>
    <cellStyle name="20% - Accent2 2 2 4 2 2 3" xfId="5934" xr:uid="{5BFE7B7A-31D7-419D-A7CC-B0757B6E1AF6}"/>
    <cellStyle name="20% - Accent2 2 2 4 2 3" xfId="2879" xr:uid="{69E8671F-7801-4333-A1A6-F8E0EE264A53}"/>
    <cellStyle name="20% - Accent2 2 2 4 2 3 2" xfId="6946" xr:uid="{591496CD-8AE0-4D5F-8DC9-7BADE6E15B94}"/>
    <cellStyle name="20% - Accent2 2 2 4 2 4" xfId="4920" xr:uid="{BC417DEB-0FA4-47AF-8667-9C852656FABB}"/>
    <cellStyle name="20% - Accent2 2 2 4 3" xfId="1375" xr:uid="{A6C71F7B-004A-496B-88FD-E201096722F9}"/>
    <cellStyle name="20% - Accent2 2 2 4 3 2" xfId="3404" xr:uid="{1F71BEFF-B2CC-49E2-B881-61AD1264480C}"/>
    <cellStyle name="20% - Accent2 2 2 4 3 2 2" xfId="7471" xr:uid="{384B26CA-F940-40B3-8986-8065BBFBE0D3}"/>
    <cellStyle name="20% - Accent2 2 2 4 3 3" xfId="5445" xr:uid="{9D6B9605-8CC9-44A4-A408-6B6DC41CCEB9}"/>
    <cellStyle name="20% - Accent2 2 2 4 4" xfId="2388" xr:uid="{CE2182DE-8ACA-4213-A85D-B31A2E4E6CDA}"/>
    <cellStyle name="20% - Accent2 2 2 4 4 2" xfId="6457" xr:uid="{8CF25462-B418-4E4E-9EDD-B1328C27DCDC}"/>
    <cellStyle name="20% - Accent2 2 2 4 5" xfId="4431" xr:uid="{5AA51AC4-2D18-43EF-8265-7EE2D70685B2}"/>
    <cellStyle name="20% - Accent2 2 2 5" xfId="573" xr:uid="{506864F5-2DAB-4301-AEF7-52C84EFC7FB2}"/>
    <cellStyle name="20% - Accent2 2 2 5 2" xfId="1629" xr:uid="{7A3EF8E6-4AC7-4C2A-A328-21DB8E65D28F}"/>
    <cellStyle name="20% - Accent2 2 2 5 2 2" xfId="3658" xr:uid="{062630E9-695E-45C3-B582-AFC4FE082A19}"/>
    <cellStyle name="20% - Accent2 2 2 5 2 2 2" xfId="7725" xr:uid="{1F64B4B4-D7BC-4B8F-81B5-AC51B81FA8C7}"/>
    <cellStyle name="20% - Accent2 2 2 5 2 3" xfId="5699" xr:uid="{110DD85A-5CF3-41A5-8531-630C41C12250}"/>
    <cellStyle name="20% - Accent2 2 2 5 3" xfId="2644" xr:uid="{42578470-BD75-4E90-A5AB-D5D1D5B668F9}"/>
    <cellStyle name="20% - Accent2 2 2 5 3 2" xfId="6711" xr:uid="{6E12A86B-E608-4655-81C2-E559A61CF21C}"/>
    <cellStyle name="20% - Accent2 2 2 5 4" xfId="4685" xr:uid="{EB69AAF7-92B0-4F2C-A39B-D5942BC78999}"/>
    <cellStyle name="20% - Accent2 2 2 6" xfId="1140" xr:uid="{D730A2B0-38F2-4B09-B4D8-B86B26ED75DC}"/>
    <cellStyle name="20% - Accent2 2 2 6 2" xfId="3169" xr:uid="{4261AE18-DFFD-4DF7-A46F-9B552A008657}"/>
    <cellStyle name="20% - Accent2 2 2 6 2 2" xfId="7236" xr:uid="{00266131-1B97-446A-AB2F-9F13C0CC719D}"/>
    <cellStyle name="20% - Accent2 2 2 6 3" xfId="5210" xr:uid="{C9DD1E84-056D-4A47-A578-D58D01014F87}"/>
    <cellStyle name="20% - Accent2 2 2 7" xfId="2153" xr:uid="{D90A8099-1F9B-45A1-9672-C47177ACD027}"/>
    <cellStyle name="20% - Accent2 2 2 7 2" xfId="6222" xr:uid="{82E4786B-80AA-4505-B38F-FF54CFECBCC0}"/>
    <cellStyle name="20% - Accent2 2 2 8" xfId="4196" xr:uid="{D7A8AECB-56A8-4576-BAFD-727DEFA6C5ED}"/>
    <cellStyle name="20% - Accent2 2 3" xfId="111" xr:uid="{F16E9AFD-D5D6-4A02-BF89-B7A0898231D2}"/>
    <cellStyle name="20% - Accent2 2 3 2" xfId="228" xr:uid="{7608B3B6-372B-48FC-9912-50778079A310}"/>
    <cellStyle name="20% - Accent2 2 3 2 2" xfId="464" xr:uid="{EFAA6BD3-69FA-4EFD-95A2-8E3A96C40E79}"/>
    <cellStyle name="20% - Accent2 2 3 2 2 2" xfId="955" xr:uid="{87B4AEAC-7AB7-4ECB-8B50-50C82206CB1E}"/>
    <cellStyle name="20% - Accent2 2 3 2 2 2 2" xfId="2011" xr:uid="{98A6F317-225B-48B5-8B64-264EA075BCEB}"/>
    <cellStyle name="20% - Accent2 2 3 2 2 2 2 2" xfId="4040" xr:uid="{7204E63D-6008-4F6B-9D13-DDA4327FF658}"/>
    <cellStyle name="20% - Accent2 2 3 2 2 2 2 2 2" xfId="8107" xr:uid="{B1893A77-EEA7-4491-9F50-21D2C49A2025}"/>
    <cellStyle name="20% - Accent2 2 3 2 2 2 2 3" xfId="6081" xr:uid="{BBC3ABFC-BFEE-47AC-85E0-F65CBB5FD719}"/>
    <cellStyle name="20% - Accent2 2 3 2 2 2 3" xfId="3026" xr:uid="{3F24CC8D-7A25-477A-9B4F-AB5349D71004}"/>
    <cellStyle name="20% - Accent2 2 3 2 2 2 3 2" xfId="7093" xr:uid="{9758A265-3748-4628-ACBA-6079BD0DED5C}"/>
    <cellStyle name="20% - Accent2 2 3 2 2 2 4" xfId="5067" xr:uid="{B9C28B18-3745-42F8-A588-E0DF5306DDFF}"/>
    <cellStyle name="20% - Accent2 2 3 2 2 3" xfId="1522" xr:uid="{169C9619-DC4F-4C5F-BA5E-0E1F3921BDA7}"/>
    <cellStyle name="20% - Accent2 2 3 2 2 3 2" xfId="3551" xr:uid="{F843E137-CB91-4221-BA0E-D75410E856EB}"/>
    <cellStyle name="20% - Accent2 2 3 2 2 3 2 2" xfId="7618" xr:uid="{1DFEB0DA-D65A-4806-B453-55780D76BBBF}"/>
    <cellStyle name="20% - Accent2 2 3 2 2 3 3" xfId="5592" xr:uid="{0D7CFFCD-481C-45AA-927A-C22B11074F88}"/>
    <cellStyle name="20% - Accent2 2 3 2 2 4" xfId="2535" xr:uid="{3F592287-BD51-4B0B-8680-D1A72D3F8BC6}"/>
    <cellStyle name="20% - Accent2 2 3 2 2 4 2" xfId="6604" xr:uid="{9CDC9BFF-5FA2-4F70-8E8F-DC5BE67EBD32}"/>
    <cellStyle name="20% - Accent2 2 3 2 2 5" xfId="4578" xr:uid="{0ECE0D47-44D0-48A1-BB8F-6C51624B3FFE}"/>
    <cellStyle name="20% - Accent2 2 3 2 3" xfId="720" xr:uid="{733F7BA9-3718-46A8-83C4-FA6394F2C6B2}"/>
    <cellStyle name="20% - Accent2 2 3 2 3 2" xfId="1776" xr:uid="{AD7F786C-8FC5-4240-AB39-DA48D501851C}"/>
    <cellStyle name="20% - Accent2 2 3 2 3 2 2" xfId="3805" xr:uid="{2B6364B6-F33F-41D9-9547-25D1BCD59FD5}"/>
    <cellStyle name="20% - Accent2 2 3 2 3 2 2 2" xfId="7872" xr:uid="{8C10A130-8D90-4962-809B-A378894AE170}"/>
    <cellStyle name="20% - Accent2 2 3 2 3 2 3" xfId="5846" xr:uid="{4E660CF0-B8B3-4062-A118-71152FB6968C}"/>
    <cellStyle name="20% - Accent2 2 3 2 3 3" xfId="2791" xr:uid="{06D23172-9FC6-4EEE-9C62-26516EE8220D}"/>
    <cellStyle name="20% - Accent2 2 3 2 3 3 2" xfId="6858" xr:uid="{2E949607-7831-4196-87AE-7F9088606883}"/>
    <cellStyle name="20% - Accent2 2 3 2 3 4" xfId="4832" xr:uid="{6BE1C632-2912-431B-A2EF-1672E1FFD63F}"/>
    <cellStyle name="20% - Accent2 2 3 2 4" xfId="1287" xr:uid="{061ED900-6D50-495D-8FE2-CEB54E3E7C9F}"/>
    <cellStyle name="20% - Accent2 2 3 2 4 2" xfId="3316" xr:uid="{5E1603D0-1330-42E7-91E0-19E0803FFCDC}"/>
    <cellStyle name="20% - Accent2 2 3 2 4 2 2" xfId="7383" xr:uid="{3BC26B44-BE65-4383-8E36-70F936F7E146}"/>
    <cellStyle name="20% - Accent2 2 3 2 4 3" xfId="5357" xr:uid="{EDCBAEC5-F085-47BD-A3D7-8FC732CC4D80}"/>
    <cellStyle name="20% - Accent2 2 3 2 5" xfId="2300" xr:uid="{E7E698BB-A758-4E6E-B488-4F5B1370BD7D}"/>
    <cellStyle name="20% - Accent2 2 3 2 5 2" xfId="6369" xr:uid="{DF70468E-CA83-4075-886C-AF73A678F486}"/>
    <cellStyle name="20% - Accent2 2 3 2 6" xfId="4343" xr:uid="{D0820800-AB00-400C-8C59-30BCEA418C37}"/>
    <cellStyle name="20% - Accent2 2 3 3" xfId="347" xr:uid="{3825BB10-0E78-435C-A2D9-7110518E2A94}"/>
    <cellStyle name="20% - Accent2 2 3 3 2" xfId="838" xr:uid="{A98B219D-E403-42A2-9178-3D1532553208}"/>
    <cellStyle name="20% - Accent2 2 3 3 2 2" xfId="1894" xr:uid="{EFA6E059-FD65-4A57-9DA0-F3634B04D87E}"/>
    <cellStyle name="20% - Accent2 2 3 3 2 2 2" xfId="3923" xr:uid="{DFAE6CF2-221A-4F59-8BC9-F4EE238C7A2F}"/>
    <cellStyle name="20% - Accent2 2 3 3 2 2 2 2" xfId="7990" xr:uid="{0D36C77E-07C9-45B1-A36D-B2597BCCB034}"/>
    <cellStyle name="20% - Accent2 2 3 3 2 2 3" xfId="5964" xr:uid="{DC2D867F-B42E-4E8D-8B64-773B23C8E9A4}"/>
    <cellStyle name="20% - Accent2 2 3 3 2 3" xfId="2909" xr:uid="{928C7601-0553-4DE2-8D1F-3CD306A16760}"/>
    <cellStyle name="20% - Accent2 2 3 3 2 3 2" xfId="6976" xr:uid="{6838D506-19BA-473F-BAB7-1341E43D7B07}"/>
    <cellStyle name="20% - Accent2 2 3 3 2 4" xfId="4950" xr:uid="{BA5F5832-DE2F-4101-80FA-23CD8104DA58}"/>
    <cellStyle name="20% - Accent2 2 3 3 3" xfId="1405" xr:uid="{5C895D47-9FB6-4B96-903E-4D399050D204}"/>
    <cellStyle name="20% - Accent2 2 3 3 3 2" xfId="3434" xr:uid="{13C2F033-827F-4210-89EE-1BB99485413D}"/>
    <cellStyle name="20% - Accent2 2 3 3 3 2 2" xfId="7501" xr:uid="{EF334603-F619-494F-BA79-5BF8A1A1AED6}"/>
    <cellStyle name="20% - Accent2 2 3 3 3 3" xfId="5475" xr:uid="{5849B61D-9033-4B2D-A6D1-C93F36C18214}"/>
    <cellStyle name="20% - Accent2 2 3 3 4" xfId="2418" xr:uid="{F75A1047-E6B6-4C49-8C8F-0BE75E10C019}"/>
    <cellStyle name="20% - Accent2 2 3 3 4 2" xfId="6487" xr:uid="{01660C38-D708-406A-8B3C-E30C66C9D2C7}"/>
    <cellStyle name="20% - Accent2 2 3 3 5" xfId="4461" xr:uid="{E124578F-A70B-4CD7-9C5E-280D6199DCAA}"/>
    <cellStyle name="20% - Accent2 2 3 4" xfId="603" xr:uid="{CFF81BE6-62EB-46E1-9A93-F53200DB9255}"/>
    <cellStyle name="20% - Accent2 2 3 4 2" xfId="1659" xr:uid="{EC745CF5-4CED-41A8-8CAC-9474EB08508D}"/>
    <cellStyle name="20% - Accent2 2 3 4 2 2" xfId="3688" xr:uid="{197F5F38-C573-4212-A19E-1CA7E8F603D5}"/>
    <cellStyle name="20% - Accent2 2 3 4 2 2 2" xfId="7755" xr:uid="{F442CC00-0D4D-4C78-BAFC-6E26D51F0F51}"/>
    <cellStyle name="20% - Accent2 2 3 4 2 3" xfId="5729" xr:uid="{466EE0CC-0DCB-4738-ADF6-96FB64289AB2}"/>
    <cellStyle name="20% - Accent2 2 3 4 3" xfId="2674" xr:uid="{480FEBA3-8E69-407B-93AF-44899B95F28A}"/>
    <cellStyle name="20% - Accent2 2 3 4 3 2" xfId="6741" xr:uid="{471CCB7A-6A2B-4ECA-9EB8-D0967E2C2871}"/>
    <cellStyle name="20% - Accent2 2 3 4 4" xfId="4715" xr:uid="{F33F3AA0-57F8-40AB-9D23-1F01C586650B}"/>
    <cellStyle name="20% - Accent2 2 3 5" xfId="1170" xr:uid="{E95165DA-F45A-4FC3-8614-F63E8CEEAA48}"/>
    <cellStyle name="20% - Accent2 2 3 5 2" xfId="3199" xr:uid="{650D1D4D-78DA-469C-A3CD-1F6CC4A16745}"/>
    <cellStyle name="20% - Accent2 2 3 5 2 2" xfId="7266" xr:uid="{854B1A59-DC5D-4CFE-B806-CF47DDB18FAC}"/>
    <cellStyle name="20% - Accent2 2 3 5 3" xfId="5240" xr:uid="{90B146EB-5EAF-454E-BD52-2061D40031E9}"/>
    <cellStyle name="20% - Accent2 2 3 6" xfId="2183" xr:uid="{63C76175-9450-473B-8BB6-E3D58C5BB2F3}"/>
    <cellStyle name="20% - Accent2 2 3 6 2" xfId="6252" xr:uid="{8EB7E474-CB90-47DB-9D96-CB168A45DEDF}"/>
    <cellStyle name="20% - Accent2 2 3 7" xfId="4226" xr:uid="{C1A09894-228C-44A4-AFD4-E1B5173305DF}"/>
    <cellStyle name="20% - Accent2 2 4" xfId="169" xr:uid="{3FFA05F2-CAEE-49B7-A4E3-B00A48FE2079}"/>
    <cellStyle name="20% - Accent2 2 4 2" xfId="405" xr:uid="{4483B53E-2EF1-42A5-A971-F64D9520B4AA}"/>
    <cellStyle name="20% - Accent2 2 4 2 2" xfId="896" xr:uid="{C2F899D3-0F42-4334-A2C7-BA8514C2BC8A}"/>
    <cellStyle name="20% - Accent2 2 4 2 2 2" xfId="1952" xr:uid="{1893D268-5008-42CD-B197-506F26A53BA1}"/>
    <cellStyle name="20% - Accent2 2 4 2 2 2 2" xfId="3981" xr:uid="{7CCFCD50-7B0E-4423-8279-4DBF73E7B213}"/>
    <cellStyle name="20% - Accent2 2 4 2 2 2 2 2" xfId="8048" xr:uid="{52454CED-DA43-46F5-96DC-2AE311F39776}"/>
    <cellStyle name="20% - Accent2 2 4 2 2 2 3" xfId="6022" xr:uid="{AF4CE0F8-6CA1-4EC8-AA35-C936428EFED3}"/>
    <cellStyle name="20% - Accent2 2 4 2 2 3" xfId="2967" xr:uid="{62B9CD66-865C-4001-9353-EFEC3DAF18E0}"/>
    <cellStyle name="20% - Accent2 2 4 2 2 3 2" xfId="7034" xr:uid="{C840D501-794A-42CA-A19E-2585EDBA8EA9}"/>
    <cellStyle name="20% - Accent2 2 4 2 2 4" xfId="5008" xr:uid="{093460C3-4D74-4674-9AE6-E7CF1446BF27}"/>
    <cellStyle name="20% - Accent2 2 4 2 3" xfId="1463" xr:uid="{474FB7BF-3D36-4E0B-AE8C-A0A88CB1B4DD}"/>
    <cellStyle name="20% - Accent2 2 4 2 3 2" xfId="3492" xr:uid="{0FC3B281-7AFB-4364-9C4C-F44F760436EA}"/>
    <cellStyle name="20% - Accent2 2 4 2 3 2 2" xfId="7559" xr:uid="{BC339013-2A06-4E36-9C7D-E138E4ED9661}"/>
    <cellStyle name="20% - Accent2 2 4 2 3 3" xfId="5533" xr:uid="{85031098-139A-4E11-9DF0-4F6B4C88751F}"/>
    <cellStyle name="20% - Accent2 2 4 2 4" xfId="2476" xr:uid="{CF00A019-3723-4942-BAFF-6D92450751C1}"/>
    <cellStyle name="20% - Accent2 2 4 2 4 2" xfId="6545" xr:uid="{395C3B62-9178-4A1D-9436-51C370FB5994}"/>
    <cellStyle name="20% - Accent2 2 4 2 5" xfId="4519" xr:uid="{E256AC0B-F78D-47BF-A741-0F8B5FBAF396}"/>
    <cellStyle name="20% - Accent2 2 4 3" xfId="661" xr:uid="{73661776-041A-4406-8135-E5E891FBDEB6}"/>
    <cellStyle name="20% - Accent2 2 4 3 2" xfId="1717" xr:uid="{CEC08FA5-50D9-4614-AEBA-585B6B439360}"/>
    <cellStyle name="20% - Accent2 2 4 3 2 2" xfId="3746" xr:uid="{2B2732D1-4CF2-4C22-89C6-735D72D4B2A2}"/>
    <cellStyle name="20% - Accent2 2 4 3 2 2 2" xfId="7813" xr:uid="{23416B0D-8358-470A-B06A-B611DD3D69D4}"/>
    <cellStyle name="20% - Accent2 2 4 3 2 3" xfId="5787" xr:uid="{6EA17BC4-6C93-4672-AA38-3398455D5B73}"/>
    <cellStyle name="20% - Accent2 2 4 3 3" xfId="2732" xr:uid="{7AFD03C7-5259-4054-8E2A-4072AA7FA311}"/>
    <cellStyle name="20% - Accent2 2 4 3 3 2" xfId="6799" xr:uid="{EEF97D10-96C7-4329-90EB-B4140D3E8D70}"/>
    <cellStyle name="20% - Accent2 2 4 3 4" xfId="4773" xr:uid="{D40442E3-DB32-4C86-93B6-BCD6E73E44B5}"/>
    <cellStyle name="20% - Accent2 2 4 4" xfId="1228" xr:uid="{E786A6E2-C2F0-46CC-8F09-BA25DC170776}"/>
    <cellStyle name="20% - Accent2 2 4 4 2" xfId="3257" xr:uid="{88BC4DED-FE58-4449-A92C-F9A0FAE09B0A}"/>
    <cellStyle name="20% - Accent2 2 4 4 2 2" xfId="7324" xr:uid="{9A3E8481-3D5F-4C48-9936-76BD37BE3645}"/>
    <cellStyle name="20% - Accent2 2 4 4 3" xfId="5298" xr:uid="{23FDDC0E-C94D-404E-8E16-F8FF86476062}"/>
    <cellStyle name="20% - Accent2 2 4 5" xfId="2241" xr:uid="{1CDDD841-CD82-404F-AE36-ADB3EE5EE9FB}"/>
    <cellStyle name="20% - Accent2 2 4 5 2" xfId="6310" xr:uid="{9ACD6472-23F2-4E80-8ABA-C899D8332BDE}"/>
    <cellStyle name="20% - Accent2 2 4 6" xfId="4284" xr:uid="{847288F7-EA86-4834-B72B-6850B5CDA11C}"/>
    <cellStyle name="20% - Accent2 2 5" xfId="288" xr:uid="{508FA404-3EAE-48C9-B789-FE5FD16DB2BF}"/>
    <cellStyle name="20% - Accent2 2 5 2" xfId="779" xr:uid="{5563A4BA-85A3-493D-83E1-2C5493EC8D94}"/>
    <cellStyle name="20% - Accent2 2 5 2 2" xfId="1835" xr:uid="{6A765738-D420-4158-A0CD-C962CF4FF5D4}"/>
    <cellStyle name="20% - Accent2 2 5 2 2 2" xfId="3864" xr:uid="{A87C0A0A-E9B8-4BDA-8D97-8F5615C6C4E1}"/>
    <cellStyle name="20% - Accent2 2 5 2 2 2 2" xfId="7931" xr:uid="{7ECB071F-622E-4417-8B75-F7BE59219275}"/>
    <cellStyle name="20% - Accent2 2 5 2 2 3" xfId="5905" xr:uid="{D3C536B1-27F5-4D73-8E0B-6FCEB9732EB6}"/>
    <cellStyle name="20% - Accent2 2 5 2 3" xfId="2850" xr:uid="{6E721A65-FD76-44EB-8210-D5704D49A901}"/>
    <cellStyle name="20% - Accent2 2 5 2 3 2" xfId="6917" xr:uid="{543DA63C-6320-4A82-9B78-810F5AA46B28}"/>
    <cellStyle name="20% - Accent2 2 5 2 4" xfId="4891" xr:uid="{339E98E9-5BF9-4603-9AF4-8614BBE082A3}"/>
    <cellStyle name="20% - Accent2 2 5 3" xfId="1346" xr:uid="{5B44DD9D-FA1F-4EBA-B582-897F095966EC}"/>
    <cellStyle name="20% - Accent2 2 5 3 2" xfId="3375" xr:uid="{4EBCA9B8-9F05-4FEB-9B47-014CE30C4205}"/>
    <cellStyle name="20% - Accent2 2 5 3 2 2" xfId="7442" xr:uid="{C145B5CC-1B5E-48B3-92BA-7B61FDC9E1D8}"/>
    <cellStyle name="20% - Accent2 2 5 3 3" xfId="5416" xr:uid="{BD8CEE78-CBC5-4C2F-869A-02CDE2A00F2C}"/>
    <cellStyle name="20% - Accent2 2 5 4" xfId="2359" xr:uid="{DAFB99A9-7C97-49F0-BCB5-90A727F3CDDD}"/>
    <cellStyle name="20% - Accent2 2 5 4 2" xfId="6428" xr:uid="{A5B0556B-8DC0-4655-986E-CD286C467B6F}"/>
    <cellStyle name="20% - Accent2 2 5 5" xfId="4402" xr:uid="{D668365A-4086-4156-A610-333A206886BB}"/>
    <cellStyle name="20% - Accent2 2 6" xfId="544" xr:uid="{0E16791B-64FB-4FFC-A1B0-414334C03ED5}"/>
    <cellStyle name="20% - Accent2 2 6 2" xfId="1600" xr:uid="{9299FC70-01B0-4863-BDF1-02BA422BA01B}"/>
    <cellStyle name="20% - Accent2 2 6 2 2" xfId="3629" xr:uid="{4F045F19-42BF-4181-89F6-9A9B31DE5DA9}"/>
    <cellStyle name="20% - Accent2 2 6 2 2 2" xfId="7696" xr:uid="{4EF5E80D-F95B-4CC4-A798-6EE3D321F9AC}"/>
    <cellStyle name="20% - Accent2 2 6 2 3" xfId="5670" xr:uid="{2C596028-04FD-4ABA-B580-22233DD2DED2}"/>
    <cellStyle name="20% - Accent2 2 6 3" xfId="2615" xr:uid="{47DC1CCF-1811-4F63-812E-0AE4413414FC}"/>
    <cellStyle name="20% - Accent2 2 6 3 2" xfId="6682" xr:uid="{28340B30-3FAA-4BD8-9C68-1F9E825F50CE}"/>
    <cellStyle name="20% - Accent2 2 6 4" xfId="4656" xr:uid="{725F165A-E9EF-4BDB-8697-2BA72D2F1F22}"/>
    <cellStyle name="20% - Accent2 2 7" xfId="1048" xr:uid="{429153F3-EF8A-4603-BB40-6F8688222948}"/>
    <cellStyle name="20% - Accent2 2 7 2" xfId="2075" xr:uid="{CD35F26C-2E9A-47F5-B296-3091617AC07C}"/>
    <cellStyle name="20% - Accent2 2 7 2 2" xfId="4104" xr:uid="{0875D7C8-D30B-4A61-92B9-C0655D7870FF}"/>
    <cellStyle name="20% - Accent2 2 7 2 2 2" xfId="8171" xr:uid="{74FCA95D-A145-46EE-8231-A56A4BFE8BAE}"/>
    <cellStyle name="20% - Accent2 2 7 2 3" xfId="6145" xr:uid="{236FFB1F-8B7B-4F64-9008-D6A734285F14}"/>
    <cellStyle name="20% - Accent2 2 7 3" xfId="3089" xr:uid="{97A42F14-22F0-47D4-B457-81D732D3FB6D}"/>
    <cellStyle name="20% - Accent2 2 7 3 2" xfId="7156" xr:uid="{2261ED84-76A6-4BD1-B661-C533B78377C2}"/>
    <cellStyle name="20% - Accent2 2 7 4" xfId="5130" xr:uid="{6FC6CB14-98DE-48E8-A93D-C30D82FB598C}"/>
    <cellStyle name="20% - Accent2 2 8" xfId="1078" xr:uid="{8C36E527-A795-40D4-86AB-F341F31EE801}"/>
    <cellStyle name="20% - Accent2 2 8 2" xfId="2093" xr:uid="{2EFEBD5A-D560-491F-95B2-AFA9FFC3457F}"/>
    <cellStyle name="20% - Accent2 2 8 2 2" xfId="4122" xr:uid="{47BAC90F-89E7-464F-920F-F9666D6033B3}"/>
    <cellStyle name="20% - Accent2 2 8 2 2 2" xfId="8189" xr:uid="{0388D2B4-2A15-42A7-A7B9-A075D864368B}"/>
    <cellStyle name="20% - Accent2 2 8 2 3" xfId="6163" xr:uid="{6AD1F01D-A934-455D-915B-7578B73D294A}"/>
    <cellStyle name="20% - Accent2 2 8 3" xfId="3107" xr:uid="{75F74352-ABB4-405D-A7F9-AAB0BBF7706B}"/>
    <cellStyle name="20% - Accent2 2 8 3 2" xfId="7174" xr:uid="{DA88D3F8-AAF2-4413-BB0A-D6B01DE0226C}"/>
    <cellStyle name="20% - Accent2 2 8 4" xfId="5148" xr:uid="{CCD16D24-9A7B-4B11-B81C-DA7B345B6ED9}"/>
    <cellStyle name="20% - Accent2 2 9" xfId="1110" xr:uid="{915EE74C-E660-4623-BC89-482DF001BCAB}"/>
    <cellStyle name="20% - Accent2 2 9 2" xfId="3139" xr:uid="{0E4016A5-E268-47A3-8C36-A7A28FB01CE1}"/>
    <cellStyle name="20% - Accent2 2 9 2 2" xfId="7206" xr:uid="{2E34E80A-B697-498B-B3FA-E3B154A9D9B3}"/>
    <cellStyle name="20% - Accent2 2 9 3" xfId="5180" xr:uid="{F07F2B85-4202-43F9-8C1E-18D1FF31BFB8}"/>
    <cellStyle name="20% - Accent2 3" xfId="62" xr:uid="{8CB7C1D3-8618-4037-83CE-92B140D6CF5D}"/>
    <cellStyle name="20% - Accent2 3 2" xfId="122" xr:uid="{A956F20D-65F1-46E0-97F8-A9C7AAA5635B}"/>
    <cellStyle name="20% - Accent2 3 2 2" xfId="239" xr:uid="{1650DBE7-384A-4BE9-A057-DBB6FDCBF199}"/>
    <cellStyle name="20% - Accent2 3 2 2 2" xfId="475" xr:uid="{998B7823-789B-4142-A85F-1D068A290A14}"/>
    <cellStyle name="20% - Accent2 3 2 2 2 2" xfId="966" xr:uid="{725F9CE1-D4CA-4A3C-BC15-2E66257518DD}"/>
    <cellStyle name="20% - Accent2 3 2 2 2 2 2" xfId="2022" xr:uid="{B459AFC4-5262-48E6-A2B1-6B2129BA76B1}"/>
    <cellStyle name="20% - Accent2 3 2 2 2 2 2 2" xfId="4051" xr:uid="{E55EFB41-120F-4FCE-BBB5-E7EB4466D8FB}"/>
    <cellStyle name="20% - Accent2 3 2 2 2 2 2 2 2" xfId="8118" xr:uid="{50CE939B-2698-498B-B6D8-7BCE6C78C7BB}"/>
    <cellStyle name="20% - Accent2 3 2 2 2 2 2 3" xfId="6092" xr:uid="{C73DB754-7DC4-416D-A8EC-416DCCB1E328}"/>
    <cellStyle name="20% - Accent2 3 2 2 2 2 3" xfId="3037" xr:uid="{890D28FC-1470-49F6-9E0C-CC7F2D5765E9}"/>
    <cellStyle name="20% - Accent2 3 2 2 2 2 3 2" xfId="7104" xr:uid="{6BA9DEEF-7D25-47B8-8835-F660C128B0CF}"/>
    <cellStyle name="20% - Accent2 3 2 2 2 2 4" xfId="5078" xr:uid="{6211D7A1-9328-4F2E-8FED-5C089970A982}"/>
    <cellStyle name="20% - Accent2 3 2 2 2 3" xfId="1533" xr:uid="{02E0FF6B-C2F9-4AAF-8B6D-1122D1EB4627}"/>
    <cellStyle name="20% - Accent2 3 2 2 2 3 2" xfId="3562" xr:uid="{D6376B7F-7AB6-4B0D-ACB9-14D3C4A39A28}"/>
    <cellStyle name="20% - Accent2 3 2 2 2 3 2 2" xfId="7629" xr:uid="{6C61D7D0-4F92-4792-893C-2437969E07BB}"/>
    <cellStyle name="20% - Accent2 3 2 2 2 3 3" xfId="5603" xr:uid="{56137927-FF17-41ED-B677-AB35300A14CA}"/>
    <cellStyle name="20% - Accent2 3 2 2 2 4" xfId="2546" xr:uid="{A12D6709-2464-4099-B7A4-00899B060163}"/>
    <cellStyle name="20% - Accent2 3 2 2 2 4 2" xfId="6615" xr:uid="{016767D5-D0EB-4A95-8CCC-B103C413F9C5}"/>
    <cellStyle name="20% - Accent2 3 2 2 2 5" xfId="4589" xr:uid="{7F5C414F-37A4-4CBB-8A5A-D38ED7B76F52}"/>
    <cellStyle name="20% - Accent2 3 2 2 3" xfId="731" xr:uid="{4008DD9F-E842-463D-91CC-9B1A97C8063B}"/>
    <cellStyle name="20% - Accent2 3 2 2 3 2" xfId="1787" xr:uid="{DAE63CF3-06D1-40A1-AAB5-7AEB47A4716E}"/>
    <cellStyle name="20% - Accent2 3 2 2 3 2 2" xfId="3816" xr:uid="{16F47667-4FF0-4B57-B181-394D2360D6BE}"/>
    <cellStyle name="20% - Accent2 3 2 2 3 2 2 2" xfId="7883" xr:uid="{A2AEF613-3D42-4382-AFC9-369875BEDC69}"/>
    <cellStyle name="20% - Accent2 3 2 2 3 2 3" xfId="5857" xr:uid="{7D824C1C-B505-48E9-86ED-74930F271FD6}"/>
    <cellStyle name="20% - Accent2 3 2 2 3 3" xfId="2802" xr:uid="{7A7C1466-4F05-439F-B12F-196587C85416}"/>
    <cellStyle name="20% - Accent2 3 2 2 3 3 2" xfId="6869" xr:uid="{7BCF57C9-40AC-43A6-A759-94492E26942F}"/>
    <cellStyle name="20% - Accent2 3 2 2 3 4" xfId="4843" xr:uid="{96E7C22C-C19D-403A-B738-242F4643670C}"/>
    <cellStyle name="20% - Accent2 3 2 2 4" xfId="1298" xr:uid="{AC46D71D-60E2-4DAB-96B1-9DCA5253DE3C}"/>
    <cellStyle name="20% - Accent2 3 2 2 4 2" xfId="3327" xr:uid="{EA7F305A-28F0-4C02-9988-74EEC7DB0D50}"/>
    <cellStyle name="20% - Accent2 3 2 2 4 2 2" xfId="7394" xr:uid="{DCFDD86C-A905-4EDF-8232-846AA81BFF54}"/>
    <cellStyle name="20% - Accent2 3 2 2 4 3" xfId="5368" xr:uid="{31B9177E-A7B8-4D3B-B4AD-128C8DEF9B1D}"/>
    <cellStyle name="20% - Accent2 3 2 2 5" xfId="2311" xr:uid="{E82EF35E-9FFD-475F-A908-197A15BC7226}"/>
    <cellStyle name="20% - Accent2 3 2 2 5 2" xfId="6380" xr:uid="{43E010D2-B5E2-4905-9F1B-56615DF6EB8F}"/>
    <cellStyle name="20% - Accent2 3 2 2 6" xfId="4354" xr:uid="{49036118-FE38-4ED0-99AB-85645DF7E4D5}"/>
    <cellStyle name="20% - Accent2 3 2 3" xfId="358" xr:uid="{CD6A64ED-3CC7-4D6A-A3AA-D86DB9A134CD}"/>
    <cellStyle name="20% - Accent2 3 2 3 2" xfId="849" xr:uid="{080C9C0A-0333-4156-8148-74151F82FB33}"/>
    <cellStyle name="20% - Accent2 3 2 3 2 2" xfId="1905" xr:uid="{1D2F4D6B-8B0F-4978-B8D9-73461767DEFE}"/>
    <cellStyle name="20% - Accent2 3 2 3 2 2 2" xfId="3934" xr:uid="{26BC3846-6E74-4AD1-A7B0-DC75E257959D}"/>
    <cellStyle name="20% - Accent2 3 2 3 2 2 2 2" xfId="8001" xr:uid="{19869D6A-68B8-4D62-B8AF-FC82FF24043C}"/>
    <cellStyle name="20% - Accent2 3 2 3 2 2 3" xfId="5975" xr:uid="{F3B34D13-6377-4809-A309-D69BA6D1E319}"/>
    <cellStyle name="20% - Accent2 3 2 3 2 3" xfId="2920" xr:uid="{D5810316-C87B-47F9-99D3-8CEA097875AB}"/>
    <cellStyle name="20% - Accent2 3 2 3 2 3 2" xfId="6987" xr:uid="{11D69886-C40C-4C7B-8934-433043EC7C29}"/>
    <cellStyle name="20% - Accent2 3 2 3 2 4" xfId="4961" xr:uid="{5E33DC5B-DD13-4C07-934D-0BF1085B2FCD}"/>
    <cellStyle name="20% - Accent2 3 2 3 3" xfId="1416" xr:uid="{909A8B51-E051-4BDF-8B36-5C67F83D585C}"/>
    <cellStyle name="20% - Accent2 3 2 3 3 2" xfId="3445" xr:uid="{B3D0C110-A24E-4EC5-8FA4-77C2F4D6E9C2}"/>
    <cellStyle name="20% - Accent2 3 2 3 3 2 2" xfId="7512" xr:uid="{139E825A-1132-49A3-A3F5-6BD4A30AE4B1}"/>
    <cellStyle name="20% - Accent2 3 2 3 3 3" xfId="5486" xr:uid="{A2CD21F8-EBAF-430E-B211-8817EE8674CB}"/>
    <cellStyle name="20% - Accent2 3 2 3 4" xfId="2429" xr:uid="{2BC66D44-B4DD-4231-9723-38286CEDE6A7}"/>
    <cellStyle name="20% - Accent2 3 2 3 4 2" xfId="6498" xr:uid="{D0C45858-895F-4A2E-AFC1-207410CF7F6B}"/>
    <cellStyle name="20% - Accent2 3 2 3 5" xfId="4472" xr:uid="{1FFAE6F1-D8A5-4AF1-8CE8-18578DBC0247}"/>
    <cellStyle name="20% - Accent2 3 2 4" xfId="614" xr:uid="{450057BF-ECA7-40A6-8C00-2D98B4690F86}"/>
    <cellStyle name="20% - Accent2 3 2 4 2" xfId="1670" xr:uid="{927E1A3F-D9BD-4A08-BCF7-9A3AB94112D0}"/>
    <cellStyle name="20% - Accent2 3 2 4 2 2" xfId="3699" xr:uid="{9A30EA96-C8FB-4AA3-901F-08ADFDE16431}"/>
    <cellStyle name="20% - Accent2 3 2 4 2 2 2" xfId="7766" xr:uid="{EE35EEC9-81C7-4541-B9A0-C5B91CC40E9C}"/>
    <cellStyle name="20% - Accent2 3 2 4 2 3" xfId="5740" xr:uid="{DFF4FA26-1C3B-4B8D-BD41-223735E79AEC}"/>
    <cellStyle name="20% - Accent2 3 2 4 3" xfId="2685" xr:uid="{A6B74349-4181-4683-B4A6-87FCCAD06567}"/>
    <cellStyle name="20% - Accent2 3 2 4 3 2" xfId="6752" xr:uid="{55E02900-76BA-49B0-B156-FA31B3FB3AA1}"/>
    <cellStyle name="20% - Accent2 3 2 4 4" xfId="4726" xr:uid="{E2130F50-ABC2-4F30-9AB0-DA5CD01EBC9E}"/>
    <cellStyle name="20% - Accent2 3 2 5" xfId="1181" xr:uid="{E88513DD-293C-4F56-951C-1BC196EE2C0B}"/>
    <cellStyle name="20% - Accent2 3 2 5 2" xfId="3210" xr:uid="{7509718C-8A84-4814-9445-E33398B4D449}"/>
    <cellStyle name="20% - Accent2 3 2 5 2 2" xfId="7277" xr:uid="{B3966B42-4DB6-4BA4-B80B-1AFAE4DAF582}"/>
    <cellStyle name="20% - Accent2 3 2 5 3" xfId="5251" xr:uid="{4846AC6C-2D2D-49F6-AA2F-A9D7730DCCA8}"/>
    <cellStyle name="20% - Accent2 3 2 6" xfId="2194" xr:uid="{2A3938C2-B6AE-4DAD-A304-B24447E799E2}"/>
    <cellStyle name="20% - Accent2 3 2 6 2" xfId="6263" xr:uid="{FB20F0CD-D45F-410F-9B7D-8B3983A9F3BA}"/>
    <cellStyle name="20% - Accent2 3 2 7" xfId="4237" xr:uid="{128114C6-2476-48B3-85EE-3C3DDE105589}"/>
    <cellStyle name="20% - Accent2 3 3" xfId="180" xr:uid="{D7B27BD7-1AF9-4C67-82A3-73C952EA32B1}"/>
    <cellStyle name="20% - Accent2 3 3 2" xfId="416" xr:uid="{DC48D284-3282-4E5F-B077-023A0FC66D6A}"/>
    <cellStyle name="20% - Accent2 3 3 2 2" xfId="907" xr:uid="{FD94C3F2-6491-40E9-BEAA-62A935410640}"/>
    <cellStyle name="20% - Accent2 3 3 2 2 2" xfId="1963" xr:uid="{042E3971-A16C-405F-89CE-770E33C47707}"/>
    <cellStyle name="20% - Accent2 3 3 2 2 2 2" xfId="3992" xr:uid="{9C998E79-A9E3-40FA-8DBF-1F9E76FDD6C4}"/>
    <cellStyle name="20% - Accent2 3 3 2 2 2 2 2" xfId="8059" xr:uid="{53EEA487-CD2E-4C5A-B653-96188A7697C0}"/>
    <cellStyle name="20% - Accent2 3 3 2 2 2 3" xfId="6033" xr:uid="{03B83BA3-4CA5-4171-B43F-1E9686D656FC}"/>
    <cellStyle name="20% - Accent2 3 3 2 2 3" xfId="2978" xr:uid="{D8FCC68B-447F-41E6-9616-01C73242B92D}"/>
    <cellStyle name="20% - Accent2 3 3 2 2 3 2" xfId="7045" xr:uid="{4BFA7A55-182C-49FA-A0E4-C66A01B0FD91}"/>
    <cellStyle name="20% - Accent2 3 3 2 2 4" xfId="5019" xr:uid="{EBC04D79-FBB3-4047-AD55-D8BE4D33E1A3}"/>
    <cellStyle name="20% - Accent2 3 3 2 3" xfId="1474" xr:uid="{3836D91C-FCB5-4476-B9CF-4445DB1142CF}"/>
    <cellStyle name="20% - Accent2 3 3 2 3 2" xfId="3503" xr:uid="{66F42202-B030-4C60-B50D-6EA96C7EA684}"/>
    <cellStyle name="20% - Accent2 3 3 2 3 2 2" xfId="7570" xr:uid="{537440F9-A89F-44BF-86B6-621537CFA4A9}"/>
    <cellStyle name="20% - Accent2 3 3 2 3 3" xfId="5544" xr:uid="{5AFDD716-AA88-4C4A-8219-08E71745E8FC}"/>
    <cellStyle name="20% - Accent2 3 3 2 4" xfId="2487" xr:uid="{6FCB356D-9F9A-4FE4-B3C7-F1CFC2167847}"/>
    <cellStyle name="20% - Accent2 3 3 2 4 2" xfId="6556" xr:uid="{7B3A37D4-5F74-4BA5-AF1A-4E4A622EA58D}"/>
    <cellStyle name="20% - Accent2 3 3 2 5" xfId="4530" xr:uid="{BCB3ACE1-BC14-4AC2-BA93-B90ED315234E}"/>
    <cellStyle name="20% - Accent2 3 3 3" xfId="672" xr:uid="{E3C20DFA-2847-4EE0-A40C-4345DDB4A47B}"/>
    <cellStyle name="20% - Accent2 3 3 3 2" xfId="1728" xr:uid="{CB8774C7-A634-41C9-9D97-B69115C11BDD}"/>
    <cellStyle name="20% - Accent2 3 3 3 2 2" xfId="3757" xr:uid="{A1527759-7A2B-47E2-A5C3-37852E91602E}"/>
    <cellStyle name="20% - Accent2 3 3 3 2 2 2" xfId="7824" xr:uid="{F39B565C-1D29-4E96-9B0F-5DD51790152D}"/>
    <cellStyle name="20% - Accent2 3 3 3 2 3" xfId="5798" xr:uid="{E134BDF6-5CCA-4F93-A45B-699C759463AA}"/>
    <cellStyle name="20% - Accent2 3 3 3 3" xfId="2743" xr:uid="{F3056AEE-DFB3-47F9-88F6-5720EAE87E80}"/>
    <cellStyle name="20% - Accent2 3 3 3 3 2" xfId="6810" xr:uid="{E35F58F4-8E0F-44A7-8832-8D01C7F01802}"/>
    <cellStyle name="20% - Accent2 3 3 3 4" xfId="4784" xr:uid="{FA3AF818-00C0-471A-AF24-AB011DE33801}"/>
    <cellStyle name="20% - Accent2 3 3 4" xfId="1239" xr:uid="{FE1CB88A-892E-4429-ABA3-CEBE59AA7783}"/>
    <cellStyle name="20% - Accent2 3 3 4 2" xfId="3268" xr:uid="{A5E273AD-7A8C-4DFA-804F-0909DB4DB1C1}"/>
    <cellStyle name="20% - Accent2 3 3 4 2 2" xfId="7335" xr:uid="{B1F2331E-A68E-4BB5-BCE8-E523961BD1F8}"/>
    <cellStyle name="20% - Accent2 3 3 4 3" xfId="5309" xr:uid="{2678CE7F-B320-4947-AA2E-0CB6B168C075}"/>
    <cellStyle name="20% - Accent2 3 3 5" xfId="2252" xr:uid="{AABE28B7-8BC6-4511-9932-6FF535D2AB29}"/>
    <cellStyle name="20% - Accent2 3 3 5 2" xfId="6321" xr:uid="{1728DEF3-DF9C-4969-B82A-A2A0645C9B1A}"/>
    <cellStyle name="20% - Accent2 3 3 6" xfId="4295" xr:uid="{AFB0FDAA-B15C-4B31-8AC6-D0B788871395}"/>
    <cellStyle name="20% - Accent2 3 4" xfId="299" xr:uid="{D8098D12-E578-428F-A14B-C4AFB9F14C48}"/>
    <cellStyle name="20% - Accent2 3 4 2" xfId="790" xr:uid="{78C96A31-E6ED-4586-BC6E-A343D3C606E1}"/>
    <cellStyle name="20% - Accent2 3 4 2 2" xfId="1846" xr:uid="{7A96B238-4EED-4134-A743-B0C81CC5D444}"/>
    <cellStyle name="20% - Accent2 3 4 2 2 2" xfId="3875" xr:uid="{D3E2F2B1-3B3C-4D4D-97F6-499C73D97EF3}"/>
    <cellStyle name="20% - Accent2 3 4 2 2 2 2" xfId="7942" xr:uid="{33F7C38E-CD49-4449-8DD8-2DAACB20F9ED}"/>
    <cellStyle name="20% - Accent2 3 4 2 2 3" xfId="5916" xr:uid="{871B58C2-43E2-4467-A0C8-41AD52FBA7B8}"/>
    <cellStyle name="20% - Accent2 3 4 2 3" xfId="2861" xr:uid="{599E19A6-5CA2-4B9C-B436-AD66FC6C12CA}"/>
    <cellStyle name="20% - Accent2 3 4 2 3 2" xfId="6928" xr:uid="{B006B1FB-EE03-4B47-BC28-C3384C22CA8D}"/>
    <cellStyle name="20% - Accent2 3 4 2 4" xfId="4902" xr:uid="{868E9E93-7783-4FC2-AD07-631A4049C29F}"/>
    <cellStyle name="20% - Accent2 3 4 3" xfId="1357" xr:uid="{F33D45D4-7C36-4B3D-A252-E057F1D555FF}"/>
    <cellStyle name="20% - Accent2 3 4 3 2" xfId="3386" xr:uid="{AE2E59DC-D9E2-4A33-90C8-67F4EFA67CD7}"/>
    <cellStyle name="20% - Accent2 3 4 3 2 2" xfId="7453" xr:uid="{23219631-EE1B-4F7C-A925-260EEA19C90E}"/>
    <cellStyle name="20% - Accent2 3 4 3 3" xfId="5427" xr:uid="{FEC6724D-675B-4CF1-8617-EE703F1B772A}"/>
    <cellStyle name="20% - Accent2 3 4 4" xfId="2370" xr:uid="{858ECF66-2D31-4FEE-8913-B0D7C05ADD27}"/>
    <cellStyle name="20% - Accent2 3 4 4 2" xfId="6439" xr:uid="{0242EFC8-0C79-49AB-AD7A-0320366AA982}"/>
    <cellStyle name="20% - Accent2 3 4 5" xfId="4413" xr:uid="{82AF271C-2020-406E-B9D1-D1853169AA88}"/>
    <cellStyle name="20% - Accent2 3 5" xfId="555" xr:uid="{CFE6FF7A-ACE1-4FAC-A83C-33E98EE02F8A}"/>
    <cellStyle name="20% - Accent2 3 5 2" xfId="1611" xr:uid="{7E7F8E92-D154-47A8-8B42-B9EB426D7F85}"/>
    <cellStyle name="20% - Accent2 3 5 2 2" xfId="3640" xr:uid="{8D6D1811-73A5-4450-8C71-5315E9365DB8}"/>
    <cellStyle name="20% - Accent2 3 5 2 2 2" xfId="7707" xr:uid="{3FBE2CEB-976E-4DD9-B77B-B05301395432}"/>
    <cellStyle name="20% - Accent2 3 5 2 3" xfId="5681" xr:uid="{88C7D75D-9785-4ABC-860D-8CE96DE9D711}"/>
    <cellStyle name="20% - Accent2 3 5 3" xfId="2626" xr:uid="{383F01B1-28ED-4D61-9184-09AEEFBE0460}"/>
    <cellStyle name="20% - Accent2 3 5 3 2" xfId="6693" xr:uid="{3C8A8553-9535-4886-9573-F31BA279CD2C}"/>
    <cellStyle name="20% - Accent2 3 5 4" xfId="4667" xr:uid="{425307D3-9EFA-4C33-9BFB-E4FC8D8BCD84}"/>
    <cellStyle name="20% - Accent2 3 6" xfId="1122" xr:uid="{8866DD8B-8EDA-4F0F-8AAE-DC842180CF6C}"/>
    <cellStyle name="20% - Accent2 3 6 2" xfId="3151" xr:uid="{B74309E7-B4E7-4573-9695-22AB047908F0}"/>
    <cellStyle name="20% - Accent2 3 6 2 2" xfId="7218" xr:uid="{8C0EF0DD-3D97-4196-813A-E18492394AA3}"/>
    <cellStyle name="20% - Accent2 3 6 3" xfId="5192" xr:uid="{AA1EDD89-4209-4D0C-8711-7AE15BEEA773}"/>
    <cellStyle name="20% - Accent2 3 7" xfId="2135" xr:uid="{2012EC4B-5EA6-420C-AA88-33C498DD1E54}"/>
    <cellStyle name="20% - Accent2 3 7 2" xfId="6204" xr:uid="{E19A4C14-FEDA-4B38-BDCD-A96EA8016C94}"/>
    <cellStyle name="20% - Accent2 3 8" xfId="4178" xr:uid="{62602DB6-B845-417B-AAB6-3804A13C965C}"/>
    <cellStyle name="20% - Accent2 4" xfId="93" xr:uid="{E9A0E0EE-9B91-43A6-BFD8-A88A217AC600}"/>
    <cellStyle name="20% - Accent2 4 2" xfId="211" xr:uid="{2A5F48B1-D556-4D37-94F8-9DFC3539DAA6}"/>
    <cellStyle name="20% - Accent2 4 2 2" xfId="447" xr:uid="{FAC56255-7A5C-4D21-87C5-0DAAD2CE3AF3}"/>
    <cellStyle name="20% - Accent2 4 2 2 2" xfId="938" xr:uid="{C562231F-F960-4DF1-AEDF-E178CEEB86E1}"/>
    <cellStyle name="20% - Accent2 4 2 2 2 2" xfId="1994" xr:uid="{59F90F34-9589-43C0-9AEE-E3AA202520B9}"/>
    <cellStyle name="20% - Accent2 4 2 2 2 2 2" xfId="4023" xr:uid="{B8093E84-D0DB-480C-B4BA-3B7AB2F10658}"/>
    <cellStyle name="20% - Accent2 4 2 2 2 2 2 2" xfId="8090" xr:uid="{7046E86D-53E6-4CC3-8EEF-3C1165012CF8}"/>
    <cellStyle name="20% - Accent2 4 2 2 2 2 3" xfId="6064" xr:uid="{0BC067E9-4CF6-4FAA-A658-BA0D6A68F426}"/>
    <cellStyle name="20% - Accent2 4 2 2 2 3" xfId="3009" xr:uid="{34D142BE-A848-4C5A-8D97-5D3A30304561}"/>
    <cellStyle name="20% - Accent2 4 2 2 2 3 2" xfId="7076" xr:uid="{4710C993-6C8E-40A9-87A1-23EDFD9E5A90}"/>
    <cellStyle name="20% - Accent2 4 2 2 2 4" xfId="5050" xr:uid="{DB5BBCD1-9CBE-4246-B350-3077BD9F13F4}"/>
    <cellStyle name="20% - Accent2 4 2 2 3" xfId="1505" xr:uid="{CDC57380-E16B-484D-B321-1DEA4AB4CC34}"/>
    <cellStyle name="20% - Accent2 4 2 2 3 2" xfId="3534" xr:uid="{B193CB80-7FB7-4149-9B06-E4ED0A5D41C3}"/>
    <cellStyle name="20% - Accent2 4 2 2 3 2 2" xfId="7601" xr:uid="{84D7C1AA-2C81-45B7-96FF-266DF55F1FCA}"/>
    <cellStyle name="20% - Accent2 4 2 2 3 3" xfId="5575" xr:uid="{26832DED-1E6B-4050-A56B-CAAE821F648F}"/>
    <cellStyle name="20% - Accent2 4 2 2 4" xfId="2518" xr:uid="{19DBBD93-2855-4372-95A2-178F7B4FF276}"/>
    <cellStyle name="20% - Accent2 4 2 2 4 2" xfId="6587" xr:uid="{D210C047-EB68-460D-934D-D757DA0D3283}"/>
    <cellStyle name="20% - Accent2 4 2 2 5" xfId="4561" xr:uid="{F51AC8A7-2AB4-4E21-89E8-8171D9B1B983}"/>
    <cellStyle name="20% - Accent2 4 2 3" xfId="703" xr:uid="{1AF21860-E7DB-4FBA-9D01-952189B7A080}"/>
    <cellStyle name="20% - Accent2 4 2 3 2" xfId="1759" xr:uid="{6E01759E-B4BE-4302-864E-1C6C7874D012}"/>
    <cellStyle name="20% - Accent2 4 2 3 2 2" xfId="3788" xr:uid="{225B6B62-ADF0-4097-8573-6A646ADB8F06}"/>
    <cellStyle name="20% - Accent2 4 2 3 2 2 2" xfId="7855" xr:uid="{10FE6E17-A5F9-43FD-866E-17389B36594A}"/>
    <cellStyle name="20% - Accent2 4 2 3 2 3" xfId="5829" xr:uid="{AEACFD0A-7028-4382-AC19-6BA0E87F9F21}"/>
    <cellStyle name="20% - Accent2 4 2 3 3" xfId="2774" xr:uid="{904EA90C-F51B-4AFA-95B9-5CB0C78AC100}"/>
    <cellStyle name="20% - Accent2 4 2 3 3 2" xfId="6841" xr:uid="{8BA4D2B1-6B42-408D-BE3E-6D3311FBE328}"/>
    <cellStyle name="20% - Accent2 4 2 3 4" xfId="4815" xr:uid="{77086AF7-5684-4F9B-BC3E-5E19128F40EB}"/>
    <cellStyle name="20% - Accent2 4 2 4" xfId="1270" xr:uid="{BD82B133-869E-4AEB-9B65-E0D18545010D}"/>
    <cellStyle name="20% - Accent2 4 2 4 2" xfId="3299" xr:uid="{915075E2-F6DD-4918-B566-4A4F3485CB3F}"/>
    <cellStyle name="20% - Accent2 4 2 4 2 2" xfId="7366" xr:uid="{FF3E60F1-8B28-4E6F-ADE1-4E98F6C69835}"/>
    <cellStyle name="20% - Accent2 4 2 4 3" xfId="5340" xr:uid="{22DBCC57-3576-43FB-8E21-F5BE7E87A120}"/>
    <cellStyle name="20% - Accent2 4 2 5" xfId="2283" xr:uid="{1A76CB30-395A-4D03-BDB5-0423EC14CFD2}"/>
    <cellStyle name="20% - Accent2 4 2 5 2" xfId="6352" xr:uid="{6A699B7B-E64C-41C7-8E76-0F48588811B0}"/>
    <cellStyle name="20% - Accent2 4 2 6" xfId="4326" xr:uid="{FCAAB16B-D011-4FFF-9106-25DCC6C45A72}"/>
    <cellStyle name="20% - Accent2 4 3" xfId="330" xr:uid="{27AC7D12-8566-43D3-885A-47C6201A9360}"/>
    <cellStyle name="20% - Accent2 4 3 2" xfId="821" xr:uid="{5CA39C3D-8CCC-4F09-8279-C84A2274E957}"/>
    <cellStyle name="20% - Accent2 4 3 2 2" xfId="1877" xr:uid="{CBEBE89C-D4C1-47FC-A6C1-50D7EC5C9212}"/>
    <cellStyle name="20% - Accent2 4 3 2 2 2" xfId="3906" xr:uid="{DAD0E5FF-D26E-48B5-A547-5C7AEC8C8708}"/>
    <cellStyle name="20% - Accent2 4 3 2 2 2 2" xfId="7973" xr:uid="{ED12FE7D-2998-4E05-8611-09310FE9D536}"/>
    <cellStyle name="20% - Accent2 4 3 2 2 3" xfId="5947" xr:uid="{6B418B21-917B-4423-A982-5A8862FF89C2}"/>
    <cellStyle name="20% - Accent2 4 3 2 3" xfId="2892" xr:uid="{9D9329A0-6CFE-4FDA-B577-320462D9A93D}"/>
    <cellStyle name="20% - Accent2 4 3 2 3 2" xfId="6959" xr:uid="{A44EDB6A-D8F7-4BA0-AD8B-36786576EFEA}"/>
    <cellStyle name="20% - Accent2 4 3 2 4" xfId="4933" xr:uid="{B2B919DC-E36E-40BE-AA6A-0C5DEBE377D2}"/>
    <cellStyle name="20% - Accent2 4 3 3" xfId="1388" xr:uid="{859181DC-4BCE-4419-8792-E21551D49F1E}"/>
    <cellStyle name="20% - Accent2 4 3 3 2" xfId="3417" xr:uid="{803BD17C-BD50-4391-91C8-F8A6C89ADEE9}"/>
    <cellStyle name="20% - Accent2 4 3 3 2 2" xfId="7484" xr:uid="{127DCB82-487D-4A8A-8B58-7A6F3C68DD12}"/>
    <cellStyle name="20% - Accent2 4 3 3 3" xfId="5458" xr:uid="{304B4AF7-3A3F-4F52-9895-A4EAAE00802A}"/>
    <cellStyle name="20% - Accent2 4 3 4" xfId="2401" xr:uid="{AF3CD2A5-E4FC-457B-9D4E-00952AC64389}"/>
    <cellStyle name="20% - Accent2 4 3 4 2" xfId="6470" xr:uid="{9FABE740-2F00-4250-A944-46F9837E2ED1}"/>
    <cellStyle name="20% - Accent2 4 3 5" xfId="4444" xr:uid="{65263E9D-CC77-4FA7-8878-16EF308922A8}"/>
    <cellStyle name="20% - Accent2 4 4" xfId="586" xr:uid="{8EBC1908-D299-4E37-9051-D42CF033AC28}"/>
    <cellStyle name="20% - Accent2 4 4 2" xfId="1642" xr:uid="{E1115415-3C14-40EF-A661-5E0A6D49FC34}"/>
    <cellStyle name="20% - Accent2 4 4 2 2" xfId="3671" xr:uid="{8784FF3C-41E7-4B04-BE30-88912AAF9458}"/>
    <cellStyle name="20% - Accent2 4 4 2 2 2" xfId="7738" xr:uid="{047C788E-3649-43EB-AD7B-61965F0C7CDC}"/>
    <cellStyle name="20% - Accent2 4 4 2 3" xfId="5712" xr:uid="{480E5DDC-FF63-49B4-A768-0ED0C930E01D}"/>
    <cellStyle name="20% - Accent2 4 4 3" xfId="2657" xr:uid="{BE47EF08-441F-4059-B59A-7327E63DF575}"/>
    <cellStyle name="20% - Accent2 4 4 3 2" xfId="6724" xr:uid="{E57AEBFB-DC35-4C88-BAA3-E6FC2814D4B0}"/>
    <cellStyle name="20% - Accent2 4 4 4" xfId="4698" xr:uid="{CBB50617-297D-4687-B693-E7F19AA943E8}"/>
    <cellStyle name="20% - Accent2 4 5" xfId="1153" xr:uid="{BD5955AE-54B3-4F62-A5F3-28299AECFD6F}"/>
    <cellStyle name="20% - Accent2 4 5 2" xfId="3182" xr:uid="{205646D5-1D39-4C20-9BC9-AE9767184FAF}"/>
    <cellStyle name="20% - Accent2 4 5 2 2" xfId="7249" xr:uid="{AD1E9BFD-B015-4498-9D97-04BA9CF0FB61}"/>
    <cellStyle name="20% - Accent2 4 5 3" xfId="5223" xr:uid="{0430C55B-2975-4594-B3CF-7B20862683F5}"/>
    <cellStyle name="20% - Accent2 4 6" xfId="2166" xr:uid="{A8170CC5-6110-4FC5-B82C-7725D653DFE4}"/>
    <cellStyle name="20% - Accent2 4 6 2" xfId="6235" xr:uid="{48CD2883-BBF8-48C2-833F-F4E282947348}"/>
    <cellStyle name="20% - Accent2 4 7" xfId="4209" xr:uid="{7E394FA6-14D9-48E8-8E4C-637EF962291F}"/>
    <cellStyle name="20% - Accent2 5" xfId="151" xr:uid="{73D8B9D8-AC8B-4EF5-801D-F0F67DDC9FEA}"/>
    <cellStyle name="20% - Accent2 5 2" xfId="387" xr:uid="{98AB016A-2933-46CD-B2C3-2E82F1F83FD4}"/>
    <cellStyle name="20% - Accent2 5 2 2" xfId="878" xr:uid="{8C1F079E-0E32-4086-BDB3-705663AC28AA}"/>
    <cellStyle name="20% - Accent2 5 2 2 2" xfId="1934" xr:uid="{24CEACA0-643C-48DC-A54F-188EC19FDE09}"/>
    <cellStyle name="20% - Accent2 5 2 2 2 2" xfId="3963" xr:uid="{712DF9FE-017F-4591-ACF4-C0CADF53D3AF}"/>
    <cellStyle name="20% - Accent2 5 2 2 2 2 2" xfId="8030" xr:uid="{707A362B-C35D-46BA-B860-4774B289E698}"/>
    <cellStyle name="20% - Accent2 5 2 2 2 3" xfId="6004" xr:uid="{28B15146-D0A3-443B-8A02-D87263370BE9}"/>
    <cellStyle name="20% - Accent2 5 2 2 3" xfId="2949" xr:uid="{63A44336-887C-483F-B447-B0998AB57B79}"/>
    <cellStyle name="20% - Accent2 5 2 2 3 2" xfId="7016" xr:uid="{9A63F922-D112-4EF8-8633-02CE7CCDE7C6}"/>
    <cellStyle name="20% - Accent2 5 2 2 4" xfId="4990" xr:uid="{E0963987-F130-4176-BFF9-2ABE79CCDF88}"/>
    <cellStyle name="20% - Accent2 5 2 3" xfId="1445" xr:uid="{B8E14D10-AC1D-4882-8FA8-F18931FEE6E7}"/>
    <cellStyle name="20% - Accent2 5 2 3 2" xfId="3474" xr:uid="{D3D47289-64FF-48A8-84D7-18AA39A0D05A}"/>
    <cellStyle name="20% - Accent2 5 2 3 2 2" xfId="7541" xr:uid="{E85DFF51-23F0-4637-8292-3272DAC02A1E}"/>
    <cellStyle name="20% - Accent2 5 2 3 3" xfId="5515" xr:uid="{999E6960-269E-478C-A932-C09CA61AA2C5}"/>
    <cellStyle name="20% - Accent2 5 2 4" xfId="2458" xr:uid="{002CE226-1DFC-4B76-B9A9-0CD456306127}"/>
    <cellStyle name="20% - Accent2 5 2 4 2" xfId="6527" xr:uid="{5C13A4AD-E3FB-4FB6-9852-36DD2180C2E5}"/>
    <cellStyle name="20% - Accent2 5 2 5" xfId="4501" xr:uid="{DD1C3447-8B17-4CF7-A053-91704B9DA8A7}"/>
    <cellStyle name="20% - Accent2 5 3" xfId="643" xr:uid="{9871BF74-C83C-4D92-A2B8-E0DF89EA8073}"/>
    <cellStyle name="20% - Accent2 5 3 2" xfId="1699" xr:uid="{8CB562DF-204E-4B8C-932F-1E0051E90F83}"/>
    <cellStyle name="20% - Accent2 5 3 2 2" xfId="3728" xr:uid="{34A226F0-C4BD-48C9-A120-1C0739DCB690}"/>
    <cellStyle name="20% - Accent2 5 3 2 2 2" xfId="7795" xr:uid="{BC25F837-EECB-4FFD-B694-2BBA59C57023}"/>
    <cellStyle name="20% - Accent2 5 3 2 3" xfId="5769" xr:uid="{68702878-8758-4F05-B065-A75169717C8B}"/>
    <cellStyle name="20% - Accent2 5 3 3" xfId="2714" xr:uid="{C66E2068-E58D-4A34-8B18-439B2FF0B7D7}"/>
    <cellStyle name="20% - Accent2 5 3 3 2" xfId="6781" xr:uid="{7A1B3AE6-E008-4B11-9979-20D6C507060F}"/>
    <cellStyle name="20% - Accent2 5 3 4" xfId="4755" xr:uid="{2D566657-1DAA-4583-B297-D59FDF045B70}"/>
    <cellStyle name="20% - Accent2 5 4" xfId="1210" xr:uid="{A1DE512B-2438-45C6-88D0-48DB3DA3449A}"/>
    <cellStyle name="20% - Accent2 5 4 2" xfId="3239" xr:uid="{BB9A9CEA-DB7C-441D-80D4-5320A9E75220}"/>
    <cellStyle name="20% - Accent2 5 4 2 2" xfId="7306" xr:uid="{32626EFA-F06A-4B21-A378-4CE06933B52C}"/>
    <cellStyle name="20% - Accent2 5 4 3" xfId="5280" xr:uid="{774BBB20-5E53-49BF-9274-5A548DFEC5E1}"/>
    <cellStyle name="20% - Accent2 5 5" xfId="2223" xr:uid="{6E0E02FD-DB33-4B72-BD38-4FD39489B8F3}"/>
    <cellStyle name="20% - Accent2 5 5 2" xfId="6292" xr:uid="{9EB72926-4062-4E0C-B2AF-30F322AABE02}"/>
    <cellStyle name="20% - Accent2 5 6" xfId="4266" xr:uid="{68BFF5DC-05DC-4215-9A94-1917FB1F07EA}"/>
    <cellStyle name="20% - Accent2 6" xfId="270" xr:uid="{F6CE28E8-0527-42BF-84CB-709B91DB0B80}"/>
    <cellStyle name="20% - Accent2 6 2" xfId="762" xr:uid="{F674C8EC-E15F-4439-855F-15163AAF9ABC}"/>
    <cellStyle name="20% - Accent2 6 2 2" xfId="1818" xr:uid="{8B9FF8AD-11F3-4BC4-A120-ECAA29AD929E}"/>
    <cellStyle name="20% - Accent2 6 2 2 2" xfId="3847" xr:uid="{21298DAA-FB19-4039-A83D-43EF31F53867}"/>
    <cellStyle name="20% - Accent2 6 2 2 2 2" xfId="7914" xr:uid="{D7AFA1DC-D55B-4922-8211-BCE17DE13CB0}"/>
    <cellStyle name="20% - Accent2 6 2 2 3" xfId="5888" xr:uid="{67F3C90E-19A5-4F96-A34E-D7A94CECEFF9}"/>
    <cellStyle name="20% - Accent2 6 2 3" xfId="2833" xr:uid="{DB313B77-6C32-451A-A97E-1A170EE596CA}"/>
    <cellStyle name="20% - Accent2 6 2 3 2" xfId="6900" xr:uid="{1EBDF5D9-2632-4423-9E59-2BEDC0BE16DF}"/>
    <cellStyle name="20% - Accent2 6 2 4" xfId="4874" xr:uid="{6AC93174-6B0C-4F6D-8007-589FD406048C}"/>
    <cellStyle name="20% - Accent2 6 3" xfId="1329" xr:uid="{94167D0C-7C0D-4925-9DCF-2F9A29C3EC7D}"/>
    <cellStyle name="20% - Accent2 6 3 2" xfId="3358" xr:uid="{BFC324C1-A688-4B68-B379-DE834E6139B4}"/>
    <cellStyle name="20% - Accent2 6 3 2 2" xfId="7425" xr:uid="{151D4267-A811-4737-8988-DFD202E1EDD1}"/>
    <cellStyle name="20% - Accent2 6 3 3" xfId="5399" xr:uid="{C4A300AE-3283-4311-8FAB-E251DC2C39E3}"/>
    <cellStyle name="20% - Accent2 6 4" xfId="2342" xr:uid="{FB5571DB-D64A-4BDB-B954-44310C93DA0A}"/>
    <cellStyle name="20% - Accent2 6 4 2" xfId="6411" xr:uid="{8D697099-7ED0-432C-93E6-A804E0DB122B}"/>
    <cellStyle name="20% - Accent2 6 5" xfId="4385" xr:uid="{BE284A86-B66F-45B2-9A3C-479D7C82E66D}"/>
    <cellStyle name="20% - Accent2 7" xfId="510" xr:uid="{6A9D0261-BDED-481C-9982-CA5E7C7E79EA}"/>
    <cellStyle name="20% - Accent2 7 2" xfId="999" xr:uid="{0811591E-37CD-41ED-8282-EE8DF10BF528}"/>
    <cellStyle name="20% - Accent2 7 2 2" xfId="2055" xr:uid="{0595EF28-38EC-4A86-A6CE-9C0EE57F8676}"/>
    <cellStyle name="20% - Accent2 7 2 2 2" xfId="4084" xr:uid="{F8F27686-3777-4A6D-9175-F1D2FD963D84}"/>
    <cellStyle name="20% - Accent2 7 2 2 2 2" xfId="8151" xr:uid="{45C2E042-4783-4285-A9DE-C0693143D165}"/>
    <cellStyle name="20% - Accent2 7 2 2 3" xfId="6125" xr:uid="{36B7DA5B-A233-448E-B4AC-877A0B490446}"/>
    <cellStyle name="20% - Accent2 7 2 3" xfId="3070" xr:uid="{FBDC5320-D6AF-4DE9-8860-257D241E2CE8}"/>
    <cellStyle name="20% - Accent2 7 2 3 2" xfId="7137" xr:uid="{68D733B8-4F03-4CD9-8F25-7200AA09BD8C}"/>
    <cellStyle name="20% - Accent2 7 2 4" xfId="5111" xr:uid="{23C8AFE5-F8A2-429D-964A-406D93CB4F36}"/>
    <cellStyle name="20% - Accent2 7 3" xfId="1566" xr:uid="{867BD8FB-E42E-4BBE-816F-CF533B11497D}"/>
    <cellStyle name="20% - Accent2 7 3 2" xfId="3595" xr:uid="{6C91D8D6-AA1B-4666-BE4B-D00C3D918118}"/>
    <cellStyle name="20% - Accent2 7 3 2 2" xfId="7662" xr:uid="{84CB150C-C710-49F3-ABE4-58C60F47FDF3}"/>
    <cellStyle name="20% - Accent2 7 3 3" xfId="5636" xr:uid="{AA947A8B-0A87-4159-B5A4-1F1A6423DC23}"/>
    <cellStyle name="20% - Accent2 7 4" xfId="2581" xr:uid="{58A0E178-B42D-46A9-AFB1-926F403C1396}"/>
    <cellStyle name="20% - Accent2 7 4 2" xfId="6648" xr:uid="{D0A5456B-8935-4D66-9E2A-86BBC4BEF32D}"/>
    <cellStyle name="20% - Accent2 7 5" xfId="4622" xr:uid="{DA60D84D-ECE3-40F7-91E3-ABFEF9FBE822}"/>
    <cellStyle name="20% - Accent2 8" xfId="529" xr:uid="{C46C4968-F8E4-485A-946B-6A5635676759}"/>
    <cellStyle name="20% - Accent2 8 2" xfId="1585" xr:uid="{1238BAFA-C697-4CF1-B017-9AD9CAD4A1A1}"/>
    <cellStyle name="20% - Accent2 8 2 2" xfId="3614" xr:uid="{2AF7A069-72EE-4D23-A99D-30612DCAA503}"/>
    <cellStyle name="20% - Accent2 8 2 2 2" xfId="7681" xr:uid="{D53CF3A1-8884-444C-A92C-3511D56F626A}"/>
    <cellStyle name="20% - Accent2 8 2 3" xfId="5655" xr:uid="{166D456B-54EB-4261-A007-9D485B0E461D}"/>
    <cellStyle name="20% - Accent2 8 3" xfId="2600" xr:uid="{5A6996CD-E380-4D7C-AB53-14A05F30E06A}"/>
    <cellStyle name="20% - Accent2 8 3 2" xfId="6667" xr:uid="{39AD6B69-E4AF-4719-8EDE-A56014F46DB6}"/>
    <cellStyle name="20% - Accent2 8 4" xfId="4641" xr:uid="{012868AB-42B2-4B0D-B7C8-A5ACF3762629}"/>
    <cellStyle name="20% - Accent2 9" xfId="1092" xr:uid="{60FA5BEE-310D-4E47-889A-01E8BD85B013}"/>
    <cellStyle name="20% - Accent2 9 2" xfId="3121" xr:uid="{4AA71F1F-EE08-46A2-BA79-9F461086CC20}"/>
    <cellStyle name="20% - Accent2 9 2 2" xfId="7188" xr:uid="{177A4B2A-B754-41D2-BB99-AE420AB537F2}"/>
    <cellStyle name="20% - Accent2 9 3" xfId="5162" xr:uid="{F2C37A15-079F-442C-8C42-71C880484FA6}"/>
    <cellStyle name="20% - Accent3" xfId="22" builtinId="38" customBuiltin="1"/>
    <cellStyle name="20% - Accent3 10" xfId="2108" xr:uid="{93F02AAE-F1AB-4103-82AF-CA0F89D418C6}"/>
    <cellStyle name="20% - Accent3 10 2" xfId="6178" xr:uid="{76F520D0-C36B-484E-A30F-F0C497EC5C9E}"/>
    <cellStyle name="20% - Accent3 11" xfId="4143" xr:uid="{7BA901ED-7A1F-430B-A2F7-66FB3427467B}"/>
    <cellStyle name="20% - Accent3 2" xfId="52" xr:uid="{623E7491-52B0-4483-AF76-9AF0D8474395}"/>
    <cellStyle name="20% - Accent3 2 10" xfId="2126" xr:uid="{3A4EB4D2-8427-42EB-A8D9-846DA6093AD1}"/>
    <cellStyle name="20% - Accent3 2 10 2" xfId="6195" xr:uid="{5143FC4C-203E-475E-983A-59E516CBDDD7}"/>
    <cellStyle name="20% - Accent3 2 11" xfId="4169" xr:uid="{3432B8EC-6CB7-46DF-BC15-B28EE7339AD0}"/>
    <cellStyle name="20% - Accent3 2 2" xfId="82" xr:uid="{C6C8E39B-DE02-452A-B0E7-97BB94BF56C2}"/>
    <cellStyle name="20% - Accent3 2 2 2" xfId="142" xr:uid="{5801D388-F31B-4363-93F6-11AA2064C812}"/>
    <cellStyle name="20% - Accent3 2 2 2 2" xfId="259" xr:uid="{0740F8E1-DFE1-4216-9FA0-1DB92C7CBA06}"/>
    <cellStyle name="20% - Accent3 2 2 2 2 2" xfId="495" xr:uid="{3A162579-9BA0-49EB-98E0-137EB564F4A1}"/>
    <cellStyle name="20% - Accent3 2 2 2 2 2 2" xfId="986" xr:uid="{0BE41568-DAE2-4669-B6A5-71887FEDD5D4}"/>
    <cellStyle name="20% - Accent3 2 2 2 2 2 2 2" xfId="2042" xr:uid="{B60F055F-340E-4094-9EF2-8D6785612288}"/>
    <cellStyle name="20% - Accent3 2 2 2 2 2 2 2 2" xfId="4071" xr:uid="{D4AC0D7C-1E2B-4EF8-9D8A-4B8C4EAFCA12}"/>
    <cellStyle name="20% - Accent3 2 2 2 2 2 2 2 2 2" xfId="8138" xr:uid="{894ABD4A-4B2E-4F3F-A5F2-86EB080FDCF2}"/>
    <cellStyle name="20% - Accent3 2 2 2 2 2 2 2 3" xfId="6112" xr:uid="{C1D328B9-3A76-4BC2-9199-7E22A450EFD5}"/>
    <cellStyle name="20% - Accent3 2 2 2 2 2 2 3" xfId="3057" xr:uid="{5C457750-0023-411C-9F02-755BD77E3A52}"/>
    <cellStyle name="20% - Accent3 2 2 2 2 2 2 3 2" xfId="7124" xr:uid="{8F63D76C-84CD-44E0-83D1-99DD4CD74A4C}"/>
    <cellStyle name="20% - Accent3 2 2 2 2 2 2 4" xfId="5098" xr:uid="{E1A6DFCB-A251-4A54-B5AE-39D90F5C93C3}"/>
    <cellStyle name="20% - Accent3 2 2 2 2 2 3" xfId="1553" xr:uid="{C78A1274-4740-4C76-8D3D-33D824C975E3}"/>
    <cellStyle name="20% - Accent3 2 2 2 2 2 3 2" xfId="3582" xr:uid="{A0790674-BDE0-4864-A970-66DA418C3FCE}"/>
    <cellStyle name="20% - Accent3 2 2 2 2 2 3 2 2" xfId="7649" xr:uid="{FBB8E6B4-9D34-44B9-AC07-88650749049D}"/>
    <cellStyle name="20% - Accent3 2 2 2 2 2 3 3" xfId="5623" xr:uid="{94E643A4-94C1-47DA-84E0-EED62AC23AE5}"/>
    <cellStyle name="20% - Accent3 2 2 2 2 2 4" xfId="2566" xr:uid="{6094A417-DC2E-409B-BE50-6E339549E301}"/>
    <cellStyle name="20% - Accent3 2 2 2 2 2 4 2" xfId="6635" xr:uid="{B0088311-CE37-4754-B4DD-240D30E38712}"/>
    <cellStyle name="20% - Accent3 2 2 2 2 2 5" xfId="4609" xr:uid="{A2BFF863-A49B-433F-9FE2-0E8986367800}"/>
    <cellStyle name="20% - Accent3 2 2 2 2 3" xfId="751" xr:uid="{31E469D9-973A-4992-B879-73DE739D1B68}"/>
    <cellStyle name="20% - Accent3 2 2 2 2 3 2" xfId="1807" xr:uid="{C06981ED-54DD-4CCD-80A3-9E3E7ABD68B2}"/>
    <cellStyle name="20% - Accent3 2 2 2 2 3 2 2" xfId="3836" xr:uid="{E42514F6-CD31-488F-8FB5-55E2E3A46E55}"/>
    <cellStyle name="20% - Accent3 2 2 2 2 3 2 2 2" xfId="7903" xr:uid="{612B3056-86DA-4C1E-837F-DE1DF04F03F9}"/>
    <cellStyle name="20% - Accent3 2 2 2 2 3 2 3" xfId="5877" xr:uid="{A0E4F4CD-106A-4513-8ACD-179EC65A4F3C}"/>
    <cellStyle name="20% - Accent3 2 2 2 2 3 3" xfId="2822" xr:uid="{9F90F552-447E-45EC-99BA-89524A42D30D}"/>
    <cellStyle name="20% - Accent3 2 2 2 2 3 3 2" xfId="6889" xr:uid="{5ACF9D5B-81E1-4751-8787-5995519F6196}"/>
    <cellStyle name="20% - Accent3 2 2 2 2 3 4" xfId="4863" xr:uid="{1EDDA2CB-D257-4A13-BE63-11554B987C67}"/>
    <cellStyle name="20% - Accent3 2 2 2 2 4" xfId="1318" xr:uid="{1CC84798-C5B0-4EBF-9B72-B8A511025843}"/>
    <cellStyle name="20% - Accent3 2 2 2 2 4 2" xfId="3347" xr:uid="{C5854E30-B529-453F-9F00-A5CC91BD3711}"/>
    <cellStyle name="20% - Accent3 2 2 2 2 4 2 2" xfId="7414" xr:uid="{019C3B06-B6DB-43B9-9CEA-1DBDC93F579D}"/>
    <cellStyle name="20% - Accent3 2 2 2 2 4 3" xfId="5388" xr:uid="{9B59D3C0-5072-48E8-9477-1357049D9EC4}"/>
    <cellStyle name="20% - Accent3 2 2 2 2 5" xfId="2331" xr:uid="{77D63207-5314-490A-BD10-E49B49FA5D89}"/>
    <cellStyle name="20% - Accent3 2 2 2 2 5 2" xfId="6400" xr:uid="{961BE2D6-10B2-4BF4-9FC5-A5DBD25078C4}"/>
    <cellStyle name="20% - Accent3 2 2 2 2 6" xfId="4374" xr:uid="{41CD4D92-1DEF-4AA3-B73C-3F8773E6E364}"/>
    <cellStyle name="20% - Accent3 2 2 2 3" xfId="378" xr:uid="{8DEB4395-3B65-4C65-AF87-A8FDC80C8996}"/>
    <cellStyle name="20% - Accent3 2 2 2 3 2" xfId="869" xr:uid="{3C70EA5B-0B24-48BA-BA11-BBA2E9CF8926}"/>
    <cellStyle name="20% - Accent3 2 2 2 3 2 2" xfId="1925" xr:uid="{1BE7B5DF-BC54-422E-B558-33B3D39E87A7}"/>
    <cellStyle name="20% - Accent3 2 2 2 3 2 2 2" xfId="3954" xr:uid="{E3D0B271-CA52-4640-B1AC-9C22F90F2492}"/>
    <cellStyle name="20% - Accent3 2 2 2 3 2 2 2 2" xfId="8021" xr:uid="{2494EC7C-B76D-45D2-BB3A-A0584781F0DA}"/>
    <cellStyle name="20% - Accent3 2 2 2 3 2 2 3" xfId="5995" xr:uid="{B5E23BCD-4404-4748-A73C-B3B65B84D04A}"/>
    <cellStyle name="20% - Accent3 2 2 2 3 2 3" xfId="2940" xr:uid="{1EBF474E-C36E-43CC-AA04-41563F0B2B14}"/>
    <cellStyle name="20% - Accent3 2 2 2 3 2 3 2" xfId="7007" xr:uid="{3A7E8B6F-4B3F-4E34-ACC8-57E9627C0008}"/>
    <cellStyle name="20% - Accent3 2 2 2 3 2 4" xfId="4981" xr:uid="{38642916-595E-4996-ADA3-3AF25AF2BE84}"/>
    <cellStyle name="20% - Accent3 2 2 2 3 3" xfId="1436" xr:uid="{087E67EB-AEEC-406C-92A7-058C5EF5B61A}"/>
    <cellStyle name="20% - Accent3 2 2 2 3 3 2" xfId="3465" xr:uid="{41957DD8-42B4-4BDC-B82F-9EBB87C56AB1}"/>
    <cellStyle name="20% - Accent3 2 2 2 3 3 2 2" xfId="7532" xr:uid="{E04FC4BB-9C67-434D-BA75-DB74335F83FD}"/>
    <cellStyle name="20% - Accent3 2 2 2 3 3 3" xfId="5506" xr:uid="{97E8230B-0B39-46E4-B7CB-AB9DB4D1496C}"/>
    <cellStyle name="20% - Accent3 2 2 2 3 4" xfId="2449" xr:uid="{3F9330AD-5B6C-42A9-8772-2D6F2B0D5B55}"/>
    <cellStyle name="20% - Accent3 2 2 2 3 4 2" xfId="6518" xr:uid="{2A2BEB77-A86F-4F86-BE81-305087783738}"/>
    <cellStyle name="20% - Accent3 2 2 2 3 5" xfId="4492" xr:uid="{BCE8B05C-FF53-4328-942A-CB7CEC3107F8}"/>
    <cellStyle name="20% - Accent3 2 2 2 4" xfId="634" xr:uid="{2841E58B-3A0A-434B-B133-3E8A28910676}"/>
    <cellStyle name="20% - Accent3 2 2 2 4 2" xfId="1690" xr:uid="{ECE5E7A7-533B-4830-B3CD-08F4339BF758}"/>
    <cellStyle name="20% - Accent3 2 2 2 4 2 2" xfId="3719" xr:uid="{212AEEC7-3AB5-406B-96C3-18FF1E169D9F}"/>
    <cellStyle name="20% - Accent3 2 2 2 4 2 2 2" xfId="7786" xr:uid="{4138EC52-77C8-4C8C-80C5-18956E29758A}"/>
    <cellStyle name="20% - Accent3 2 2 2 4 2 3" xfId="5760" xr:uid="{239E903B-6762-4A9B-BA8E-FA939CF3D640}"/>
    <cellStyle name="20% - Accent3 2 2 2 4 3" xfId="2705" xr:uid="{C34AB0F3-1FB9-4954-B751-8BE1A9FFFF24}"/>
    <cellStyle name="20% - Accent3 2 2 2 4 3 2" xfId="6772" xr:uid="{A177AA3E-3392-4FE0-BB08-E97C99AFD411}"/>
    <cellStyle name="20% - Accent3 2 2 2 4 4" xfId="4746" xr:uid="{6506B35A-E429-4E72-B50A-3F65EB24F521}"/>
    <cellStyle name="20% - Accent3 2 2 2 5" xfId="1201" xr:uid="{4212D69B-9599-4E41-ACFD-D20B663039AC}"/>
    <cellStyle name="20% - Accent3 2 2 2 5 2" xfId="3230" xr:uid="{2098BB27-CEAD-4118-ACF9-251C3DE039E5}"/>
    <cellStyle name="20% - Accent3 2 2 2 5 2 2" xfId="7297" xr:uid="{BE45C286-CCF1-4778-8211-E5F86D79C255}"/>
    <cellStyle name="20% - Accent3 2 2 2 5 3" xfId="5271" xr:uid="{329592F6-AAB9-42F9-8AB4-E420CE9914B8}"/>
    <cellStyle name="20% - Accent3 2 2 2 6" xfId="2214" xr:uid="{92B69AE9-D9FE-40A5-8697-2048ED8F9DD9}"/>
    <cellStyle name="20% - Accent3 2 2 2 6 2" xfId="6283" xr:uid="{49768A76-C962-49B7-8745-E2E0FF52C170}"/>
    <cellStyle name="20% - Accent3 2 2 2 7" xfId="4257" xr:uid="{7C3A58AF-346D-4203-B4B2-F7B4B9085436}"/>
    <cellStyle name="20% - Accent3 2 2 3" xfId="200" xr:uid="{A0E32CA4-3670-4FB5-A057-685B843355FD}"/>
    <cellStyle name="20% - Accent3 2 2 3 2" xfId="436" xr:uid="{1069B684-A343-405D-B6E9-F14576306E31}"/>
    <cellStyle name="20% - Accent3 2 2 3 2 2" xfId="927" xr:uid="{D8FE965F-C021-4DA6-8483-6537BF5E5C8A}"/>
    <cellStyle name="20% - Accent3 2 2 3 2 2 2" xfId="1983" xr:uid="{C7342BCE-7875-45AF-A722-DC1D5CD17E94}"/>
    <cellStyle name="20% - Accent3 2 2 3 2 2 2 2" xfId="4012" xr:uid="{C5667708-E6FE-4CD6-8D7A-1AFEFA8F6BD1}"/>
    <cellStyle name="20% - Accent3 2 2 3 2 2 2 2 2" xfId="8079" xr:uid="{8ACA13B5-6762-45D0-8D31-9068B4223980}"/>
    <cellStyle name="20% - Accent3 2 2 3 2 2 2 3" xfId="6053" xr:uid="{3DE4930D-B15D-411E-B588-67F420627D7A}"/>
    <cellStyle name="20% - Accent3 2 2 3 2 2 3" xfId="2998" xr:uid="{06882F2A-6A6C-43E7-A87D-CCCD7DA11B46}"/>
    <cellStyle name="20% - Accent3 2 2 3 2 2 3 2" xfId="7065" xr:uid="{78B3ADF7-638B-42D9-B010-0F39EDABEB6D}"/>
    <cellStyle name="20% - Accent3 2 2 3 2 2 4" xfId="5039" xr:uid="{9EAA4D2C-F3ED-4324-8E15-FC0C8C37CAB0}"/>
    <cellStyle name="20% - Accent3 2 2 3 2 3" xfId="1494" xr:uid="{97AD8C37-6872-460D-B113-FB8051F7A14A}"/>
    <cellStyle name="20% - Accent3 2 2 3 2 3 2" xfId="3523" xr:uid="{F5ED8CD1-FCC4-4290-BC9E-54410F506EEB}"/>
    <cellStyle name="20% - Accent3 2 2 3 2 3 2 2" xfId="7590" xr:uid="{5EFA8156-626D-4959-AFD1-99E37386656C}"/>
    <cellStyle name="20% - Accent3 2 2 3 2 3 3" xfId="5564" xr:uid="{F7C286E8-DA21-4EC1-B9F1-4D7D2F6F9C6C}"/>
    <cellStyle name="20% - Accent3 2 2 3 2 4" xfId="2507" xr:uid="{A811A8CC-F9D0-4A8C-991B-69B18CF7B0F4}"/>
    <cellStyle name="20% - Accent3 2 2 3 2 4 2" xfId="6576" xr:uid="{9F7F323D-3EED-4128-B1EB-541F9DF931F9}"/>
    <cellStyle name="20% - Accent3 2 2 3 2 5" xfId="4550" xr:uid="{9258D47F-4FF3-433B-9C36-C9397420B401}"/>
    <cellStyle name="20% - Accent3 2 2 3 3" xfId="692" xr:uid="{876E94F7-7266-4957-A794-8D2FC2B18F0D}"/>
    <cellStyle name="20% - Accent3 2 2 3 3 2" xfId="1748" xr:uid="{B16E1C02-DF6C-45F3-B646-0E863F008E32}"/>
    <cellStyle name="20% - Accent3 2 2 3 3 2 2" xfId="3777" xr:uid="{1222777D-3AC2-41F4-AEF7-F133B13807C8}"/>
    <cellStyle name="20% - Accent3 2 2 3 3 2 2 2" xfId="7844" xr:uid="{0A05BA76-D4A4-4769-9273-7BC84B6A04F9}"/>
    <cellStyle name="20% - Accent3 2 2 3 3 2 3" xfId="5818" xr:uid="{64970EC9-5417-4A94-8078-10E9685CE444}"/>
    <cellStyle name="20% - Accent3 2 2 3 3 3" xfId="2763" xr:uid="{3EFDC7C9-7957-4BCE-BD8D-F8ECEBD04FC2}"/>
    <cellStyle name="20% - Accent3 2 2 3 3 3 2" xfId="6830" xr:uid="{C178E054-F294-45AA-BE44-5BFFCA4EBE19}"/>
    <cellStyle name="20% - Accent3 2 2 3 3 4" xfId="4804" xr:uid="{ADD8C63D-2276-4E9D-ACE5-13DF3F23CD1E}"/>
    <cellStyle name="20% - Accent3 2 2 3 4" xfId="1259" xr:uid="{17177397-E3D6-4EDA-B789-2887EE9AC783}"/>
    <cellStyle name="20% - Accent3 2 2 3 4 2" xfId="3288" xr:uid="{4A294001-BE24-40AD-8A17-1C4667066CCF}"/>
    <cellStyle name="20% - Accent3 2 2 3 4 2 2" xfId="7355" xr:uid="{0789E57E-C82A-4B14-A1E9-60555674225D}"/>
    <cellStyle name="20% - Accent3 2 2 3 4 3" xfId="5329" xr:uid="{5F4F042E-299F-4C19-AD18-DF6B693023CD}"/>
    <cellStyle name="20% - Accent3 2 2 3 5" xfId="2272" xr:uid="{52112A75-EF6C-4AFB-963F-2D743988DF15}"/>
    <cellStyle name="20% - Accent3 2 2 3 5 2" xfId="6341" xr:uid="{F29403A7-E2BC-4DE4-BB00-223CD2BE2A46}"/>
    <cellStyle name="20% - Accent3 2 2 3 6" xfId="4315" xr:uid="{3584DFA0-EB00-486B-B035-E105D6D5F84B}"/>
    <cellStyle name="20% - Accent3 2 2 4" xfId="319" xr:uid="{3D7BBBAB-9CA9-4DE8-8F60-8EB0E941490C}"/>
    <cellStyle name="20% - Accent3 2 2 4 2" xfId="810" xr:uid="{051672AE-07EF-4EBC-8FF2-8C9F4659B04C}"/>
    <cellStyle name="20% - Accent3 2 2 4 2 2" xfId="1866" xr:uid="{83B80742-E48C-425B-B666-7E1340B2A825}"/>
    <cellStyle name="20% - Accent3 2 2 4 2 2 2" xfId="3895" xr:uid="{AD9BFB41-93E4-411D-9EED-50870F69B0A5}"/>
    <cellStyle name="20% - Accent3 2 2 4 2 2 2 2" xfId="7962" xr:uid="{A1759752-3612-4A88-9101-69DC59885AC3}"/>
    <cellStyle name="20% - Accent3 2 2 4 2 2 3" xfId="5936" xr:uid="{9519F307-0C6A-4A41-90A9-164762890682}"/>
    <cellStyle name="20% - Accent3 2 2 4 2 3" xfId="2881" xr:uid="{A20B6667-4CB2-4E36-A9CB-4E6D3D95D8D6}"/>
    <cellStyle name="20% - Accent3 2 2 4 2 3 2" xfId="6948" xr:uid="{42B1DE9A-BF50-4C72-8F8A-75BA825D64A1}"/>
    <cellStyle name="20% - Accent3 2 2 4 2 4" xfId="4922" xr:uid="{AFE1F3D9-08B9-4E87-B99A-A404F089D0E9}"/>
    <cellStyle name="20% - Accent3 2 2 4 3" xfId="1377" xr:uid="{33260364-6025-43A1-9F14-21431A6947D3}"/>
    <cellStyle name="20% - Accent3 2 2 4 3 2" xfId="3406" xr:uid="{8C21A1FE-B512-4701-BF3B-E701880A8805}"/>
    <cellStyle name="20% - Accent3 2 2 4 3 2 2" xfId="7473" xr:uid="{2E474EBD-7B32-43D1-8B25-323CC2A9B914}"/>
    <cellStyle name="20% - Accent3 2 2 4 3 3" xfId="5447" xr:uid="{DFF14817-041C-468E-BB23-6F4B556EC4C6}"/>
    <cellStyle name="20% - Accent3 2 2 4 4" xfId="2390" xr:uid="{B413B351-4E0D-4D1A-AD3A-4BB20CA32021}"/>
    <cellStyle name="20% - Accent3 2 2 4 4 2" xfId="6459" xr:uid="{71B5D7D7-A87D-4EF3-B0D6-4C7F0CB9CFA7}"/>
    <cellStyle name="20% - Accent3 2 2 4 5" xfId="4433" xr:uid="{997F5892-2D9C-47BF-A423-F8724AA2A0CC}"/>
    <cellStyle name="20% - Accent3 2 2 5" xfId="575" xr:uid="{9DE159E9-374A-498C-BBEE-666FF08F24E8}"/>
    <cellStyle name="20% - Accent3 2 2 5 2" xfId="1631" xr:uid="{AE1CF578-0A72-45DE-87A5-22688BBD4209}"/>
    <cellStyle name="20% - Accent3 2 2 5 2 2" xfId="3660" xr:uid="{9478C97E-7615-4193-AF43-BF5987F28CF4}"/>
    <cellStyle name="20% - Accent3 2 2 5 2 2 2" xfId="7727" xr:uid="{A1DD3FC3-0435-4208-ADC1-F2C42984564D}"/>
    <cellStyle name="20% - Accent3 2 2 5 2 3" xfId="5701" xr:uid="{0613ED3A-70DE-42D5-B50D-CA5A72EDF960}"/>
    <cellStyle name="20% - Accent3 2 2 5 3" xfId="2646" xr:uid="{71D4BB21-4F63-400A-83B4-F55398B0F05E}"/>
    <cellStyle name="20% - Accent3 2 2 5 3 2" xfId="6713" xr:uid="{A5BE2C68-375D-4F04-BC23-396966955349}"/>
    <cellStyle name="20% - Accent3 2 2 5 4" xfId="4687" xr:uid="{C7581AF9-E698-428D-A184-6723B253935D}"/>
    <cellStyle name="20% - Accent3 2 2 6" xfId="1142" xr:uid="{F08B30A7-9BCD-44EC-835E-F97B0F6A6F10}"/>
    <cellStyle name="20% - Accent3 2 2 6 2" xfId="3171" xr:uid="{13C6A6B3-AF13-4D76-812B-F69BEE658DD0}"/>
    <cellStyle name="20% - Accent3 2 2 6 2 2" xfId="7238" xr:uid="{1CBAFBE1-7BAF-4DDC-AB86-9D4D7AAEF368}"/>
    <cellStyle name="20% - Accent3 2 2 6 3" xfId="5212" xr:uid="{797C4C70-7F3A-4E8A-8B73-105F04821516}"/>
    <cellStyle name="20% - Accent3 2 2 7" xfId="2155" xr:uid="{65B46089-9511-47C7-BF32-AE512228F6BC}"/>
    <cellStyle name="20% - Accent3 2 2 7 2" xfId="6224" xr:uid="{ED3873F5-5BD7-4B50-A751-EEF37CD37C89}"/>
    <cellStyle name="20% - Accent3 2 2 8" xfId="4198" xr:uid="{1305C7FD-BE40-441B-BEF9-3B9635BA4CBB}"/>
    <cellStyle name="20% - Accent3 2 3" xfId="113" xr:uid="{B35EFE91-A082-4392-B6CC-F0FFEC6D8ACE}"/>
    <cellStyle name="20% - Accent3 2 3 2" xfId="230" xr:uid="{05FDE3C6-B52F-49F5-B7A1-DEBC898EED0C}"/>
    <cellStyle name="20% - Accent3 2 3 2 2" xfId="466" xr:uid="{BBC5A85D-109A-47C6-AF62-A34BB1A4CB2E}"/>
    <cellStyle name="20% - Accent3 2 3 2 2 2" xfId="957" xr:uid="{C9C96E17-B382-4E8D-BBC3-280E10F89D46}"/>
    <cellStyle name="20% - Accent3 2 3 2 2 2 2" xfId="2013" xr:uid="{0A4673BC-BEDC-478C-BA0B-FB56B918B42C}"/>
    <cellStyle name="20% - Accent3 2 3 2 2 2 2 2" xfId="4042" xr:uid="{3766B4C0-78EE-47FE-B245-D3D304303109}"/>
    <cellStyle name="20% - Accent3 2 3 2 2 2 2 2 2" xfId="8109" xr:uid="{BAC602D8-3B10-45EE-9C73-A99347FB37BE}"/>
    <cellStyle name="20% - Accent3 2 3 2 2 2 2 3" xfId="6083" xr:uid="{84FECB1D-F629-4BC8-B143-1F39CC0B4BF7}"/>
    <cellStyle name="20% - Accent3 2 3 2 2 2 3" xfId="3028" xr:uid="{F0C2A22E-4F1F-418D-BBC0-EFD64DAF7A8A}"/>
    <cellStyle name="20% - Accent3 2 3 2 2 2 3 2" xfId="7095" xr:uid="{51B83263-60CC-4E8A-967C-B2F02972636C}"/>
    <cellStyle name="20% - Accent3 2 3 2 2 2 4" xfId="5069" xr:uid="{6A413869-5192-45AB-9BA0-51485F47D609}"/>
    <cellStyle name="20% - Accent3 2 3 2 2 3" xfId="1524" xr:uid="{B3EEA9D1-52F3-48DA-A771-AEF49790DBFD}"/>
    <cellStyle name="20% - Accent3 2 3 2 2 3 2" xfId="3553" xr:uid="{1DFBB60D-360F-4DAD-AA3D-D5F12B2C3823}"/>
    <cellStyle name="20% - Accent3 2 3 2 2 3 2 2" xfId="7620" xr:uid="{2ED85064-F80E-43E2-89E4-3684BAD3351D}"/>
    <cellStyle name="20% - Accent3 2 3 2 2 3 3" xfId="5594" xr:uid="{96E801E5-A582-4CDB-9841-BD920645AC29}"/>
    <cellStyle name="20% - Accent3 2 3 2 2 4" xfId="2537" xr:uid="{AC205D62-269A-4107-89F0-591673172476}"/>
    <cellStyle name="20% - Accent3 2 3 2 2 4 2" xfId="6606" xr:uid="{5944DC0A-7F85-40B1-B066-361E549D2F20}"/>
    <cellStyle name="20% - Accent3 2 3 2 2 5" xfId="4580" xr:uid="{EC137628-A2F9-4E9F-8286-92D9E92D5C15}"/>
    <cellStyle name="20% - Accent3 2 3 2 3" xfId="722" xr:uid="{8663E743-B0CC-4B23-BBE6-8555A4B6DD2F}"/>
    <cellStyle name="20% - Accent3 2 3 2 3 2" xfId="1778" xr:uid="{6C4580AC-D6AA-4308-8E76-21EDF6201FFE}"/>
    <cellStyle name="20% - Accent3 2 3 2 3 2 2" xfId="3807" xr:uid="{DF5AF72F-5152-416E-9BD0-0008D4C005E6}"/>
    <cellStyle name="20% - Accent3 2 3 2 3 2 2 2" xfId="7874" xr:uid="{43E88469-55B0-494D-A193-83107C228961}"/>
    <cellStyle name="20% - Accent3 2 3 2 3 2 3" xfId="5848" xr:uid="{9351E924-57E3-42C1-A0DF-70D36CB123A4}"/>
    <cellStyle name="20% - Accent3 2 3 2 3 3" xfId="2793" xr:uid="{E667A2B4-1ABD-49E6-81C0-0046AF3B8307}"/>
    <cellStyle name="20% - Accent3 2 3 2 3 3 2" xfId="6860" xr:uid="{50FB589D-121C-4F4B-BAB7-43D6E5AE835C}"/>
    <cellStyle name="20% - Accent3 2 3 2 3 4" xfId="4834" xr:uid="{63EE2882-BDCC-4EC0-B374-1F30B77AF13E}"/>
    <cellStyle name="20% - Accent3 2 3 2 4" xfId="1289" xr:uid="{9D2DD25B-2119-4523-831E-63B9E67F2A0C}"/>
    <cellStyle name="20% - Accent3 2 3 2 4 2" xfId="3318" xr:uid="{EB4A9EDA-9CCB-4CAE-BD85-01BC9A81967D}"/>
    <cellStyle name="20% - Accent3 2 3 2 4 2 2" xfId="7385" xr:uid="{54453451-214E-4B41-8AFC-69CD59CE60E7}"/>
    <cellStyle name="20% - Accent3 2 3 2 4 3" xfId="5359" xr:uid="{0AC67821-0065-4A9E-A80C-94B14FC0B06F}"/>
    <cellStyle name="20% - Accent3 2 3 2 5" xfId="2302" xr:uid="{8F14FFEA-499D-417A-9D02-6B146ADED321}"/>
    <cellStyle name="20% - Accent3 2 3 2 5 2" xfId="6371" xr:uid="{88E94764-4638-4547-B88F-FC8354AE61B2}"/>
    <cellStyle name="20% - Accent3 2 3 2 6" xfId="4345" xr:uid="{6CA43990-1DBF-481D-8F52-EE8FEDDD3DA1}"/>
    <cellStyle name="20% - Accent3 2 3 3" xfId="349" xr:uid="{9411AB40-6F01-4B21-83BB-37923714EC02}"/>
    <cellStyle name="20% - Accent3 2 3 3 2" xfId="840" xr:uid="{540BA516-598B-4E5E-85CB-01E8F9D7D064}"/>
    <cellStyle name="20% - Accent3 2 3 3 2 2" xfId="1896" xr:uid="{CA47EE7F-4142-4717-AB13-8FD22919D660}"/>
    <cellStyle name="20% - Accent3 2 3 3 2 2 2" xfId="3925" xr:uid="{27F15F93-64F0-4DB4-8B3F-3188CC036283}"/>
    <cellStyle name="20% - Accent3 2 3 3 2 2 2 2" xfId="7992" xr:uid="{E5B99627-76FB-4127-AAEF-1B489C0FB5A7}"/>
    <cellStyle name="20% - Accent3 2 3 3 2 2 3" xfId="5966" xr:uid="{D60FAB6E-1EB3-4AA1-8A2A-1BCE41886023}"/>
    <cellStyle name="20% - Accent3 2 3 3 2 3" xfId="2911" xr:uid="{385E5ED2-850E-4C44-91D9-AD49E29AFF6E}"/>
    <cellStyle name="20% - Accent3 2 3 3 2 3 2" xfId="6978" xr:uid="{FBE38748-CFD0-4151-9CB7-A1D0100B2609}"/>
    <cellStyle name="20% - Accent3 2 3 3 2 4" xfId="4952" xr:uid="{C823B695-EE03-40B2-BA42-AAA1D69A648E}"/>
    <cellStyle name="20% - Accent3 2 3 3 3" xfId="1407" xr:uid="{06C8A362-F070-48A6-A06E-96E47202902E}"/>
    <cellStyle name="20% - Accent3 2 3 3 3 2" xfId="3436" xr:uid="{6B49BEC0-3687-4537-A4A7-6FDC4E3A7ACF}"/>
    <cellStyle name="20% - Accent3 2 3 3 3 2 2" xfId="7503" xr:uid="{8E164437-4CC2-4CFF-B44F-816AB34F0AF3}"/>
    <cellStyle name="20% - Accent3 2 3 3 3 3" xfId="5477" xr:uid="{F4D5B999-EDB7-4EF1-AD45-D1AB760E7A07}"/>
    <cellStyle name="20% - Accent3 2 3 3 4" xfId="2420" xr:uid="{509CCB05-B4A0-481B-B5FF-EE55C2BF6DD0}"/>
    <cellStyle name="20% - Accent3 2 3 3 4 2" xfId="6489" xr:uid="{74147504-AD76-4402-9E21-9E21311B21D0}"/>
    <cellStyle name="20% - Accent3 2 3 3 5" xfId="4463" xr:uid="{DBDBC045-8DAE-4493-9EED-ADC325C9B6E2}"/>
    <cellStyle name="20% - Accent3 2 3 4" xfId="605" xr:uid="{E3AE4BBA-F968-402E-88E0-DFC60448B339}"/>
    <cellStyle name="20% - Accent3 2 3 4 2" xfId="1661" xr:uid="{0DE0B779-C7CF-4017-83C9-769AF54AD510}"/>
    <cellStyle name="20% - Accent3 2 3 4 2 2" xfId="3690" xr:uid="{CE5F91F5-82EC-4B90-A292-4B8EDCBB4C78}"/>
    <cellStyle name="20% - Accent3 2 3 4 2 2 2" xfId="7757" xr:uid="{3D3C7129-17CE-499B-A3D1-9176EAA607C0}"/>
    <cellStyle name="20% - Accent3 2 3 4 2 3" xfId="5731" xr:uid="{EC0DB9FE-4255-44B9-8043-4F9591CD0846}"/>
    <cellStyle name="20% - Accent3 2 3 4 3" xfId="2676" xr:uid="{02656E68-2917-408C-81AA-B3E259308719}"/>
    <cellStyle name="20% - Accent3 2 3 4 3 2" xfId="6743" xr:uid="{3252FA9F-3279-4A1D-99B3-8F0171088C3A}"/>
    <cellStyle name="20% - Accent3 2 3 4 4" xfId="4717" xr:uid="{A81D3E27-1917-4783-8631-14D7821CDCAA}"/>
    <cellStyle name="20% - Accent3 2 3 5" xfId="1172" xr:uid="{603D576C-E784-45F0-ACB9-516DA7529125}"/>
    <cellStyle name="20% - Accent3 2 3 5 2" xfId="3201" xr:uid="{32828677-C1AB-4872-9C4D-248D12655B58}"/>
    <cellStyle name="20% - Accent3 2 3 5 2 2" xfId="7268" xr:uid="{5C9CD55C-D3AF-4E7F-93AF-C03CA6C96854}"/>
    <cellStyle name="20% - Accent3 2 3 5 3" xfId="5242" xr:uid="{305FB99A-90CB-47A3-85C4-D3DFA10E8CC5}"/>
    <cellStyle name="20% - Accent3 2 3 6" xfId="2185" xr:uid="{3A825ECA-6124-4C63-9F0C-6BBF64186A7B}"/>
    <cellStyle name="20% - Accent3 2 3 6 2" xfId="6254" xr:uid="{96708703-CD0E-4866-AD75-10DEE91BFF09}"/>
    <cellStyle name="20% - Accent3 2 3 7" xfId="4228" xr:uid="{35635120-2AE6-44F8-A3C2-47276650E58F}"/>
    <cellStyle name="20% - Accent3 2 4" xfId="171" xr:uid="{B94E7F8A-1841-44DC-9971-1F210DDB30F0}"/>
    <cellStyle name="20% - Accent3 2 4 2" xfId="407" xr:uid="{1E5D28F3-7160-4FDC-849A-E8A5778C80E8}"/>
    <cellStyle name="20% - Accent3 2 4 2 2" xfId="898" xr:uid="{138474B2-2344-4CE1-8CD8-EC7DFB914230}"/>
    <cellStyle name="20% - Accent3 2 4 2 2 2" xfId="1954" xr:uid="{8CB01AB0-35FF-4048-B12D-81AB7AA27F5F}"/>
    <cellStyle name="20% - Accent3 2 4 2 2 2 2" xfId="3983" xr:uid="{EF72CCA8-272E-4689-8957-5BB9C8C89356}"/>
    <cellStyle name="20% - Accent3 2 4 2 2 2 2 2" xfId="8050" xr:uid="{7DFCAFE4-6D08-480A-B332-CD621226708A}"/>
    <cellStyle name="20% - Accent3 2 4 2 2 2 3" xfId="6024" xr:uid="{769D5E1E-5B86-4D63-A711-47EED4B6A48E}"/>
    <cellStyle name="20% - Accent3 2 4 2 2 3" xfId="2969" xr:uid="{AE2B6F07-4A40-44C6-B456-02C527573B5F}"/>
    <cellStyle name="20% - Accent3 2 4 2 2 3 2" xfId="7036" xr:uid="{EE5270A1-1E12-421B-8A90-CC815B64D48F}"/>
    <cellStyle name="20% - Accent3 2 4 2 2 4" xfId="5010" xr:uid="{716F36A7-F638-455B-8FDC-37EC469F305A}"/>
    <cellStyle name="20% - Accent3 2 4 2 3" xfId="1465" xr:uid="{844016F8-23FB-4BE0-A988-A665A2531914}"/>
    <cellStyle name="20% - Accent3 2 4 2 3 2" xfId="3494" xr:uid="{695E2979-F865-41EB-A522-99389B8FEB37}"/>
    <cellStyle name="20% - Accent3 2 4 2 3 2 2" xfId="7561" xr:uid="{065D0C8C-79A6-499D-8696-23F45706E672}"/>
    <cellStyle name="20% - Accent3 2 4 2 3 3" xfId="5535" xr:uid="{1BBBAD07-E966-4AF6-ACB7-95E2FC81618B}"/>
    <cellStyle name="20% - Accent3 2 4 2 4" xfId="2478" xr:uid="{F97D634B-A7BE-4FB9-92C4-7432728410BA}"/>
    <cellStyle name="20% - Accent3 2 4 2 4 2" xfId="6547" xr:uid="{BF438E4C-0728-4BAD-8881-9D6FA4F742A8}"/>
    <cellStyle name="20% - Accent3 2 4 2 5" xfId="4521" xr:uid="{51401DBC-3211-40CD-97D8-AEBB76DB8C3B}"/>
    <cellStyle name="20% - Accent3 2 4 3" xfId="663" xr:uid="{CA550A2D-6E0E-464D-86BE-5DCAA1A6551B}"/>
    <cellStyle name="20% - Accent3 2 4 3 2" xfId="1719" xr:uid="{863C57CB-C3DB-47E4-B95D-7A5F20EDE4EE}"/>
    <cellStyle name="20% - Accent3 2 4 3 2 2" xfId="3748" xr:uid="{BEEEBB74-A6AF-4BD1-A4DB-22F2C3956078}"/>
    <cellStyle name="20% - Accent3 2 4 3 2 2 2" xfId="7815" xr:uid="{55AF266B-D3A2-4784-9D04-A4276FE81DED}"/>
    <cellStyle name="20% - Accent3 2 4 3 2 3" xfId="5789" xr:uid="{E2664459-BC66-4C65-BD0B-6EC95DEE5110}"/>
    <cellStyle name="20% - Accent3 2 4 3 3" xfId="2734" xr:uid="{47A4320B-1F17-4620-9478-830A496A5E28}"/>
    <cellStyle name="20% - Accent3 2 4 3 3 2" xfId="6801" xr:uid="{23E9B31D-E120-445C-8DD8-AC72BC7813AB}"/>
    <cellStyle name="20% - Accent3 2 4 3 4" xfId="4775" xr:uid="{4E3A83C9-9FD0-43A5-90EA-F122A3D9BFF8}"/>
    <cellStyle name="20% - Accent3 2 4 4" xfId="1230" xr:uid="{878D7D1F-A38D-4394-8745-CC07424FBEFC}"/>
    <cellStyle name="20% - Accent3 2 4 4 2" xfId="3259" xr:uid="{4D4D8216-43B3-4955-A04E-7232CD84A509}"/>
    <cellStyle name="20% - Accent3 2 4 4 2 2" xfId="7326" xr:uid="{97F98FB3-9EC7-4BBE-806F-58392CE1123F}"/>
    <cellStyle name="20% - Accent3 2 4 4 3" xfId="5300" xr:uid="{45025DFF-5E9E-4B6E-B1E6-91B258BD970E}"/>
    <cellStyle name="20% - Accent3 2 4 5" xfId="2243" xr:uid="{F506D8C5-0EDA-45C8-A4B1-66B9A98AB12F}"/>
    <cellStyle name="20% - Accent3 2 4 5 2" xfId="6312" xr:uid="{BA1FCAB0-5A76-470E-81CE-8617AC27B42D}"/>
    <cellStyle name="20% - Accent3 2 4 6" xfId="4286" xr:uid="{47F660BD-05A1-431F-8AFE-B63365195887}"/>
    <cellStyle name="20% - Accent3 2 5" xfId="290" xr:uid="{8D1730E2-0530-4E9C-A363-8CAFACBCB698}"/>
    <cellStyle name="20% - Accent3 2 5 2" xfId="781" xr:uid="{32BB0213-1E28-4C8C-8817-BBF18C34BBEE}"/>
    <cellStyle name="20% - Accent3 2 5 2 2" xfId="1837" xr:uid="{19385527-0B0D-42E4-A558-4E51F20602FE}"/>
    <cellStyle name="20% - Accent3 2 5 2 2 2" xfId="3866" xr:uid="{C1E7B42B-9E6C-4112-A92F-625B181F682A}"/>
    <cellStyle name="20% - Accent3 2 5 2 2 2 2" xfId="7933" xr:uid="{DFAED2D4-E3FD-4885-84C4-6971C348A4DF}"/>
    <cellStyle name="20% - Accent3 2 5 2 2 3" xfId="5907" xr:uid="{A88EAB17-7FAF-4D81-81FB-8825D4A35FB3}"/>
    <cellStyle name="20% - Accent3 2 5 2 3" xfId="2852" xr:uid="{3F3178BB-BF03-431D-9A34-74BE3BCD1F11}"/>
    <cellStyle name="20% - Accent3 2 5 2 3 2" xfId="6919" xr:uid="{32E035DF-78F5-4174-85D1-396E65B168AB}"/>
    <cellStyle name="20% - Accent3 2 5 2 4" xfId="4893" xr:uid="{D8584C73-2485-425C-860F-CB94F40B6AE7}"/>
    <cellStyle name="20% - Accent3 2 5 3" xfId="1348" xr:uid="{4C2DC78D-7F37-4EB3-80AB-C3109BD02478}"/>
    <cellStyle name="20% - Accent3 2 5 3 2" xfId="3377" xr:uid="{5CEE94AD-13E6-43E3-BE8C-7EC81BBA9626}"/>
    <cellStyle name="20% - Accent3 2 5 3 2 2" xfId="7444" xr:uid="{6B8CA730-D6C6-4E62-972E-5C127572A6C7}"/>
    <cellStyle name="20% - Accent3 2 5 3 3" xfId="5418" xr:uid="{C6756686-411D-4632-AE26-0292056441C4}"/>
    <cellStyle name="20% - Accent3 2 5 4" xfId="2361" xr:uid="{3B40C478-016E-4E5D-9DD9-1D0E53A6F22C}"/>
    <cellStyle name="20% - Accent3 2 5 4 2" xfId="6430" xr:uid="{2A4C80EA-F644-4491-8288-ED6EB39C11AC}"/>
    <cellStyle name="20% - Accent3 2 5 5" xfId="4404" xr:uid="{58E34D05-6ADF-4353-B9B5-A4547E61A2B5}"/>
    <cellStyle name="20% - Accent3 2 6" xfId="546" xr:uid="{2860B25F-9323-4EB6-8082-08E0C99F164B}"/>
    <cellStyle name="20% - Accent3 2 6 2" xfId="1602" xr:uid="{CFB7005F-FB5A-4BAD-8F85-120ECDFECE05}"/>
    <cellStyle name="20% - Accent3 2 6 2 2" xfId="3631" xr:uid="{FF22B67C-0007-4F93-BB08-AF39026E0134}"/>
    <cellStyle name="20% - Accent3 2 6 2 2 2" xfId="7698" xr:uid="{6CA494D8-52C2-4670-B754-D804CD511653}"/>
    <cellStyle name="20% - Accent3 2 6 2 3" xfId="5672" xr:uid="{2BE8AD9B-8A4B-497A-A767-DF76FA61CAE5}"/>
    <cellStyle name="20% - Accent3 2 6 3" xfId="2617" xr:uid="{E97A3284-F56E-447B-B6DE-E7F023CAC55A}"/>
    <cellStyle name="20% - Accent3 2 6 3 2" xfId="6684" xr:uid="{CFFB3591-523C-4E11-A599-53450548F208}"/>
    <cellStyle name="20% - Accent3 2 6 4" xfId="4658" xr:uid="{B7860FB0-C5EC-496E-B008-26A8D4692A28}"/>
    <cellStyle name="20% - Accent3 2 7" xfId="1052" xr:uid="{55C35663-66C3-4A04-9989-58DC402ADADF}"/>
    <cellStyle name="20% - Accent3 2 7 2" xfId="2077" xr:uid="{723FFFF5-D414-42EA-87CF-E88D2B6611FD}"/>
    <cellStyle name="20% - Accent3 2 7 2 2" xfId="4106" xr:uid="{F52B7F8C-493A-4A66-BEEE-942E6DF9E569}"/>
    <cellStyle name="20% - Accent3 2 7 2 2 2" xfId="8173" xr:uid="{735EDB0E-9F31-4EAA-98CF-18C704FAA7B8}"/>
    <cellStyle name="20% - Accent3 2 7 2 3" xfId="6147" xr:uid="{FEAFAF60-4350-4409-AE33-C25FFD54E8F6}"/>
    <cellStyle name="20% - Accent3 2 7 3" xfId="3091" xr:uid="{8E160E92-0E75-41E4-A5D0-951BBE68C31F}"/>
    <cellStyle name="20% - Accent3 2 7 3 2" xfId="7158" xr:uid="{2513BA21-C743-4178-9026-622184B90BB0}"/>
    <cellStyle name="20% - Accent3 2 7 4" xfId="5132" xr:uid="{7C5C0D97-80AC-4423-A9FE-30A8D989EE52}"/>
    <cellStyle name="20% - Accent3 2 8" xfId="1080" xr:uid="{893377D2-CEDF-4337-94EF-822996FCFB41}"/>
    <cellStyle name="20% - Accent3 2 8 2" xfId="2095" xr:uid="{AEF0E121-677B-40F8-A666-B1AA9D15BB8B}"/>
    <cellStyle name="20% - Accent3 2 8 2 2" xfId="4124" xr:uid="{72B2136C-6664-440F-ADB8-94998EA3BC08}"/>
    <cellStyle name="20% - Accent3 2 8 2 2 2" xfId="8191" xr:uid="{14E7ED20-47E3-441F-880E-9487560641FC}"/>
    <cellStyle name="20% - Accent3 2 8 2 3" xfId="6165" xr:uid="{5B215741-D8E9-4F32-A489-C14EF6D50914}"/>
    <cellStyle name="20% - Accent3 2 8 3" xfId="3109" xr:uid="{50092628-BDF5-4720-BB5C-A819D3063B10}"/>
    <cellStyle name="20% - Accent3 2 8 3 2" xfId="7176" xr:uid="{183F2804-3BD7-4525-A910-6BB6E7FD6218}"/>
    <cellStyle name="20% - Accent3 2 8 4" xfId="5150" xr:uid="{0D00AB9B-E885-471D-A601-17EBE80E1338}"/>
    <cellStyle name="20% - Accent3 2 9" xfId="1112" xr:uid="{7639248E-7D81-43EB-A1B7-9EB36BC52AA7}"/>
    <cellStyle name="20% - Accent3 2 9 2" xfId="3141" xr:uid="{91332565-4792-4F17-B327-0585EC5E2A75}"/>
    <cellStyle name="20% - Accent3 2 9 2 2" xfId="7208" xr:uid="{30F986F0-2B5B-4A18-8943-CF2AFD2FF1BA}"/>
    <cellStyle name="20% - Accent3 2 9 3" xfId="5182" xr:uid="{C7A71C33-CE26-4206-B7E5-B556775034B8}"/>
    <cellStyle name="20% - Accent3 3" xfId="63" xr:uid="{047D272F-C4DC-45CD-99F6-8DE922607E9A}"/>
    <cellStyle name="20% - Accent3 3 2" xfId="123" xr:uid="{15518304-3927-4515-87A9-8D48404C18DC}"/>
    <cellStyle name="20% - Accent3 3 2 2" xfId="240" xr:uid="{9D82A038-AC28-4FCD-A61E-063994542754}"/>
    <cellStyle name="20% - Accent3 3 2 2 2" xfId="476" xr:uid="{394E540C-213A-4E14-BC57-C29B7ECF9A46}"/>
    <cellStyle name="20% - Accent3 3 2 2 2 2" xfId="967" xr:uid="{6C49BBDD-AC21-4181-B7E3-378800C923FD}"/>
    <cellStyle name="20% - Accent3 3 2 2 2 2 2" xfId="2023" xr:uid="{77354F30-02C8-4160-AF93-3F2EC47CC3EC}"/>
    <cellStyle name="20% - Accent3 3 2 2 2 2 2 2" xfId="4052" xr:uid="{EB8051EE-28CC-456A-AD6C-03119AE40E65}"/>
    <cellStyle name="20% - Accent3 3 2 2 2 2 2 2 2" xfId="8119" xr:uid="{111434ED-929C-4218-8936-DBC8A828F0A6}"/>
    <cellStyle name="20% - Accent3 3 2 2 2 2 2 3" xfId="6093" xr:uid="{BFC97195-97B5-4756-83C1-8500DBAD5AE7}"/>
    <cellStyle name="20% - Accent3 3 2 2 2 2 3" xfId="3038" xr:uid="{F888207B-EF2F-4713-B14B-4C7C6A2B8DEE}"/>
    <cellStyle name="20% - Accent3 3 2 2 2 2 3 2" xfId="7105" xr:uid="{EED4CFC6-EAAE-4A99-99BC-26689F5863AF}"/>
    <cellStyle name="20% - Accent3 3 2 2 2 2 4" xfId="5079" xr:uid="{588940C9-6B59-4226-8C25-FE25AD184AF5}"/>
    <cellStyle name="20% - Accent3 3 2 2 2 3" xfId="1534" xr:uid="{975563CA-FD13-4BEA-AD78-4691498C3E38}"/>
    <cellStyle name="20% - Accent3 3 2 2 2 3 2" xfId="3563" xr:uid="{90DE0E24-E0B9-4B91-8E86-9F8E64E231BD}"/>
    <cellStyle name="20% - Accent3 3 2 2 2 3 2 2" xfId="7630" xr:uid="{43A19C9C-94F2-45DF-A961-E67DF60DEF8A}"/>
    <cellStyle name="20% - Accent3 3 2 2 2 3 3" xfId="5604" xr:uid="{D48E0259-618E-4CE4-A6C9-E3498EFD3CFF}"/>
    <cellStyle name="20% - Accent3 3 2 2 2 4" xfId="2547" xr:uid="{A5BFBFE9-9390-4259-9C16-2A6C4DF77C68}"/>
    <cellStyle name="20% - Accent3 3 2 2 2 4 2" xfId="6616" xr:uid="{70484E9B-EF0B-4E75-A2A0-4D2FD4EF103E}"/>
    <cellStyle name="20% - Accent3 3 2 2 2 5" xfId="4590" xr:uid="{5E184F41-BD38-43DD-8E8C-B98BC6C91DFA}"/>
    <cellStyle name="20% - Accent3 3 2 2 3" xfId="732" xr:uid="{C8EE7BE5-D1A1-4F29-BDF5-6D5EC579CC44}"/>
    <cellStyle name="20% - Accent3 3 2 2 3 2" xfId="1788" xr:uid="{AD6F4C1F-2291-4A87-90EB-7F7FB9184EAF}"/>
    <cellStyle name="20% - Accent3 3 2 2 3 2 2" xfId="3817" xr:uid="{682FF284-C2DC-4C14-891E-4ECA92128C05}"/>
    <cellStyle name="20% - Accent3 3 2 2 3 2 2 2" xfId="7884" xr:uid="{EEE81F40-8FA5-4F79-ACE0-7733C944E034}"/>
    <cellStyle name="20% - Accent3 3 2 2 3 2 3" xfId="5858" xr:uid="{AE5CEA75-AA7F-4EDC-B494-EB739BFD168F}"/>
    <cellStyle name="20% - Accent3 3 2 2 3 3" xfId="2803" xr:uid="{2CF6D832-CBDF-4966-BBF5-FE4EA257C3C0}"/>
    <cellStyle name="20% - Accent3 3 2 2 3 3 2" xfId="6870" xr:uid="{42349354-7086-4C1B-9787-DEF2BE56F633}"/>
    <cellStyle name="20% - Accent3 3 2 2 3 4" xfId="4844" xr:uid="{E7CFE1FA-83E4-41A9-B87A-0B69767BC5AA}"/>
    <cellStyle name="20% - Accent3 3 2 2 4" xfId="1299" xr:uid="{2F9F786B-C4A7-45F1-83D0-C32E7391E49D}"/>
    <cellStyle name="20% - Accent3 3 2 2 4 2" xfId="3328" xr:uid="{540FB150-7E26-4B9B-BE88-0915D0195AB4}"/>
    <cellStyle name="20% - Accent3 3 2 2 4 2 2" xfId="7395" xr:uid="{58D0F973-C1BF-4DC1-88E9-52B31227098F}"/>
    <cellStyle name="20% - Accent3 3 2 2 4 3" xfId="5369" xr:uid="{8ED833AC-18F3-4C4A-B8A1-A8D911F5272B}"/>
    <cellStyle name="20% - Accent3 3 2 2 5" xfId="2312" xr:uid="{E09D88CD-9E6A-431A-BD33-316B4548D3C3}"/>
    <cellStyle name="20% - Accent3 3 2 2 5 2" xfId="6381" xr:uid="{5805A3AA-10E2-45FE-9AB5-97DD463BC017}"/>
    <cellStyle name="20% - Accent3 3 2 2 6" xfId="4355" xr:uid="{87352EEF-7670-4F69-879A-37C5756610EC}"/>
    <cellStyle name="20% - Accent3 3 2 3" xfId="359" xr:uid="{9DEE0B81-347A-4B7D-9117-568023936433}"/>
    <cellStyle name="20% - Accent3 3 2 3 2" xfId="850" xr:uid="{FDA93A08-BF05-4F21-A138-52F2FB9A87E3}"/>
    <cellStyle name="20% - Accent3 3 2 3 2 2" xfId="1906" xr:uid="{8778FFED-1E9E-4F96-B5C0-48722758EFCE}"/>
    <cellStyle name="20% - Accent3 3 2 3 2 2 2" xfId="3935" xr:uid="{4610946F-FF30-46F3-B5DE-C3678D02CC76}"/>
    <cellStyle name="20% - Accent3 3 2 3 2 2 2 2" xfId="8002" xr:uid="{9861C013-E98D-456C-980E-E1E6D83742FB}"/>
    <cellStyle name="20% - Accent3 3 2 3 2 2 3" xfId="5976" xr:uid="{8D6DE0BE-4079-4A63-BE9F-1F8F5DC2A4B1}"/>
    <cellStyle name="20% - Accent3 3 2 3 2 3" xfId="2921" xr:uid="{279F7404-03C0-4982-9FC9-9BF1E0B78B0F}"/>
    <cellStyle name="20% - Accent3 3 2 3 2 3 2" xfId="6988" xr:uid="{85317CD0-BE8F-4ACC-A8E6-0BFC170BF914}"/>
    <cellStyle name="20% - Accent3 3 2 3 2 4" xfId="4962" xr:uid="{A1E468E3-2B71-4E1C-BB06-B125E53C07B2}"/>
    <cellStyle name="20% - Accent3 3 2 3 3" xfId="1417" xr:uid="{FDC5DA23-34BB-401D-BE93-B90D9202A131}"/>
    <cellStyle name="20% - Accent3 3 2 3 3 2" xfId="3446" xr:uid="{79786B86-1737-4140-9EED-566B7E79A857}"/>
    <cellStyle name="20% - Accent3 3 2 3 3 2 2" xfId="7513" xr:uid="{C9486AAE-7A68-4CE2-BAA0-EEB379502775}"/>
    <cellStyle name="20% - Accent3 3 2 3 3 3" xfId="5487" xr:uid="{F190BA8D-ACE4-4294-8FF3-A67EEF4A9299}"/>
    <cellStyle name="20% - Accent3 3 2 3 4" xfId="2430" xr:uid="{43B05986-F0FC-4CE6-A756-3AA2AC8EF396}"/>
    <cellStyle name="20% - Accent3 3 2 3 4 2" xfId="6499" xr:uid="{8E741F3A-CF18-40E0-814F-32739C866872}"/>
    <cellStyle name="20% - Accent3 3 2 3 5" xfId="4473" xr:uid="{9B7E6410-1471-44FC-A682-5F534AAF45C9}"/>
    <cellStyle name="20% - Accent3 3 2 4" xfId="615" xr:uid="{29B35DD8-D353-47B0-AC86-19E1E0F48A49}"/>
    <cellStyle name="20% - Accent3 3 2 4 2" xfId="1671" xr:uid="{B4CB6D50-4886-4AC4-885C-B6545A2F2141}"/>
    <cellStyle name="20% - Accent3 3 2 4 2 2" xfId="3700" xr:uid="{6E6E9899-350C-4265-A922-E27D39F20746}"/>
    <cellStyle name="20% - Accent3 3 2 4 2 2 2" xfId="7767" xr:uid="{FAA6937A-694E-4C88-ACB3-A6111BB9D948}"/>
    <cellStyle name="20% - Accent3 3 2 4 2 3" xfId="5741" xr:uid="{B1DBF27F-D3F3-4945-B766-6D20447365C0}"/>
    <cellStyle name="20% - Accent3 3 2 4 3" xfId="2686" xr:uid="{06D0BD34-9F3A-4983-A112-9AABF7503B39}"/>
    <cellStyle name="20% - Accent3 3 2 4 3 2" xfId="6753" xr:uid="{C7F7C824-1F23-45DE-BD9F-35AB339CDFF4}"/>
    <cellStyle name="20% - Accent3 3 2 4 4" xfId="4727" xr:uid="{136D116E-8212-4951-B6A6-DEC20F920A7C}"/>
    <cellStyle name="20% - Accent3 3 2 5" xfId="1182" xr:uid="{45D9A84A-D3D0-48C7-9C1E-031509E69D86}"/>
    <cellStyle name="20% - Accent3 3 2 5 2" xfId="3211" xr:uid="{9B4CB6FA-BE90-4970-B3C4-41760283F4A5}"/>
    <cellStyle name="20% - Accent3 3 2 5 2 2" xfId="7278" xr:uid="{CCB99466-7C19-4359-AE3D-30105C8E0DED}"/>
    <cellStyle name="20% - Accent3 3 2 5 3" xfId="5252" xr:uid="{2532B7D1-B30E-4FFE-B3DE-9C560D67A6E8}"/>
    <cellStyle name="20% - Accent3 3 2 6" xfId="2195" xr:uid="{F81E4E41-45E4-4AA7-9E72-03B965B5CD86}"/>
    <cellStyle name="20% - Accent3 3 2 6 2" xfId="6264" xr:uid="{75271D12-5D57-4ADB-822A-A4BAD2A21FD7}"/>
    <cellStyle name="20% - Accent3 3 2 7" xfId="4238" xr:uid="{55B57F44-867B-44E4-A9E2-EEAA3CAF45DD}"/>
    <cellStyle name="20% - Accent3 3 3" xfId="181" xr:uid="{ED8BFB59-C3C8-4988-8F63-60CDB10E8855}"/>
    <cellStyle name="20% - Accent3 3 3 2" xfId="417" xr:uid="{DB4610EB-B67C-4B34-8EA7-64DC328AECC2}"/>
    <cellStyle name="20% - Accent3 3 3 2 2" xfId="908" xr:uid="{2233B8C9-6ED3-4C60-AB91-E5E24D2880B1}"/>
    <cellStyle name="20% - Accent3 3 3 2 2 2" xfId="1964" xr:uid="{73FDBE5E-7881-4F9D-B727-4678C0D82537}"/>
    <cellStyle name="20% - Accent3 3 3 2 2 2 2" xfId="3993" xr:uid="{EC9B79C4-F36F-4E4A-835F-8EDB2D2EEE42}"/>
    <cellStyle name="20% - Accent3 3 3 2 2 2 2 2" xfId="8060" xr:uid="{AD3888DA-2BD5-4D55-BEED-499DAB4ED30A}"/>
    <cellStyle name="20% - Accent3 3 3 2 2 2 3" xfId="6034" xr:uid="{02C75038-0BFD-4F3B-97C5-3B71EDA886F2}"/>
    <cellStyle name="20% - Accent3 3 3 2 2 3" xfId="2979" xr:uid="{63E3C01B-126B-4491-A413-7799100BE44F}"/>
    <cellStyle name="20% - Accent3 3 3 2 2 3 2" xfId="7046" xr:uid="{3F176141-8D54-4518-8EB5-BAE61A8FE431}"/>
    <cellStyle name="20% - Accent3 3 3 2 2 4" xfId="5020" xr:uid="{056A29B7-9125-470A-B6F3-5506F0C36A16}"/>
    <cellStyle name="20% - Accent3 3 3 2 3" xfId="1475" xr:uid="{C583A428-46DB-4475-9DB8-048E3F1FD6AE}"/>
    <cellStyle name="20% - Accent3 3 3 2 3 2" xfId="3504" xr:uid="{99169C78-0B5B-4544-AEF5-84ABFE9BE4AF}"/>
    <cellStyle name="20% - Accent3 3 3 2 3 2 2" xfId="7571" xr:uid="{4F034C47-B8FB-4F1F-8CDE-F166264D15B5}"/>
    <cellStyle name="20% - Accent3 3 3 2 3 3" xfId="5545" xr:uid="{B3736487-73D5-4257-BCB8-37B1CCC97272}"/>
    <cellStyle name="20% - Accent3 3 3 2 4" xfId="2488" xr:uid="{BC82E8D2-68FB-4989-B3A4-17D69A5B05EE}"/>
    <cellStyle name="20% - Accent3 3 3 2 4 2" xfId="6557" xr:uid="{94075DE5-8E77-4780-962E-323C5470C94A}"/>
    <cellStyle name="20% - Accent3 3 3 2 5" xfId="4531" xr:uid="{126C240F-C9DA-471C-9472-0E0F9F4A1B6F}"/>
    <cellStyle name="20% - Accent3 3 3 3" xfId="673" xr:uid="{7FC52506-ED69-4A4C-9E8E-8AB4102491D6}"/>
    <cellStyle name="20% - Accent3 3 3 3 2" xfId="1729" xr:uid="{3B55E5C1-B441-409B-9CD3-23D5C389373E}"/>
    <cellStyle name="20% - Accent3 3 3 3 2 2" xfId="3758" xr:uid="{BD515BC0-AB92-4FF1-A13D-4EFED6B57CD2}"/>
    <cellStyle name="20% - Accent3 3 3 3 2 2 2" xfId="7825" xr:uid="{A55E6649-AC01-4A33-8300-EFDF6C9D3858}"/>
    <cellStyle name="20% - Accent3 3 3 3 2 3" xfId="5799" xr:uid="{9BBB9E09-82F1-452C-989A-35727864827E}"/>
    <cellStyle name="20% - Accent3 3 3 3 3" xfId="2744" xr:uid="{13487D1C-85AB-4E2E-B57A-5FFA125FF190}"/>
    <cellStyle name="20% - Accent3 3 3 3 3 2" xfId="6811" xr:uid="{986B50F2-4F1A-41BD-92FF-3A1E8321B73A}"/>
    <cellStyle name="20% - Accent3 3 3 3 4" xfId="4785" xr:uid="{8F763936-9FB0-4FCB-BF45-2ADC1F9A67B4}"/>
    <cellStyle name="20% - Accent3 3 3 4" xfId="1240" xr:uid="{1101F1D7-A019-4593-A3D1-BEB422FBAA28}"/>
    <cellStyle name="20% - Accent3 3 3 4 2" xfId="3269" xr:uid="{22CA1A23-C74B-4608-804E-E7E4BBDCA800}"/>
    <cellStyle name="20% - Accent3 3 3 4 2 2" xfId="7336" xr:uid="{A24E96FF-C631-4888-B2E2-4F7A4D7B43DE}"/>
    <cellStyle name="20% - Accent3 3 3 4 3" xfId="5310" xr:uid="{0EB4B40C-DEE6-4639-9FB1-4FF7CFA610FA}"/>
    <cellStyle name="20% - Accent3 3 3 5" xfId="2253" xr:uid="{52C728D0-9BAB-426B-8DA9-CF7AC68DC408}"/>
    <cellStyle name="20% - Accent3 3 3 5 2" xfId="6322" xr:uid="{194A567C-C385-458C-A404-66EDE8289D51}"/>
    <cellStyle name="20% - Accent3 3 3 6" xfId="4296" xr:uid="{158DB3E6-FC8C-4515-BBE3-79FC220A29FD}"/>
    <cellStyle name="20% - Accent3 3 4" xfId="300" xr:uid="{92B6BF0C-A828-4329-B79F-29A5BBDFFD5F}"/>
    <cellStyle name="20% - Accent3 3 4 2" xfId="791" xr:uid="{24C2746F-78A0-4709-ACA4-B54654A2B5CB}"/>
    <cellStyle name="20% - Accent3 3 4 2 2" xfId="1847" xr:uid="{57850DCA-DBF9-4BCB-9DA8-7356B2AE463D}"/>
    <cellStyle name="20% - Accent3 3 4 2 2 2" xfId="3876" xr:uid="{B3BA3D9C-748F-4DC6-83B1-296038BCE337}"/>
    <cellStyle name="20% - Accent3 3 4 2 2 2 2" xfId="7943" xr:uid="{67C6DF56-F211-424C-AE05-C69A72ADFBE7}"/>
    <cellStyle name="20% - Accent3 3 4 2 2 3" xfId="5917" xr:uid="{3B8642A8-849B-4FF9-AF5F-4556BAD064C6}"/>
    <cellStyle name="20% - Accent3 3 4 2 3" xfId="2862" xr:uid="{ED824D23-9048-40F9-8075-AFB3E1161417}"/>
    <cellStyle name="20% - Accent3 3 4 2 3 2" xfId="6929" xr:uid="{79B99E3D-473C-44B2-A10D-82702660CB67}"/>
    <cellStyle name="20% - Accent3 3 4 2 4" xfId="4903" xr:uid="{A15423FC-1702-49E9-B5F4-C40FEC45D1AB}"/>
    <cellStyle name="20% - Accent3 3 4 3" xfId="1358" xr:uid="{FD50A661-CC81-49D1-8254-150AA0932C42}"/>
    <cellStyle name="20% - Accent3 3 4 3 2" xfId="3387" xr:uid="{C2D1EC30-A2F0-4FC2-BD10-C779C84D659A}"/>
    <cellStyle name="20% - Accent3 3 4 3 2 2" xfId="7454" xr:uid="{963431CE-3A05-4926-A1E6-460E22F1CA90}"/>
    <cellStyle name="20% - Accent3 3 4 3 3" xfId="5428" xr:uid="{5C210AAC-842B-4AB3-AC71-8814E290C655}"/>
    <cellStyle name="20% - Accent3 3 4 4" xfId="2371" xr:uid="{FACDFFD6-0BBE-4EAD-A2E8-88280EB1B53F}"/>
    <cellStyle name="20% - Accent3 3 4 4 2" xfId="6440" xr:uid="{DF18EA10-FF58-43B9-8AA1-B5DE5B4D89D8}"/>
    <cellStyle name="20% - Accent3 3 4 5" xfId="4414" xr:uid="{776FCDFD-7F05-4C7D-8D45-8C5B345CA78B}"/>
    <cellStyle name="20% - Accent3 3 5" xfId="556" xr:uid="{86B2B8E3-9B44-4300-B0D8-6B5213F5181E}"/>
    <cellStyle name="20% - Accent3 3 5 2" xfId="1612" xr:uid="{CCB4D453-C068-4B3B-8D44-87FD89BE78EC}"/>
    <cellStyle name="20% - Accent3 3 5 2 2" xfId="3641" xr:uid="{E4F4697C-A43D-4E4F-8F21-C5B634E3C3EA}"/>
    <cellStyle name="20% - Accent3 3 5 2 2 2" xfId="7708" xr:uid="{DE7C84D7-E293-4360-997B-6FE06E62083B}"/>
    <cellStyle name="20% - Accent3 3 5 2 3" xfId="5682" xr:uid="{8715E333-547D-404E-B24C-57045AC889F9}"/>
    <cellStyle name="20% - Accent3 3 5 3" xfId="2627" xr:uid="{34DD7FAB-8BE6-4F3C-B675-C58A572ADC5B}"/>
    <cellStyle name="20% - Accent3 3 5 3 2" xfId="6694" xr:uid="{77EF116D-E7ED-4B61-801F-0E015F6D526C}"/>
    <cellStyle name="20% - Accent3 3 5 4" xfId="4668" xr:uid="{10565B96-D0F1-4196-8568-A062B94B8386}"/>
    <cellStyle name="20% - Accent3 3 6" xfId="1123" xr:uid="{8191C0C1-FE5E-44E1-A502-E901078FF5E8}"/>
    <cellStyle name="20% - Accent3 3 6 2" xfId="3152" xr:uid="{F14BC3DB-8223-4CA3-B046-E64E7DBF4C10}"/>
    <cellStyle name="20% - Accent3 3 6 2 2" xfId="7219" xr:uid="{7A645281-6636-49A3-A3BB-214384FC655B}"/>
    <cellStyle name="20% - Accent3 3 6 3" xfId="5193" xr:uid="{029B0117-C5F9-45C1-B347-3EC1900450FB}"/>
    <cellStyle name="20% - Accent3 3 7" xfId="2136" xr:uid="{07916EED-C1CC-46E2-A953-C3EA64EAADD6}"/>
    <cellStyle name="20% - Accent3 3 7 2" xfId="6205" xr:uid="{8DE31D2F-115F-48D5-B94C-18972EABAF26}"/>
    <cellStyle name="20% - Accent3 3 8" xfId="4179" xr:uid="{5E8A139B-18D4-4C4E-8EE9-023AF20241F2}"/>
    <cellStyle name="20% - Accent3 4" xfId="95" xr:uid="{FBF7FCDE-416C-48E7-B335-23024C6915E9}"/>
    <cellStyle name="20% - Accent3 4 2" xfId="213" xr:uid="{FE57B8ED-C470-4557-8DA8-8BC02C0A8ACF}"/>
    <cellStyle name="20% - Accent3 4 2 2" xfId="449" xr:uid="{EBCA8853-14EE-4742-A1EB-80AB4204289A}"/>
    <cellStyle name="20% - Accent3 4 2 2 2" xfId="940" xr:uid="{B5F0B864-4875-4C20-AEA2-7563AFE7DE80}"/>
    <cellStyle name="20% - Accent3 4 2 2 2 2" xfId="1996" xr:uid="{68822F9E-EBA0-480A-A0A6-63F0B7E149C9}"/>
    <cellStyle name="20% - Accent3 4 2 2 2 2 2" xfId="4025" xr:uid="{C8A4D43A-9379-4C7D-B494-C2732EACE917}"/>
    <cellStyle name="20% - Accent3 4 2 2 2 2 2 2" xfId="8092" xr:uid="{2B08147A-165F-4D7E-AD78-335F02227EA6}"/>
    <cellStyle name="20% - Accent3 4 2 2 2 2 3" xfId="6066" xr:uid="{4CEDF4DD-4093-4D38-A164-FF45DFBC5475}"/>
    <cellStyle name="20% - Accent3 4 2 2 2 3" xfId="3011" xr:uid="{585DF102-77EF-4ECA-8E54-C83F8E4C968D}"/>
    <cellStyle name="20% - Accent3 4 2 2 2 3 2" xfId="7078" xr:uid="{79221BB4-8F31-47B0-819A-CB64D13D87DD}"/>
    <cellStyle name="20% - Accent3 4 2 2 2 4" xfId="5052" xr:uid="{433A9FA5-9854-46C3-BBB6-7CAD2BD0080A}"/>
    <cellStyle name="20% - Accent3 4 2 2 3" xfId="1507" xr:uid="{D93FCDAB-4E37-4FBC-BBD5-E0A635CF243A}"/>
    <cellStyle name="20% - Accent3 4 2 2 3 2" xfId="3536" xr:uid="{F70F3E96-491D-4735-871C-48B416BC0F7F}"/>
    <cellStyle name="20% - Accent3 4 2 2 3 2 2" xfId="7603" xr:uid="{B02122BA-7CFA-4619-8E96-0330DA971F42}"/>
    <cellStyle name="20% - Accent3 4 2 2 3 3" xfId="5577" xr:uid="{91BCE56D-0346-49AD-AD70-2854AD5C3482}"/>
    <cellStyle name="20% - Accent3 4 2 2 4" xfId="2520" xr:uid="{EBDD0540-37BD-40E8-8165-CB76F60350FD}"/>
    <cellStyle name="20% - Accent3 4 2 2 4 2" xfId="6589" xr:uid="{0906C94D-6EBD-4D1B-80AC-65E2239FDABD}"/>
    <cellStyle name="20% - Accent3 4 2 2 5" xfId="4563" xr:uid="{1F5BDA0E-1A61-4483-8506-9F83B4E4ADAA}"/>
    <cellStyle name="20% - Accent3 4 2 3" xfId="705" xr:uid="{704497B3-8A6F-4FF1-995D-2DE58A4C5CD4}"/>
    <cellStyle name="20% - Accent3 4 2 3 2" xfId="1761" xr:uid="{0B18248F-1377-47E1-A6A7-5275E30621A5}"/>
    <cellStyle name="20% - Accent3 4 2 3 2 2" xfId="3790" xr:uid="{6CA38D2E-F6AE-468D-9CF0-96BF9859DCB2}"/>
    <cellStyle name="20% - Accent3 4 2 3 2 2 2" xfId="7857" xr:uid="{D9CEF14F-588E-419A-A797-FB3DE0D86DCB}"/>
    <cellStyle name="20% - Accent3 4 2 3 2 3" xfId="5831" xr:uid="{5E20D375-355A-4F5D-8D48-DBCC892891C8}"/>
    <cellStyle name="20% - Accent3 4 2 3 3" xfId="2776" xr:uid="{602F17A2-13F7-4AFD-BA83-955C98327E7C}"/>
    <cellStyle name="20% - Accent3 4 2 3 3 2" xfId="6843" xr:uid="{B96F0400-0ECC-44D8-A387-1FA691177B1E}"/>
    <cellStyle name="20% - Accent3 4 2 3 4" xfId="4817" xr:uid="{68008DA6-B1D0-4D57-A246-87A4C81B8CA1}"/>
    <cellStyle name="20% - Accent3 4 2 4" xfId="1272" xr:uid="{3DD8D26D-919A-4D0D-A4FC-A1EAF04F61C5}"/>
    <cellStyle name="20% - Accent3 4 2 4 2" xfId="3301" xr:uid="{1EF004DA-EE6E-419A-A5F1-B92A191464F1}"/>
    <cellStyle name="20% - Accent3 4 2 4 2 2" xfId="7368" xr:uid="{53AA5330-C069-4D18-A81F-B5C598CE13B2}"/>
    <cellStyle name="20% - Accent3 4 2 4 3" xfId="5342" xr:uid="{F9B70B77-A70B-46C6-86D9-4AA7CA02DC95}"/>
    <cellStyle name="20% - Accent3 4 2 5" xfId="2285" xr:uid="{1F37C695-EFCA-4705-BAEB-515156577D22}"/>
    <cellStyle name="20% - Accent3 4 2 5 2" xfId="6354" xr:uid="{3DD6B6C8-171D-48BC-AE05-F961541B7A9D}"/>
    <cellStyle name="20% - Accent3 4 2 6" xfId="4328" xr:uid="{F94FF9C7-7AD8-48D6-8942-9AFD7796A0B4}"/>
    <cellStyle name="20% - Accent3 4 3" xfId="332" xr:uid="{D2E2B8FB-86D5-468B-A09F-69A22B6C0C17}"/>
    <cellStyle name="20% - Accent3 4 3 2" xfId="823" xr:uid="{0D08E628-F615-451C-B0E0-882F0A7484ED}"/>
    <cellStyle name="20% - Accent3 4 3 2 2" xfId="1879" xr:uid="{36DB3B80-A9A3-4BC3-96BC-1E8BD6CE8D6D}"/>
    <cellStyle name="20% - Accent3 4 3 2 2 2" xfId="3908" xr:uid="{4CEBFEDB-1CAB-4A8D-97D3-E7435ED46731}"/>
    <cellStyle name="20% - Accent3 4 3 2 2 2 2" xfId="7975" xr:uid="{EC4762EC-E198-4451-9A52-5FD2009044BD}"/>
    <cellStyle name="20% - Accent3 4 3 2 2 3" xfId="5949" xr:uid="{C335FB22-8D13-4055-90F0-F242B2E2E1C6}"/>
    <cellStyle name="20% - Accent3 4 3 2 3" xfId="2894" xr:uid="{9AD9F42F-1B15-444A-A0D9-9990DAD0FB9E}"/>
    <cellStyle name="20% - Accent3 4 3 2 3 2" xfId="6961" xr:uid="{F52516CC-D174-4327-9711-87F8E1115326}"/>
    <cellStyle name="20% - Accent3 4 3 2 4" xfId="4935" xr:uid="{74C4A4E7-F34F-4652-9449-C41882CD06D9}"/>
    <cellStyle name="20% - Accent3 4 3 3" xfId="1390" xr:uid="{2B741DAC-E29B-4CEB-A4F2-2A35302C647E}"/>
    <cellStyle name="20% - Accent3 4 3 3 2" xfId="3419" xr:uid="{6A2A9D57-18F6-4C1D-9823-2CDE7D2CB887}"/>
    <cellStyle name="20% - Accent3 4 3 3 2 2" xfId="7486" xr:uid="{7D7FAAEA-4A66-4D28-8CA8-24B8C5083223}"/>
    <cellStyle name="20% - Accent3 4 3 3 3" xfId="5460" xr:uid="{B4F92BD4-EFF2-40D4-BD8A-0D2F5D282B02}"/>
    <cellStyle name="20% - Accent3 4 3 4" xfId="2403" xr:uid="{AAF46AA8-C93E-4299-A425-38DEC13A4454}"/>
    <cellStyle name="20% - Accent3 4 3 4 2" xfId="6472" xr:uid="{A33F8EEC-6388-44FC-B58A-83B99DB41034}"/>
    <cellStyle name="20% - Accent3 4 3 5" xfId="4446" xr:uid="{E6D7CFDC-A18E-4A18-BE32-800938B282C6}"/>
    <cellStyle name="20% - Accent3 4 4" xfId="588" xr:uid="{02061F9D-0EEB-448E-8977-C0BAE4512DE8}"/>
    <cellStyle name="20% - Accent3 4 4 2" xfId="1644" xr:uid="{19C1036C-2CFE-4282-9A61-E942BEC330C5}"/>
    <cellStyle name="20% - Accent3 4 4 2 2" xfId="3673" xr:uid="{434DDA8B-70DB-4E33-913A-7C1642930D80}"/>
    <cellStyle name="20% - Accent3 4 4 2 2 2" xfId="7740" xr:uid="{5E9008D1-DA01-423C-8A41-9DC1DE36741A}"/>
    <cellStyle name="20% - Accent3 4 4 2 3" xfId="5714" xr:uid="{7E3F3E18-787E-4373-8912-E8871007784B}"/>
    <cellStyle name="20% - Accent3 4 4 3" xfId="2659" xr:uid="{A4859268-C053-4C17-AD89-727B47D15093}"/>
    <cellStyle name="20% - Accent3 4 4 3 2" xfId="6726" xr:uid="{7705ACBE-01D3-47FF-A193-5A66C4DBAD28}"/>
    <cellStyle name="20% - Accent3 4 4 4" xfId="4700" xr:uid="{5754FD77-BFE2-4F48-B9F3-2C8E19232ED7}"/>
    <cellStyle name="20% - Accent3 4 5" xfId="1155" xr:uid="{6DCF7934-04A4-4CE7-A3EB-45175A6B8ED7}"/>
    <cellStyle name="20% - Accent3 4 5 2" xfId="3184" xr:uid="{16A5F38C-22E2-4975-9906-24B5621A089F}"/>
    <cellStyle name="20% - Accent3 4 5 2 2" xfId="7251" xr:uid="{F387F98D-BB0A-460B-8CED-B347F74E469F}"/>
    <cellStyle name="20% - Accent3 4 5 3" xfId="5225" xr:uid="{92E93171-6601-4831-BF5E-6520AF3560C4}"/>
    <cellStyle name="20% - Accent3 4 6" xfId="2168" xr:uid="{017E061F-A058-4660-ABC6-3DCAD3AB5F8F}"/>
    <cellStyle name="20% - Accent3 4 6 2" xfId="6237" xr:uid="{89238660-15A1-4EE1-917D-CF9927EF3270}"/>
    <cellStyle name="20% - Accent3 4 7" xfId="4211" xr:uid="{62256272-BC9E-4F6B-8837-5553B8D24030}"/>
    <cellStyle name="20% - Accent3 5" xfId="152" xr:uid="{FECEC8CC-EE41-4F94-BA4D-FE89FC9070E3}"/>
    <cellStyle name="20% - Accent3 5 2" xfId="388" xr:uid="{A8897F15-4BB0-4711-87DC-C7BF88706D50}"/>
    <cellStyle name="20% - Accent3 5 2 2" xfId="879" xr:uid="{49F14C77-B9CE-4091-9D72-D2CE757582D2}"/>
    <cellStyle name="20% - Accent3 5 2 2 2" xfId="1935" xr:uid="{6D95F63D-A161-4321-9F3D-944FB7FCEF66}"/>
    <cellStyle name="20% - Accent3 5 2 2 2 2" xfId="3964" xr:uid="{5E7CCE54-FEB5-414A-BE38-4E62042B66F0}"/>
    <cellStyle name="20% - Accent3 5 2 2 2 2 2" xfId="8031" xr:uid="{40F4A380-0030-4D4B-9605-B9C6C54F8195}"/>
    <cellStyle name="20% - Accent3 5 2 2 2 3" xfId="6005" xr:uid="{4C3B77E6-B5DF-488A-ABAF-D6FF091461C8}"/>
    <cellStyle name="20% - Accent3 5 2 2 3" xfId="2950" xr:uid="{98BE0544-56C2-4E78-931C-E29B53339E7F}"/>
    <cellStyle name="20% - Accent3 5 2 2 3 2" xfId="7017" xr:uid="{33A4B022-E79B-4014-BA65-2C3D83F09858}"/>
    <cellStyle name="20% - Accent3 5 2 2 4" xfId="4991" xr:uid="{BF2FC05B-9753-4072-89FF-7312A5B015AD}"/>
    <cellStyle name="20% - Accent3 5 2 3" xfId="1446" xr:uid="{AF1B4F14-AC48-46AE-8C98-06B7BEBE205B}"/>
    <cellStyle name="20% - Accent3 5 2 3 2" xfId="3475" xr:uid="{5F711021-9041-4325-A4D5-3F8B1E5E96F3}"/>
    <cellStyle name="20% - Accent3 5 2 3 2 2" xfId="7542" xr:uid="{77CA6C9B-DA40-4966-AFAA-CF274EF7ADC6}"/>
    <cellStyle name="20% - Accent3 5 2 3 3" xfId="5516" xr:uid="{CB1B1E8F-D822-4163-B2A3-3764B2B947B1}"/>
    <cellStyle name="20% - Accent3 5 2 4" xfId="2459" xr:uid="{BBC95991-8CFB-41D1-9BB4-5F56ADDA1427}"/>
    <cellStyle name="20% - Accent3 5 2 4 2" xfId="6528" xr:uid="{58481C7D-1FBA-469F-9E07-63F95FCFE7F5}"/>
    <cellStyle name="20% - Accent3 5 2 5" xfId="4502" xr:uid="{56D0819B-AD91-4B79-BA4D-D8B543FB3BF5}"/>
    <cellStyle name="20% - Accent3 5 3" xfId="644" xr:uid="{8D93235F-5EE1-433A-8DFC-12F60951DC23}"/>
    <cellStyle name="20% - Accent3 5 3 2" xfId="1700" xr:uid="{158EF9A2-EBC3-4521-90E5-778AE180DB25}"/>
    <cellStyle name="20% - Accent3 5 3 2 2" xfId="3729" xr:uid="{82CE3832-4EFB-4EC1-A127-3D7A96C7870E}"/>
    <cellStyle name="20% - Accent3 5 3 2 2 2" xfId="7796" xr:uid="{6443E2C3-80AB-4144-BFF8-1B48DF4E2866}"/>
    <cellStyle name="20% - Accent3 5 3 2 3" xfId="5770" xr:uid="{0E0E274F-16BE-4AF0-B51D-27EA38772B48}"/>
    <cellStyle name="20% - Accent3 5 3 3" xfId="2715" xr:uid="{E83AF000-EB53-4DFD-97E1-A522BCF6B74D}"/>
    <cellStyle name="20% - Accent3 5 3 3 2" xfId="6782" xr:uid="{597552C8-D543-46B7-831A-7FAAF0C0E4D9}"/>
    <cellStyle name="20% - Accent3 5 3 4" xfId="4756" xr:uid="{65CFF6E6-2432-4798-87FD-C6C2CCA926A0}"/>
    <cellStyle name="20% - Accent3 5 4" xfId="1211" xr:uid="{97683183-494A-432D-86EB-8AE1278300C8}"/>
    <cellStyle name="20% - Accent3 5 4 2" xfId="3240" xr:uid="{8F5EAEB8-369B-434A-B949-AF2AD6BC34D2}"/>
    <cellStyle name="20% - Accent3 5 4 2 2" xfId="7307" xr:uid="{8C53FF9F-A96F-4CE1-8F33-911F2E52480E}"/>
    <cellStyle name="20% - Accent3 5 4 3" xfId="5281" xr:uid="{09D1E808-8FD5-4D7F-902F-0FBD2CECD393}"/>
    <cellStyle name="20% - Accent3 5 5" xfId="2224" xr:uid="{FFE4A8FF-DEED-4A4C-A379-05FCE3BC0B12}"/>
    <cellStyle name="20% - Accent3 5 5 2" xfId="6293" xr:uid="{AF303FA3-3AE3-4A3A-A9AF-4B5D75C35718}"/>
    <cellStyle name="20% - Accent3 5 6" xfId="4267" xr:uid="{7DB591D8-F329-46B4-A920-7BD1867D8DBB}"/>
    <cellStyle name="20% - Accent3 6" xfId="272" xr:uid="{F1FF3BA8-611A-435A-9C88-5F6C4EC2DE3C}"/>
    <cellStyle name="20% - Accent3 6 2" xfId="764" xr:uid="{C5E4E4B7-2DE4-4A96-82A0-1A17EAE7BB40}"/>
    <cellStyle name="20% - Accent3 6 2 2" xfId="1820" xr:uid="{E60759EA-6492-4D33-A8A4-351301183A17}"/>
    <cellStyle name="20% - Accent3 6 2 2 2" xfId="3849" xr:uid="{9DB5AA81-D29C-4697-9F91-4E87C9B8C4EC}"/>
    <cellStyle name="20% - Accent3 6 2 2 2 2" xfId="7916" xr:uid="{5EF93C83-FFA6-48D4-9BF6-E22D31B7F8E8}"/>
    <cellStyle name="20% - Accent3 6 2 2 3" xfId="5890" xr:uid="{FF825DEA-07E2-4403-B09D-4B9EC66671AC}"/>
    <cellStyle name="20% - Accent3 6 2 3" xfId="2835" xr:uid="{E495A956-C7D4-47E3-8AF8-DF0CEDE31609}"/>
    <cellStyle name="20% - Accent3 6 2 3 2" xfId="6902" xr:uid="{F46539EF-73E6-4650-8377-0F3DF72910BB}"/>
    <cellStyle name="20% - Accent3 6 2 4" xfId="4876" xr:uid="{92877E42-8558-4B7E-A88F-F79BAEB6088B}"/>
    <cellStyle name="20% - Accent3 6 3" xfId="1331" xr:uid="{268216A2-B7B3-4B97-A501-BA9BC9E261E9}"/>
    <cellStyle name="20% - Accent3 6 3 2" xfId="3360" xr:uid="{3CBE3854-EC39-4F5A-B159-14E224D20054}"/>
    <cellStyle name="20% - Accent3 6 3 2 2" xfId="7427" xr:uid="{D71A0064-C539-4A0D-A32D-70BBA72233FE}"/>
    <cellStyle name="20% - Accent3 6 3 3" xfId="5401" xr:uid="{9A1BD7C1-ABE2-43B7-BBFA-673200B5D9C0}"/>
    <cellStyle name="20% - Accent3 6 4" xfId="2344" xr:uid="{24017C42-7059-4AD7-B77A-0F339EDEB843}"/>
    <cellStyle name="20% - Accent3 6 4 2" xfId="6413" xr:uid="{03D844F1-090D-42E3-9CE0-3F734303260A}"/>
    <cellStyle name="20% - Accent3 6 5" xfId="4387" xr:uid="{A746D464-B51A-4919-BD48-4387195F6424}"/>
    <cellStyle name="20% - Accent3 7" xfId="513" xr:uid="{EAFEE9E6-141D-477A-8B15-4726F5A9AC88}"/>
    <cellStyle name="20% - Accent3 7 2" xfId="1002" xr:uid="{F2BF8C81-DF4A-4089-B261-D70B8D7D213D}"/>
    <cellStyle name="20% - Accent3 7 2 2" xfId="2058" xr:uid="{B0591A7E-D11A-46FA-BF62-812EC6B4DAC3}"/>
    <cellStyle name="20% - Accent3 7 2 2 2" xfId="4087" xr:uid="{B509C08D-2097-43D3-BCAE-71267550B278}"/>
    <cellStyle name="20% - Accent3 7 2 2 2 2" xfId="8154" xr:uid="{6A079CAE-D4C3-4C66-BD20-4194D2AA6C72}"/>
    <cellStyle name="20% - Accent3 7 2 2 3" xfId="6128" xr:uid="{F548BB31-68BC-4CA4-944A-DD20279EA98F}"/>
    <cellStyle name="20% - Accent3 7 2 3" xfId="3073" xr:uid="{2AF10757-327B-4296-9874-044CF2CC5183}"/>
    <cellStyle name="20% - Accent3 7 2 3 2" xfId="7140" xr:uid="{E26AD599-D382-48CF-B77A-FA11340E5ED0}"/>
    <cellStyle name="20% - Accent3 7 2 4" xfId="5114" xr:uid="{F8F98979-93D2-445E-8335-C5BEAF5F1EBC}"/>
    <cellStyle name="20% - Accent3 7 3" xfId="1569" xr:uid="{45DD7134-AD0F-4163-9787-E1B2800B7582}"/>
    <cellStyle name="20% - Accent3 7 3 2" xfId="3598" xr:uid="{CFC240EB-DE3C-475D-B29C-F414311421EA}"/>
    <cellStyle name="20% - Accent3 7 3 2 2" xfId="7665" xr:uid="{FC332652-7E10-4D1C-9D24-1C1912DA8945}"/>
    <cellStyle name="20% - Accent3 7 3 3" xfId="5639" xr:uid="{3013DFAA-1BF3-4BA3-BEAE-BCE4A139F57F}"/>
    <cellStyle name="20% - Accent3 7 4" xfId="2584" xr:uid="{6F07FD8D-8281-4CC9-8E9C-D29C7B897C47}"/>
    <cellStyle name="20% - Accent3 7 4 2" xfId="6651" xr:uid="{06F1411F-9E13-408B-AC2B-9E2356195D8B}"/>
    <cellStyle name="20% - Accent3 7 5" xfId="4625" xr:uid="{6F9FA4A2-EE28-4138-89D7-D4A1CD0F2908}"/>
    <cellStyle name="20% - Accent3 8" xfId="531" xr:uid="{5297682A-A293-40E7-9871-2617E4E0B87A}"/>
    <cellStyle name="20% - Accent3 8 2" xfId="1587" xr:uid="{FECE30EB-86BE-4D28-A2E7-0EEC9382539D}"/>
    <cellStyle name="20% - Accent3 8 2 2" xfId="3616" xr:uid="{1C017FAA-C7ED-49F2-ACF8-3C5705CBD9F3}"/>
    <cellStyle name="20% - Accent3 8 2 2 2" xfId="7683" xr:uid="{C7FD6061-54DC-4585-B92C-CD08519428FA}"/>
    <cellStyle name="20% - Accent3 8 2 3" xfId="5657" xr:uid="{59106C28-97E0-41E7-AC7E-5D8461285FD5}"/>
    <cellStyle name="20% - Accent3 8 3" xfId="2602" xr:uid="{85938B1A-674F-4539-8327-FF36C0D0574F}"/>
    <cellStyle name="20% - Accent3 8 3 2" xfId="6669" xr:uid="{AD73F8B8-A234-4E23-8214-F27EA9D4C279}"/>
    <cellStyle name="20% - Accent3 8 4" xfId="4643" xr:uid="{54E3A757-E93D-4CFE-BB1E-ABCC183117E8}"/>
    <cellStyle name="20% - Accent3 9" xfId="1095" xr:uid="{B9E1564D-F730-43C0-B6A0-9FF3636F6BF8}"/>
    <cellStyle name="20% - Accent3 9 2" xfId="3124" xr:uid="{950B077D-574D-4F46-9076-AF62B1F0FB95}"/>
    <cellStyle name="20% - Accent3 9 2 2" xfId="7191" xr:uid="{77717783-FF25-4ABA-B4A9-080D3DD53A71}"/>
    <cellStyle name="20% - Accent3 9 3" xfId="5165" xr:uid="{7EE22629-6A88-4412-B8D8-F3F2500D94A5}"/>
    <cellStyle name="20% - Accent4" xfId="25" builtinId="42" customBuiltin="1"/>
    <cellStyle name="20% - Accent4 10" xfId="2110" xr:uid="{9916558B-D67B-4B28-A183-AC306E3726D2}"/>
    <cellStyle name="20% - Accent4 10 2" xfId="6180" xr:uid="{A5490E7C-E632-467A-AFC2-8768DADBEF6D}"/>
    <cellStyle name="20% - Accent4 11" xfId="4145" xr:uid="{03952F54-5E91-4D0A-B973-A1DCBDCAB976}"/>
    <cellStyle name="20% - Accent4 2" xfId="54" xr:uid="{66B0CE9E-28B8-4432-8B7A-76E80B4EFC5D}"/>
    <cellStyle name="20% - Accent4 2 10" xfId="2128" xr:uid="{FADC1358-6577-4F80-8E0D-EE9E69A1105E}"/>
    <cellStyle name="20% - Accent4 2 10 2" xfId="6197" xr:uid="{59FFFAE2-6D54-4E31-9A66-33073B2BBF68}"/>
    <cellStyle name="20% - Accent4 2 11" xfId="4171" xr:uid="{9A227E67-0E69-4781-BA24-9B39902C2118}"/>
    <cellStyle name="20% - Accent4 2 2" xfId="84" xr:uid="{E0A747D6-7CC2-4875-A21C-88FB3760DB7F}"/>
    <cellStyle name="20% - Accent4 2 2 2" xfId="144" xr:uid="{46F79C1C-A859-42F6-9135-710F7CD9EAE0}"/>
    <cellStyle name="20% - Accent4 2 2 2 2" xfId="261" xr:uid="{40B64C02-88A5-400E-81F3-EB13B3100729}"/>
    <cellStyle name="20% - Accent4 2 2 2 2 2" xfId="497" xr:uid="{AB1DF3B1-DE2B-47A0-A0B2-23398BB4899A}"/>
    <cellStyle name="20% - Accent4 2 2 2 2 2 2" xfId="988" xr:uid="{40F2F9A9-5BD4-4E85-ABE7-5683FC3F87C7}"/>
    <cellStyle name="20% - Accent4 2 2 2 2 2 2 2" xfId="2044" xr:uid="{C983E250-2888-4B1B-8092-58C4303026E9}"/>
    <cellStyle name="20% - Accent4 2 2 2 2 2 2 2 2" xfId="4073" xr:uid="{3A7DF51E-D97A-4885-ADBC-7AAEB4B23BBB}"/>
    <cellStyle name="20% - Accent4 2 2 2 2 2 2 2 2 2" xfId="8140" xr:uid="{26B93A64-503E-4391-89B1-172765A0E224}"/>
    <cellStyle name="20% - Accent4 2 2 2 2 2 2 2 3" xfId="6114" xr:uid="{CE5DAD69-4838-4552-B803-C8470FB0CE22}"/>
    <cellStyle name="20% - Accent4 2 2 2 2 2 2 3" xfId="3059" xr:uid="{5D51CF89-41D2-429B-8352-A16CDE07FDB8}"/>
    <cellStyle name="20% - Accent4 2 2 2 2 2 2 3 2" xfId="7126" xr:uid="{DE09A94F-BB2F-4E5B-94DB-C3DBA8419411}"/>
    <cellStyle name="20% - Accent4 2 2 2 2 2 2 4" xfId="5100" xr:uid="{07DF811B-B260-42B1-B5D0-5BEBB41CFAAB}"/>
    <cellStyle name="20% - Accent4 2 2 2 2 2 3" xfId="1555" xr:uid="{20361354-A35E-459B-B5A7-DBF524AE60C5}"/>
    <cellStyle name="20% - Accent4 2 2 2 2 2 3 2" xfId="3584" xr:uid="{72A50A16-C2A1-479B-AA69-C98D6D797A3F}"/>
    <cellStyle name="20% - Accent4 2 2 2 2 2 3 2 2" xfId="7651" xr:uid="{8B31EEF6-DA84-42A8-A2C3-C2C088A1BE77}"/>
    <cellStyle name="20% - Accent4 2 2 2 2 2 3 3" xfId="5625" xr:uid="{7124337E-9DEA-4BA8-877E-422FF89CEEA6}"/>
    <cellStyle name="20% - Accent4 2 2 2 2 2 4" xfId="2568" xr:uid="{D500FA1D-EB37-425B-9CB6-0F06A359B7B8}"/>
    <cellStyle name="20% - Accent4 2 2 2 2 2 4 2" xfId="6637" xr:uid="{BEB7BC1E-632C-4532-B6E0-4B87B3E1E37F}"/>
    <cellStyle name="20% - Accent4 2 2 2 2 2 5" xfId="4611" xr:uid="{F51243AC-4579-40AF-9721-EDCFC70B40D1}"/>
    <cellStyle name="20% - Accent4 2 2 2 2 3" xfId="753" xr:uid="{BEC04F88-9015-4CDD-9180-8E837459CEAA}"/>
    <cellStyle name="20% - Accent4 2 2 2 2 3 2" xfId="1809" xr:uid="{02A875A6-4726-4A8E-9E79-EB4A334D3E46}"/>
    <cellStyle name="20% - Accent4 2 2 2 2 3 2 2" xfId="3838" xr:uid="{26B7DCBC-EF1C-4B12-BB46-68428A6633FE}"/>
    <cellStyle name="20% - Accent4 2 2 2 2 3 2 2 2" xfId="7905" xr:uid="{C1A63FB7-B362-4229-BF6A-60F6E1ABE135}"/>
    <cellStyle name="20% - Accent4 2 2 2 2 3 2 3" xfId="5879" xr:uid="{39057B29-2B80-4E34-9932-A5784D176059}"/>
    <cellStyle name="20% - Accent4 2 2 2 2 3 3" xfId="2824" xr:uid="{1D4A2238-0EDC-4CED-BA8A-D0753C148343}"/>
    <cellStyle name="20% - Accent4 2 2 2 2 3 3 2" xfId="6891" xr:uid="{3AB769DD-7A5A-43D5-AC88-FF7EC36511B0}"/>
    <cellStyle name="20% - Accent4 2 2 2 2 3 4" xfId="4865" xr:uid="{B20EF126-37D8-4460-B168-98D8911BFC67}"/>
    <cellStyle name="20% - Accent4 2 2 2 2 4" xfId="1320" xr:uid="{75DFE9B2-0F65-4377-B3D5-9505E5550710}"/>
    <cellStyle name="20% - Accent4 2 2 2 2 4 2" xfId="3349" xr:uid="{59641BA6-DD4E-4D47-8ACC-B9F0D1441BB9}"/>
    <cellStyle name="20% - Accent4 2 2 2 2 4 2 2" xfId="7416" xr:uid="{90185C22-17B5-47C2-9BD1-0050FFB32492}"/>
    <cellStyle name="20% - Accent4 2 2 2 2 4 3" xfId="5390" xr:uid="{478F1351-BB74-4B7A-B088-40A9D61E655F}"/>
    <cellStyle name="20% - Accent4 2 2 2 2 5" xfId="2333" xr:uid="{90380BF3-E341-4318-8AE4-37FADFA56F3B}"/>
    <cellStyle name="20% - Accent4 2 2 2 2 5 2" xfId="6402" xr:uid="{6BDA78B3-708E-459C-91E4-63EFA0EDBADB}"/>
    <cellStyle name="20% - Accent4 2 2 2 2 6" xfId="4376" xr:uid="{84C7E6EA-C20D-4CDC-B9AD-FAF829237C7E}"/>
    <cellStyle name="20% - Accent4 2 2 2 3" xfId="380" xr:uid="{AB1B3F9E-9E07-45C2-BBF7-4320EDEA3702}"/>
    <cellStyle name="20% - Accent4 2 2 2 3 2" xfId="871" xr:uid="{03F2DD66-2C5E-4AA3-81B1-E3B31424ABDC}"/>
    <cellStyle name="20% - Accent4 2 2 2 3 2 2" xfId="1927" xr:uid="{BDCEB9B2-4683-40F5-BE27-84241BD45795}"/>
    <cellStyle name="20% - Accent4 2 2 2 3 2 2 2" xfId="3956" xr:uid="{090CADED-FDD7-4DCC-8A41-0BE42F8ABCED}"/>
    <cellStyle name="20% - Accent4 2 2 2 3 2 2 2 2" xfId="8023" xr:uid="{44302A0C-5549-4E58-AB7F-94116ABE28D7}"/>
    <cellStyle name="20% - Accent4 2 2 2 3 2 2 3" xfId="5997" xr:uid="{5B6C8028-F385-47B6-9909-04F3B136E98F}"/>
    <cellStyle name="20% - Accent4 2 2 2 3 2 3" xfId="2942" xr:uid="{B7E5065C-FCA2-4BF1-A011-15E426663462}"/>
    <cellStyle name="20% - Accent4 2 2 2 3 2 3 2" xfId="7009" xr:uid="{82068CDE-1167-4F65-B758-994C50F81FDC}"/>
    <cellStyle name="20% - Accent4 2 2 2 3 2 4" xfId="4983" xr:uid="{49B408E0-CF94-4C8A-8EB8-DC3A0F28989B}"/>
    <cellStyle name="20% - Accent4 2 2 2 3 3" xfId="1438" xr:uid="{7B504BE8-BE1A-46F6-B49B-8FBF70FBE9A6}"/>
    <cellStyle name="20% - Accent4 2 2 2 3 3 2" xfId="3467" xr:uid="{D9F1BCA6-5CC5-4B93-95F5-BC08E0C747FA}"/>
    <cellStyle name="20% - Accent4 2 2 2 3 3 2 2" xfId="7534" xr:uid="{60EF611C-90AD-45FC-A2E4-696FDD295254}"/>
    <cellStyle name="20% - Accent4 2 2 2 3 3 3" xfId="5508" xr:uid="{490DA1A2-74F3-456F-B899-909969C8B659}"/>
    <cellStyle name="20% - Accent4 2 2 2 3 4" xfId="2451" xr:uid="{44CC9CB0-E2C0-4BFF-9C2E-B6998E45489C}"/>
    <cellStyle name="20% - Accent4 2 2 2 3 4 2" xfId="6520" xr:uid="{5D91F526-DF7E-4297-BFE5-220B44757DAA}"/>
    <cellStyle name="20% - Accent4 2 2 2 3 5" xfId="4494" xr:uid="{1489E55B-337E-4035-922E-775885960460}"/>
    <cellStyle name="20% - Accent4 2 2 2 4" xfId="636" xr:uid="{38521427-1A0F-4DE5-8273-74516188DB12}"/>
    <cellStyle name="20% - Accent4 2 2 2 4 2" xfId="1692" xr:uid="{8CB3FBC9-D3EB-450D-AC13-8B36C46E97BC}"/>
    <cellStyle name="20% - Accent4 2 2 2 4 2 2" xfId="3721" xr:uid="{B79E59E9-A59B-4B34-95E4-AD8D602EB0B2}"/>
    <cellStyle name="20% - Accent4 2 2 2 4 2 2 2" xfId="7788" xr:uid="{E482CAC6-E43B-4670-9448-7BEC78D2164C}"/>
    <cellStyle name="20% - Accent4 2 2 2 4 2 3" xfId="5762" xr:uid="{A4651615-84F1-475C-901C-C888F0FE128A}"/>
    <cellStyle name="20% - Accent4 2 2 2 4 3" xfId="2707" xr:uid="{BF87BE9B-5D59-4FC9-A0CB-B5517DDF8846}"/>
    <cellStyle name="20% - Accent4 2 2 2 4 3 2" xfId="6774" xr:uid="{8F6A1680-B72D-4D35-BCFB-0A3565FB30B1}"/>
    <cellStyle name="20% - Accent4 2 2 2 4 4" xfId="4748" xr:uid="{0049E76B-64D3-41F2-92FE-FE0E2195C831}"/>
    <cellStyle name="20% - Accent4 2 2 2 5" xfId="1203" xr:uid="{4C07B786-1216-41C5-B5A1-BE23112A2CAC}"/>
    <cellStyle name="20% - Accent4 2 2 2 5 2" xfId="3232" xr:uid="{B8710C1E-3DE6-47F4-A6FE-8D304DA2F484}"/>
    <cellStyle name="20% - Accent4 2 2 2 5 2 2" xfId="7299" xr:uid="{705AC9E2-663F-4FF7-94F2-15AF2A55493F}"/>
    <cellStyle name="20% - Accent4 2 2 2 5 3" xfId="5273" xr:uid="{B772AB5C-C1CA-42EE-9E66-331AC53AC6A7}"/>
    <cellStyle name="20% - Accent4 2 2 2 6" xfId="2216" xr:uid="{0DB4631E-CD7C-4554-AC7B-A695AF486C07}"/>
    <cellStyle name="20% - Accent4 2 2 2 6 2" xfId="6285" xr:uid="{F6227CF3-FD87-4887-B1AA-4FCCF7595119}"/>
    <cellStyle name="20% - Accent4 2 2 2 7" xfId="4259" xr:uid="{E17FF6AF-10A7-4BD5-AEEC-4B101AB585C9}"/>
    <cellStyle name="20% - Accent4 2 2 3" xfId="202" xr:uid="{3BF8D7A3-F90D-4F5F-AA9E-A3E6A3747573}"/>
    <cellStyle name="20% - Accent4 2 2 3 2" xfId="438" xr:uid="{AFEC84EC-2B0E-417F-9E42-D3D79CA68AD5}"/>
    <cellStyle name="20% - Accent4 2 2 3 2 2" xfId="929" xr:uid="{52846720-1FBE-4139-B114-E8960CCDF3BE}"/>
    <cellStyle name="20% - Accent4 2 2 3 2 2 2" xfId="1985" xr:uid="{21AD9574-1C2D-4D8E-BEB5-27B616B8AB4B}"/>
    <cellStyle name="20% - Accent4 2 2 3 2 2 2 2" xfId="4014" xr:uid="{61393DD9-1652-483C-B372-E27492F99F3C}"/>
    <cellStyle name="20% - Accent4 2 2 3 2 2 2 2 2" xfId="8081" xr:uid="{B1A9960A-AD1A-4715-9345-9CEEC4AF904F}"/>
    <cellStyle name="20% - Accent4 2 2 3 2 2 2 3" xfId="6055" xr:uid="{CAD35649-26FC-4F61-9908-336D9E474F73}"/>
    <cellStyle name="20% - Accent4 2 2 3 2 2 3" xfId="3000" xr:uid="{5A11A901-3CAA-41D2-B79E-88686A54C572}"/>
    <cellStyle name="20% - Accent4 2 2 3 2 2 3 2" xfId="7067" xr:uid="{542F0A31-CBDD-4548-8A6C-8C6CCF0D8D45}"/>
    <cellStyle name="20% - Accent4 2 2 3 2 2 4" xfId="5041" xr:uid="{88E59E40-8ECE-4D38-B8CA-BF82260F2368}"/>
    <cellStyle name="20% - Accent4 2 2 3 2 3" xfId="1496" xr:uid="{32724CC6-70B2-4216-9968-D32D1DA6FBB5}"/>
    <cellStyle name="20% - Accent4 2 2 3 2 3 2" xfId="3525" xr:uid="{C5DDB732-70FC-429F-A7E2-94B80EBD00EF}"/>
    <cellStyle name="20% - Accent4 2 2 3 2 3 2 2" xfId="7592" xr:uid="{DC30B2B3-7F27-452C-A73D-C16155CB0F8D}"/>
    <cellStyle name="20% - Accent4 2 2 3 2 3 3" xfId="5566" xr:uid="{805B0E8C-65DC-4F66-BEB7-BD17DD93396A}"/>
    <cellStyle name="20% - Accent4 2 2 3 2 4" xfId="2509" xr:uid="{4D631C49-4BE7-41A3-AE32-CB024CBF14D9}"/>
    <cellStyle name="20% - Accent4 2 2 3 2 4 2" xfId="6578" xr:uid="{3F6A7162-902E-4E92-9D48-6E7EDBE7D6A9}"/>
    <cellStyle name="20% - Accent4 2 2 3 2 5" xfId="4552" xr:uid="{1CF21ADC-8862-4462-84FD-32A81BF4D7D3}"/>
    <cellStyle name="20% - Accent4 2 2 3 3" xfId="694" xr:uid="{6B9F8B21-013D-430E-B03D-937D1EDA32AD}"/>
    <cellStyle name="20% - Accent4 2 2 3 3 2" xfId="1750" xr:uid="{374FDE1E-98A2-4C90-9B18-D5C1007BCCC9}"/>
    <cellStyle name="20% - Accent4 2 2 3 3 2 2" xfId="3779" xr:uid="{8E0F7599-B104-491F-9D30-88B0C213A34B}"/>
    <cellStyle name="20% - Accent4 2 2 3 3 2 2 2" xfId="7846" xr:uid="{6D570430-5489-41DD-A684-7838B5F35B89}"/>
    <cellStyle name="20% - Accent4 2 2 3 3 2 3" xfId="5820" xr:uid="{7598E313-6E5D-488F-A526-FEE4F4F63466}"/>
    <cellStyle name="20% - Accent4 2 2 3 3 3" xfId="2765" xr:uid="{F7162A22-D497-4A65-A400-3BC2D71031D6}"/>
    <cellStyle name="20% - Accent4 2 2 3 3 3 2" xfId="6832" xr:uid="{EA574976-9FCD-42FE-A976-D15321DAFA0A}"/>
    <cellStyle name="20% - Accent4 2 2 3 3 4" xfId="4806" xr:uid="{4FBFA8A7-050D-4371-AFCF-2CF061F763EF}"/>
    <cellStyle name="20% - Accent4 2 2 3 4" xfId="1261" xr:uid="{405818E6-6A44-49AC-9017-5ECF478711A2}"/>
    <cellStyle name="20% - Accent4 2 2 3 4 2" xfId="3290" xr:uid="{FBCA3474-2EE9-48BA-82E7-7F3597D3CF66}"/>
    <cellStyle name="20% - Accent4 2 2 3 4 2 2" xfId="7357" xr:uid="{2ABB88CD-E31D-45F5-BEF8-54F57EA6430E}"/>
    <cellStyle name="20% - Accent4 2 2 3 4 3" xfId="5331" xr:uid="{2F1E94F8-4D37-49C8-A3B3-E61DFA225585}"/>
    <cellStyle name="20% - Accent4 2 2 3 5" xfId="2274" xr:uid="{EDA72BFE-3797-425A-813A-2E68425F92EB}"/>
    <cellStyle name="20% - Accent4 2 2 3 5 2" xfId="6343" xr:uid="{785F231C-9FF7-4650-8F52-774145530436}"/>
    <cellStyle name="20% - Accent4 2 2 3 6" xfId="4317" xr:uid="{28931D21-4A0A-4C1F-AA57-BD80D4629353}"/>
    <cellStyle name="20% - Accent4 2 2 4" xfId="321" xr:uid="{12B300DB-FF68-499B-9149-2932AE4D94AA}"/>
    <cellStyle name="20% - Accent4 2 2 4 2" xfId="812" xr:uid="{BD622014-64A4-4D1B-89F6-4CA5D00B7DDB}"/>
    <cellStyle name="20% - Accent4 2 2 4 2 2" xfId="1868" xr:uid="{34834EA0-4545-4BE4-9E66-612DBE7985FB}"/>
    <cellStyle name="20% - Accent4 2 2 4 2 2 2" xfId="3897" xr:uid="{13A25E55-DB1F-4F7A-BB0B-8058E2E15921}"/>
    <cellStyle name="20% - Accent4 2 2 4 2 2 2 2" xfId="7964" xr:uid="{859C3753-80A4-4E4B-B16B-1C315EAC5C83}"/>
    <cellStyle name="20% - Accent4 2 2 4 2 2 3" xfId="5938" xr:uid="{10963D44-93BA-4036-86E4-CEBEC6A5B938}"/>
    <cellStyle name="20% - Accent4 2 2 4 2 3" xfId="2883" xr:uid="{D07B6FA2-A72C-4412-A294-2386F5194AC0}"/>
    <cellStyle name="20% - Accent4 2 2 4 2 3 2" xfId="6950" xr:uid="{FB52D679-5FCA-458B-876B-735346C18A94}"/>
    <cellStyle name="20% - Accent4 2 2 4 2 4" xfId="4924" xr:uid="{CA15F444-4E0D-4AEB-A09E-3C678B97E666}"/>
    <cellStyle name="20% - Accent4 2 2 4 3" xfId="1379" xr:uid="{071495B0-3424-4C90-9B30-553242B0A357}"/>
    <cellStyle name="20% - Accent4 2 2 4 3 2" xfId="3408" xr:uid="{61726E99-9F04-40AF-BD19-4F5FAEE46407}"/>
    <cellStyle name="20% - Accent4 2 2 4 3 2 2" xfId="7475" xr:uid="{D110FE23-DFCE-471B-8065-BEB919E0E08A}"/>
    <cellStyle name="20% - Accent4 2 2 4 3 3" xfId="5449" xr:uid="{2B894185-96D2-4F6D-A359-6DE738771027}"/>
    <cellStyle name="20% - Accent4 2 2 4 4" xfId="2392" xr:uid="{6BDA1C71-1891-4281-B1B2-04F26F234E32}"/>
    <cellStyle name="20% - Accent4 2 2 4 4 2" xfId="6461" xr:uid="{590942E9-4614-4916-96C6-23AD39D0C18F}"/>
    <cellStyle name="20% - Accent4 2 2 4 5" xfId="4435" xr:uid="{E1A02201-AECD-4ECC-8D9C-321967F4CE65}"/>
    <cellStyle name="20% - Accent4 2 2 5" xfId="577" xr:uid="{1C13D761-F22A-4DEF-AD46-C0973DDACF39}"/>
    <cellStyle name="20% - Accent4 2 2 5 2" xfId="1633" xr:uid="{C71F258F-76A6-4D03-9790-DF1951F049DA}"/>
    <cellStyle name="20% - Accent4 2 2 5 2 2" xfId="3662" xr:uid="{CB3E2BF0-006F-4D2D-AC59-2C6CE6E68F3D}"/>
    <cellStyle name="20% - Accent4 2 2 5 2 2 2" xfId="7729" xr:uid="{5BD23B81-4FD7-4DEC-BAC1-B0B1C90CF95E}"/>
    <cellStyle name="20% - Accent4 2 2 5 2 3" xfId="5703" xr:uid="{DB8505B4-6A42-4AF2-841D-C95B1159EB54}"/>
    <cellStyle name="20% - Accent4 2 2 5 3" xfId="2648" xr:uid="{A58B25FE-7AFB-47FE-813F-D5C07F6F88F5}"/>
    <cellStyle name="20% - Accent4 2 2 5 3 2" xfId="6715" xr:uid="{A3639C6E-F695-453F-90C7-9B86D335ED6B}"/>
    <cellStyle name="20% - Accent4 2 2 5 4" xfId="4689" xr:uid="{AA347462-D737-4528-A2A0-1433D98EC027}"/>
    <cellStyle name="20% - Accent4 2 2 6" xfId="1144" xr:uid="{1673464E-E258-4375-A8B4-5DF1CB600C76}"/>
    <cellStyle name="20% - Accent4 2 2 6 2" xfId="3173" xr:uid="{356906EB-C7A2-4DA2-AC06-2F1D145919B8}"/>
    <cellStyle name="20% - Accent4 2 2 6 2 2" xfId="7240" xr:uid="{2F48A327-E076-416B-9EA4-6DF0CA766BF3}"/>
    <cellStyle name="20% - Accent4 2 2 6 3" xfId="5214" xr:uid="{F80CA5B6-BEDE-46D0-A457-528CCF375851}"/>
    <cellStyle name="20% - Accent4 2 2 7" xfId="2157" xr:uid="{06EAA367-644E-43D1-9BD2-389239A6FCF5}"/>
    <cellStyle name="20% - Accent4 2 2 7 2" xfId="6226" xr:uid="{B6E7634A-70BC-4BBE-BAA1-E7904A1F4888}"/>
    <cellStyle name="20% - Accent4 2 2 8" xfId="4200" xr:uid="{41DDDCB1-E87E-41FD-98A2-171FD9B9B04C}"/>
    <cellStyle name="20% - Accent4 2 3" xfId="115" xr:uid="{0BFDBA8B-E500-4763-BB4E-AE38562A686A}"/>
    <cellStyle name="20% - Accent4 2 3 2" xfId="232" xr:uid="{D9677FC5-3E03-4771-A633-F813A993671E}"/>
    <cellStyle name="20% - Accent4 2 3 2 2" xfId="468" xr:uid="{336A53CB-8983-4C7E-9217-15D846E274C6}"/>
    <cellStyle name="20% - Accent4 2 3 2 2 2" xfId="959" xr:uid="{D1D72948-F634-4F4A-8530-B81D0D1E8365}"/>
    <cellStyle name="20% - Accent4 2 3 2 2 2 2" xfId="2015" xr:uid="{1B82D269-DD67-48C0-A436-E45F40F9D670}"/>
    <cellStyle name="20% - Accent4 2 3 2 2 2 2 2" xfId="4044" xr:uid="{4FFA4630-DF4F-4C25-AEC2-0AD460F101AF}"/>
    <cellStyle name="20% - Accent4 2 3 2 2 2 2 2 2" xfId="8111" xr:uid="{5979D610-3350-447D-A7F2-C99DA0013DF9}"/>
    <cellStyle name="20% - Accent4 2 3 2 2 2 2 3" xfId="6085" xr:uid="{A21FFB7E-F594-4EBD-BABD-8B44A348578B}"/>
    <cellStyle name="20% - Accent4 2 3 2 2 2 3" xfId="3030" xr:uid="{F211FF3E-A2C4-4478-9C19-8F9DD83E2BFF}"/>
    <cellStyle name="20% - Accent4 2 3 2 2 2 3 2" xfId="7097" xr:uid="{3F97224B-4A49-44EE-BCE2-445D2BA1E3F5}"/>
    <cellStyle name="20% - Accent4 2 3 2 2 2 4" xfId="5071" xr:uid="{AA76BA0F-64AD-4998-9D94-AB6CB9CD6E5A}"/>
    <cellStyle name="20% - Accent4 2 3 2 2 3" xfId="1526" xr:uid="{BA47591E-EBFD-42EF-8DA2-CE8595EB7597}"/>
    <cellStyle name="20% - Accent4 2 3 2 2 3 2" xfId="3555" xr:uid="{C8196462-72E9-43DF-B564-95304EC271E0}"/>
    <cellStyle name="20% - Accent4 2 3 2 2 3 2 2" xfId="7622" xr:uid="{56A1A9FD-D72B-4D78-A93A-35B0FED7B408}"/>
    <cellStyle name="20% - Accent4 2 3 2 2 3 3" xfId="5596" xr:uid="{40915389-94E9-47D8-9A50-152C788AC1C1}"/>
    <cellStyle name="20% - Accent4 2 3 2 2 4" xfId="2539" xr:uid="{0C3102F1-7CC3-47C8-8481-ACDEA1D2A49C}"/>
    <cellStyle name="20% - Accent4 2 3 2 2 4 2" xfId="6608" xr:uid="{AB261986-27B6-4127-8710-74A8BD2DFADB}"/>
    <cellStyle name="20% - Accent4 2 3 2 2 5" xfId="4582" xr:uid="{938B9CB6-E3EA-4F13-9205-16FBE47AAB7F}"/>
    <cellStyle name="20% - Accent4 2 3 2 3" xfId="724" xr:uid="{70023D62-4316-452F-AFF3-5672406EBD57}"/>
    <cellStyle name="20% - Accent4 2 3 2 3 2" xfId="1780" xr:uid="{9CB79C9D-4D99-40A6-9AB9-B738C426DD23}"/>
    <cellStyle name="20% - Accent4 2 3 2 3 2 2" xfId="3809" xr:uid="{89E3D6F4-5F2E-4D5A-B1D7-A987BD5F278D}"/>
    <cellStyle name="20% - Accent4 2 3 2 3 2 2 2" xfId="7876" xr:uid="{761C5EF5-7AEB-4D74-A675-C1F30E02A51E}"/>
    <cellStyle name="20% - Accent4 2 3 2 3 2 3" xfId="5850" xr:uid="{FE89247A-526B-49C1-A84E-D1D896C859C0}"/>
    <cellStyle name="20% - Accent4 2 3 2 3 3" xfId="2795" xr:uid="{4AD18F2A-4B50-4782-98AF-48D8012A1235}"/>
    <cellStyle name="20% - Accent4 2 3 2 3 3 2" xfId="6862" xr:uid="{02E32AEC-9BEA-4549-8C58-93C5C04FC6C0}"/>
    <cellStyle name="20% - Accent4 2 3 2 3 4" xfId="4836" xr:uid="{262350DF-4408-4605-8A85-47782E06E57B}"/>
    <cellStyle name="20% - Accent4 2 3 2 4" xfId="1291" xr:uid="{C474297E-9A92-47C9-8001-E50AD53F24ED}"/>
    <cellStyle name="20% - Accent4 2 3 2 4 2" xfId="3320" xr:uid="{9A5E34C5-A1FB-4974-84AE-BAEFEC407115}"/>
    <cellStyle name="20% - Accent4 2 3 2 4 2 2" xfId="7387" xr:uid="{D9173774-502B-4DBC-9F57-EF2A8B33FAF9}"/>
    <cellStyle name="20% - Accent4 2 3 2 4 3" xfId="5361" xr:uid="{9EDAFC6E-E402-4217-A6A5-61C2DBE33997}"/>
    <cellStyle name="20% - Accent4 2 3 2 5" xfId="2304" xr:uid="{3B081E11-45A0-484E-87CC-F0302984D0D5}"/>
    <cellStyle name="20% - Accent4 2 3 2 5 2" xfId="6373" xr:uid="{C2A036BE-2188-40EB-AA64-065B44D8C0DD}"/>
    <cellStyle name="20% - Accent4 2 3 2 6" xfId="4347" xr:uid="{D3E674A3-260E-42DB-ACC4-DF450A64D798}"/>
    <cellStyle name="20% - Accent4 2 3 3" xfId="351" xr:uid="{6AFA4098-74B0-4194-8D60-34DD9B6B3D70}"/>
    <cellStyle name="20% - Accent4 2 3 3 2" xfId="842" xr:uid="{3F2ADA17-F228-4A5A-B7A5-7B0D324883AD}"/>
    <cellStyle name="20% - Accent4 2 3 3 2 2" xfId="1898" xr:uid="{967C101D-C8D0-42F1-B165-10E19B6481ED}"/>
    <cellStyle name="20% - Accent4 2 3 3 2 2 2" xfId="3927" xr:uid="{BD1E5955-9E81-4BC1-ACDB-5A59D449F48C}"/>
    <cellStyle name="20% - Accent4 2 3 3 2 2 2 2" xfId="7994" xr:uid="{A68C55FC-75EA-4BED-83A8-137D272B33DD}"/>
    <cellStyle name="20% - Accent4 2 3 3 2 2 3" xfId="5968" xr:uid="{1B403052-78A8-4304-AFD6-A61FAE0BEBED}"/>
    <cellStyle name="20% - Accent4 2 3 3 2 3" xfId="2913" xr:uid="{2987FC9B-C985-4054-BEAE-3E11752F359F}"/>
    <cellStyle name="20% - Accent4 2 3 3 2 3 2" xfId="6980" xr:uid="{116A0A05-7F5C-4AF8-A3AE-A5C9EFD92A0A}"/>
    <cellStyle name="20% - Accent4 2 3 3 2 4" xfId="4954" xr:uid="{C0ECC4CE-7C2E-4552-9463-D2A03BD9D2E5}"/>
    <cellStyle name="20% - Accent4 2 3 3 3" xfId="1409" xr:uid="{E5DCD1E3-1320-4C6B-B697-64A1EE722932}"/>
    <cellStyle name="20% - Accent4 2 3 3 3 2" xfId="3438" xr:uid="{32CFD771-03F6-4586-8E55-046B68781D3E}"/>
    <cellStyle name="20% - Accent4 2 3 3 3 2 2" xfId="7505" xr:uid="{7836BE4F-B3F8-4597-B31B-5785EF591D88}"/>
    <cellStyle name="20% - Accent4 2 3 3 3 3" xfId="5479" xr:uid="{1B336A44-C31E-4651-914F-2919808E9015}"/>
    <cellStyle name="20% - Accent4 2 3 3 4" xfId="2422" xr:uid="{EC47A3C7-042A-49CC-A5C9-EE4313082517}"/>
    <cellStyle name="20% - Accent4 2 3 3 4 2" xfId="6491" xr:uid="{6E50C449-B282-44F4-893C-F5A3095B19D6}"/>
    <cellStyle name="20% - Accent4 2 3 3 5" xfId="4465" xr:uid="{136D49A4-270C-4C54-B2FD-9541A167DC72}"/>
    <cellStyle name="20% - Accent4 2 3 4" xfId="607" xr:uid="{22560691-191A-4649-863B-2BDC375E9B89}"/>
    <cellStyle name="20% - Accent4 2 3 4 2" xfId="1663" xr:uid="{AF6A001F-5E5C-487A-91BB-51C6A9274498}"/>
    <cellStyle name="20% - Accent4 2 3 4 2 2" xfId="3692" xr:uid="{1BDC4136-0547-4167-AB7E-D3CA591241F1}"/>
    <cellStyle name="20% - Accent4 2 3 4 2 2 2" xfId="7759" xr:uid="{96022C8E-9736-4A3B-B994-2F62DD11CD9E}"/>
    <cellStyle name="20% - Accent4 2 3 4 2 3" xfId="5733" xr:uid="{B4362F14-A158-4DCD-A5A4-43A775C9CB52}"/>
    <cellStyle name="20% - Accent4 2 3 4 3" xfId="2678" xr:uid="{E916F560-923B-4B4E-99BC-9795D835781B}"/>
    <cellStyle name="20% - Accent4 2 3 4 3 2" xfId="6745" xr:uid="{3A7F5E57-BF86-430F-8825-229965B73F0D}"/>
    <cellStyle name="20% - Accent4 2 3 4 4" xfId="4719" xr:uid="{C73ACA30-3249-4908-B3BC-06397D4592F9}"/>
    <cellStyle name="20% - Accent4 2 3 5" xfId="1174" xr:uid="{3D2E58D6-320B-40C1-81F1-E8AB718DE394}"/>
    <cellStyle name="20% - Accent4 2 3 5 2" xfId="3203" xr:uid="{ACBA692F-141B-494A-AB87-52FD2E612313}"/>
    <cellStyle name="20% - Accent4 2 3 5 2 2" xfId="7270" xr:uid="{9D20B0FF-837B-439F-962E-57F74196ABEA}"/>
    <cellStyle name="20% - Accent4 2 3 5 3" xfId="5244" xr:uid="{77E57FE9-7151-4989-A42A-0950CAAAB768}"/>
    <cellStyle name="20% - Accent4 2 3 6" xfId="2187" xr:uid="{1E0E3DE8-C424-48E2-9E8F-27E5748291D7}"/>
    <cellStyle name="20% - Accent4 2 3 6 2" xfId="6256" xr:uid="{5B47EB0D-FA28-48B4-AA34-ABAA97194927}"/>
    <cellStyle name="20% - Accent4 2 3 7" xfId="4230" xr:uid="{06A25EA8-B98F-4A83-A419-520C10A2ED34}"/>
    <cellStyle name="20% - Accent4 2 4" xfId="173" xr:uid="{1AA50B4C-2B61-44B6-BC91-622E5628C43E}"/>
    <cellStyle name="20% - Accent4 2 4 2" xfId="409" xr:uid="{CAF51930-FC63-462C-A971-B1149EA9F52F}"/>
    <cellStyle name="20% - Accent4 2 4 2 2" xfId="900" xr:uid="{70C20450-D33D-4060-B0BB-0FF649835199}"/>
    <cellStyle name="20% - Accent4 2 4 2 2 2" xfId="1956" xr:uid="{F204E105-3D24-4291-8DAD-9E75724F97C2}"/>
    <cellStyle name="20% - Accent4 2 4 2 2 2 2" xfId="3985" xr:uid="{6DE48240-1EB5-428C-9D3A-29EEF04D864F}"/>
    <cellStyle name="20% - Accent4 2 4 2 2 2 2 2" xfId="8052" xr:uid="{3A10AC69-A502-40BC-BFA8-3FC30268A206}"/>
    <cellStyle name="20% - Accent4 2 4 2 2 2 3" xfId="6026" xr:uid="{FE89688F-8E19-4FE9-A1A3-CD600D622199}"/>
    <cellStyle name="20% - Accent4 2 4 2 2 3" xfId="2971" xr:uid="{3A793694-6610-4492-B009-42202F613134}"/>
    <cellStyle name="20% - Accent4 2 4 2 2 3 2" xfId="7038" xr:uid="{F81EAE8B-2F4E-40EF-A5BC-B9440E51FA6E}"/>
    <cellStyle name="20% - Accent4 2 4 2 2 4" xfId="5012" xr:uid="{C3D43C8A-E3FF-4E14-B979-4D5AA3AD6F50}"/>
    <cellStyle name="20% - Accent4 2 4 2 3" xfId="1467" xr:uid="{F3CE74DB-F654-4F62-9AE3-3832C0414C9D}"/>
    <cellStyle name="20% - Accent4 2 4 2 3 2" xfId="3496" xr:uid="{23ACCFF0-D165-4D8A-B392-B1D5EA78DB27}"/>
    <cellStyle name="20% - Accent4 2 4 2 3 2 2" xfId="7563" xr:uid="{826FCB14-C99B-434C-9DFC-1779DD4B6DB7}"/>
    <cellStyle name="20% - Accent4 2 4 2 3 3" xfId="5537" xr:uid="{E1390842-545B-426E-AF90-32BCCE2DFC0A}"/>
    <cellStyle name="20% - Accent4 2 4 2 4" xfId="2480" xr:uid="{A2E6A0FA-6C33-4D95-9A8A-C6149F5CBF15}"/>
    <cellStyle name="20% - Accent4 2 4 2 4 2" xfId="6549" xr:uid="{DB520DD1-FF84-45D5-9DAA-331CBD7B6E85}"/>
    <cellStyle name="20% - Accent4 2 4 2 5" xfId="4523" xr:uid="{E3324055-38A3-4A8B-851F-41203CACB247}"/>
    <cellStyle name="20% - Accent4 2 4 3" xfId="665" xr:uid="{0C3BD13D-BA81-475B-8ADC-6B195BFD520B}"/>
    <cellStyle name="20% - Accent4 2 4 3 2" xfId="1721" xr:uid="{E10BDB10-A3A1-42D2-BF75-933FCB1B2B71}"/>
    <cellStyle name="20% - Accent4 2 4 3 2 2" xfId="3750" xr:uid="{E04AEEC4-888A-482C-85E8-AECE5AE84BB1}"/>
    <cellStyle name="20% - Accent4 2 4 3 2 2 2" xfId="7817" xr:uid="{5B957579-43E2-40FC-89AA-BA787E12C018}"/>
    <cellStyle name="20% - Accent4 2 4 3 2 3" xfId="5791" xr:uid="{BCF70588-19AC-4DA4-A303-942A32332CE1}"/>
    <cellStyle name="20% - Accent4 2 4 3 3" xfId="2736" xr:uid="{7F06E976-402A-4FB3-AD7C-4C5E9DAD08FE}"/>
    <cellStyle name="20% - Accent4 2 4 3 3 2" xfId="6803" xr:uid="{D18A6ADB-D360-4EB9-940D-871209597F71}"/>
    <cellStyle name="20% - Accent4 2 4 3 4" xfId="4777" xr:uid="{451A3655-1501-42DA-8AFF-4EAD860E443A}"/>
    <cellStyle name="20% - Accent4 2 4 4" xfId="1232" xr:uid="{9C94B6C9-B7DF-4FDA-92F6-62AAE98934A8}"/>
    <cellStyle name="20% - Accent4 2 4 4 2" xfId="3261" xr:uid="{3DE7D0CA-31EC-49AA-BA58-6EF0928CFA43}"/>
    <cellStyle name="20% - Accent4 2 4 4 2 2" xfId="7328" xr:uid="{9C073205-46EA-42DE-92ED-0508B910F71D}"/>
    <cellStyle name="20% - Accent4 2 4 4 3" xfId="5302" xr:uid="{56498D4D-141D-446E-B643-CFFE4CD983FB}"/>
    <cellStyle name="20% - Accent4 2 4 5" xfId="2245" xr:uid="{D740D2F2-A7A4-47C2-A103-BA3B726027FC}"/>
    <cellStyle name="20% - Accent4 2 4 5 2" xfId="6314" xr:uid="{554BCF66-717C-4F76-87F3-41B402D0A1D7}"/>
    <cellStyle name="20% - Accent4 2 4 6" xfId="4288" xr:uid="{E4D35E22-D691-4CD8-9D7E-EB12C79655E9}"/>
    <cellStyle name="20% - Accent4 2 5" xfId="292" xr:uid="{3DEC6C02-5262-415C-897B-88CD80FD90CE}"/>
    <cellStyle name="20% - Accent4 2 5 2" xfId="783" xr:uid="{5124B1C5-56B4-4A22-AA88-7F154B094940}"/>
    <cellStyle name="20% - Accent4 2 5 2 2" xfId="1839" xr:uid="{897C69B6-BB5F-4187-9480-956ABC288F0A}"/>
    <cellStyle name="20% - Accent4 2 5 2 2 2" xfId="3868" xr:uid="{3DD78A39-CBE3-46AA-A4F2-B59B800ECBF0}"/>
    <cellStyle name="20% - Accent4 2 5 2 2 2 2" xfId="7935" xr:uid="{DC000C1C-3C8E-472E-A675-969BE70D96D3}"/>
    <cellStyle name="20% - Accent4 2 5 2 2 3" xfId="5909" xr:uid="{EA4DC636-061A-4356-B641-135124EDC386}"/>
    <cellStyle name="20% - Accent4 2 5 2 3" xfId="2854" xr:uid="{8A900CA7-B415-454B-90DD-E2CCE8DDE54F}"/>
    <cellStyle name="20% - Accent4 2 5 2 3 2" xfId="6921" xr:uid="{E85052B6-319D-46E5-A991-910079677E3D}"/>
    <cellStyle name="20% - Accent4 2 5 2 4" xfId="4895" xr:uid="{7F82F545-6AEE-4590-977F-03C8FB86C00D}"/>
    <cellStyle name="20% - Accent4 2 5 3" xfId="1350" xr:uid="{EBF2C1B8-BA85-49FC-A1DE-87E814F9403E}"/>
    <cellStyle name="20% - Accent4 2 5 3 2" xfId="3379" xr:uid="{CDA277E2-715A-4A47-B05D-9B803012A7C0}"/>
    <cellStyle name="20% - Accent4 2 5 3 2 2" xfId="7446" xr:uid="{DFD0EDAE-A5B6-4EE3-9057-0E1DC145ADAC}"/>
    <cellStyle name="20% - Accent4 2 5 3 3" xfId="5420" xr:uid="{1B4E1A7E-CB09-4D6F-A3C1-20DA0E05FF2F}"/>
    <cellStyle name="20% - Accent4 2 5 4" xfId="2363" xr:uid="{BAA13A2E-832E-49E1-B9F1-F4D1726A189D}"/>
    <cellStyle name="20% - Accent4 2 5 4 2" xfId="6432" xr:uid="{907C2837-1859-4EF0-9D4B-A8846F256358}"/>
    <cellStyle name="20% - Accent4 2 5 5" xfId="4406" xr:uid="{5F7ACFB1-54B4-47E1-81F5-79927EC728C6}"/>
    <cellStyle name="20% - Accent4 2 6" xfId="548" xr:uid="{B1BD3526-DBE8-4319-B61E-2F2F3D0652A6}"/>
    <cellStyle name="20% - Accent4 2 6 2" xfId="1604" xr:uid="{E7C4689B-AE14-4ED9-892E-BFCFA1136C00}"/>
    <cellStyle name="20% - Accent4 2 6 2 2" xfId="3633" xr:uid="{4059141F-E3C6-4542-86F8-FE9CD177A20F}"/>
    <cellStyle name="20% - Accent4 2 6 2 2 2" xfId="7700" xr:uid="{CC418F1E-12A2-429C-BA33-71112A3EA8FF}"/>
    <cellStyle name="20% - Accent4 2 6 2 3" xfId="5674" xr:uid="{3A64975C-BAB0-4816-AC1A-5081FA11BE08}"/>
    <cellStyle name="20% - Accent4 2 6 3" xfId="2619" xr:uid="{ADCC590A-C417-4BA4-962E-2C5A211F2C77}"/>
    <cellStyle name="20% - Accent4 2 6 3 2" xfId="6686" xr:uid="{F891C881-163A-4C9A-B0CE-4E90600DCBA9}"/>
    <cellStyle name="20% - Accent4 2 6 4" xfId="4660" xr:uid="{2DD52C00-C21E-4C08-A61C-0D60515FC397}"/>
    <cellStyle name="20% - Accent4 2 7" xfId="1056" xr:uid="{C1248D69-E7A9-42A0-8CA8-D72480C7ECF8}"/>
    <cellStyle name="20% - Accent4 2 7 2" xfId="2079" xr:uid="{5A6F8430-2FA0-4F63-8B63-5B63335099BF}"/>
    <cellStyle name="20% - Accent4 2 7 2 2" xfId="4108" xr:uid="{77F04CE6-AD35-43CD-9210-BDCE097C687B}"/>
    <cellStyle name="20% - Accent4 2 7 2 2 2" xfId="8175" xr:uid="{9D537C0B-E640-4D09-9C39-9723DE57D341}"/>
    <cellStyle name="20% - Accent4 2 7 2 3" xfId="6149" xr:uid="{D2C38FE9-6402-4069-AF76-7D584AEDA658}"/>
    <cellStyle name="20% - Accent4 2 7 3" xfId="3093" xr:uid="{4A7A3142-10D8-4AB3-9DF5-60339839B426}"/>
    <cellStyle name="20% - Accent4 2 7 3 2" xfId="7160" xr:uid="{C96182EA-954D-4CF6-9B1A-12D5DDE9E7C3}"/>
    <cellStyle name="20% - Accent4 2 7 4" xfId="5134" xr:uid="{28012F88-F570-4822-8068-A94C839154C4}"/>
    <cellStyle name="20% - Accent4 2 8" xfId="1082" xr:uid="{87925987-2E23-4B1F-9D03-73B62BBA00BD}"/>
    <cellStyle name="20% - Accent4 2 8 2" xfId="2097" xr:uid="{31847207-3C8A-4FBC-A1C9-4F0354D57422}"/>
    <cellStyle name="20% - Accent4 2 8 2 2" xfId="4126" xr:uid="{1BE69FD2-2974-4FEB-8AF9-DF0096345FB4}"/>
    <cellStyle name="20% - Accent4 2 8 2 2 2" xfId="8193" xr:uid="{391854BF-D462-4FAA-9612-144F2415F784}"/>
    <cellStyle name="20% - Accent4 2 8 2 3" xfId="6167" xr:uid="{DD1FAA68-665D-4B53-9F9D-473B3EFDE1D2}"/>
    <cellStyle name="20% - Accent4 2 8 3" xfId="3111" xr:uid="{397F235B-F2F9-4E2A-A21C-7BA709AE5194}"/>
    <cellStyle name="20% - Accent4 2 8 3 2" xfId="7178" xr:uid="{1DB8F986-457E-4090-856F-618FE494AD16}"/>
    <cellStyle name="20% - Accent4 2 8 4" xfId="5152" xr:uid="{0873EC34-FD73-43DE-B0DE-5B415E7C7F32}"/>
    <cellStyle name="20% - Accent4 2 9" xfId="1114" xr:uid="{1A3BE110-CD0C-42CA-9027-FFBE83C5732A}"/>
    <cellStyle name="20% - Accent4 2 9 2" xfId="3143" xr:uid="{F3D7C549-05E5-42A1-8302-A54F9AFCF17F}"/>
    <cellStyle name="20% - Accent4 2 9 2 2" xfId="7210" xr:uid="{F393C19D-5B18-4E8C-9E5C-42B39F1FF2B3}"/>
    <cellStyle name="20% - Accent4 2 9 3" xfId="5184" xr:uid="{D75CB28F-BF96-453A-9F57-4CECD81BF762}"/>
    <cellStyle name="20% - Accent4 3" xfId="64" xr:uid="{5A48F2A9-AC5F-426B-A56E-F58C0A4A970B}"/>
    <cellStyle name="20% - Accent4 3 2" xfId="124" xr:uid="{4ABE7D7D-1EE0-4446-AEAC-2595054846ED}"/>
    <cellStyle name="20% - Accent4 3 2 2" xfId="241" xr:uid="{544DD6E3-457F-4033-A2E3-53C8CEBD9324}"/>
    <cellStyle name="20% - Accent4 3 2 2 2" xfId="477" xr:uid="{50C98BB7-1B12-4BF0-9EC1-FFF0308BA76C}"/>
    <cellStyle name="20% - Accent4 3 2 2 2 2" xfId="968" xr:uid="{C9789A24-E25A-4D1B-8BF2-AF66E88288E1}"/>
    <cellStyle name="20% - Accent4 3 2 2 2 2 2" xfId="2024" xr:uid="{1FD76D14-1756-4651-B9FB-ACBBF2167D97}"/>
    <cellStyle name="20% - Accent4 3 2 2 2 2 2 2" xfId="4053" xr:uid="{C239EC68-DA3A-4558-AF91-8E3DC3F5FC52}"/>
    <cellStyle name="20% - Accent4 3 2 2 2 2 2 2 2" xfId="8120" xr:uid="{A0A13770-2F84-4A1E-AD76-980AECF0A78A}"/>
    <cellStyle name="20% - Accent4 3 2 2 2 2 2 3" xfId="6094" xr:uid="{902E880D-7ECD-4862-86C5-3E563228B6D2}"/>
    <cellStyle name="20% - Accent4 3 2 2 2 2 3" xfId="3039" xr:uid="{86E193E5-8F5F-435C-9E1A-192CE1F87DB8}"/>
    <cellStyle name="20% - Accent4 3 2 2 2 2 3 2" xfId="7106" xr:uid="{D068F18D-B4BB-4936-81E9-B4F3FCD586E9}"/>
    <cellStyle name="20% - Accent4 3 2 2 2 2 4" xfId="5080" xr:uid="{09F6C0D5-9CC5-435C-8A15-2304CAD6D190}"/>
    <cellStyle name="20% - Accent4 3 2 2 2 3" xfId="1535" xr:uid="{30A1BC83-089F-48B7-B67D-8B6D722C755C}"/>
    <cellStyle name="20% - Accent4 3 2 2 2 3 2" xfId="3564" xr:uid="{1821BE5F-46E2-42FD-80EA-68BD61611272}"/>
    <cellStyle name="20% - Accent4 3 2 2 2 3 2 2" xfId="7631" xr:uid="{4ACA52AA-F756-467F-84CE-91F97E807CE4}"/>
    <cellStyle name="20% - Accent4 3 2 2 2 3 3" xfId="5605" xr:uid="{79C09FBD-4DD6-480A-A78B-BEDC5DCED8D4}"/>
    <cellStyle name="20% - Accent4 3 2 2 2 4" xfId="2548" xr:uid="{9D7022EE-7634-44E2-8001-0FCA5B667D12}"/>
    <cellStyle name="20% - Accent4 3 2 2 2 4 2" xfId="6617" xr:uid="{3B4894FD-C001-471C-99B9-DE5CD0E2D944}"/>
    <cellStyle name="20% - Accent4 3 2 2 2 5" xfId="4591" xr:uid="{85FE471D-B89C-4F5C-88F7-F8DB5059652B}"/>
    <cellStyle name="20% - Accent4 3 2 2 3" xfId="733" xr:uid="{C380651A-E2EE-4A49-B912-C797A763B594}"/>
    <cellStyle name="20% - Accent4 3 2 2 3 2" xfId="1789" xr:uid="{D7429AEE-B424-4C38-A648-9577E4DC1137}"/>
    <cellStyle name="20% - Accent4 3 2 2 3 2 2" xfId="3818" xr:uid="{109D444B-99F4-4491-A043-2314946B2F09}"/>
    <cellStyle name="20% - Accent4 3 2 2 3 2 2 2" xfId="7885" xr:uid="{2D1366A8-0602-4403-B7FD-65591236572F}"/>
    <cellStyle name="20% - Accent4 3 2 2 3 2 3" xfId="5859" xr:uid="{0494B660-4B3A-4167-B592-5FB72FF6A934}"/>
    <cellStyle name="20% - Accent4 3 2 2 3 3" xfId="2804" xr:uid="{20D52BB1-7335-44CC-84EB-CF9C505B6E41}"/>
    <cellStyle name="20% - Accent4 3 2 2 3 3 2" xfId="6871" xr:uid="{8E6DF94B-EE75-4D01-9989-B2F0F02F37A0}"/>
    <cellStyle name="20% - Accent4 3 2 2 3 4" xfId="4845" xr:uid="{B15201F3-578B-432D-98BE-151D6B001436}"/>
    <cellStyle name="20% - Accent4 3 2 2 4" xfId="1300" xr:uid="{CFC932AD-55DF-4399-BB76-76EB8D32F50D}"/>
    <cellStyle name="20% - Accent4 3 2 2 4 2" xfId="3329" xr:uid="{0291EE55-C9E3-418E-A88B-80572390E60E}"/>
    <cellStyle name="20% - Accent4 3 2 2 4 2 2" xfId="7396" xr:uid="{162737BD-3536-4076-92EC-1537B534D1E2}"/>
    <cellStyle name="20% - Accent4 3 2 2 4 3" xfId="5370" xr:uid="{7F62947B-0075-4585-B843-078DC875F986}"/>
    <cellStyle name="20% - Accent4 3 2 2 5" xfId="2313" xr:uid="{DF4A3FBE-5DDB-495B-B123-15896E6BE41F}"/>
    <cellStyle name="20% - Accent4 3 2 2 5 2" xfId="6382" xr:uid="{35226BE5-E32E-4EA7-BBA2-3B58E76567B2}"/>
    <cellStyle name="20% - Accent4 3 2 2 6" xfId="4356" xr:uid="{06818197-15AE-4506-A7B2-DD01F824A993}"/>
    <cellStyle name="20% - Accent4 3 2 3" xfId="360" xr:uid="{51198216-EE9D-44B8-B511-5C51513C362F}"/>
    <cellStyle name="20% - Accent4 3 2 3 2" xfId="851" xr:uid="{CF3201E2-2669-4603-B80A-DAEEDD2CD133}"/>
    <cellStyle name="20% - Accent4 3 2 3 2 2" xfId="1907" xr:uid="{D8E63367-741F-4857-821E-578008787D65}"/>
    <cellStyle name="20% - Accent4 3 2 3 2 2 2" xfId="3936" xr:uid="{75CDB2E9-8D27-475B-9C3C-44D63BB81C11}"/>
    <cellStyle name="20% - Accent4 3 2 3 2 2 2 2" xfId="8003" xr:uid="{E2BDAC9F-3935-4D5D-B8CC-E8D670483B4B}"/>
    <cellStyle name="20% - Accent4 3 2 3 2 2 3" xfId="5977" xr:uid="{726064FB-F1AD-47C8-B112-1E5EBC4BE8B9}"/>
    <cellStyle name="20% - Accent4 3 2 3 2 3" xfId="2922" xr:uid="{DEC2A0D1-A837-401F-B859-D9F4597B0CA0}"/>
    <cellStyle name="20% - Accent4 3 2 3 2 3 2" xfId="6989" xr:uid="{B4FD8EF0-960E-4BE7-BD12-61BEC37D42D1}"/>
    <cellStyle name="20% - Accent4 3 2 3 2 4" xfId="4963" xr:uid="{CA1E64CE-0594-4880-867D-5720A46980CE}"/>
    <cellStyle name="20% - Accent4 3 2 3 3" xfId="1418" xr:uid="{0DA95D19-2FC2-4464-8890-AEB1B42B3190}"/>
    <cellStyle name="20% - Accent4 3 2 3 3 2" xfId="3447" xr:uid="{0406FF94-BE53-409F-ACDC-A3D1B9AA2E79}"/>
    <cellStyle name="20% - Accent4 3 2 3 3 2 2" xfId="7514" xr:uid="{6B802665-7887-4B1E-9553-A3C5E6E877DB}"/>
    <cellStyle name="20% - Accent4 3 2 3 3 3" xfId="5488" xr:uid="{111ADBEA-7F69-43C4-ACBB-2FB3E5AD4C3C}"/>
    <cellStyle name="20% - Accent4 3 2 3 4" xfId="2431" xr:uid="{7234937C-04F0-4314-A48F-BDEEAF488F90}"/>
    <cellStyle name="20% - Accent4 3 2 3 4 2" xfId="6500" xr:uid="{D957F6B0-D099-4D0C-B3A8-5E341DC20EC9}"/>
    <cellStyle name="20% - Accent4 3 2 3 5" xfId="4474" xr:uid="{BA8FA1C8-E20D-413E-B426-2DB95EC6334C}"/>
    <cellStyle name="20% - Accent4 3 2 4" xfId="616" xr:uid="{76FADDC6-2EC5-4ABF-BD11-5549FF7FE3EE}"/>
    <cellStyle name="20% - Accent4 3 2 4 2" xfId="1672" xr:uid="{F04B203B-1D2D-4401-9CD6-C701A416800E}"/>
    <cellStyle name="20% - Accent4 3 2 4 2 2" xfId="3701" xr:uid="{9E46744A-96E7-4786-A0F2-C8C823BAB2CF}"/>
    <cellStyle name="20% - Accent4 3 2 4 2 2 2" xfId="7768" xr:uid="{FA6E5463-5756-47E7-81AD-7F208E66F556}"/>
    <cellStyle name="20% - Accent4 3 2 4 2 3" xfId="5742" xr:uid="{13A0E4B3-8B67-4EFB-B98E-CF43A5942ACD}"/>
    <cellStyle name="20% - Accent4 3 2 4 3" xfId="2687" xr:uid="{4E52B300-34AD-4D02-94B8-241C493A4EE2}"/>
    <cellStyle name="20% - Accent4 3 2 4 3 2" xfId="6754" xr:uid="{942CFA32-EF60-4853-B4CB-1514B9B850FA}"/>
    <cellStyle name="20% - Accent4 3 2 4 4" xfId="4728" xr:uid="{AFAADA6C-8E5E-4FCB-88EE-929DD6635C66}"/>
    <cellStyle name="20% - Accent4 3 2 5" xfId="1183" xr:uid="{B5B6CA37-C5D1-4057-98D8-D8E1D1C096AE}"/>
    <cellStyle name="20% - Accent4 3 2 5 2" xfId="3212" xr:uid="{6BB2B9CE-62B1-4F41-BCAC-EA41A171BEF5}"/>
    <cellStyle name="20% - Accent4 3 2 5 2 2" xfId="7279" xr:uid="{ACB8FF91-FD70-4D8B-98D1-2FF0011AFEA7}"/>
    <cellStyle name="20% - Accent4 3 2 5 3" xfId="5253" xr:uid="{94448F49-17B6-4B56-BE7C-565033B6C353}"/>
    <cellStyle name="20% - Accent4 3 2 6" xfId="2196" xr:uid="{1EAA92C0-8137-4493-8B8E-41604B5F8748}"/>
    <cellStyle name="20% - Accent4 3 2 6 2" xfId="6265" xr:uid="{8FEFA50B-64F9-4335-ABF5-AABC3B5BD2B0}"/>
    <cellStyle name="20% - Accent4 3 2 7" xfId="4239" xr:uid="{96205BD6-8A0C-4F45-9AAD-751500D2E46A}"/>
    <cellStyle name="20% - Accent4 3 3" xfId="182" xr:uid="{EFBAD88B-78EB-404A-99D9-0302A6810904}"/>
    <cellStyle name="20% - Accent4 3 3 2" xfId="418" xr:uid="{0691955F-EFF2-4226-8763-C79C82D9020D}"/>
    <cellStyle name="20% - Accent4 3 3 2 2" xfId="909" xr:uid="{4B946F52-22B5-42A7-B4DF-4BD705BB0333}"/>
    <cellStyle name="20% - Accent4 3 3 2 2 2" xfId="1965" xr:uid="{DFC11EF4-5A29-4EAC-BB2B-18611F7011DD}"/>
    <cellStyle name="20% - Accent4 3 3 2 2 2 2" xfId="3994" xr:uid="{8AF75262-D5E4-4DB1-A1D6-E1BB271F349E}"/>
    <cellStyle name="20% - Accent4 3 3 2 2 2 2 2" xfId="8061" xr:uid="{F6CCAD5E-A9BD-4246-A8AF-6E8AB75C4125}"/>
    <cellStyle name="20% - Accent4 3 3 2 2 2 3" xfId="6035" xr:uid="{DFA34CE2-9939-4CFA-8B40-D95F4FB51876}"/>
    <cellStyle name="20% - Accent4 3 3 2 2 3" xfId="2980" xr:uid="{2A318FAF-17FF-4A78-90C5-69B36EF619E1}"/>
    <cellStyle name="20% - Accent4 3 3 2 2 3 2" xfId="7047" xr:uid="{B2890EE2-D2B5-49F8-B535-8D8A06D96F22}"/>
    <cellStyle name="20% - Accent4 3 3 2 2 4" xfId="5021" xr:uid="{D26F2874-0C84-460E-81BB-C58E8FD6104D}"/>
    <cellStyle name="20% - Accent4 3 3 2 3" xfId="1476" xr:uid="{544C016A-1DBB-4EE7-9E69-7F42AE15E289}"/>
    <cellStyle name="20% - Accent4 3 3 2 3 2" xfId="3505" xr:uid="{79B417AD-CD3E-4315-AAEE-2260C854F5D5}"/>
    <cellStyle name="20% - Accent4 3 3 2 3 2 2" xfId="7572" xr:uid="{EF721EA3-9A96-48AE-BA5B-BD950CF6C51D}"/>
    <cellStyle name="20% - Accent4 3 3 2 3 3" xfId="5546" xr:uid="{C7879E8C-4444-4DCD-ADA2-E1FE4AFABDAB}"/>
    <cellStyle name="20% - Accent4 3 3 2 4" xfId="2489" xr:uid="{50A03031-8E94-431F-88F0-D96B79CBAD49}"/>
    <cellStyle name="20% - Accent4 3 3 2 4 2" xfId="6558" xr:uid="{122E4E37-0F4F-49B4-98D9-2732D34E30E0}"/>
    <cellStyle name="20% - Accent4 3 3 2 5" xfId="4532" xr:uid="{4572D54B-003F-4C85-BB2C-A897A438C9E6}"/>
    <cellStyle name="20% - Accent4 3 3 3" xfId="674" xr:uid="{746ABAE2-F8B2-4729-A6EA-FEA1A5D5DA46}"/>
    <cellStyle name="20% - Accent4 3 3 3 2" xfId="1730" xr:uid="{D80899E5-586B-491D-9DF5-7B58BF9BC54B}"/>
    <cellStyle name="20% - Accent4 3 3 3 2 2" xfId="3759" xr:uid="{86150400-8A2C-4EB3-B517-E800B6B41911}"/>
    <cellStyle name="20% - Accent4 3 3 3 2 2 2" xfId="7826" xr:uid="{E2483218-D0AA-4C73-B277-11B2D4807B74}"/>
    <cellStyle name="20% - Accent4 3 3 3 2 3" xfId="5800" xr:uid="{459C59BB-1974-418D-9C88-0476ADCD67E5}"/>
    <cellStyle name="20% - Accent4 3 3 3 3" xfId="2745" xr:uid="{B45021BE-03C1-47F3-AE65-953DF0D28818}"/>
    <cellStyle name="20% - Accent4 3 3 3 3 2" xfId="6812" xr:uid="{47CAED6C-7AB6-44C9-953D-054E41EE9F88}"/>
    <cellStyle name="20% - Accent4 3 3 3 4" xfId="4786" xr:uid="{2ED590E8-4B3B-47DC-8113-081A3597930A}"/>
    <cellStyle name="20% - Accent4 3 3 4" xfId="1241" xr:uid="{C5E47F2A-CF7D-4477-9F13-720ADD04E3E1}"/>
    <cellStyle name="20% - Accent4 3 3 4 2" xfId="3270" xr:uid="{C1A1602F-A7A7-468D-B0E5-47F0FC92812A}"/>
    <cellStyle name="20% - Accent4 3 3 4 2 2" xfId="7337" xr:uid="{EE782AA7-C73F-46D5-9E28-5B27220369D6}"/>
    <cellStyle name="20% - Accent4 3 3 4 3" xfId="5311" xr:uid="{76EE172E-9774-4DFA-8366-B2CCEC412F2E}"/>
    <cellStyle name="20% - Accent4 3 3 5" xfId="2254" xr:uid="{2A7D878C-C86D-48A3-9E16-DEC990E2C850}"/>
    <cellStyle name="20% - Accent4 3 3 5 2" xfId="6323" xr:uid="{76771166-0049-40FC-898F-A009A376384B}"/>
    <cellStyle name="20% - Accent4 3 3 6" xfId="4297" xr:uid="{0CC1401A-37D1-4F2B-8EDF-ABF8A2BCD9AA}"/>
    <cellStyle name="20% - Accent4 3 4" xfId="301" xr:uid="{30182514-17A6-465F-ABBE-D58E3E657951}"/>
    <cellStyle name="20% - Accent4 3 4 2" xfId="792" xr:uid="{C17C9495-B4E4-41F7-B596-3C72651A2393}"/>
    <cellStyle name="20% - Accent4 3 4 2 2" xfId="1848" xr:uid="{9DA60F6E-5F9F-4C5D-8D3B-8F13F7C52527}"/>
    <cellStyle name="20% - Accent4 3 4 2 2 2" xfId="3877" xr:uid="{32A28222-B195-43F0-9197-B9AD2D9CBA65}"/>
    <cellStyle name="20% - Accent4 3 4 2 2 2 2" xfId="7944" xr:uid="{82A0FADA-B874-4D44-A4EE-8295FF42002F}"/>
    <cellStyle name="20% - Accent4 3 4 2 2 3" xfId="5918" xr:uid="{710877C6-FBB9-47AC-9EA8-C843C08BC743}"/>
    <cellStyle name="20% - Accent4 3 4 2 3" xfId="2863" xr:uid="{D18A4FEF-AB10-48F9-BA03-0ABFD6853A71}"/>
    <cellStyle name="20% - Accent4 3 4 2 3 2" xfId="6930" xr:uid="{6643EA9F-26B7-4301-A7DA-9BA804853333}"/>
    <cellStyle name="20% - Accent4 3 4 2 4" xfId="4904" xr:uid="{81EE54D3-E772-468F-A7D3-BDABDA35FED6}"/>
    <cellStyle name="20% - Accent4 3 4 3" xfId="1359" xr:uid="{63F68A24-AEF4-44B9-B407-AF9B47D7BAF3}"/>
    <cellStyle name="20% - Accent4 3 4 3 2" xfId="3388" xr:uid="{1F163C6B-F809-4FB3-A68B-7274EF11B861}"/>
    <cellStyle name="20% - Accent4 3 4 3 2 2" xfId="7455" xr:uid="{5032F17D-1E9D-4FE0-B41F-94FF2E34E47F}"/>
    <cellStyle name="20% - Accent4 3 4 3 3" xfId="5429" xr:uid="{37365145-DCB2-474A-9214-48AB484B3915}"/>
    <cellStyle name="20% - Accent4 3 4 4" xfId="2372" xr:uid="{99C3BF67-8EA4-49B5-9916-E1AA462AB2EE}"/>
    <cellStyle name="20% - Accent4 3 4 4 2" xfId="6441" xr:uid="{31DEE6F0-68FE-4D56-8C96-F61F272AFEA9}"/>
    <cellStyle name="20% - Accent4 3 4 5" xfId="4415" xr:uid="{8D285C01-9309-4378-85F1-85C6DB745BA5}"/>
    <cellStyle name="20% - Accent4 3 5" xfId="557" xr:uid="{F3CADFFC-8B30-4A15-9131-485CEC4D3C77}"/>
    <cellStyle name="20% - Accent4 3 5 2" xfId="1613" xr:uid="{9E09DFCC-4B2C-4B53-81A4-87C9B4380603}"/>
    <cellStyle name="20% - Accent4 3 5 2 2" xfId="3642" xr:uid="{4940A912-FF3D-48C1-81D6-713398A8F486}"/>
    <cellStyle name="20% - Accent4 3 5 2 2 2" xfId="7709" xr:uid="{44A2F9BE-F43B-4407-BD69-83AD44C09D64}"/>
    <cellStyle name="20% - Accent4 3 5 2 3" xfId="5683" xr:uid="{1AA709A6-14D3-48F1-BA94-114C81606407}"/>
    <cellStyle name="20% - Accent4 3 5 3" xfId="2628" xr:uid="{D886473D-2B28-4FB9-8879-E7DDA9B7CB44}"/>
    <cellStyle name="20% - Accent4 3 5 3 2" xfId="6695" xr:uid="{3A56DF32-906D-4213-8D00-8A0F8116C3D9}"/>
    <cellStyle name="20% - Accent4 3 5 4" xfId="4669" xr:uid="{3AF84E25-47B5-406C-A17C-AE6A632BCE69}"/>
    <cellStyle name="20% - Accent4 3 6" xfId="1124" xr:uid="{4BF021AD-CBFD-415C-8353-54D040436912}"/>
    <cellStyle name="20% - Accent4 3 6 2" xfId="3153" xr:uid="{F34CEFEF-537D-46B7-83FD-8AFBEA98E62F}"/>
    <cellStyle name="20% - Accent4 3 6 2 2" xfId="7220" xr:uid="{70E18157-7C11-4285-B7F8-3326FE6078C5}"/>
    <cellStyle name="20% - Accent4 3 6 3" xfId="5194" xr:uid="{6AA39D41-E954-4151-9007-9C5690BEE2FE}"/>
    <cellStyle name="20% - Accent4 3 7" xfId="2137" xr:uid="{42ACD377-2600-4B30-BE83-ABCF26F8E5AA}"/>
    <cellStyle name="20% - Accent4 3 7 2" xfId="6206" xr:uid="{622D430E-B3F9-4C46-971B-4835854917A2}"/>
    <cellStyle name="20% - Accent4 3 8" xfId="4180" xr:uid="{DBA7ACE4-33BE-4109-BC12-4CAF552882DC}"/>
    <cellStyle name="20% - Accent4 4" xfId="97" xr:uid="{440144F3-BD77-4C9C-A97B-56F3BDA4BA05}"/>
    <cellStyle name="20% - Accent4 4 2" xfId="215" xr:uid="{7C5D6128-EFDF-4007-987E-4152553B41DF}"/>
    <cellStyle name="20% - Accent4 4 2 2" xfId="451" xr:uid="{D4FFE03E-2233-4DA7-A3E0-2199E6FDC8A6}"/>
    <cellStyle name="20% - Accent4 4 2 2 2" xfId="942" xr:uid="{7E2DE1EF-089A-4FD8-AD48-4E13D663975A}"/>
    <cellStyle name="20% - Accent4 4 2 2 2 2" xfId="1998" xr:uid="{1D77A3ED-67E1-446D-B447-2A96A8C5756E}"/>
    <cellStyle name="20% - Accent4 4 2 2 2 2 2" xfId="4027" xr:uid="{4D94DA1F-6AF0-4ADC-95B7-673125C31BC3}"/>
    <cellStyle name="20% - Accent4 4 2 2 2 2 2 2" xfId="8094" xr:uid="{9CA0504E-55B2-4A10-A2FE-0784ACE0B25C}"/>
    <cellStyle name="20% - Accent4 4 2 2 2 2 3" xfId="6068" xr:uid="{0883E7F3-B5D8-4839-AE0D-B15BCDDB4AFF}"/>
    <cellStyle name="20% - Accent4 4 2 2 2 3" xfId="3013" xr:uid="{DB1AD19B-FBB0-4F92-A9DC-F41395B3F374}"/>
    <cellStyle name="20% - Accent4 4 2 2 2 3 2" xfId="7080" xr:uid="{03BCD712-E9A3-4029-A026-16E1F3DE9D1C}"/>
    <cellStyle name="20% - Accent4 4 2 2 2 4" xfId="5054" xr:uid="{F1B80CF0-006C-43F7-87A7-97D5C9658E23}"/>
    <cellStyle name="20% - Accent4 4 2 2 3" xfId="1509" xr:uid="{56E5A99C-9A48-493E-9058-9C233B1168EA}"/>
    <cellStyle name="20% - Accent4 4 2 2 3 2" xfId="3538" xr:uid="{7F1216A3-4B7F-4D07-9A9E-86B6FD34DC0E}"/>
    <cellStyle name="20% - Accent4 4 2 2 3 2 2" xfId="7605" xr:uid="{7D5B573D-7C28-470E-B719-4AD9E2B3CFCC}"/>
    <cellStyle name="20% - Accent4 4 2 2 3 3" xfId="5579" xr:uid="{1C625406-79AA-40AF-A631-7113B437CE77}"/>
    <cellStyle name="20% - Accent4 4 2 2 4" xfId="2522" xr:uid="{8C0A681F-BE26-4C33-ADAD-44D6BD197835}"/>
    <cellStyle name="20% - Accent4 4 2 2 4 2" xfId="6591" xr:uid="{648BD2A6-A751-4423-8424-77CF832661C2}"/>
    <cellStyle name="20% - Accent4 4 2 2 5" xfId="4565" xr:uid="{4163DF6B-5016-4715-AB8E-D69D484BF394}"/>
    <cellStyle name="20% - Accent4 4 2 3" xfId="707" xr:uid="{FDC9C6EC-A1D0-4A73-8B26-2E679B82685C}"/>
    <cellStyle name="20% - Accent4 4 2 3 2" xfId="1763" xr:uid="{2955E74A-25E1-47F7-9BBC-D93BAA2AFB37}"/>
    <cellStyle name="20% - Accent4 4 2 3 2 2" xfId="3792" xr:uid="{3FD91B77-92B3-48E0-A465-70CB2E2DC813}"/>
    <cellStyle name="20% - Accent4 4 2 3 2 2 2" xfId="7859" xr:uid="{9EECE4B5-7BFA-4CA7-8FFE-FC31F2AED78E}"/>
    <cellStyle name="20% - Accent4 4 2 3 2 3" xfId="5833" xr:uid="{AC606C36-50FC-4026-8847-DF09513D4DBE}"/>
    <cellStyle name="20% - Accent4 4 2 3 3" xfId="2778" xr:uid="{7D114F5A-161A-46B1-BA50-742E3E9853FC}"/>
    <cellStyle name="20% - Accent4 4 2 3 3 2" xfId="6845" xr:uid="{D1350938-9CF6-4C2C-82E3-F7FB53055C0C}"/>
    <cellStyle name="20% - Accent4 4 2 3 4" xfId="4819" xr:uid="{4BDAEC7A-CEF9-43FE-B49A-1D73BC1B8A09}"/>
    <cellStyle name="20% - Accent4 4 2 4" xfId="1274" xr:uid="{9D7EACA1-B138-4478-899F-A8C83E7F7755}"/>
    <cellStyle name="20% - Accent4 4 2 4 2" xfId="3303" xr:uid="{21E65876-4333-46E9-B1A4-C89687BD0900}"/>
    <cellStyle name="20% - Accent4 4 2 4 2 2" xfId="7370" xr:uid="{33AA5EED-964C-48EF-B27E-E5213114EFB0}"/>
    <cellStyle name="20% - Accent4 4 2 4 3" xfId="5344" xr:uid="{0EC48D0E-D861-4EE0-A9AC-ED9B72FAFD1D}"/>
    <cellStyle name="20% - Accent4 4 2 5" xfId="2287" xr:uid="{914C8AFD-8E2E-42CA-80CE-FD87458DA996}"/>
    <cellStyle name="20% - Accent4 4 2 5 2" xfId="6356" xr:uid="{DE4F3065-DB19-4609-8889-6F7EF8553E02}"/>
    <cellStyle name="20% - Accent4 4 2 6" xfId="4330" xr:uid="{BD382BFD-E825-47EA-8E58-07174A9FFD62}"/>
    <cellStyle name="20% - Accent4 4 3" xfId="334" xr:uid="{4A4A4BB9-CD4E-4C97-A6BF-DCA0ABFA8428}"/>
    <cellStyle name="20% - Accent4 4 3 2" xfId="825" xr:uid="{478CAA27-2C20-4715-A6C9-20ABDB8858E9}"/>
    <cellStyle name="20% - Accent4 4 3 2 2" xfId="1881" xr:uid="{775E6C93-4BD3-4FA5-BD8C-BC103DAE2704}"/>
    <cellStyle name="20% - Accent4 4 3 2 2 2" xfId="3910" xr:uid="{B1C25B21-91B0-491E-B842-41A2B5D7C714}"/>
    <cellStyle name="20% - Accent4 4 3 2 2 2 2" xfId="7977" xr:uid="{6E38B44A-0BA4-4410-8BA7-F372D7D0F129}"/>
    <cellStyle name="20% - Accent4 4 3 2 2 3" xfId="5951" xr:uid="{70BE92E2-AD51-4FB0-B7F5-F815B34C8D23}"/>
    <cellStyle name="20% - Accent4 4 3 2 3" xfId="2896" xr:uid="{AE81887A-541F-41F5-8A20-8410DDA6C951}"/>
    <cellStyle name="20% - Accent4 4 3 2 3 2" xfId="6963" xr:uid="{19920CFA-E279-45C8-8F5F-32D439329BC4}"/>
    <cellStyle name="20% - Accent4 4 3 2 4" xfId="4937" xr:uid="{8DDAA3CC-B389-4D4B-B4C4-8153862E24E0}"/>
    <cellStyle name="20% - Accent4 4 3 3" xfId="1392" xr:uid="{590B2CD4-82C5-4C06-8489-4130197BC249}"/>
    <cellStyle name="20% - Accent4 4 3 3 2" xfId="3421" xr:uid="{C4ECFCFF-1C25-4260-8EA1-346BB0975CA6}"/>
    <cellStyle name="20% - Accent4 4 3 3 2 2" xfId="7488" xr:uid="{959A8EF4-7961-40E2-8B2B-419D70BC2413}"/>
    <cellStyle name="20% - Accent4 4 3 3 3" xfId="5462" xr:uid="{333F7182-2485-4DAF-8CE0-D952C4350DBB}"/>
    <cellStyle name="20% - Accent4 4 3 4" xfId="2405" xr:uid="{08F011AC-DC9F-46F0-87AF-389F45A291E1}"/>
    <cellStyle name="20% - Accent4 4 3 4 2" xfId="6474" xr:uid="{E7B6162B-33DB-457B-93D6-A9380239C294}"/>
    <cellStyle name="20% - Accent4 4 3 5" xfId="4448" xr:uid="{EF63624E-7F51-4253-B46E-476F414CB16E}"/>
    <cellStyle name="20% - Accent4 4 4" xfId="590" xr:uid="{7D5E724A-3829-4A08-B26B-1F615150FA51}"/>
    <cellStyle name="20% - Accent4 4 4 2" xfId="1646" xr:uid="{658A180E-D2A1-40E3-8275-1267DEDF6BB3}"/>
    <cellStyle name="20% - Accent4 4 4 2 2" xfId="3675" xr:uid="{1D26E14F-B8C3-4E90-92C4-31FDA2FE6F90}"/>
    <cellStyle name="20% - Accent4 4 4 2 2 2" xfId="7742" xr:uid="{FDD17AFB-F755-40DE-93D7-FB7868D147F3}"/>
    <cellStyle name="20% - Accent4 4 4 2 3" xfId="5716" xr:uid="{77D3CBCB-83EC-48D7-9BA7-2EC7F650E702}"/>
    <cellStyle name="20% - Accent4 4 4 3" xfId="2661" xr:uid="{AE9E5075-F7E4-458F-9612-799D3D6830AF}"/>
    <cellStyle name="20% - Accent4 4 4 3 2" xfId="6728" xr:uid="{5E49E843-2A19-4D4E-B3A8-A93CF6F7EDF5}"/>
    <cellStyle name="20% - Accent4 4 4 4" xfId="4702" xr:uid="{418629CA-7F90-4E58-A931-36B6FE248997}"/>
    <cellStyle name="20% - Accent4 4 5" xfId="1157" xr:uid="{698076BC-138C-4844-A827-66C918B277E7}"/>
    <cellStyle name="20% - Accent4 4 5 2" xfId="3186" xr:uid="{937E7C32-BAC7-47F7-8972-0422889C107A}"/>
    <cellStyle name="20% - Accent4 4 5 2 2" xfId="7253" xr:uid="{3B40741D-1010-41DD-862C-BA9DEF5B4FBC}"/>
    <cellStyle name="20% - Accent4 4 5 3" xfId="5227" xr:uid="{445A5769-E1ED-445B-960B-9B961E08A06E}"/>
    <cellStyle name="20% - Accent4 4 6" xfId="2170" xr:uid="{6904B9AB-8CD2-46AD-92D9-B0662C462C72}"/>
    <cellStyle name="20% - Accent4 4 6 2" xfId="6239" xr:uid="{21366EAC-A6A2-47BD-8AF4-9CC3076F05F6}"/>
    <cellStyle name="20% - Accent4 4 7" xfId="4213" xr:uid="{3EEDC0CA-EA9E-4D88-A673-58FCAA1B32E2}"/>
    <cellStyle name="20% - Accent4 5" xfId="153" xr:uid="{847FDB35-F444-4711-A42D-4F10360F26E5}"/>
    <cellStyle name="20% - Accent4 5 2" xfId="389" xr:uid="{C4261405-0131-451E-B6B6-8D6963F1C640}"/>
    <cellStyle name="20% - Accent4 5 2 2" xfId="880" xr:uid="{D82F62BB-F451-4185-8E0E-6C47C97E0BE4}"/>
    <cellStyle name="20% - Accent4 5 2 2 2" xfId="1936" xr:uid="{D57FEAF7-D605-4F22-AE86-92084ECFDB42}"/>
    <cellStyle name="20% - Accent4 5 2 2 2 2" xfId="3965" xr:uid="{5961D2E8-9C2A-4597-86CE-09411E6B0A4A}"/>
    <cellStyle name="20% - Accent4 5 2 2 2 2 2" xfId="8032" xr:uid="{5044F9CE-CA3D-4A2C-8453-073D75184D1D}"/>
    <cellStyle name="20% - Accent4 5 2 2 2 3" xfId="6006" xr:uid="{94CB2C8F-56A5-49C1-8D4F-8344F1AB6E4E}"/>
    <cellStyle name="20% - Accent4 5 2 2 3" xfId="2951" xr:uid="{24E9AE07-54B8-4813-BA42-E86B2FDF5AB1}"/>
    <cellStyle name="20% - Accent4 5 2 2 3 2" xfId="7018" xr:uid="{0DC15A97-79EE-4F01-9FA7-E9FBAF8CC9A3}"/>
    <cellStyle name="20% - Accent4 5 2 2 4" xfId="4992" xr:uid="{01224834-BB32-4CE7-B308-DE1C3D4B6892}"/>
    <cellStyle name="20% - Accent4 5 2 3" xfId="1447" xr:uid="{3FC2446D-63E5-4BEE-B30D-16831EF71168}"/>
    <cellStyle name="20% - Accent4 5 2 3 2" xfId="3476" xr:uid="{719EAAED-447C-477F-A98C-1BD6C17A518F}"/>
    <cellStyle name="20% - Accent4 5 2 3 2 2" xfId="7543" xr:uid="{D0FE8F2E-C8F4-417D-86B4-682C6B32F908}"/>
    <cellStyle name="20% - Accent4 5 2 3 3" xfId="5517" xr:uid="{39A40BF2-80DD-42A8-B60D-8E78E193D7FF}"/>
    <cellStyle name="20% - Accent4 5 2 4" xfId="2460" xr:uid="{31995852-F68A-4E66-91AB-B3FFFDF3D6B9}"/>
    <cellStyle name="20% - Accent4 5 2 4 2" xfId="6529" xr:uid="{EE0300FD-D02B-4464-9870-912F416BDFA6}"/>
    <cellStyle name="20% - Accent4 5 2 5" xfId="4503" xr:uid="{761A89A7-C148-4242-A82F-6E5DCCDE41AD}"/>
    <cellStyle name="20% - Accent4 5 3" xfId="645" xr:uid="{46FD3605-C727-4548-B5B9-C0DF42E62D0B}"/>
    <cellStyle name="20% - Accent4 5 3 2" xfId="1701" xr:uid="{8D2AD975-B10D-45D7-9939-FE3CA6F0F3BB}"/>
    <cellStyle name="20% - Accent4 5 3 2 2" xfId="3730" xr:uid="{7132C631-FC2C-45BB-BE28-A78D0B639A3D}"/>
    <cellStyle name="20% - Accent4 5 3 2 2 2" xfId="7797" xr:uid="{0A7B447C-AF6C-49B3-A45A-6AAF6441BF13}"/>
    <cellStyle name="20% - Accent4 5 3 2 3" xfId="5771" xr:uid="{3D903190-023A-4BEB-876C-C7D5F454583B}"/>
    <cellStyle name="20% - Accent4 5 3 3" xfId="2716" xr:uid="{E340B2EB-B73D-45FD-875C-72B3D25B2412}"/>
    <cellStyle name="20% - Accent4 5 3 3 2" xfId="6783" xr:uid="{BB3209C9-453F-4360-9551-DFA977D33BA6}"/>
    <cellStyle name="20% - Accent4 5 3 4" xfId="4757" xr:uid="{3A271BAA-F108-499C-B0FA-9C3E727C0D94}"/>
    <cellStyle name="20% - Accent4 5 4" xfId="1212" xr:uid="{0613E073-C29C-4E5C-BF9B-66F4BA3F77BD}"/>
    <cellStyle name="20% - Accent4 5 4 2" xfId="3241" xr:uid="{391396F7-19EC-4F28-B864-A588A3740D15}"/>
    <cellStyle name="20% - Accent4 5 4 2 2" xfId="7308" xr:uid="{F9D7B9EF-1C0D-42EC-996E-E6BE5B147F14}"/>
    <cellStyle name="20% - Accent4 5 4 3" xfId="5282" xr:uid="{8B642199-68C6-4D66-B4CE-A970C0AF4BE3}"/>
    <cellStyle name="20% - Accent4 5 5" xfId="2225" xr:uid="{A9D5C32E-BF2F-443B-B49F-2950AD463294}"/>
    <cellStyle name="20% - Accent4 5 5 2" xfId="6294" xr:uid="{4666453A-63EC-4362-A14A-134EC62BD4E9}"/>
    <cellStyle name="20% - Accent4 5 6" xfId="4268" xr:uid="{23AB0DD7-15F6-44D9-8484-591062618A36}"/>
    <cellStyle name="20% - Accent4 6" xfId="274" xr:uid="{D6F77C46-6CE8-4BC1-9122-038E1178185A}"/>
    <cellStyle name="20% - Accent4 6 2" xfId="766" xr:uid="{8E62C856-5855-4F64-BD77-CCE7D1273285}"/>
    <cellStyle name="20% - Accent4 6 2 2" xfId="1822" xr:uid="{9FF37E19-212D-490F-9C76-E107F5911C61}"/>
    <cellStyle name="20% - Accent4 6 2 2 2" xfId="3851" xr:uid="{6DEE5648-84FC-400E-8C3A-8193B0EB5B5A}"/>
    <cellStyle name="20% - Accent4 6 2 2 2 2" xfId="7918" xr:uid="{0C55DD2D-E4BB-4E85-BF46-B6EC53EE55DB}"/>
    <cellStyle name="20% - Accent4 6 2 2 3" xfId="5892" xr:uid="{CC8A5C7D-66A2-4E13-B9A1-1CFC7F8A9A09}"/>
    <cellStyle name="20% - Accent4 6 2 3" xfId="2837" xr:uid="{1F5A2113-80F1-47A7-BFC4-CCA92A6F8370}"/>
    <cellStyle name="20% - Accent4 6 2 3 2" xfId="6904" xr:uid="{BB0CCA20-2277-4CFE-8681-CFDC5064BBDE}"/>
    <cellStyle name="20% - Accent4 6 2 4" xfId="4878" xr:uid="{50080E44-BFC9-4C82-AC43-A0A9C6DDB6A6}"/>
    <cellStyle name="20% - Accent4 6 3" xfId="1333" xr:uid="{B10BA226-0CE4-418E-B440-C0C92DC2D3BE}"/>
    <cellStyle name="20% - Accent4 6 3 2" xfId="3362" xr:uid="{FF8B1AE5-FBDD-4616-A66A-A613A196A05F}"/>
    <cellStyle name="20% - Accent4 6 3 2 2" xfId="7429" xr:uid="{4D2CECBC-D31C-4D11-961C-9C0640193D0D}"/>
    <cellStyle name="20% - Accent4 6 3 3" xfId="5403" xr:uid="{C03F74D8-1C45-48B0-93DB-E068BA4EE15F}"/>
    <cellStyle name="20% - Accent4 6 4" xfId="2346" xr:uid="{918F0F93-2505-40D6-8B35-436BB883A41A}"/>
    <cellStyle name="20% - Accent4 6 4 2" xfId="6415" xr:uid="{0359C956-B1B5-4AED-87FF-D945B623CC62}"/>
    <cellStyle name="20% - Accent4 6 5" xfId="4389" xr:uid="{18611ED9-CBD7-41D7-9B04-2C3EC098A2AB}"/>
    <cellStyle name="20% - Accent4 7" xfId="515" xr:uid="{D0AF0225-6538-4AC8-A22A-2E36841FF88B}"/>
    <cellStyle name="20% - Accent4 7 2" xfId="1004" xr:uid="{B602170C-22EF-4B88-B992-0EEEBAA06C92}"/>
    <cellStyle name="20% - Accent4 7 2 2" xfId="2060" xr:uid="{4ABB7FB9-AFB7-4A69-BBFD-DBDB84C2AE73}"/>
    <cellStyle name="20% - Accent4 7 2 2 2" xfId="4089" xr:uid="{F459A87A-54AA-4886-A46E-904F91D8EBCD}"/>
    <cellStyle name="20% - Accent4 7 2 2 2 2" xfId="8156" xr:uid="{D2B2F4AB-D400-4149-A7A3-28E8754313CB}"/>
    <cellStyle name="20% - Accent4 7 2 2 3" xfId="6130" xr:uid="{4068A2A2-6D35-4FBF-9DA0-F5D1D9D0B5AD}"/>
    <cellStyle name="20% - Accent4 7 2 3" xfId="3075" xr:uid="{D55E1038-15A7-44CB-890F-A51C9548ADDF}"/>
    <cellStyle name="20% - Accent4 7 2 3 2" xfId="7142" xr:uid="{96B6D968-6134-42F0-B668-E3DBAE5F6B45}"/>
    <cellStyle name="20% - Accent4 7 2 4" xfId="5116" xr:uid="{DB1B8B07-434C-4A90-ADBB-370C343EFD02}"/>
    <cellStyle name="20% - Accent4 7 3" xfId="1571" xr:uid="{3FF4C00F-DD24-43D7-B68B-74F14C384BD2}"/>
    <cellStyle name="20% - Accent4 7 3 2" xfId="3600" xr:uid="{A570F2CE-1B04-481A-96E8-395EF01DD1D4}"/>
    <cellStyle name="20% - Accent4 7 3 2 2" xfId="7667" xr:uid="{3A840EF3-95B0-4C24-9AA7-080DDE572D67}"/>
    <cellStyle name="20% - Accent4 7 3 3" xfId="5641" xr:uid="{2BB71707-DF7D-4A2A-AD53-9D1D3435BFC7}"/>
    <cellStyle name="20% - Accent4 7 4" xfId="2586" xr:uid="{C0A25907-45D8-449B-9817-5C7BAFB9C180}"/>
    <cellStyle name="20% - Accent4 7 4 2" xfId="6653" xr:uid="{1ED1D262-814E-48FE-807F-E18BFCDE7117}"/>
    <cellStyle name="20% - Accent4 7 5" xfId="4627" xr:uid="{A1CB1CAF-1EC6-4F5C-842B-E142E2037251}"/>
    <cellStyle name="20% - Accent4 8" xfId="533" xr:uid="{C4DC0D83-5CAE-4415-A40E-B5DE62BCCB51}"/>
    <cellStyle name="20% - Accent4 8 2" xfId="1589" xr:uid="{C1B6EAD4-6A39-46DB-9BB6-74BBA68A7052}"/>
    <cellStyle name="20% - Accent4 8 2 2" xfId="3618" xr:uid="{F75BB876-6575-4D99-AA46-0311BE1EEBF6}"/>
    <cellStyle name="20% - Accent4 8 2 2 2" xfId="7685" xr:uid="{B418E904-458A-4B13-B7B4-2B1718BA79D1}"/>
    <cellStyle name="20% - Accent4 8 2 3" xfId="5659" xr:uid="{1DA09435-4A27-459F-92BF-122A5A38EFFF}"/>
    <cellStyle name="20% - Accent4 8 3" xfId="2604" xr:uid="{C623D22A-8A98-46F7-A0A5-03B7AFEFDDD8}"/>
    <cellStyle name="20% - Accent4 8 3 2" xfId="6671" xr:uid="{45EEC604-83C0-45DA-A1F9-02F54C93685D}"/>
    <cellStyle name="20% - Accent4 8 4" xfId="4645" xr:uid="{D7251EDC-0260-4B9E-96E9-0F671A82EB88}"/>
    <cellStyle name="20% - Accent4 9" xfId="1097" xr:uid="{85C12390-0FAA-4CCF-B99F-2A30582EE8E8}"/>
    <cellStyle name="20% - Accent4 9 2" xfId="3126" xr:uid="{9B0938C1-1AD7-46D7-8E8C-84CA07EF65EF}"/>
    <cellStyle name="20% - Accent4 9 2 2" xfId="7193" xr:uid="{48EB93F6-48BB-4E1B-BD60-BC3ACE289CC9}"/>
    <cellStyle name="20% - Accent4 9 3" xfId="5167" xr:uid="{2DE3E07F-EA99-420F-BEB4-583C96FD91F2}"/>
    <cellStyle name="20% - Accent5" xfId="28" builtinId="46" customBuiltin="1"/>
    <cellStyle name="20% - Accent5 10" xfId="2112" xr:uid="{3C2629CF-666D-44FE-BF79-B1B7D0B51D08}"/>
    <cellStyle name="20% - Accent5 10 2" xfId="6182" xr:uid="{D2906E47-F5C2-4930-BF56-D7A52D8E7FD3}"/>
    <cellStyle name="20% - Accent5 11" xfId="4147" xr:uid="{9F52C933-809F-41CA-9129-6B5DD14DB922}"/>
    <cellStyle name="20% - Accent5 2" xfId="56" xr:uid="{8269E206-8E02-4FFA-AA5D-8401E9FD92DC}"/>
    <cellStyle name="20% - Accent5 2 10" xfId="2130" xr:uid="{002E96BE-AC64-4657-89A0-DC5989F16C5E}"/>
    <cellStyle name="20% - Accent5 2 10 2" xfId="6199" xr:uid="{140D06AD-9E0B-4DD1-AC7D-F5C7534A8018}"/>
    <cellStyle name="20% - Accent5 2 11" xfId="4173" xr:uid="{54671C4D-E778-4BCA-907E-29331055B05F}"/>
    <cellStyle name="20% - Accent5 2 2" xfId="86" xr:uid="{F9D154FB-0132-474B-A36D-9D76A36BC874}"/>
    <cellStyle name="20% - Accent5 2 2 2" xfId="146" xr:uid="{9FAC3C47-1371-483C-9648-D3DB88D0250F}"/>
    <cellStyle name="20% - Accent5 2 2 2 2" xfId="263" xr:uid="{BF6949CC-8DF3-4C67-B3FD-421D742C7BA2}"/>
    <cellStyle name="20% - Accent5 2 2 2 2 2" xfId="499" xr:uid="{6290B684-3094-4A6C-B923-C2DB27A5696E}"/>
    <cellStyle name="20% - Accent5 2 2 2 2 2 2" xfId="990" xr:uid="{2657751D-5787-4188-AA40-4D9C6309EC95}"/>
    <cellStyle name="20% - Accent5 2 2 2 2 2 2 2" xfId="2046" xr:uid="{88015220-F0B8-4B37-9113-58F73C3790AE}"/>
    <cellStyle name="20% - Accent5 2 2 2 2 2 2 2 2" xfId="4075" xr:uid="{0C0CE172-1F49-4FFA-979A-72F2664A316C}"/>
    <cellStyle name="20% - Accent5 2 2 2 2 2 2 2 2 2" xfId="8142" xr:uid="{AC3002E9-CE82-4A4D-A98C-2E8E1F35A33C}"/>
    <cellStyle name="20% - Accent5 2 2 2 2 2 2 2 3" xfId="6116" xr:uid="{081C0E26-6DC1-4694-80D3-10212D9D5289}"/>
    <cellStyle name="20% - Accent5 2 2 2 2 2 2 3" xfId="3061" xr:uid="{C42A6129-E1A1-4063-BA90-7D678878CAE2}"/>
    <cellStyle name="20% - Accent5 2 2 2 2 2 2 3 2" xfId="7128" xr:uid="{A71025A1-880F-496F-8A13-414DB3DA21BC}"/>
    <cellStyle name="20% - Accent5 2 2 2 2 2 2 4" xfId="5102" xr:uid="{7B85A961-7EA0-47D7-A8D5-3323DCC4C62D}"/>
    <cellStyle name="20% - Accent5 2 2 2 2 2 3" xfId="1557" xr:uid="{67857178-5869-4D58-BFF0-BE06BFDF33FD}"/>
    <cellStyle name="20% - Accent5 2 2 2 2 2 3 2" xfId="3586" xr:uid="{49190B44-AD38-4359-BA19-304FFCE4F399}"/>
    <cellStyle name="20% - Accent5 2 2 2 2 2 3 2 2" xfId="7653" xr:uid="{F2822AA7-E283-44EC-A567-8D447BF734AC}"/>
    <cellStyle name="20% - Accent5 2 2 2 2 2 3 3" xfId="5627" xr:uid="{2B1F31B9-6DCA-42A2-9F3C-AA9FA1B09475}"/>
    <cellStyle name="20% - Accent5 2 2 2 2 2 4" xfId="2570" xr:uid="{4A5B3A27-8323-4AAA-A546-8BAED65A439F}"/>
    <cellStyle name="20% - Accent5 2 2 2 2 2 4 2" xfId="6639" xr:uid="{ADFEADE9-97BC-4B6F-941E-96193F892F28}"/>
    <cellStyle name="20% - Accent5 2 2 2 2 2 5" xfId="4613" xr:uid="{EBB7A0F6-B22A-4F7C-B153-0E19D5E2A909}"/>
    <cellStyle name="20% - Accent5 2 2 2 2 3" xfId="755" xr:uid="{AF603C25-39B9-499B-B86F-B9A3F863B141}"/>
    <cellStyle name="20% - Accent5 2 2 2 2 3 2" xfId="1811" xr:uid="{764C556B-C43D-4007-8700-79F7240BF24A}"/>
    <cellStyle name="20% - Accent5 2 2 2 2 3 2 2" xfId="3840" xr:uid="{D06B4FF0-1699-4938-A093-BC005218D4CA}"/>
    <cellStyle name="20% - Accent5 2 2 2 2 3 2 2 2" xfId="7907" xr:uid="{9F5930EB-EEA7-443F-B032-7E8C9F967435}"/>
    <cellStyle name="20% - Accent5 2 2 2 2 3 2 3" xfId="5881" xr:uid="{5CB84C0D-1334-4164-BE7A-6F46468766F4}"/>
    <cellStyle name="20% - Accent5 2 2 2 2 3 3" xfId="2826" xr:uid="{53B83CD0-B305-49BC-9AE5-8CACD5738385}"/>
    <cellStyle name="20% - Accent5 2 2 2 2 3 3 2" xfId="6893" xr:uid="{AB3788BA-6CFA-4D42-8F5D-A7C5586C3BAF}"/>
    <cellStyle name="20% - Accent5 2 2 2 2 3 4" xfId="4867" xr:uid="{05E682F9-C191-4219-8A95-380D5C41E825}"/>
    <cellStyle name="20% - Accent5 2 2 2 2 4" xfId="1322" xr:uid="{E324AD7C-A602-414C-9AC6-EAB5D39C15B9}"/>
    <cellStyle name="20% - Accent5 2 2 2 2 4 2" xfId="3351" xr:uid="{C688D45F-BD39-4EDB-BAFB-86FC4D0DFEF0}"/>
    <cellStyle name="20% - Accent5 2 2 2 2 4 2 2" xfId="7418" xr:uid="{B467A48D-1AE4-4034-8C53-CFB4603CC60B}"/>
    <cellStyle name="20% - Accent5 2 2 2 2 4 3" xfId="5392" xr:uid="{6B4815DC-E65F-452B-955C-718A7D590807}"/>
    <cellStyle name="20% - Accent5 2 2 2 2 5" xfId="2335" xr:uid="{88632952-24A0-4213-B2DF-760DD1F38C8F}"/>
    <cellStyle name="20% - Accent5 2 2 2 2 5 2" xfId="6404" xr:uid="{12209DAC-1899-403D-88B0-22AC5D7431E0}"/>
    <cellStyle name="20% - Accent5 2 2 2 2 6" xfId="4378" xr:uid="{B477BCA3-1C14-4DFD-BFCD-558DCB3C0BD1}"/>
    <cellStyle name="20% - Accent5 2 2 2 3" xfId="382" xr:uid="{0813FF40-4C12-424D-8AD3-59F19BA0AF8C}"/>
    <cellStyle name="20% - Accent5 2 2 2 3 2" xfId="873" xr:uid="{47D5BC0F-C356-4F68-B0D7-033A5A1E7364}"/>
    <cellStyle name="20% - Accent5 2 2 2 3 2 2" xfId="1929" xr:uid="{4EEF3A4F-BC04-4F1B-A1F3-A732437E6939}"/>
    <cellStyle name="20% - Accent5 2 2 2 3 2 2 2" xfId="3958" xr:uid="{D971DE8F-BED2-4BE0-8A06-3148E0D536F2}"/>
    <cellStyle name="20% - Accent5 2 2 2 3 2 2 2 2" xfId="8025" xr:uid="{5866EF06-4301-4806-9E50-E11DF9DB13A6}"/>
    <cellStyle name="20% - Accent5 2 2 2 3 2 2 3" xfId="5999" xr:uid="{1DFAF29F-887B-40C6-BD33-B591E99592FD}"/>
    <cellStyle name="20% - Accent5 2 2 2 3 2 3" xfId="2944" xr:uid="{A597B70D-A6B9-43C4-AAF9-CB95FF4DDA2F}"/>
    <cellStyle name="20% - Accent5 2 2 2 3 2 3 2" xfId="7011" xr:uid="{B593B899-A694-4B0C-BD2E-DF1B5A81B1B2}"/>
    <cellStyle name="20% - Accent5 2 2 2 3 2 4" xfId="4985" xr:uid="{2077ED60-1476-4F15-9362-65989385D89E}"/>
    <cellStyle name="20% - Accent5 2 2 2 3 3" xfId="1440" xr:uid="{A63293DA-2F05-451E-A302-75DF17229138}"/>
    <cellStyle name="20% - Accent5 2 2 2 3 3 2" xfId="3469" xr:uid="{0CDD7457-868A-476B-B311-E1444D57AB92}"/>
    <cellStyle name="20% - Accent5 2 2 2 3 3 2 2" xfId="7536" xr:uid="{1036BA79-0FB6-49B8-955A-76FB6AE3C463}"/>
    <cellStyle name="20% - Accent5 2 2 2 3 3 3" xfId="5510" xr:uid="{FBE89F72-A54F-4F2E-A26E-F6F33B81DFD2}"/>
    <cellStyle name="20% - Accent5 2 2 2 3 4" xfId="2453" xr:uid="{39A259C5-C42D-428F-BD0A-6AB0764D42B0}"/>
    <cellStyle name="20% - Accent5 2 2 2 3 4 2" xfId="6522" xr:uid="{BE25C513-F6A6-49D5-B0CC-BA9D555BDD2F}"/>
    <cellStyle name="20% - Accent5 2 2 2 3 5" xfId="4496" xr:uid="{57D15630-D77A-4AE3-BEE1-F5D83CC77E7F}"/>
    <cellStyle name="20% - Accent5 2 2 2 4" xfId="638" xr:uid="{440E2961-A5EE-4202-8F72-56EA9FE78EE6}"/>
    <cellStyle name="20% - Accent5 2 2 2 4 2" xfId="1694" xr:uid="{27C468E0-A4F7-4036-A33C-6B8CA709064A}"/>
    <cellStyle name="20% - Accent5 2 2 2 4 2 2" xfId="3723" xr:uid="{CE4E737B-65C7-4B34-AA8A-7CE77E13DF04}"/>
    <cellStyle name="20% - Accent5 2 2 2 4 2 2 2" xfId="7790" xr:uid="{026EC578-7F89-4104-9371-0819705C46FD}"/>
    <cellStyle name="20% - Accent5 2 2 2 4 2 3" xfId="5764" xr:uid="{8418AAF5-BD97-4BE9-9373-176E205F333D}"/>
    <cellStyle name="20% - Accent5 2 2 2 4 3" xfId="2709" xr:uid="{37F363A5-870B-4241-852A-6F44A772D022}"/>
    <cellStyle name="20% - Accent5 2 2 2 4 3 2" xfId="6776" xr:uid="{3374819F-9DE2-4108-9C83-7C98B2C8FB3A}"/>
    <cellStyle name="20% - Accent5 2 2 2 4 4" xfId="4750" xr:uid="{0B2CE53A-BA85-4CF9-9330-33D8AB6C266C}"/>
    <cellStyle name="20% - Accent5 2 2 2 5" xfId="1205" xr:uid="{99822403-7DE3-4DB3-8D11-D69B8A144663}"/>
    <cellStyle name="20% - Accent5 2 2 2 5 2" xfId="3234" xr:uid="{098C5EC9-C38B-4207-B94D-17028DE27C75}"/>
    <cellStyle name="20% - Accent5 2 2 2 5 2 2" xfId="7301" xr:uid="{E61AD276-2DAD-4F0C-8ACF-0852BCE1963A}"/>
    <cellStyle name="20% - Accent5 2 2 2 5 3" xfId="5275" xr:uid="{EA12177D-8BDA-4702-9F85-88473DEF16D3}"/>
    <cellStyle name="20% - Accent5 2 2 2 6" xfId="2218" xr:uid="{EE4756A6-4C37-4D97-A6C0-F5C173E7E026}"/>
    <cellStyle name="20% - Accent5 2 2 2 6 2" xfId="6287" xr:uid="{ED7872BF-8DC9-4DB4-BFFD-DF2602377C51}"/>
    <cellStyle name="20% - Accent5 2 2 2 7" xfId="4261" xr:uid="{CDE309DB-8FD1-46C5-B712-8957AE5EDCBB}"/>
    <cellStyle name="20% - Accent5 2 2 3" xfId="204" xr:uid="{C267E8DE-38CC-4E17-A960-82A296CC8514}"/>
    <cellStyle name="20% - Accent5 2 2 3 2" xfId="440" xr:uid="{2059E06E-56FF-4060-AE5E-1DC72DF51695}"/>
    <cellStyle name="20% - Accent5 2 2 3 2 2" xfId="931" xr:uid="{879B4D82-416B-4B36-B565-A2402ACF1646}"/>
    <cellStyle name="20% - Accent5 2 2 3 2 2 2" xfId="1987" xr:uid="{608C83DF-A71C-4E82-8481-095C7ED8330E}"/>
    <cellStyle name="20% - Accent5 2 2 3 2 2 2 2" xfId="4016" xr:uid="{BEEA76BD-D38C-4280-A716-04E5F6B25B44}"/>
    <cellStyle name="20% - Accent5 2 2 3 2 2 2 2 2" xfId="8083" xr:uid="{79D8F79C-73E4-48FB-84BF-3182606FDC3F}"/>
    <cellStyle name="20% - Accent5 2 2 3 2 2 2 3" xfId="6057" xr:uid="{FD53A55F-8C87-4ED4-BECB-FB09D73B4ADA}"/>
    <cellStyle name="20% - Accent5 2 2 3 2 2 3" xfId="3002" xr:uid="{68F1AFCB-4656-40B2-B142-349429D683EE}"/>
    <cellStyle name="20% - Accent5 2 2 3 2 2 3 2" xfId="7069" xr:uid="{4B5E4328-D811-4CB8-9F5B-8666500B19C5}"/>
    <cellStyle name="20% - Accent5 2 2 3 2 2 4" xfId="5043" xr:uid="{CC25A791-60D7-43B8-9AFA-ABD1A735AEE4}"/>
    <cellStyle name="20% - Accent5 2 2 3 2 3" xfId="1498" xr:uid="{D63779E3-AE55-41B1-BB4D-1D2493EC62EA}"/>
    <cellStyle name="20% - Accent5 2 2 3 2 3 2" xfId="3527" xr:uid="{C173096A-D80D-4AC3-BC74-EAB45CFE6E65}"/>
    <cellStyle name="20% - Accent5 2 2 3 2 3 2 2" xfId="7594" xr:uid="{A94529E2-9565-46D1-B63E-0532E4C78AEE}"/>
    <cellStyle name="20% - Accent5 2 2 3 2 3 3" xfId="5568" xr:uid="{D68BF513-13D0-4FEB-95C0-AB0CF5AF28E4}"/>
    <cellStyle name="20% - Accent5 2 2 3 2 4" xfId="2511" xr:uid="{45511B17-5070-4AA3-92B3-B201AB7BF72F}"/>
    <cellStyle name="20% - Accent5 2 2 3 2 4 2" xfId="6580" xr:uid="{0E1CE517-775A-4EEF-979D-5D6F97F6BA4E}"/>
    <cellStyle name="20% - Accent5 2 2 3 2 5" xfId="4554" xr:uid="{58925B3C-C238-4A11-A1FD-332B3C0D9D31}"/>
    <cellStyle name="20% - Accent5 2 2 3 3" xfId="696" xr:uid="{9B91F1E5-115F-40FB-A78D-AA945BF0B929}"/>
    <cellStyle name="20% - Accent5 2 2 3 3 2" xfId="1752" xr:uid="{5C3B2522-25E5-4274-A58C-BCDC31B14A52}"/>
    <cellStyle name="20% - Accent5 2 2 3 3 2 2" xfId="3781" xr:uid="{D5C39878-3064-476B-BF4D-458636B4E63A}"/>
    <cellStyle name="20% - Accent5 2 2 3 3 2 2 2" xfId="7848" xr:uid="{0927CE58-847A-4AC9-894C-01BFD64E8BF5}"/>
    <cellStyle name="20% - Accent5 2 2 3 3 2 3" xfId="5822" xr:uid="{2162C53B-8ABD-40DE-8E7A-6C6B4DCFEE7E}"/>
    <cellStyle name="20% - Accent5 2 2 3 3 3" xfId="2767" xr:uid="{842E481C-0248-4B89-B78A-CFFF4FC48083}"/>
    <cellStyle name="20% - Accent5 2 2 3 3 3 2" xfId="6834" xr:uid="{3FD521AB-1A2D-49DF-AA65-8FBFE08D86C9}"/>
    <cellStyle name="20% - Accent5 2 2 3 3 4" xfId="4808" xr:uid="{6DBDAC9B-51A4-4CAF-9D8B-BC2E1AEF753A}"/>
    <cellStyle name="20% - Accent5 2 2 3 4" xfId="1263" xr:uid="{77E813DB-2087-4CD9-A34E-AA752293AF24}"/>
    <cellStyle name="20% - Accent5 2 2 3 4 2" xfId="3292" xr:uid="{D3E4A6CE-11F7-4797-BB1C-C0C7C5B01865}"/>
    <cellStyle name="20% - Accent5 2 2 3 4 2 2" xfId="7359" xr:uid="{0D83482F-3763-440B-81DF-48E07EEAF519}"/>
    <cellStyle name="20% - Accent5 2 2 3 4 3" xfId="5333" xr:uid="{F15C49AD-714A-4D6F-8501-45040EBA2A80}"/>
    <cellStyle name="20% - Accent5 2 2 3 5" xfId="2276" xr:uid="{0A8596A5-6346-4D7E-A009-10F71AFC8F7F}"/>
    <cellStyle name="20% - Accent5 2 2 3 5 2" xfId="6345" xr:uid="{C5F770BB-8457-4FAF-B734-F14BC4FA66AA}"/>
    <cellStyle name="20% - Accent5 2 2 3 6" xfId="4319" xr:uid="{7763003B-B1BA-46C7-8D88-6A269D311937}"/>
    <cellStyle name="20% - Accent5 2 2 4" xfId="323" xr:uid="{819436A0-F0EE-4A55-B8D2-D3507C3E9080}"/>
    <cellStyle name="20% - Accent5 2 2 4 2" xfId="814" xr:uid="{920C18DA-98BE-415A-93F9-E717C4667B02}"/>
    <cellStyle name="20% - Accent5 2 2 4 2 2" xfId="1870" xr:uid="{DCE733A2-289C-45A5-ADD7-5D358D74487C}"/>
    <cellStyle name="20% - Accent5 2 2 4 2 2 2" xfId="3899" xr:uid="{BB75F0CB-6529-4757-877E-049930AF8BFB}"/>
    <cellStyle name="20% - Accent5 2 2 4 2 2 2 2" xfId="7966" xr:uid="{E7289884-752C-496F-8ECD-1393B357255A}"/>
    <cellStyle name="20% - Accent5 2 2 4 2 2 3" xfId="5940" xr:uid="{44FE317B-3104-4B78-B64D-5AD70E27B7CA}"/>
    <cellStyle name="20% - Accent5 2 2 4 2 3" xfId="2885" xr:uid="{4AFDD295-622B-46B4-B66B-8B9B9303E937}"/>
    <cellStyle name="20% - Accent5 2 2 4 2 3 2" xfId="6952" xr:uid="{C3DD5EC8-83A1-440E-B090-E99E0E899BDF}"/>
    <cellStyle name="20% - Accent5 2 2 4 2 4" xfId="4926" xr:uid="{E9D40F13-BB39-4D13-B58F-F8E0AF727FDE}"/>
    <cellStyle name="20% - Accent5 2 2 4 3" xfId="1381" xr:uid="{1D67700C-A94A-463C-9398-238BB795C01F}"/>
    <cellStyle name="20% - Accent5 2 2 4 3 2" xfId="3410" xr:uid="{04684D04-15FE-4C19-A7AD-70FB83518C8B}"/>
    <cellStyle name="20% - Accent5 2 2 4 3 2 2" xfId="7477" xr:uid="{8BFFBC3F-2C3F-4572-8E63-6E40FE2F3B97}"/>
    <cellStyle name="20% - Accent5 2 2 4 3 3" xfId="5451" xr:uid="{024CDA82-22C2-4F4B-B330-13A69A9D56D2}"/>
    <cellStyle name="20% - Accent5 2 2 4 4" xfId="2394" xr:uid="{32358F01-1C06-4419-8650-501FD35D1F58}"/>
    <cellStyle name="20% - Accent5 2 2 4 4 2" xfId="6463" xr:uid="{E11E8741-615C-48BD-A2F2-F11999E9DF3A}"/>
    <cellStyle name="20% - Accent5 2 2 4 5" xfId="4437" xr:uid="{7FFD3826-4CFF-47DB-9BF0-646BF1783E3F}"/>
    <cellStyle name="20% - Accent5 2 2 5" xfId="579" xr:uid="{2EDBE424-E195-48D8-A393-DDC8AE508A9C}"/>
    <cellStyle name="20% - Accent5 2 2 5 2" xfId="1635" xr:uid="{4F5714C7-F582-4ABF-8265-8867E1500986}"/>
    <cellStyle name="20% - Accent5 2 2 5 2 2" xfId="3664" xr:uid="{312F7089-B53D-49F0-9ADA-5C4E5052F341}"/>
    <cellStyle name="20% - Accent5 2 2 5 2 2 2" xfId="7731" xr:uid="{27494CF4-70AF-43A0-8161-C84DC1830278}"/>
    <cellStyle name="20% - Accent5 2 2 5 2 3" xfId="5705" xr:uid="{2DFE917E-BC0B-45B3-9563-CCDD4E30A01C}"/>
    <cellStyle name="20% - Accent5 2 2 5 3" xfId="2650" xr:uid="{53C5A95D-D939-4863-8CE4-1F418301DA81}"/>
    <cellStyle name="20% - Accent5 2 2 5 3 2" xfId="6717" xr:uid="{41D04BA8-5C06-4B77-A341-02DA13A90FB0}"/>
    <cellStyle name="20% - Accent5 2 2 5 4" xfId="4691" xr:uid="{E41AD6CE-8C52-4124-B3AA-CE3A8B1562E0}"/>
    <cellStyle name="20% - Accent5 2 2 6" xfId="1146" xr:uid="{FF352785-4350-4DEF-8052-9726062B41FA}"/>
    <cellStyle name="20% - Accent5 2 2 6 2" xfId="3175" xr:uid="{B7885740-6743-4B8D-8316-CC309C97D16A}"/>
    <cellStyle name="20% - Accent5 2 2 6 2 2" xfId="7242" xr:uid="{DA75A75D-F545-4E61-A128-AFF32B17DFC3}"/>
    <cellStyle name="20% - Accent5 2 2 6 3" xfId="5216" xr:uid="{C6AB105F-60E8-4F5A-B83F-1FF5F09DB6F2}"/>
    <cellStyle name="20% - Accent5 2 2 7" xfId="2159" xr:uid="{430BC187-285B-4C13-84F2-CA3534439F79}"/>
    <cellStyle name="20% - Accent5 2 2 7 2" xfId="6228" xr:uid="{8BA4D587-102A-429D-877D-E9BF5FD1B17D}"/>
    <cellStyle name="20% - Accent5 2 2 8" xfId="4202" xr:uid="{A9F1FE29-65DF-4D6C-9017-0079FC4654C8}"/>
    <cellStyle name="20% - Accent5 2 3" xfId="117" xr:uid="{E2307083-AD2C-4C2E-B468-24F784EE3CED}"/>
    <cellStyle name="20% - Accent5 2 3 2" xfId="234" xr:uid="{E5121C6A-1AFC-40CD-86BA-60FEBC876480}"/>
    <cellStyle name="20% - Accent5 2 3 2 2" xfId="470" xr:uid="{9A9E2596-7A4F-4359-B7A0-E7C94362A217}"/>
    <cellStyle name="20% - Accent5 2 3 2 2 2" xfId="961" xr:uid="{25DFA1B5-51BC-4E22-9B23-F8D45AFEAF90}"/>
    <cellStyle name="20% - Accent5 2 3 2 2 2 2" xfId="2017" xr:uid="{C376068F-BC8B-4D92-9FDC-409DB614C4F1}"/>
    <cellStyle name="20% - Accent5 2 3 2 2 2 2 2" xfId="4046" xr:uid="{98D45413-669A-4ACD-A0C8-89573D7F16D4}"/>
    <cellStyle name="20% - Accent5 2 3 2 2 2 2 2 2" xfId="8113" xr:uid="{B40F79B9-3126-4547-BCE8-EC1E6FF5C629}"/>
    <cellStyle name="20% - Accent5 2 3 2 2 2 2 3" xfId="6087" xr:uid="{AF76E518-BC65-4B3F-8567-BAE696547B2A}"/>
    <cellStyle name="20% - Accent5 2 3 2 2 2 3" xfId="3032" xr:uid="{56977F44-2308-4808-A472-4E894AECB228}"/>
    <cellStyle name="20% - Accent5 2 3 2 2 2 3 2" xfId="7099" xr:uid="{6462E40D-EC81-4CE3-8C9F-296B4AF5413C}"/>
    <cellStyle name="20% - Accent5 2 3 2 2 2 4" xfId="5073" xr:uid="{4B691942-0A49-42DD-A868-DA76ED75F16A}"/>
    <cellStyle name="20% - Accent5 2 3 2 2 3" xfId="1528" xr:uid="{233A8C67-B55A-4540-906E-AB1C2C5283E8}"/>
    <cellStyle name="20% - Accent5 2 3 2 2 3 2" xfId="3557" xr:uid="{BF90B318-CA6B-413B-B0BA-2342EE0DC087}"/>
    <cellStyle name="20% - Accent5 2 3 2 2 3 2 2" xfId="7624" xr:uid="{72B9AD5B-B7BC-46AA-9232-B945F00FFD33}"/>
    <cellStyle name="20% - Accent5 2 3 2 2 3 3" xfId="5598" xr:uid="{3D5AED51-1D53-4F5B-A00B-4F15CBB69D49}"/>
    <cellStyle name="20% - Accent5 2 3 2 2 4" xfId="2541" xr:uid="{59117255-6B1F-4DA4-8269-E241F178F8D7}"/>
    <cellStyle name="20% - Accent5 2 3 2 2 4 2" xfId="6610" xr:uid="{50ED8C75-C108-4FD9-AF9D-AF3EC1DD2765}"/>
    <cellStyle name="20% - Accent5 2 3 2 2 5" xfId="4584" xr:uid="{9E6A1A55-0DC1-4BCB-AEDD-6475F376599D}"/>
    <cellStyle name="20% - Accent5 2 3 2 3" xfId="726" xr:uid="{4FAAECCD-0A83-4B01-BDD0-D2692A0E73C4}"/>
    <cellStyle name="20% - Accent5 2 3 2 3 2" xfId="1782" xr:uid="{6641C591-33FD-4AF5-BF5C-99DA28FDA0EF}"/>
    <cellStyle name="20% - Accent5 2 3 2 3 2 2" xfId="3811" xr:uid="{F1F222B3-A106-471D-8E7B-5F2961E3F093}"/>
    <cellStyle name="20% - Accent5 2 3 2 3 2 2 2" xfId="7878" xr:uid="{71593EBF-A2E4-43DB-A2A1-F668C3165B28}"/>
    <cellStyle name="20% - Accent5 2 3 2 3 2 3" xfId="5852" xr:uid="{2F74241D-134E-4B53-80FC-C1D627EDAC54}"/>
    <cellStyle name="20% - Accent5 2 3 2 3 3" xfId="2797" xr:uid="{B5A4BEA6-4101-47CE-B3D7-5A2EA4F2DA7A}"/>
    <cellStyle name="20% - Accent5 2 3 2 3 3 2" xfId="6864" xr:uid="{04D2A09B-B468-479E-8502-5BDB9E193280}"/>
    <cellStyle name="20% - Accent5 2 3 2 3 4" xfId="4838" xr:uid="{046688FA-8588-49A5-9CD6-102672D5ECFE}"/>
    <cellStyle name="20% - Accent5 2 3 2 4" xfId="1293" xr:uid="{D804C509-FFB6-478D-9EBA-BA1BF20A9D30}"/>
    <cellStyle name="20% - Accent5 2 3 2 4 2" xfId="3322" xr:uid="{480596C4-AA12-42CA-B85C-FD947A215561}"/>
    <cellStyle name="20% - Accent5 2 3 2 4 2 2" xfId="7389" xr:uid="{039DAA40-57F9-4424-881F-102590910FB6}"/>
    <cellStyle name="20% - Accent5 2 3 2 4 3" xfId="5363" xr:uid="{DC6CACDD-9ABF-4337-B3BA-8982A7806F4A}"/>
    <cellStyle name="20% - Accent5 2 3 2 5" xfId="2306" xr:uid="{E0E20553-5DD8-4A09-B794-FE083960F71E}"/>
    <cellStyle name="20% - Accent5 2 3 2 5 2" xfId="6375" xr:uid="{BF575ED5-D4DE-4750-9CFA-A954542E4FCC}"/>
    <cellStyle name="20% - Accent5 2 3 2 6" xfId="4349" xr:uid="{F862B1ED-B0FF-4C4A-980F-D6B8C7CDB476}"/>
    <cellStyle name="20% - Accent5 2 3 3" xfId="353" xr:uid="{15E58A0C-F5D8-4B78-A550-C30620050A16}"/>
    <cellStyle name="20% - Accent5 2 3 3 2" xfId="844" xr:uid="{215C899B-17C4-4448-AE59-2D509C17B70A}"/>
    <cellStyle name="20% - Accent5 2 3 3 2 2" xfId="1900" xr:uid="{96CD2D11-180C-4633-A485-10D2E2870D08}"/>
    <cellStyle name="20% - Accent5 2 3 3 2 2 2" xfId="3929" xr:uid="{C66E908A-6690-4CB2-B255-C0F874411BC6}"/>
    <cellStyle name="20% - Accent5 2 3 3 2 2 2 2" xfId="7996" xr:uid="{612B9A97-50EC-42CD-99D3-066D283244BB}"/>
    <cellStyle name="20% - Accent5 2 3 3 2 2 3" xfId="5970" xr:uid="{CA08BEB6-C668-481F-BF5E-05139AFCDFE6}"/>
    <cellStyle name="20% - Accent5 2 3 3 2 3" xfId="2915" xr:uid="{00E5C946-7FE1-4215-8B0F-031FC72F7922}"/>
    <cellStyle name="20% - Accent5 2 3 3 2 3 2" xfId="6982" xr:uid="{50175526-1EED-4C30-BC89-7B48FF2FA7A8}"/>
    <cellStyle name="20% - Accent5 2 3 3 2 4" xfId="4956" xr:uid="{7A80E5E4-04BA-4967-BC09-4A91EF3D01CD}"/>
    <cellStyle name="20% - Accent5 2 3 3 3" xfId="1411" xr:uid="{856C2F2D-BDDB-41AE-A304-7E64B434B56F}"/>
    <cellStyle name="20% - Accent5 2 3 3 3 2" xfId="3440" xr:uid="{3C7BE63A-19BB-41B1-A3F6-CE2B6C4BCA59}"/>
    <cellStyle name="20% - Accent5 2 3 3 3 2 2" xfId="7507" xr:uid="{004802C9-F0D3-4DFE-9C36-E92AE298A297}"/>
    <cellStyle name="20% - Accent5 2 3 3 3 3" xfId="5481" xr:uid="{9851D503-E6A5-4F5C-9094-7CBC4840DDA0}"/>
    <cellStyle name="20% - Accent5 2 3 3 4" xfId="2424" xr:uid="{36787622-20BF-4174-B494-444B1B1488BB}"/>
    <cellStyle name="20% - Accent5 2 3 3 4 2" xfId="6493" xr:uid="{936EFFD8-99AA-4350-9277-CD38EA7E4885}"/>
    <cellStyle name="20% - Accent5 2 3 3 5" xfId="4467" xr:uid="{CF329960-1361-40E2-9D0E-5C0B34577975}"/>
    <cellStyle name="20% - Accent5 2 3 4" xfId="609" xr:uid="{B86E9ACF-E561-428B-BE06-CD51C24ACE12}"/>
    <cellStyle name="20% - Accent5 2 3 4 2" xfId="1665" xr:uid="{B5C1713B-DCDA-4847-884E-189E5859105C}"/>
    <cellStyle name="20% - Accent5 2 3 4 2 2" xfId="3694" xr:uid="{161DBBF1-1DA6-4470-8540-EABCFF821211}"/>
    <cellStyle name="20% - Accent5 2 3 4 2 2 2" xfId="7761" xr:uid="{0895E318-9B15-4F0F-9DAA-2FD984988AEE}"/>
    <cellStyle name="20% - Accent5 2 3 4 2 3" xfId="5735" xr:uid="{81C7938D-BF12-4F1C-8A36-119978C7973A}"/>
    <cellStyle name="20% - Accent5 2 3 4 3" xfId="2680" xr:uid="{79768CD7-4138-47DB-A249-F4E6669A58D0}"/>
    <cellStyle name="20% - Accent5 2 3 4 3 2" xfId="6747" xr:uid="{2D6C299C-50BF-4073-96A3-C217802E13C5}"/>
    <cellStyle name="20% - Accent5 2 3 4 4" xfId="4721" xr:uid="{ACF65269-CA78-4548-B365-D59F801CE00A}"/>
    <cellStyle name="20% - Accent5 2 3 5" xfId="1176" xr:uid="{823C6E2D-6AAC-4545-84C7-370E5EAC1E15}"/>
    <cellStyle name="20% - Accent5 2 3 5 2" xfId="3205" xr:uid="{E4FF3344-DC61-46D0-9E27-7576D15CD61A}"/>
    <cellStyle name="20% - Accent5 2 3 5 2 2" xfId="7272" xr:uid="{063E2F81-E036-487C-9A37-3E6C13B26489}"/>
    <cellStyle name="20% - Accent5 2 3 5 3" xfId="5246" xr:uid="{5CBC0B8E-411B-418D-B063-D7D91064FEA9}"/>
    <cellStyle name="20% - Accent5 2 3 6" xfId="2189" xr:uid="{3341466A-689A-455C-9C2B-BF2EA41889B3}"/>
    <cellStyle name="20% - Accent5 2 3 6 2" xfId="6258" xr:uid="{F5D30151-90AD-44DA-8DA5-D55C82E2DD7A}"/>
    <cellStyle name="20% - Accent5 2 3 7" xfId="4232" xr:uid="{377E5BAF-EDB6-436B-8C14-E6306842BAAD}"/>
    <cellStyle name="20% - Accent5 2 4" xfId="175" xr:uid="{1B580C51-5CC8-470F-A2A2-4F10866BEBFD}"/>
    <cellStyle name="20% - Accent5 2 4 2" xfId="411" xr:uid="{4964C453-E2CC-4199-A9E4-C511D6B584D5}"/>
    <cellStyle name="20% - Accent5 2 4 2 2" xfId="902" xr:uid="{8AE2E9D2-30F8-427C-96A7-A115DCCD96CB}"/>
    <cellStyle name="20% - Accent5 2 4 2 2 2" xfId="1958" xr:uid="{00CCAE04-0E0A-42C2-AB1B-6E60057A8DA4}"/>
    <cellStyle name="20% - Accent5 2 4 2 2 2 2" xfId="3987" xr:uid="{A82150BD-675D-40A8-95D0-D422E48C8242}"/>
    <cellStyle name="20% - Accent5 2 4 2 2 2 2 2" xfId="8054" xr:uid="{257E34F5-AF63-4650-AC0C-7BBEB5B4A781}"/>
    <cellStyle name="20% - Accent5 2 4 2 2 2 3" xfId="6028" xr:uid="{180E047B-57AF-4D21-8E64-BB47D49DF027}"/>
    <cellStyle name="20% - Accent5 2 4 2 2 3" xfId="2973" xr:uid="{2627D721-3275-4AAA-9977-B5683216A4C7}"/>
    <cellStyle name="20% - Accent5 2 4 2 2 3 2" xfId="7040" xr:uid="{BE9DA09D-9678-49A0-B66D-D99ABC917D74}"/>
    <cellStyle name="20% - Accent5 2 4 2 2 4" xfId="5014" xr:uid="{8998EB94-B0E8-432F-AEEF-E960C4A845FF}"/>
    <cellStyle name="20% - Accent5 2 4 2 3" xfId="1469" xr:uid="{877127EA-93FE-4247-A3D8-17494FFA24B9}"/>
    <cellStyle name="20% - Accent5 2 4 2 3 2" xfId="3498" xr:uid="{7A8A896D-0647-46DF-9C07-095CD468C223}"/>
    <cellStyle name="20% - Accent5 2 4 2 3 2 2" xfId="7565" xr:uid="{2474B3BE-DB18-4BEE-B3DB-E8E136289BDC}"/>
    <cellStyle name="20% - Accent5 2 4 2 3 3" xfId="5539" xr:uid="{17ED259E-902C-479D-B5CD-842627C42A41}"/>
    <cellStyle name="20% - Accent5 2 4 2 4" xfId="2482" xr:uid="{CF9F2C31-6690-4024-8AC3-55E913E0339C}"/>
    <cellStyle name="20% - Accent5 2 4 2 4 2" xfId="6551" xr:uid="{EF167F84-44CE-4AE1-B6A7-A2324E451016}"/>
    <cellStyle name="20% - Accent5 2 4 2 5" xfId="4525" xr:uid="{DF9CED63-C641-4C8B-AA74-AB6023527F4B}"/>
    <cellStyle name="20% - Accent5 2 4 3" xfId="667" xr:uid="{297A3270-BCCE-4B74-B066-85329F9E0812}"/>
    <cellStyle name="20% - Accent5 2 4 3 2" xfId="1723" xr:uid="{C4FFFF41-3FCB-4AEA-ABA8-D4FB72CC7F28}"/>
    <cellStyle name="20% - Accent5 2 4 3 2 2" xfId="3752" xr:uid="{90B52CEA-499B-4BBA-9EB4-A9E26DBFC08E}"/>
    <cellStyle name="20% - Accent5 2 4 3 2 2 2" xfId="7819" xr:uid="{ADD14799-20F3-48E1-A82F-15BA0B8FCEEA}"/>
    <cellStyle name="20% - Accent5 2 4 3 2 3" xfId="5793" xr:uid="{818A2899-93DC-4EC4-AE65-35E7CB6EF54A}"/>
    <cellStyle name="20% - Accent5 2 4 3 3" xfId="2738" xr:uid="{A08B0BB6-1D2B-4A90-8250-CDA8F519E40F}"/>
    <cellStyle name="20% - Accent5 2 4 3 3 2" xfId="6805" xr:uid="{73114E47-028C-4088-B8CF-AEEF24B8CD6F}"/>
    <cellStyle name="20% - Accent5 2 4 3 4" xfId="4779" xr:uid="{ED4F19C3-A37B-43C6-99FA-C3749635A11F}"/>
    <cellStyle name="20% - Accent5 2 4 4" xfId="1234" xr:uid="{A168971C-1887-4973-AF22-49BAE6019113}"/>
    <cellStyle name="20% - Accent5 2 4 4 2" xfId="3263" xr:uid="{4A4173E3-A46B-407E-A623-71F6FA1A2A97}"/>
    <cellStyle name="20% - Accent5 2 4 4 2 2" xfId="7330" xr:uid="{455B77CD-F9B5-4535-A973-D8E4A54A40BA}"/>
    <cellStyle name="20% - Accent5 2 4 4 3" xfId="5304" xr:uid="{DE9491C7-CFE2-48BC-AE49-41FCC2F3D711}"/>
    <cellStyle name="20% - Accent5 2 4 5" xfId="2247" xr:uid="{5DC8EE29-0D5F-404E-A296-810F5F91DF5E}"/>
    <cellStyle name="20% - Accent5 2 4 5 2" xfId="6316" xr:uid="{43216B30-9DFF-4EF0-B9CC-3A18925EA2EC}"/>
    <cellStyle name="20% - Accent5 2 4 6" xfId="4290" xr:uid="{DF82155A-F508-482B-8123-D4FBE6152452}"/>
    <cellStyle name="20% - Accent5 2 5" xfId="294" xr:uid="{B6F3DB78-EC0F-4690-90C9-69D631595534}"/>
    <cellStyle name="20% - Accent5 2 5 2" xfId="785" xr:uid="{143260A2-8BEA-4073-A323-DA67D1C38A32}"/>
    <cellStyle name="20% - Accent5 2 5 2 2" xfId="1841" xr:uid="{9C65FFF9-D159-4FE1-9CE7-DD64EA3998E5}"/>
    <cellStyle name="20% - Accent5 2 5 2 2 2" xfId="3870" xr:uid="{D16B85F2-3A2B-4655-85AE-AAD3665ABED1}"/>
    <cellStyle name="20% - Accent5 2 5 2 2 2 2" xfId="7937" xr:uid="{B5006C33-1A35-4D28-B237-FA026B311DB7}"/>
    <cellStyle name="20% - Accent5 2 5 2 2 3" xfId="5911" xr:uid="{1FBCC44E-0CEF-4EB1-8B39-496787E05EDC}"/>
    <cellStyle name="20% - Accent5 2 5 2 3" xfId="2856" xr:uid="{8B53EDCE-2AA3-4608-A6C5-862BF399C540}"/>
    <cellStyle name="20% - Accent5 2 5 2 3 2" xfId="6923" xr:uid="{1CD8133D-1569-4B45-8A93-6E354956FF7E}"/>
    <cellStyle name="20% - Accent5 2 5 2 4" xfId="4897" xr:uid="{7B02E1C0-1E18-4E5C-8B38-765B67B23173}"/>
    <cellStyle name="20% - Accent5 2 5 3" xfId="1352" xr:uid="{45DE4B07-F385-455E-A065-473329F345BC}"/>
    <cellStyle name="20% - Accent5 2 5 3 2" xfId="3381" xr:uid="{E1BB61AE-8B4E-4D0D-B8C2-745B33216BF2}"/>
    <cellStyle name="20% - Accent5 2 5 3 2 2" xfId="7448" xr:uid="{51890595-0763-4BFB-B47F-AD36E6BAF3B7}"/>
    <cellStyle name="20% - Accent5 2 5 3 3" xfId="5422" xr:uid="{D6434B64-12AB-488D-9BD3-60DB26DA4B74}"/>
    <cellStyle name="20% - Accent5 2 5 4" xfId="2365" xr:uid="{FEEB1422-5C52-421C-B68A-F6317993A9DB}"/>
    <cellStyle name="20% - Accent5 2 5 4 2" xfId="6434" xr:uid="{69605C8F-17D7-43C9-9F33-734AF3C63A39}"/>
    <cellStyle name="20% - Accent5 2 5 5" xfId="4408" xr:uid="{59161BA8-BD6C-4A18-A769-A744772F7A4A}"/>
    <cellStyle name="20% - Accent5 2 6" xfId="550" xr:uid="{7AEC68E5-1211-4C1D-8CB8-ED50A869F334}"/>
    <cellStyle name="20% - Accent5 2 6 2" xfId="1606" xr:uid="{7C37CC1A-3335-45BB-8518-D7615FD5A299}"/>
    <cellStyle name="20% - Accent5 2 6 2 2" xfId="3635" xr:uid="{A897F6DD-F708-4396-BEFC-AC0141D698E7}"/>
    <cellStyle name="20% - Accent5 2 6 2 2 2" xfId="7702" xr:uid="{267FB43A-E13B-45D8-8EC6-0FE6EBF25BEB}"/>
    <cellStyle name="20% - Accent5 2 6 2 3" xfId="5676" xr:uid="{F502CB74-0A6D-441D-AF64-417BC788C740}"/>
    <cellStyle name="20% - Accent5 2 6 3" xfId="2621" xr:uid="{813D20B8-DE9E-40B5-9544-CCBC6E97095D}"/>
    <cellStyle name="20% - Accent5 2 6 3 2" xfId="6688" xr:uid="{A24FA3B4-6990-41BC-8622-F2931768E154}"/>
    <cellStyle name="20% - Accent5 2 6 4" xfId="4662" xr:uid="{5721D1E5-A272-44A6-A927-B74DE847A8CC}"/>
    <cellStyle name="20% - Accent5 2 7" xfId="1060" xr:uid="{ECE336C5-6CA3-4195-B802-5121E1BAFDA1}"/>
    <cellStyle name="20% - Accent5 2 7 2" xfId="2081" xr:uid="{00B507B0-AD37-4625-AF93-ADA5E773FA5B}"/>
    <cellStyle name="20% - Accent5 2 7 2 2" xfId="4110" xr:uid="{0CB8CE24-12F5-4736-9CFB-C38AA031E90D}"/>
    <cellStyle name="20% - Accent5 2 7 2 2 2" xfId="8177" xr:uid="{2F7C6FE9-EEC9-41DB-9C53-93F339C34C3E}"/>
    <cellStyle name="20% - Accent5 2 7 2 3" xfId="6151" xr:uid="{B9705E3D-FFFB-46F1-A614-4AB665836BFD}"/>
    <cellStyle name="20% - Accent5 2 7 3" xfId="3095" xr:uid="{4D1EB2C9-EC3A-4C17-814B-B603E2D7813E}"/>
    <cellStyle name="20% - Accent5 2 7 3 2" xfId="7162" xr:uid="{99878AFE-053D-47A7-AE0C-2EA561D517B0}"/>
    <cellStyle name="20% - Accent5 2 7 4" xfId="5136" xr:uid="{75940A61-4B44-427F-AD91-870AF8D943E4}"/>
    <cellStyle name="20% - Accent5 2 8" xfId="1084" xr:uid="{318DF5E5-0E7C-46A1-B260-5EC0E9FAD68F}"/>
    <cellStyle name="20% - Accent5 2 8 2" xfId="2099" xr:uid="{01CF0A55-2A89-4DCC-AB8A-3E0789A388BA}"/>
    <cellStyle name="20% - Accent5 2 8 2 2" xfId="4128" xr:uid="{C0A8F1DE-EF48-4EDF-82B4-7293D531F330}"/>
    <cellStyle name="20% - Accent5 2 8 2 2 2" xfId="8195" xr:uid="{96E6E9E2-2633-45D5-A0E6-C95DA97C0B33}"/>
    <cellStyle name="20% - Accent5 2 8 2 3" xfId="6169" xr:uid="{B3C8DC20-E938-4556-B62D-1309DD12E40A}"/>
    <cellStyle name="20% - Accent5 2 8 3" xfId="3113" xr:uid="{E3C1DE52-142A-47E8-A7C6-04C7585A6991}"/>
    <cellStyle name="20% - Accent5 2 8 3 2" xfId="7180" xr:uid="{02C55D45-0A5B-4ED0-A7BF-B9EB37EDA1C3}"/>
    <cellStyle name="20% - Accent5 2 8 4" xfId="5154" xr:uid="{34D15664-3E66-4DD0-8EC6-BB75B15A2CAE}"/>
    <cellStyle name="20% - Accent5 2 9" xfId="1116" xr:uid="{5C6C3EE1-BA43-4DFF-9DF0-CEA216A8CA8F}"/>
    <cellStyle name="20% - Accent5 2 9 2" xfId="3145" xr:uid="{2C5CE84C-3C3A-418E-BA3D-92B8367A3C36}"/>
    <cellStyle name="20% - Accent5 2 9 2 2" xfId="7212" xr:uid="{CB49D0C7-49D4-4EDD-B08A-BC3CD36E4688}"/>
    <cellStyle name="20% - Accent5 2 9 3" xfId="5186" xr:uid="{1AD4E2E4-CF28-4E4E-9CDB-6DE43FA5E80E}"/>
    <cellStyle name="20% - Accent5 3" xfId="65" xr:uid="{63375463-DA4E-4A45-AAF3-AA372FD06A38}"/>
    <cellStyle name="20% - Accent5 3 2" xfId="125" xr:uid="{C8AB375D-B689-475A-8551-720F0C7366C2}"/>
    <cellStyle name="20% - Accent5 3 2 2" xfId="242" xr:uid="{AE5AC44E-8532-459D-9D8C-71E7F87BD10E}"/>
    <cellStyle name="20% - Accent5 3 2 2 2" xfId="478" xr:uid="{789DE2FA-A42A-412A-A61C-DEA4A227187E}"/>
    <cellStyle name="20% - Accent5 3 2 2 2 2" xfId="969" xr:uid="{F9263B05-0EA3-4677-8073-1DA254175112}"/>
    <cellStyle name="20% - Accent5 3 2 2 2 2 2" xfId="2025" xr:uid="{EB142517-ED85-4E7A-930D-669E5597139D}"/>
    <cellStyle name="20% - Accent5 3 2 2 2 2 2 2" xfId="4054" xr:uid="{7933ED00-0C52-4427-947D-C7B637BABB36}"/>
    <cellStyle name="20% - Accent5 3 2 2 2 2 2 2 2" xfId="8121" xr:uid="{34ABC8A5-F735-4A60-89BD-6075FB4AB70D}"/>
    <cellStyle name="20% - Accent5 3 2 2 2 2 2 3" xfId="6095" xr:uid="{320F1B9E-276C-4474-9617-A8D1A6EDE6C6}"/>
    <cellStyle name="20% - Accent5 3 2 2 2 2 3" xfId="3040" xr:uid="{4CEF4B2A-E301-4C50-8D42-432852972A85}"/>
    <cellStyle name="20% - Accent5 3 2 2 2 2 3 2" xfId="7107" xr:uid="{1425DB66-EC42-4037-BC36-B61AA3520EB0}"/>
    <cellStyle name="20% - Accent5 3 2 2 2 2 4" xfId="5081" xr:uid="{6ECE3526-E44B-44EF-8BF9-57210F15765C}"/>
    <cellStyle name="20% - Accent5 3 2 2 2 3" xfId="1536" xr:uid="{BFE1F8FD-BDD6-442F-BFA7-936883560D3B}"/>
    <cellStyle name="20% - Accent5 3 2 2 2 3 2" xfId="3565" xr:uid="{FE981587-181C-4DA4-8B57-A7C9E51D8A80}"/>
    <cellStyle name="20% - Accent5 3 2 2 2 3 2 2" xfId="7632" xr:uid="{23C71DB4-D9BB-4EF5-81F0-A8195D0CA35C}"/>
    <cellStyle name="20% - Accent5 3 2 2 2 3 3" xfId="5606" xr:uid="{4F9D016A-FF16-4403-A388-EE8225883D05}"/>
    <cellStyle name="20% - Accent5 3 2 2 2 4" xfId="2549" xr:uid="{B11DB7E8-C13C-437E-A9E5-93421CE2E071}"/>
    <cellStyle name="20% - Accent5 3 2 2 2 4 2" xfId="6618" xr:uid="{D950946B-4A2B-4B0B-8E08-D4C5EDE276DA}"/>
    <cellStyle name="20% - Accent5 3 2 2 2 5" xfId="4592" xr:uid="{413F0FD3-B2F0-49CF-80D2-7EEBEA9F8ADD}"/>
    <cellStyle name="20% - Accent5 3 2 2 3" xfId="734" xr:uid="{43517EE6-2C5E-4182-8BB8-9E79C00B9977}"/>
    <cellStyle name="20% - Accent5 3 2 2 3 2" xfId="1790" xr:uid="{46A3FB43-C703-49AB-A9AC-F41E1B276F71}"/>
    <cellStyle name="20% - Accent5 3 2 2 3 2 2" xfId="3819" xr:uid="{F7ECC11C-74EF-4110-BA04-598243A19F9A}"/>
    <cellStyle name="20% - Accent5 3 2 2 3 2 2 2" xfId="7886" xr:uid="{E0EBD1CB-207F-4602-9085-7315D70958B8}"/>
    <cellStyle name="20% - Accent5 3 2 2 3 2 3" xfId="5860" xr:uid="{4595F632-8064-4DF8-8C03-575F3D8D252D}"/>
    <cellStyle name="20% - Accent5 3 2 2 3 3" xfId="2805" xr:uid="{D249AB02-EA37-4325-A35C-71A19D60FE0E}"/>
    <cellStyle name="20% - Accent5 3 2 2 3 3 2" xfId="6872" xr:uid="{768E4EFF-0B0F-4893-AA81-7B4A82C2BB2E}"/>
    <cellStyle name="20% - Accent5 3 2 2 3 4" xfId="4846" xr:uid="{244BE6DD-33A8-41F3-9E9B-D9D88621A2D7}"/>
    <cellStyle name="20% - Accent5 3 2 2 4" xfId="1301" xr:uid="{08C18947-13B0-42C4-B386-4F729D07CA20}"/>
    <cellStyle name="20% - Accent5 3 2 2 4 2" xfId="3330" xr:uid="{B9EC54FD-C998-48B4-BD7E-089B86147025}"/>
    <cellStyle name="20% - Accent5 3 2 2 4 2 2" xfId="7397" xr:uid="{B98025C7-936A-4833-B2CC-99AABC8B4FD1}"/>
    <cellStyle name="20% - Accent5 3 2 2 4 3" xfId="5371" xr:uid="{50C92097-A7F3-4196-A686-06AD314B035F}"/>
    <cellStyle name="20% - Accent5 3 2 2 5" xfId="2314" xr:uid="{E8B4FF8E-C9CC-400A-B3AB-60DFB446451E}"/>
    <cellStyle name="20% - Accent5 3 2 2 5 2" xfId="6383" xr:uid="{F877EC89-9DE7-4794-8585-E588D1BAEB6D}"/>
    <cellStyle name="20% - Accent5 3 2 2 6" xfId="4357" xr:uid="{0DB33694-F9DC-425A-9CC8-12F4713EE07A}"/>
    <cellStyle name="20% - Accent5 3 2 3" xfId="361" xr:uid="{926C2DF3-E80D-4F7B-8201-AD6C98EE801D}"/>
    <cellStyle name="20% - Accent5 3 2 3 2" xfId="852" xr:uid="{6035386B-4976-4A63-9DC0-54CC67D33BD3}"/>
    <cellStyle name="20% - Accent5 3 2 3 2 2" xfId="1908" xr:uid="{29CD1464-0EF8-442C-B927-C338C2180EBB}"/>
    <cellStyle name="20% - Accent5 3 2 3 2 2 2" xfId="3937" xr:uid="{666BCD63-002E-436D-8464-0A210B8D014F}"/>
    <cellStyle name="20% - Accent5 3 2 3 2 2 2 2" xfId="8004" xr:uid="{2EA95A23-E48B-4E6B-A3D9-0EF5CDB838FF}"/>
    <cellStyle name="20% - Accent5 3 2 3 2 2 3" xfId="5978" xr:uid="{D21BEBA4-6E3C-4B7E-8A35-B2ABF5C272B5}"/>
    <cellStyle name="20% - Accent5 3 2 3 2 3" xfId="2923" xr:uid="{64D2288D-2867-459D-9B94-0670C836BB78}"/>
    <cellStyle name="20% - Accent5 3 2 3 2 3 2" xfId="6990" xr:uid="{6C0EB603-0DE5-4241-87B0-A6D399DA364D}"/>
    <cellStyle name="20% - Accent5 3 2 3 2 4" xfId="4964" xr:uid="{8F80D6B9-88CF-4C1C-A0E1-6E0FF4A3F6CB}"/>
    <cellStyle name="20% - Accent5 3 2 3 3" xfId="1419" xr:uid="{D51F845F-72A5-40B0-A63F-38C579A73FBB}"/>
    <cellStyle name="20% - Accent5 3 2 3 3 2" xfId="3448" xr:uid="{423956C3-FA26-4923-ACE3-5F7448DDD824}"/>
    <cellStyle name="20% - Accent5 3 2 3 3 2 2" xfId="7515" xr:uid="{532EC4FA-BC5D-4D70-9EEA-9DB1BF671062}"/>
    <cellStyle name="20% - Accent5 3 2 3 3 3" xfId="5489" xr:uid="{5AD37049-4163-4A9D-A924-063CD38FF0C5}"/>
    <cellStyle name="20% - Accent5 3 2 3 4" xfId="2432" xr:uid="{5EF35C6D-C1B3-40B3-ABFF-D2D8D097EBDE}"/>
    <cellStyle name="20% - Accent5 3 2 3 4 2" xfId="6501" xr:uid="{44598614-2A62-4ED7-B72F-96C379DEA642}"/>
    <cellStyle name="20% - Accent5 3 2 3 5" xfId="4475" xr:uid="{73F8AE3A-B880-4AB3-897B-FFC8A1CC44A2}"/>
    <cellStyle name="20% - Accent5 3 2 4" xfId="617" xr:uid="{2CC31A70-0D69-4E59-BD9A-18A323DA0A2F}"/>
    <cellStyle name="20% - Accent5 3 2 4 2" xfId="1673" xr:uid="{526C8853-3825-4D3B-AFC2-71ECE21344B3}"/>
    <cellStyle name="20% - Accent5 3 2 4 2 2" xfId="3702" xr:uid="{540B5EEA-10F4-4B2A-95AF-961A665AD6DE}"/>
    <cellStyle name="20% - Accent5 3 2 4 2 2 2" xfId="7769" xr:uid="{B0FD1D6C-BF97-4DDA-9DC4-3A057553F56A}"/>
    <cellStyle name="20% - Accent5 3 2 4 2 3" xfId="5743" xr:uid="{20A75E83-2E3F-4DDB-87E5-442711EE64DE}"/>
    <cellStyle name="20% - Accent5 3 2 4 3" xfId="2688" xr:uid="{5AF23CC0-1032-4027-A62C-392319454C05}"/>
    <cellStyle name="20% - Accent5 3 2 4 3 2" xfId="6755" xr:uid="{5EE3A646-A032-4D6F-8895-91F831F4BBF0}"/>
    <cellStyle name="20% - Accent5 3 2 4 4" xfId="4729" xr:uid="{F02D2502-1ECD-4680-AD61-E9A8485B7AB1}"/>
    <cellStyle name="20% - Accent5 3 2 5" xfId="1184" xr:uid="{8CFCEA32-ED69-4B28-BCA5-1B15D26A5DD8}"/>
    <cellStyle name="20% - Accent5 3 2 5 2" xfId="3213" xr:uid="{7BF44B27-77A2-491F-9706-756FAD34881E}"/>
    <cellStyle name="20% - Accent5 3 2 5 2 2" xfId="7280" xr:uid="{04D28FD1-3558-4BBC-B7E6-F712C44C0C57}"/>
    <cellStyle name="20% - Accent5 3 2 5 3" xfId="5254" xr:uid="{731BA56B-55D1-4211-9E7E-A73D3CA33F5F}"/>
    <cellStyle name="20% - Accent5 3 2 6" xfId="2197" xr:uid="{E0153467-BF77-494E-9E11-B56B4BC0A0A9}"/>
    <cellStyle name="20% - Accent5 3 2 6 2" xfId="6266" xr:uid="{90F6E95C-B5E6-48A0-980D-18E3F2FD992D}"/>
    <cellStyle name="20% - Accent5 3 2 7" xfId="4240" xr:uid="{04EDD610-2845-41BE-8D2C-EFD477603E68}"/>
    <cellStyle name="20% - Accent5 3 3" xfId="183" xr:uid="{90797428-705D-4B31-B67E-5F43D64C7071}"/>
    <cellStyle name="20% - Accent5 3 3 2" xfId="419" xr:uid="{B4FBE035-FD1A-4E4A-803F-9613407E71BF}"/>
    <cellStyle name="20% - Accent5 3 3 2 2" xfId="910" xr:uid="{5AA4EBD9-43D6-4D55-8529-4E75A8C5AA19}"/>
    <cellStyle name="20% - Accent5 3 3 2 2 2" xfId="1966" xr:uid="{081FDAD0-4C75-4685-90CD-EF7206FD5B09}"/>
    <cellStyle name="20% - Accent5 3 3 2 2 2 2" xfId="3995" xr:uid="{BD741686-A435-4696-A1EA-CE00CE34B87B}"/>
    <cellStyle name="20% - Accent5 3 3 2 2 2 2 2" xfId="8062" xr:uid="{2C86CAEA-70DE-4C91-BED0-D6BE35B9D43F}"/>
    <cellStyle name="20% - Accent5 3 3 2 2 2 3" xfId="6036" xr:uid="{1F9699DB-39F8-48FD-885B-FDFC35AD3FF3}"/>
    <cellStyle name="20% - Accent5 3 3 2 2 3" xfId="2981" xr:uid="{797CDA44-2F71-48EB-9549-7561835A4F36}"/>
    <cellStyle name="20% - Accent5 3 3 2 2 3 2" xfId="7048" xr:uid="{EE3A31A7-CBE3-4DF8-AEE8-C78386F0EEF5}"/>
    <cellStyle name="20% - Accent5 3 3 2 2 4" xfId="5022" xr:uid="{5114D1C4-61A3-4203-9028-6A631C794A67}"/>
    <cellStyle name="20% - Accent5 3 3 2 3" xfId="1477" xr:uid="{7B3C0AD7-4EE2-4713-81B2-20B088F38961}"/>
    <cellStyle name="20% - Accent5 3 3 2 3 2" xfId="3506" xr:uid="{4F8C1EE6-FAF1-4355-93A4-3FB8A906B960}"/>
    <cellStyle name="20% - Accent5 3 3 2 3 2 2" xfId="7573" xr:uid="{EE2C0253-5193-4E21-816A-88D8F4E1EBB8}"/>
    <cellStyle name="20% - Accent5 3 3 2 3 3" xfId="5547" xr:uid="{F65E854A-7AC3-4FF6-AA0A-22FFC37FB029}"/>
    <cellStyle name="20% - Accent5 3 3 2 4" xfId="2490" xr:uid="{2FE24C26-FCDF-4F36-9ADF-C5520C537B8A}"/>
    <cellStyle name="20% - Accent5 3 3 2 4 2" xfId="6559" xr:uid="{85E6F7F4-35C3-4831-9236-815BA338D86A}"/>
    <cellStyle name="20% - Accent5 3 3 2 5" xfId="4533" xr:uid="{560ABB9D-644E-424B-91D9-6E9F56A8F2F6}"/>
    <cellStyle name="20% - Accent5 3 3 3" xfId="675" xr:uid="{4E0732F4-B5B6-4ACD-812D-66D7A831DABF}"/>
    <cellStyle name="20% - Accent5 3 3 3 2" xfId="1731" xr:uid="{8B7B47F1-678E-45F5-8DB0-BFF5CCB2F903}"/>
    <cellStyle name="20% - Accent5 3 3 3 2 2" xfId="3760" xr:uid="{2DFC9D8F-CF4B-443C-9F79-B026906E9085}"/>
    <cellStyle name="20% - Accent5 3 3 3 2 2 2" xfId="7827" xr:uid="{897039F0-F489-4B68-9905-9743ED44D3E8}"/>
    <cellStyle name="20% - Accent5 3 3 3 2 3" xfId="5801" xr:uid="{63BE11DF-F839-47E0-9D83-081BD90A6381}"/>
    <cellStyle name="20% - Accent5 3 3 3 3" xfId="2746" xr:uid="{10A908D8-AF65-4BB0-BAB4-E33F45797A11}"/>
    <cellStyle name="20% - Accent5 3 3 3 3 2" xfId="6813" xr:uid="{0DED5408-A1EE-4841-8221-30885DD2FB3A}"/>
    <cellStyle name="20% - Accent5 3 3 3 4" xfId="4787" xr:uid="{C5B8E485-F26E-4C1B-B1FC-89C5A0BEFDE4}"/>
    <cellStyle name="20% - Accent5 3 3 4" xfId="1242" xr:uid="{98444F07-19E3-4224-9600-33F28D6ADB1D}"/>
    <cellStyle name="20% - Accent5 3 3 4 2" xfId="3271" xr:uid="{5F9356AF-EF89-4A0A-BFF5-0CAA7B07B597}"/>
    <cellStyle name="20% - Accent5 3 3 4 2 2" xfId="7338" xr:uid="{75057353-E816-411E-84FA-B580BF79924C}"/>
    <cellStyle name="20% - Accent5 3 3 4 3" xfId="5312" xr:uid="{527A1178-DBDB-4FBB-871C-4840EE340DD0}"/>
    <cellStyle name="20% - Accent5 3 3 5" xfId="2255" xr:uid="{8610EBEF-15E2-4E67-B729-E499B65215CC}"/>
    <cellStyle name="20% - Accent5 3 3 5 2" xfId="6324" xr:uid="{C822CF56-AAAA-4A02-8A40-513C6A98CC74}"/>
    <cellStyle name="20% - Accent5 3 3 6" xfId="4298" xr:uid="{EA069784-E853-42CA-8757-85352A6D0B0E}"/>
    <cellStyle name="20% - Accent5 3 4" xfId="302" xr:uid="{76091F67-C2A0-44AE-8569-815786AFBD9F}"/>
    <cellStyle name="20% - Accent5 3 4 2" xfId="793" xr:uid="{4C2B6621-EBB4-4641-BB2F-0660EA7CDA4C}"/>
    <cellStyle name="20% - Accent5 3 4 2 2" xfId="1849" xr:uid="{E176FF6F-ADEC-46E9-885A-5A329A15ED49}"/>
    <cellStyle name="20% - Accent5 3 4 2 2 2" xfId="3878" xr:uid="{F75E2267-D2FE-4556-BA37-B19B19CB6061}"/>
    <cellStyle name="20% - Accent5 3 4 2 2 2 2" xfId="7945" xr:uid="{8EA72B78-EEFC-486E-B60A-77DAEB0974F7}"/>
    <cellStyle name="20% - Accent5 3 4 2 2 3" xfId="5919" xr:uid="{DFF2ADDB-75F6-4894-94A8-17DE71D342DB}"/>
    <cellStyle name="20% - Accent5 3 4 2 3" xfId="2864" xr:uid="{7636104C-ED26-4B57-B43F-B711581DE0CB}"/>
    <cellStyle name="20% - Accent5 3 4 2 3 2" xfId="6931" xr:uid="{C352418A-8B2F-4B9D-A4A7-A4130EDB97A4}"/>
    <cellStyle name="20% - Accent5 3 4 2 4" xfId="4905" xr:uid="{5A69C74E-3B93-47AE-82AB-ACFDB530AA17}"/>
    <cellStyle name="20% - Accent5 3 4 3" xfId="1360" xr:uid="{5716439B-71D7-4AC0-A470-43166F26EAC8}"/>
    <cellStyle name="20% - Accent5 3 4 3 2" xfId="3389" xr:uid="{859940E7-9DCA-4829-9439-202B75D33817}"/>
    <cellStyle name="20% - Accent5 3 4 3 2 2" xfId="7456" xr:uid="{EDBF9274-A39B-49E2-A839-2C0E6C15B1A2}"/>
    <cellStyle name="20% - Accent5 3 4 3 3" xfId="5430" xr:uid="{0791B701-7EDE-438C-864E-CB91E4C67483}"/>
    <cellStyle name="20% - Accent5 3 4 4" xfId="2373" xr:uid="{C844A249-4451-49BA-80B6-6D448EBC78CA}"/>
    <cellStyle name="20% - Accent5 3 4 4 2" xfId="6442" xr:uid="{DEB6282C-22FB-4D8C-8A10-0A3C9E4A972C}"/>
    <cellStyle name="20% - Accent5 3 4 5" xfId="4416" xr:uid="{9F8F4F33-1016-4B34-85D3-E20278994E0E}"/>
    <cellStyle name="20% - Accent5 3 5" xfId="558" xr:uid="{5C63F2AF-1BB8-49BF-99EE-F2E4C3DFBC0D}"/>
    <cellStyle name="20% - Accent5 3 5 2" xfId="1614" xr:uid="{1384A0CF-9363-43D7-B78B-A87088FC8809}"/>
    <cellStyle name="20% - Accent5 3 5 2 2" xfId="3643" xr:uid="{3D28E0A0-E8D6-4B51-BB2E-C0BBD11C6B26}"/>
    <cellStyle name="20% - Accent5 3 5 2 2 2" xfId="7710" xr:uid="{2385C00A-C2E3-48FC-91CB-7DC6DA5CD982}"/>
    <cellStyle name="20% - Accent5 3 5 2 3" xfId="5684" xr:uid="{70EA29D6-E090-4764-8082-1FB48CED677C}"/>
    <cellStyle name="20% - Accent5 3 5 3" xfId="2629" xr:uid="{97968893-0B41-4FC0-AFA4-81D993B3E575}"/>
    <cellStyle name="20% - Accent5 3 5 3 2" xfId="6696" xr:uid="{8B6EC446-B99F-4362-A9FF-D17F4D5C985C}"/>
    <cellStyle name="20% - Accent5 3 5 4" xfId="4670" xr:uid="{E26ABFC7-3460-4491-B299-AD820D564181}"/>
    <cellStyle name="20% - Accent5 3 6" xfId="1125" xr:uid="{2A8CB686-40AF-43C4-BACF-08A634CC664F}"/>
    <cellStyle name="20% - Accent5 3 6 2" xfId="3154" xr:uid="{2BBB9E62-0FD9-45B3-BE08-46B4D5803852}"/>
    <cellStyle name="20% - Accent5 3 6 2 2" xfId="7221" xr:uid="{97AC4658-855D-4680-B580-447E7F9CBDA7}"/>
    <cellStyle name="20% - Accent5 3 6 3" xfId="5195" xr:uid="{17972D6A-C63E-42F5-BF07-D13CCFA88A9B}"/>
    <cellStyle name="20% - Accent5 3 7" xfId="2138" xr:uid="{762DDD06-53D8-4DD0-ABFE-6C424114B1B4}"/>
    <cellStyle name="20% - Accent5 3 7 2" xfId="6207" xr:uid="{1C4B8452-207E-4791-95A8-ADA89EAC39D9}"/>
    <cellStyle name="20% - Accent5 3 8" xfId="4181" xr:uid="{84E5B9D9-CBAC-4377-8496-DB850BA03481}"/>
    <cellStyle name="20% - Accent5 4" xfId="99" xr:uid="{1F23A11A-7FDF-46EE-A568-F8C2E037C01A}"/>
    <cellStyle name="20% - Accent5 4 2" xfId="217" xr:uid="{22869D9F-C83A-4FA1-BC79-B7CC36F06B10}"/>
    <cellStyle name="20% - Accent5 4 2 2" xfId="453" xr:uid="{52B8C306-AC8B-4B4F-A882-B91F870AEC6F}"/>
    <cellStyle name="20% - Accent5 4 2 2 2" xfId="944" xr:uid="{5A569A39-C053-4654-8BF9-B3BF2290B81F}"/>
    <cellStyle name="20% - Accent5 4 2 2 2 2" xfId="2000" xr:uid="{F81A5DA3-ABFB-45BE-A307-4EA1B3BC0A3F}"/>
    <cellStyle name="20% - Accent5 4 2 2 2 2 2" xfId="4029" xr:uid="{1C863D62-34FE-4479-BAB0-5501C57B0F6D}"/>
    <cellStyle name="20% - Accent5 4 2 2 2 2 2 2" xfId="8096" xr:uid="{895EA571-E817-45D3-B292-697A312700E6}"/>
    <cellStyle name="20% - Accent5 4 2 2 2 2 3" xfId="6070" xr:uid="{BAB79EB7-EB9A-48FE-8688-9FB7A11934F6}"/>
    <cellStyle name="20% - Accent5 4 2 2 2 3" xfId="3015" xr:uid="{2008020C-208D-4609-BC20-1C7A6953CB51}"/>
    <cellStyle name="20% - Accent5 4 2 2 2 3 2" xfId="7082" xr:uid="{B593BCF2-D089-4EFE-8541-85C128BA5C8C}"/>
    <cellStyle name="20% - Accent5 4 2 2 2 4" xfId="5056" xr:uid="{5557A616-FAD2-4B6B-BC7C-5B4B2D39FD9C}"/>
    <cellStyle name="20% - Accent5 4 2 2 3" xfId="1511" xr:uid="{CEECFED9-6FD7-4738-AC4A-86312D66C616}"/>
    <cellStyle name="20% - Accent5 4 2 2 3 2" xfId="3540" xr:uid="{0AA4CAF0-9F4D-4F1E-B69E-85E6A6A4A4D9}"/>
    <cellStyle name="20% - Accent5 4 2 2 3 2 2" xfId="7607" xr:uid="{2F78C42A-541E-423C-91D0-1A21E856BF9E}"/>
    <cellStyle name="20% - Accent5 4 2 2 3 3" xfId="5581" xr:uid="{D1FBA3CD-A706-472E-BA83-1D2A692AE89B}"/>
    <cellStyle name="20% - Accent5 4 2 2 4" xfId="2524" xr:uid="{2504A68D-66A3-4592-B17B-EDBC53086DBB}"/>
    <cellStyle name="20% - Accent5 4 2 2 4 2" xfId="6593" xr:uid="{DED70926-1ED1-4341-BE29-6A4CA59C043A}"/>
    <cellStyle name="20% - Accent5 4 2 2 5" xfId="4567" xr:uid="{DA829D92-52DA-4851-A8A1-222665D8F35F}"/>
    <cellStyle name="20% - Accent5 4 2 3" xfId="709" xr:uid="{7D705FB9-D023-474B-83CC-66550A48A9F7}"/>
    <cellStyle name="20% - Accent5 4 2 3 2" xfId="1765" xr:uid="{15C7D30F-E2B6-4ACB-B2B9-E25D43B72E6D}"/>
    <cellStyle name="20% - Accent5 4 2 3 2 2" xfId="3794" xr:uid="{4B02FEC3-CF28-4F9B-BFC6-8B88F2C59F71}"/>
    <cellStyle name="20% - Accent5 4 2 3 2 2 2" xfId="7861" xr:uid="{09E7234C-21CF-496A-8CBF-8FE350770FF1}"/>
    <cellStyle name="20% - Accent5 4 2 3 2 3" xfId="5835" xr:uid="{870A5C87-64A9-476A-AC1E-EAFA6BF9085C}"/>
    <cellStyle name="20% - Accent5 4 2 3 3" xfId="2780" xr:uid="{1886AE8D-85DD-48C3-A300-63D7BBE68B59}"/>
    <cellStyle name="20% - Accent5 4 2 3 3 2" xfId="6847" xr:uid="{FC86B705-8209-44B9-9731-C4240978D642}"/>
    <cellStyle name="20% - Accent5 4 2 3 4" xfId="4821" xr:uid="{67A293DF-C940-46BF-B218-BA0A0F90A42E}"/>
    <cellStyle name="20% - Accent5 4 2 4" xfId="1276" xr:uid="{43378005-AB25-460B-A2EE-703DF77AAB53}"/>
    <cellStyle name="20% - Accent5 4 2 4 2" xfId="3305" xr:uid="{DC7137C8-9CB7-4C58-8BF0-410CDCC453D8}"/>
    <cellStyle name="20% - Accent5 4 2 4 2 2" xfId="7372" xr:uid="{D31F8292-0642-4AE5-9A29-3A71D16A8046}"/>
    <cellStyle name="20% - Accent5 4 2 4 3" xfId="5346" xr:uid="{AAB61393-A456-403F-A510-4930E1663D5C}"/>
    <cellStyle name="20% - Accent5 4 2 5" xfId="2289" xr:uid="{02F0EE15-504F-44CF-A8FF-C768EEDEE6DA}"/>
    <cellStyle name="20% - Accent5 4 2 5 2" xfId="6358" xr:uid="{511F4CDC-01CE-41AC-AA5B-36997DD25BF2}"/>
    <cellStyle name="20% - Accent5 4 2 6" xfId="4332" xr:uid="{A3BD5F51-CD68-4CC0-AEC2-EFCE24BE1A96}"/>
    <cellStyle name="20% - Accent5 4 3" xfId="336" xr:uid="{514C7887-5CE6-4133-B650-2C3A5E1A281A}"/>
    <cellStyle name="20% - Accent5 4 3 2" xfId="827" xr:uid="{53390360-A47D-46DC-9E22-9D2ABD9C88A5}"/>
    <cellStyle name="20% - Accent5 4 3 2 2" xfId="1883" xr:uid="{04C9652A-1743-4D87-9E75-5E2C759D791B}"/>
    <cellStyle name="20% - Accent5 4 3 2 2 2" xfId="3912" xr:uid="{52696239-ED66-49A3-978C-55220631B084}"/>
    <cellStyle name="20% - Accent5 4 3 2 2 2 2" xfId="7979" xr:uid="{5E010F5A-F648-4CDD-AAE1-5FB75F40AE9C}"/>
    <cellStyle name="20% - Accent5 4 3 2 2 3" xfId="5953" xr:uid="{FC2B6701-C925-4289-B20D-4EA4DAD57BA4}"/>
    <cellStyle name="20% - Accent5 4 3 2 3" xfId="2898" xr:uid="{78FECD99-FA71-4667-8B71-3BD4FA8318B5}"/>
    <cellStyle name="20% - Accent5 4 3 2 3 2" xfId="6965" xr:uid="{4AF91200-6F0A-423B-944A-65A32FE9CE6F}"/>
    <cellStyle name="20% - Accent5 4 3 2 4" xfId="4939" xr:uid="{CFBFEA67-8893-4C13-AEC4-DB69C3597304}"/>
    <cellStyle name="20% - Accent5 4 3 3" xfId="1394" xr:uid="{09772CF1-71A9-46E2-BC63-E6DD17F35F30}"/>
    <cellStyle name="20% - Accent5 4 3 3 2" xfId="3423" xr:uid="{D4B3325A-B563-4B5C-9101-8FFA4D6B4BCF}"/>
    <cellStyle name="20% - Accent5 4 3 3 2 2" xfId="7490" xr:uid="{F32A97B4-CD63-4682-A91F-806E34533FB3}"/>
    <cellStyle name="20% - Accent5 4 3 3 3" xfId="5464" xr:uid="{143F9027-8A4A-42D7-B24D-C06DEF5603DA}"/>
    <cellStyle name="20% - Accent5 4 3 4" xfId="2407" xr:uid="{49467B4B-CA3F-49FC-A5B7-1EB7DE33A825}"/>
    <cellStyle name="20% - Accent5 4 3 4 2" xfId="6476" xr:uid="{EEEDD08B-6666-420F-AF3C-1BBF44C65489}"/>
    <cellStyle name="20% - Accent5 4 3 5" xfId="4450" xr:uid="{99FE285D-D856-4D89-992B-DEB105B6E037}"/>
    <cellStyle name="20% - Accent5 4 4" xfId="592" xr:uid="{1584C2F6-0D29-4282-A8BB-57E5270FCE9B}"/>
    <cellStyle name="20% - Accent5 4 4 2" xfId="1648" xr:uid="{B7F36F58-F629-4B1C-978C-A6901F803AB8}"/>
    <cellStyle name="20% - Accent5 4 4 2 2" xfId="3677" xr:uid="{E4703451-7CC4-4DFB-BF8A-FF2228F230E3}"/>
    <cellStyle name="20% - Accent5 4 4 2 2 2" xfId="7744" xr:uid="{0EF2CD5D-D412-4615-B9F7-E4AEEBDF07D8}"/>
    <cellStyle name="20% - Accent5 4 4 2 3" xfId="5718" xr:uid="{E4E71783-26E7-402E-B6E8-04934A823711}"/>
    <cellStyle name="20% - Accent5 4 4 3" xfId="2663" xr:uid="{F4AEEC43-188E-4E85-8B61-88291ED51CEE}"/>
    <cellStyle name="20% - Accent5 4 4 3 2" xfId="6730" xr:uid="{7221008C-D766-4EF0-9045-279305E1ABFD}"/>
    <cellStyle name="20% - Accent5 4 4 4" xfId="4704" xr:uid="{F56FA35E-871D-4D00-BC72-5098CCEF9E82}"/>
    <cellStyle name="20% - Accent5 4 5" xfId="1159" xr:uid="{1A1D164D-5773-4A91-A395-207630B3542D}"/>
    <cellStyle name="20% - Accent5 4 5 2" xfId="3188" xr:uid="{B5D07138-09DA-4BC2-BBE9-FA20FCD69DAD}"/>
    <cellStyle name="20% - Accent5 4 5 2 2" xfId="7255" xr:uid="{4CA632F0-4058-45DE-AE26-215A7905C4D5}"/>
    <cellStyle name="20% - Accent5 4 5 3" xfId="5229" xr:uid="{7392A090-FF57-4B8E-AF55-CD5A5E0506DE}"/>
    <cellStyle name="20% - Accent5 4 6" xfId="2172" xr:uid="{D3E3A45F-DBB6-445B-82BC-7EF13EACAB94}"/>
    <cellStyle name="20% - Accent5 4 6 2" xfId="6241" xr:uid="{763C096B-A0F9-44B2-BBA5-C338209CAE96}"/>
    <cellStyle name="20% - Accent5 4 7" xfId="4215" xr:uid="{7A0EAC45-A7D0-4A01-BD10-3CE7DD9B2C2F}"/>
    <cellStyle name="20% - Accent5 5" xfId="154" xr:uid="{6FE73614-8CA8-4E03-8D25-19CFDA45BBF9}"/>
    <cellStyle name="20% - Accent5 5 2" xfId="390" xr:uid="{2DA4EE0B-6B90-4D80-8E9E-668B7356A5D9}"/>
    <cellStyle name="20% - Accent5 5 2 2" xfId="881" xr:uid="{E5C0F9D7-D791-4169-B87F-9C6EECA12AD3}"/>
    <cellStyle name="20% - Accent5 5 2 2 2" xfId="1937" xr:uid="{0085E2A6-2DEF-4C3A-8D73-FFE74B5731D6}"/>
    <cellStyle name="20% - Accent5 5 2 2 2 2" xfId="3966" xr:uid="{984A1BD3-A119-4879-960C-BCE5B9917D21}"/>
    <cellStyle name="20% - Accent5 5 2 2 2 2 2" xfId="8033" xr:uid="{C3832E4F-E21A-43A4-8B78-05276494C19D}"/>
    <cellStyle name="20% - Accent5 5 2 2 2 3" xfId="6007" xr:uid="{6B7A95A8-2CF1-43C6-B9BE-A633DE58C116}"/>
    <cellStyle name="20% - Accent5 5 2 2 3" xfId="2952" xr:uid="{B60830B3-CB51-478F-B47F-A499873B9F3F}"/>
    <cellStyle name="20% - Accent5 5 2 2 3 2" xfId="7019" xr:uid="{340E2543-E141-43E5-8611-FCBF342A3E41}"/>
    <cellStyle name="20% - Accent5 5 2 2 4" xfId="4993" xr:uid="{EB39384F-EFA1-457F-91FD-E9F1793BE552}"/>
    <cellStyle name="20% - Accent5 5 2 3" xfId="1448" xr:uid="{4D1B53B6-BC99-4C61-8CC3-8CE8BCD0E726}"/>
    <cellStyle name="20% - Accent5 5 2 3 2" xfId="3477" xr:uid="{CF7D1EE3-9629-4631-B582-4AB6BD85F665}"/>
    <cellStyle name="20% - Accent5 5 2 3 2 2" xfId="7544" xr:uid="{949DF29C-8CEE-447F-A1A5-955F1B3288DB}"/>
    <cellStyle name="20% - Accent5 5 2 3 3" xfId="5518" xr:uid="{2206CF64-CB6C-439F-9489-5B8682148DC5}"/>
    <cellStyle name="20% - Accent5 5 2 4" xfId="2461" xr:uid="{6ED157F9-7F17-4427-9444-91F28B3F642D}"/>
    <cellStyle name="20% - Accent5 5 2 4 2" xfId="6530" xr:uid="{9A619A62-9F48-4788-947E-91A262C1055B}"/>
    <cellStyle name="20% - Accent5 5 2 5" xfId="4504" xr:uid="{A5AB5FAC-C265-41B7-93FA-962CC93B29B4}"/>
    <cellStyle name="20% - Accent5 5 3" xfId="646" xr:uid="{3EC500D1-7F27-4DAE-AB19-979B19C668E0}"/>
    <cellStyle name="20% - Accent5 5 3 2" xfId="1702" xr:uid="{6043D7F0-5067-401C-B2AE-90F995B1B9A0}"/>
    <cellStyle name="20% - Accent5 5 3 2 2" xfId="3731" xr:uid="{4352D911-3895-4247-8D51-2538D2A85C01}"/>
    <cellStyle name="20% - Accent5 5 3 2 2 2" xfId="7798" xr:uid="{5274138C-4260-44CC-8E4E-71AD68368558}"/>
    <cellStyle name="20% - Accent5 5 3 2 3" xfId="5772" xr:uid="{F5DDDF21-A13E-430E-86A5-4827BB8E553C}"/>
    <cellStyle name="20% - Accent5 5 3 3" xfId="2717" xr:uid="{7877839A-93CD-4C5C-9E45-BBD404315600}"/>
    <cellStyle name="20% - Accent5 5 3 3 2" xfId="6784" xr:uid="{181F88B8-7867-4746-8637-1140B92B9C6A}"/>
    <cellStyle name="20% - Accent5 5 3 4" xfId="4758" xr:uid="{D808DE90-0769-4ABB-A62A-12C470BBF426}"/>
    <cellStyle name="20% - Accent5 5 4" xfId="1213" xr:uid="{EB274325-B055-4CCE-8A55-F4F0B27C1023}"/>
    <cellStyle name="20% - Accent5 5 4 2" xfId="3242" xr:uid="{9493C9E4-9BC0-4553-A969-8D32B90DCAF3}"/>
    <cellStyle name="20% - Accent5 5 4 2 2" xfId="7309" xr:uid="{F4C49DCA-4BB8-49A3-B1FF-D9A1C6441A9D}"/>
    <cellStyle name="20% - Accent5 5 4 3" xfId="5283" xr:uid="{F9F2887A-2C86-44F7-8489-CBEEDDDBBF8C}"/>
    <cellStyle name="20% - Accent5 5 5" xfId="2226" xr:uid="{669D5A53-4E03-4661-8928-7317482BCA0A}"/>
    <cellStyle name="20% - Accent5 5 5 2" xfId="6295" xr:uid="{3B567FEE-76F0-4886-BE40-E9692D6C34D9}"/>
    <cellStyle name="20% - Accent5 5 6" xfId="4269" xr:uid="{33E1333A-7C8D-42A1-A0EA-83390FEF14F9}"/>
    <cellStyle name="20% - Accent5 6" xfId="276" xr:uid="{B957623B-9358-4EB1-98BC-822143A557AB}"/>
    <cellStyle name="20% - Accent5 6 2" xfId="768" xr:uid="{EB064677-11B4-43D7-821F-3615CB53E726}"/>
    <cellStyle name="20% - Accent5 6 2 2" xfId="1824" xr:uid="{58282D78-C545-46E9-9FD5-6E03D3BD931F}"/>
    <cellStyle name="20% - Accent5 6 2 2 2" xfId="3853" xr:uid="{DCE3A7DE-7D32-47A7-9F13-3A1D27FB37B2}"/>
    <cellStyle name="20% - Accent5 6 2 2 2 2" xfId="7920" xr:uid="{29F11390-237A-4B04-8184-068DE3DEC484}"/>
    <cellStyle name="20% - Accent5 6 2 2 3" xfId="5894" xr:uid="{E9919B65-8230-4D06-A3EE-C25B55ABFC7B}"/>
    <cellStyle name="20% - Accent5 6 2 3" xfId="2839" xr:uid="{1EF9137C-3614-43B1-B01A-A683D3EA6EB6}"/>
    <cellStyle name="20% - Accent5 6 2 3 2" xfId="6906" xr:uid="{66AB228A-301A-49AF-9087-DA3D32E95B84}"/>
    <cellStyle name="20% - Accent5 6 2 4" xfId="4880" xr:uid="{73C950C8-67F4-49CB-9A4B-D00E5870EB8C}"/>
    <cellStyle name="20% - Accent5 6 3" xfId="1335" xr:uid="{20547F5E-F4B2-4987-BB70-8462EE0E427E}"/>
    <cellStyle name="20% - Accent5 6 3 2" xfId="3364" xr:uid="{33DC717A-F243-4DDF-909C-50514473B4F0}"/>
    <cellStyle name="20% - Accent5 6 3 2 2" xfId="7431" xr:uid="{C186EE7A-FD69-4707-ADF4-38D8A3768856}"/>
    <cellStyle name="20% - Accent5 6 3 3" xfId="5405" xr:uid="{5FC5644F-B2D4-47B3-93F5-EB1EDDEEEF43}"/>
    <cellStyle name="20% - Accent5 6 4" xfId="2348" xr:uid="{73F2AB68-7F08-48BC-9040-D2921D478A9D}"/>
    <cellStyle name="20% - Accent5 6 4 2" xfId="6417" xr:uid="{969A7BDB-2811-4D4C-BD18-468A44B4D575}"/>
    <cellStyle name="20% - Accent5 6 5" xfId="4391" xr:uid="{0AC26CC2-5E5A-4D41-8D98-2B7BADEC2F0A}"/>
    <cellStyle name="20% - Accent5 7" xfId="517" xr:uid="{444F7450-1D2F-4750-9A1F-FDD9C63360D8}"/>
    <cellStyle name="20% - Accent5 7 2" xfId="1006" xr:uid="{5151EE76-8925-4F82-AA63-FD3EC8D10042}"/>
    <cellStyle name="20% - Accent5 7 2 2" xfId="2062" xr:uid="{AD722CCB-08C4-433D-B110-D98E8DB235C8}"/>
    <cellStyle name="20% - Accent5 7 2 2 2" xfId="4091" xr:uid="{CAD0507A-D78D-4B38-A369-D722F6808BC7}"/>
    <cellStyle name="20% - Accent5 7 2 2 2 2" xfId="8158" xr:uid="{50C17022-27CD-457F-AF8D-07F51F6E6930}"/>
    <cellStyle name="20% - Accent5 7 2 2 3" xfId="6132" xr:uid="{DF76DECE-73BD-4B28-8AA9-EC0981D60C33}"/>
    <cellStyle name="20% - Accent5 7 2 3" xfId="3077" xr:uid="{D3C04DBE-A586-4CF4-B0FB-F702C5F5382B}"/>
    <cellStyle name="20% - Accent5 7 2 3 2" xfId="7144" xr:uid="{ED4E800F-04E0-475E-B3B9-14CEF65BA676}"/>
    <cellStyle name="20% - Accent5 7 2 4" xfId="5118" xr:uid="{DBC674EE-6DBF-4DC6-A7C4-50264E561985}"/>
    <cellStyle name="20% - Accent5 7 3" xfId="1573" xr:uid="{0442E9DF-3103-4F14-98F7-F7081EF91C65}"/>
    <cellStyle name="20% - Accent5 7 3 2" xfId="3602" xr:uid="{D774816E-E71D-4807-A8B3-0892E411176F}"/>
    <cellStyle name="20% - Accent5 7 3 2 2" xfId="7669" xr:uid="{AD6788AE-7693-48CC-8985-66E56733BCB6}"/>
    <cellStyle name="20% - Accent5 7 3 3" xfId="5643" xr:uid="{4A0D7D65-C133-4F11-BED3-1CFADD2E427F}"/>
    <cellStyle name="20% - Accent5 7 4" xfId="2588" xr:uid="{082FDEEE-E427-42C2-AAED-5F1A89CB7B30}"/>
    <cellStyle name="20% - Accent5 7 4 2" xfId="6655" xr:uid="{A0662725-BD9E-4E74-A6C9-666B16BE31D7}"/>
    <cellStyle name="20% - Accent5 7 5" xfId="4629" xr:uid="{E3A59C38-45B1-40D7-9A16-D1D65FC634F5}"/>
    <cellStyle name="20% - Accent5 8" xfId="535" xr:uid="{C1892559-4BB4-4383-8262-D5312D6B7B48}"/>
    <cellStyle name="20% - Accent5 8 2" xfId="1591" xr:uid="{D34094D4-7EFD-40C3-874F-16C30970F5E3}"/>
    <cellStyle name="20% - Accent5 8 2 2" xfId="3620" xr:uid="{6ABE6F81-3170-42F7-806B-F29562FD0C49}"/>
    <cellStyle name="20% - Accent5 8 2 2 2" xfId="7687" xr:uid="{9C83F430-7718-4D0F-97D0-A11B1E38A358}"/>
    <cellStyle name="20% - Accent5 8 2 3" xfId="5661" xr:uid="{4F7DBF29-80DB-4597-876E-6F0F2157E8BB}"/>
    <cellStyle name="20% - Accent5 8 3" xfId="2606" xr:uid="{D7B40080-B998-461B-BB3D-E6398A4FC430}"/>
    <cellStyle name="20% - Accent5 8 3 2" xfId="6673" xr:uid="{409735F3-0DD9-44EA-98D8-65EC9B61A4BA}"/>
    <cellStyle name="20% - Accent5 8 4" xfId="4647" xr:uid="{A06143E0-931F-4150-BFC8-591D9A70C727}"/>
    <cellStyle name="20% - Accent5 9" xfId="1099" xr:uid="{4A77FED4-2FD9-4F8B-8DF3-7E0B9BB6DC43}"/>
    <cellStyle name="20% - Accent5 9 2" xfId="3128" xr:uid="{4BCE4B66-F1CB-4756-894A-CA4124809F02}"/>
    <cellStyle name="20% - Accent5 9 2 2" xfId="7195" xr:uid="{2BB1268B-A79B-4616-AC54-9022BAEC6765}"/>
    <cellStyle name="20% - Accent5 9 3" xfId="5169" xr:uid="{9CF5D20B-426D-425B-9EE5-190385AF9199}"/>
    <cellStyle name="20% - Accent6" xfId="31" builtinId="50" customBuiltin="1"/>
    <cellStyle name="20% - Accent6 10" xfId="2114" xr:uid="{3745AC1F-F41B-42BE-A4BD-BBDEED54DED6}"/>
    <cellStyle name="20% - Accent6 10 2" xfId="6184" xr:uid="{AF22B936-31FD-4F19-9F87-3418C6B97EAE}"/>
    <cellStyle name="20% - Accent6 11" xfId="4149" xr:uid="{88DA8F12-1CF1-4EBE-8C00-450477F2839B}"/>
    <cellStyle name="20% - Accent6 2" xfId="58" xr:uid="{C32C67E0-EE57-4F2F-B6A0-9635FF6C953A}"/>
    <cellStyle name="20% - Accent6 2 10" xfId="2132" xr:uid="{3E3ADBC7-5D27-4D64-93AD-A8A40654C548}"/>
    <cellStyle name="20% - Accent6 2 10 2" xfId="6201" xr:uid="{CB397842-3355-416B-B48A-7CCDE62B7F18}"/>
    <cellStyle name="20% - Accent6 2 11" xfId="4175" xr:uid="{001069D0-1A8C-4231-B066-B4B84F38FFB1}"/>
    <cellStyle name="20% - Accent6 2 2" xfId="88" xr:uid="{9E73D02B-4446-4EF1-BCEE-2D8A0B04116D}"/>
    <cellStyle name="20% - Accent6 2 2 2" xfId="148" xr:uid="{3E963176-7272-43EE-8429-69C5B9FC5901}"/>
    <cellStyle name="20% - Accent6 2 2 2 2" xfId="265" xr:uid="{0FF968B3-7B96-46C1-BB67-B1CD8B6589A9}"/>
    <cellStyle name="20% - Accent6 2 2 2 2 2" xfId="501" xr:uid="{4EF2C428-42D0-4B1B-8068-8E126989D531}"/>
    <cellStyle name="20% - Accent6 2 2 2 2 2 2" xfId="992" xr:uid="{355A6296-A6AE-4721-ABA3-144D7F3C415D}"/>
    <cellStyle name="20% - Accent6 2 2 2 2 2 2 2" xfId="2048" xr:uid="{068F9DCB-31F9-491D-9A34-2EC94684104A}"/>
    <cellStyle name="20% - Accent6 2 2 2 2 2 2 2 2" xfId="4077" xr:uid="{7C745F3A-F8CD-40E7-83FA-52502B28E5D7}"/>
    <cellStyle name="20% - Accent6 2 2 2 2 2 2 2 2 2" xfId="8144" xr:uid="{09C11E4B-FC37-46A2-83DE-CFC20F86144F}"/>
    <cellStyle name="20% - Accent6 2 2 2 2 2 2 2 3" xfId="6118" xr:uid="{81C17D36-0B5C-422B-A528-492C17A3F8DE}"/>
    <cellStyle name="20% - Accent6 2 2 2 2 2 2 3" xfId="3063" xr:uid="{53059DDB-DE8A-4F15-B24C-CA99B8217AC2}"/>
    <cellStyle name="20% - Accent6 2 2 2 2 2 2 3 2" xfId="7130" xr:uid="{2378E3D4-A954-4C7B-809D-0794FF105266}"/>
    <cellStyle name="20% - Accent6 2 2 2 2 2 2 4" xfId="5104" xr:uid="{9EC88E92-F8D9-4264-9DEC-C2C839831F35}"/>
    <cellStyle name="20% - Accent6 2 2 2 2 2 3" xfId="1559" xr:uid="{E2504170-75C7-451D-AAFA-516B317CC49F}"/>
    <cellStyle name="20% - Accent6 2 2 2 2 2 3 2" xfId="3588" xr:uid="{965B20F9-7703-472A-94ED-1DA1524448EE}"/>
    <cellStyle name="20% - Accent6 2 2 2 2 2 3 2 2" xfId="7655" xr:uid="{8D398BAA-802C-4F8B-B6F0-C254A60B8443}"/>
    <cellStyle name="20% - Accent6 2 2 2 2 2 3 3" xfId="5629" xr:uid="{50362E5F-F5DC-4AB7-BC43-C17B9600DFDF}"/>
    <cellStyle name="20% - Accent6 2 2 2 2 2 4" xfId="2572" xr:uid="{EC2288E9-61D4-42BD-8B78-1A1C2AD8CD3A}"/>
    <cellStyle name="20% - Accent6 2 2 2 2 2 4 2" xfId="6641" xr:uid="{F0584679-E70F-4C6A-B914-1D1640529DA8}"/>
    <cellStyle name="20% - Accent6 2 2 2 2 2 5" xfId="4615" xr:uid="{AEBCBBEF-9E89-415E-8494-FB8F0E2E624B}"/>
    <cellStyle name="20% - Accent6 2 2 2 2 3" xfId="757" xr:uid="{29694AA5-0CF6-4DBE-8851-6C18F5FFA911}"/>
    <cellStyle name="20% - Accent6 2 2 2 2 3 2" xfId="1813" xr:uid="{A4DBD012-4509-431D-80AB-2E7ACD0AF48B}"/>
    <cellStyle name="20% - Accent6 2 2 2 2 3 2 2" xfId="3842" xr:uid="{B22C5A50-8125-408A-BD38-A291241CAED1}"/>
    <cellStyle name="20% - Accent6 2 2 2 2 3 2 2 2" xfId="7909" xr:uid="{63BE6630-C1BC-4D6B-9D24-A105BD00BF55}"/>
    <cellStyle name="20% - Accent6 2 2 2 2 3 2 3" xfId="5883" xr:uid="{4959A6F2-3387-4F6E-BA02-7C3F4C8A2741}"/>
    <cellStyle name="20% - Accent6 2 2 2 2 3 3" xfId="2828" xr:uid="{F9D6C38E-5EF0-403A-9B07-D27D05A81A60}"/>
    <cellStyle name="20% - Accent6 2 2 2 2 3 3 2" xfId="6895" xr:uid="{56A9E580-54C1-43F8-863F-7789A162BF74}"/>
    <cellStyle name="20% - Accent6 2 2 2 2 3 4" xfId="4869" xr:uid="{34BC79FD-0C86-4376-8262-E736369D7FD2}"/>
    <cellStyle name="20% - Accent6 2 2 2 2 4" xfId="1324" xr:uid="{84836E55-3317-486E-A0D6-E31784BDB58C}"/>
    <cellStyle name="20% - Accent6 2 2 2 2 4 2" xfId="3353" xr:uid="{C5DB764F-53E6-4827-89D7-3D721865C334}"/>
    <cellStyle name="20% - Accent6 2 2 2 2 4 2 2" xfId="7420" xr:uid="{42805F27-2752-4C64-873D-A1DBE5CED826}"/>
    <cellStyle name="20% - Accent6 2 2 2 2 4 3" xfId="5394" xr:uid="{80070F6D-62EC-4EB5-B355-53C1B0A93BBF}"/>
    <cellStyle name="20% - Accent6 2 2 2 2 5" xfId="2337" xr:uid="{38BEE708-D542-49DE-9E03-7D1B0B0D8C54}"/>
    <cellStyle name="20% - Accent6 2 2 2 2 5 2" xfId="6406" xr:uid="{012108F7-0A14-426C-A24B-718E6F4F8A19}"/>
    <cellStyle name="20% - Accent6 2 2 2 2 6" xfId="4380" xr:uid="{BEC6BE2D-9FFD-4211-A06F-C1A96949BDF9}"/>
    <cellStyle name="20% - Accent6 2 2 2 3" xfId="384" xr:uid="{C5DD263F-B1E5-4282-B994-795A1A6E23A4}"/>
    <cellStyle name="20% - Accent6 2 2 2 3 2" xfId="875" xr:uid="{1AF70DC3-35F5-4E93-B37B-E1E410E8E54E}"/>
    <cellStyle name="20% - Accent6 2 2 2 3 2 2" xfId="1931" xr:uid="{6E58FF60-82DF-47BD-9F81-D4D647F81E12}"/>
    <cellStyle name="20% - Accent6 2 2 2 3 2 2 2" xfId="3960" xr:uid="{0A3711C4-9B25-4026-BBDB-3D03D59A5C44}"/>
    <cellStyle name="20% - Accent6 2 2 2 3 2 2 2 2" xfId="8027" xr:uid="{264870FE-3999-455D-91A4-2AC929F313A8}"/>
    <cellStyle name="20% - Accent6 2 2 2 3 2 2 3" xfId="6001" xr:uid="{62F57654-D1CC-43F4-B427-816A00C32C69}"/>
    <cellStyle name="20% - Accent6 2 2 2 3 2 3" xfId="2946" xr:uid="{F9056802-B705-4FCC-98CB-594DDE4A0F43}"/>
    <cellStyle name="20% - Accent6 2 2 2 3 2 3 2" xfId="7013" xr:uid="{73A4F261-B807-470C-BF5A-C1E95ACE5375}"/>
    <cellStyle name="20% - Accent6 2 2 2 3 2 4" xfId="4987" xr:uid="{1A17945E-9283-4DF5-94C7-0DE94C785118}"/>
    <cellStyle name="20% - Accent6 2 2 2 3 3" xfId="1442" xr:uid="{33BAA768-49A2-43FF-95AC-84E2189C0910}"/>
    <cellStyle name="20% - Accent6 2 2 2 3 3 2" xfId="3471" xr:uid="{7A1485EE-0A77-4914-8190-874F51592D29}"/>
    <cellStyle name="20% - Accent6 2 2 2 3 3 2 2" xfId="7538" xr:uid="{2335A983-E5B3-4B6C-9042-CB80FFD04B6E}"/>
    <cellStyle name="20% - Accent6 2 2 2 3 3 3" xfId="5512" xr:uid="{1EC9B898-5AFF-48AF-A055-D69E2E5CD338}"/>
    <cellStyle name="20% - Accent6 2 2 2 3 4" xfId="2455" xr:uid="{B401E112-D90E-4A48-A3B8-206A23DA0B8B}"/>
    <cellStyle name="20% - Accent6 2 2 2 3 4 2" xfId="6524" xr:uid="{AAD399C5-4720-4652-9773-9ACFF030B4AB}"/>
    <cellStyle name="20% - Accent6 2 2 2 3 5" xfId="4498" xr:uid="{B250FE24-600F-4652-B6AA-AC1CB694ED2A}"/>
    <cellStyle name="20% - Accent6 2 2 2 4" xfId="640" xr:uid="{A47E1C41-A3AA-409C-B13B-270A1D8CBBA5}"/>
    <cellStyle name="20% - Accent6 2 2 2 4 2" xfId="1696" xr:uid="{18FE252D-870C-49EF-842C-7591AC862082}"/>
    <cellStyle name="20% - Accent6 2 2 2 4 2 2" xfId="3725" xr:uid="{DF5B4D25-585D-4D2A-9AD4-D0DD3AECB60F}"/>
    <cellStyle name="20% - Accent6 2 2 2 4 2 2 2" xfId="7792" xr:uid="{6655D0D4-6D1D-4CB2-B10A-5B43A7C4F389}"/>
    <cellStyle name="20% - Accent6 2 2 2 4 2 3" xfId="5766" xr:uid="{2269E89B-F215-4767-89A4-58CC0D3D0B89}"/>
    <cellStyle name="20% - Accent6 2 2 2 4 3" xfId="2711" xr:uid="{AA22BCA0-766C-48BF-8ED3-7AF328D80ECB}"/>
    <cellStyle name="20% - Accent6 2 2 2 4 3 2" xfId="6778" xr:uid="{43FE1113-2FA8-405C-8014-32EAE766072B}"/>
    <cellStyle name="20% - Accent6 2 2 2 4 4" xfId="4752" xr:uid="{D6075935-7FE5-4DF6-A8AC-1D5B7FC5179E}"/>
    <cellStyle name="20% - Accent6 2 2 2 5" xfId="1207" xr:uid="{41FE963C-7E8B-462A-BEB2-A8F6D2BF02B8}"/>
    <cellStyle name="20% - Accent6 2 2 2 5 2" xfId="3236" xr:uid="{1D682570-A4EE-410F-BAF1-3FB1B94688A7}"/>
    <cellStyle name="20% - Accent6 2 2 2 5 2 2" xfId="7303" xr:uid="{280A001F-2D52-4385-A17E-98AA57A40D7D}"/>
    <cellStyle name="20% - Accent6 2 2 2 5 3" xfId="5277" xr:uid="{D16D4B25-7F19-4471-AB80-201A7DC89827}"/>
    <cellStyle name="20% - Accent6 2 2 2 6" xfId="2220" xr:uid="{57220FA8-50C2-45A9-B4A6-948A07ACB8A8}"/>
    <cellStyle name="20% - Accent6 2 2 2 6 2" xfId="6289" xr:uid="{4CBD55D6-8EC4-4887-96A6-0F60C12DD50B}"/>
    <cellStyle name="20% - Accent6 2 2 2 7" xfId="4263" xr:uid="{74EE6071-B0E9-4FBE-BD77-85A021ED24AB}"/>
    <cellStyle name="20% - Accent6 2 2 3" xfId="206" xr:uid="{28D6BB6B-56BE-4614-A9AF-DFF6354D6D19}"/>
    <cellStyle name="20% - Accent6 2 2 3 2" xfId="442" xr:uid="{09E8464E-1B85-4FCD-A737-C7FACF4524E8}"/>
    <cellStyle name="20% - Accent6 2 2 3 2 2" xfId="933" xr:uid="{23F62ED5-83FF-464B-9D04-A5908A6048B7}"/>
    <cellStyle name="20% - Accent6 2 2 3 2 2 2" xfId="1989" xr:uid="{93954B43-BE2A-4133-B23B-65E1C10FD504}"/>
    <cellStyle name="20% - Accent6 2 2 3 2 2 2 2" xfId="4018" xr:uid="{32F896AD-DCE7-4160-B6BD-16A26021F016}"/>
    <cellStyle name="20% - Accent6 2 2 3 2 2 2 2 2" xfId="8085" xr:uid="{D1E0070F-9080-4F40-81B4-B6775CA52BE2}"/>
    <cellStyle name="20% - Accent6 2 2 3 2 2 2 3" xfId="6059" xr:uid="{C9CC0C66-1F07-448E-9206-50248D8988BD}"/>
    <cellStyle name="20% - Accent6 2 2 3 2 2 3" xfId="3004" xr:uid="{F0DD949A-F852-49EF-9ABF-A82A5EE42573}"/>
    <cellStyle name="20% - Accent6 2 2 3 2 2 3 2" xfId="7071" xr:uid="{39951336-DEB3-448B-B8B0-A14E6A9BB77A}"/>
    <cellStyle name="20% - Accent6 2 2 3 2 2 4" xfId="5045" xr:uid="{B9F63D53-732D-449D-9498-D878E0952E4B}"/>
    <cellStyle name="20% - Accent6 2 2 3 2 3" xfId="1500" xr:uid="{C652881E-5937-4632-9C3D-167244E3FD46}"/>
    <cellStyle name="20% - Accent6 2 2 3 2 3 2" xfId="3529" xr:uid="{13DA3457-320F-4F63-B110-EFCFA22B7513}"/>
    <cellStyle name="20% - Accent6 2 2 3 2 3 2 2" xfId="7596" xr:uid="{D6E8E742-504A-4DE8-B439-3831F418B0E7}"/>
    <cellStyle name="20% - Accent6 2 2 3 2 3 3" xfId="5570" xr:uid="{F15312F3-4A93-4D67-A180-DF25CE0B22E8}"/>
    <cellStyle name="20% - Accent6 2 2 3 2 4" xfId="2513" xr:uid="{0B8962D6-368E-4593-9145-2099BF3219AA}"/>
    <cellStyle name="20% - Accent6 2 2 3 2 4 2" xfId="6582" xr:uid="{8EA53B58-815B-4E72-B94C-3118B69D43FA}"/>
    <cellStyle name="20% - Accent6 2 2 3 2 5" xfId="4556" xr:uid="{C75D339B-B60E-4AD9-B39B-FF73E3768499}"/>
    <cellStyle name="20% - Accent6 2 2 3 3" xfId="698" xr:uid="{AE8BEF7B-9643-494C-A6EB-9E21D2EE005B}"/>
    <cellStyle name="20% - Accent6 2 2 3 3 2" xfId="1754" xr:uid="{DCB1B149-ED0F-4D9B-A532-28B0D9DE7E1E}"/>
    <cellStyle name="20% - Accent6 2 2 3 3 2 2" xfId="3783" xr:uid="{B3722FC2-8399-405B-B4D3-36395E36C776}"/>
    <cellStyle name="20% - Accent6 2 2 3 3 2 2 2" xfId="7850" xr:uid="{F14C9C90-8B6D-44A8-889C-FD918027805A}"/>
    <cellStyle name="20% - Accent6 2 2 3 3 2 3" xfId="5824" xr:uid="{56B3698C-B458-4DB9-B0EA-2413D8275610}"/>
    <cellStyle name="20% - Accent6 2 2 3 3 3" xfId="2769" xr:uid="{998C65E4-F9F4-482E-8D0C-56CABF77970E}"/>
    <cellStyle name="20% - Accent6 2 2 3 3 3 2" xfId="6836" xr:uid="{CD37A3E6-5088-49D4-9343-99408FCBD612}"/>
    <cellStyle name="20% - Accent6 2 2 3 3 4" xfId="4810" xr:uid="{B9DF70A9-2B80-4AB5-AC12-F2FD84003EE0}"/>
    <cellStyle name="20% - Accent6 2 2 3 4" xfId="1265" xr:uid="{D2F82246-C68B-49D0-AB13-7E5B8757D182}"/>
    <cellStyle name="20% - Accent6 2 2 3 4 2" xfId="3294" xr:uid="{28E18B6C-46FC-4CF9-BEB5-02FBA0375C1E}"/>
    <cellStyle name="20% - Accent6 2 2 3 4 2 2" xfId="7361" xr:uid="{D2DB81EB-76C8-45C3-AE44-B199711D0FA4}"/>
    <cellStyle name="20% - Accent6 2 2 3 4 3" xfId="5335" xr:uid="{17B4AD79-8CAA-4263-A855-F4C9EF42C1EF}"/>
    <cellStyle name="20% - Accent6 2 2 3 5" xfId="2278" xr:uid="{487EA36B-9746-42A3-939D-701DD085B118}"/>
    <cellStyle name="20% - Accent6 2 2 3 5 2" xfId="6347" xr:uid="{8B092F38-5547-42E3-B899-90707D9B7C2A}"/>
    <cellStyle name="20% - Accent6 2 2 3 6" xfId="4321" xr:uid="{249E81CA-9D0F-4315-8626-919F9B40360C}"/>
    <cellStyle name="20% - Accent6 2 2 4" xfId="325" xr:uid="{0FC97BB8-7352-4421-9041-B30F7A2B91FE}"/>
    <cellStyle name="20% - Accent6 2 2 4 2" xfId="816" xr:uid="{C5EF312D-EAE9-4459-BE67-BAE8243EFC53}"/>
    <cellStyle name="20% - Accent6 2 2 4 2 2" xfId="1872" xr:uid="{9627835F-32F8-4D9C-B26C-D6EB52C7F8EC}"/>
    <cellStyle name="20% - Accent6 2 2 4 2 2 2" xfId="3901" xr:uid="{C7D65D3C-0B1F-4439-938B-C9767D16B6A6}"/>
    <cellStyle name="20% - Accent6 2 2 4 2 2 2 2" xfId="7968" xr:uid="{81E4D001-31A9-4683-B194-A919C6F9DDC0}"/>
    <cellStyle name="20% - Accent6 2 2 4 2 2 3" xfId="5942" xr:uid="{7CEF25C4-F263-4B39-B178-0A60C6F59EE8}"/>
    <cellStyle name="20% - Accent6 2 2 4 2 3" xfId="2887" xr:uid="{E699FD8E-51CF-4CF0-9B96-0DE192EA36FE}"/>
    <cellStyle name="20% - Accent6 2 2 4 2 3 2" xfId="6954" xr:uid="{A449610A-3C2B-4AC9-906D-85C4BCE66F0E}"/>
    <cellStyle name="20% - Accent6 2 2 4 2 4" xfId="4928" xr:uid="{28532220-7B26-4C0B-BEDC-9BA0C301D9C1}"/>
    <cellStyle name="20% - Accent6 2 2 4 3" xfId="1383" xr:uid="{808236CD-4476-4AF1-B77D-1C2A4D569BAA}"/>
    <cellStyle name="20% - Accent6 2 2 4 3 2" xfId="3412" xr:uid="{BE809B34-CFF6-48B7-94B6-E210D9BF9ACE}"/>
    <cellStyle name="20% - Accent6 2 2 4 3 2 2" xfId="7479" xr:uid="{02FB0DD8-0ABE-44D8-8373-3BF43432EB5B}"/>
    <cellStyle name="20% - Accent6 2 2 4 3 3" xfId="5453" xr:uid="{7249EBC6-B093-46CC-91D4-AF827DC9C474}"/>
    <cellStyle name="20% - Accent6 2 2 4 4" xfId="2396" xr:uid="{877FC715-D17F-4D51-8DD7-75338B23CD18}"/>
    <cellStyle name="20% - Accent6 2 2 4 4 2" xfId="6465" xr:uid="{A31EDAD7-BF2F-41C9-BF22-CADF976CF953}"/>
    <cellStyle name="20% - Accent6 2 2 4 5" xfId="4439" xr:uid="{8332209D-1D6E-48D5-9348-EB1062C80C63}"/>
    <cellStyle name="20% - Accent6 2 2 5" xfId="581" xr:uid="{3CA9A122-7267-427D-A51E-684C3741E672}"/>
    <cellStyle name="20% - Accent6 2 2 5 2" xfId="1637" xr:uid="{09BB189E-8AAE-4066-BAB1-CD60A54D9BBB}"/>
    <cellStyle name="20% - Accent6 2 2 5 2 2" xfId="3666" xr:uid="{7DF15151-0901-4300-83F4-6FA46B3DF6F8}"/>
    <cellStyle name="20% - Accent6 2 2 5 2 2 2" xfId="7733" xr:uid="{61DC32B4-1693-47CB-ACD9-6DA9D566DEFF}"/>
    <cellStyle name="20% - Accent6 2 2 5 2 3" xfId="5707" xr:uid="{D1B373BA-547E-48A0-8DCF-65CD01A3B627}"/>
    <cellStyle name="20% - Accent6 2 2 5 3" xfId="2652" xr:uid="{72003AB5-DE3C-4B35-BA79-BFCE28F3F56E}"/>
    <cellStyle name="20% - Accent6 2 2 5 3 2" xfId="6719" xr:uid="{80EE3CEB-759B-460B-BDB3-177F91BCBB18}"/>
    <cellStyle name="20% - Accent6 2 2 5 4" xfId="4693" xr:uid="{AA7693C7-FB0B-412A-AC2F-39797115E58D}"/>
    <cellStyle name="20% - Accent6 2 2 6" xfId="1148" xr:uid="{9AE7B304-961B-4DE9-8419-CBE26DE5E581}"/>
    <cellStyle name="20% - Accent6 2 2 6 2" xfId="3177" xr:uid="{094D9D24-508F-4A1F-BEBA-2EF6938903D8}"/>
    <cellStyle name="20% - Accent6 2 2 6 2 2" xfId="7244" xr:uid="{7F5F5EEC-1C7A-4B86-8122-FF8BE444810B}"/>
    <cellStyle name="20% - Accent6 2 2 6 3" xfId="5218" xr:uid="{35FAE72B-D266-47A2-A501-2FB321D2E1EC}"/>
    <cellStyle name="20% - Accent6 2 2 7" xfId="2161" xr:uid="{75BE6858-2846-4E1D-8CC0-1BCEB0D4454B}"/>
    <cellStyle name="20% - Accent6 2 2 7 2" xfId="6230" xr:uid="{ADFD8247-1175-4555-9E12-547113D81CD5}"/>
    <cellStyle name="20% - Accent6 2 2 8" xfId="4204" xr:uid="{C7736B7B-AAD6-4AA7-80C0-D61E3446CB07}"/>
    <cellStyle name="20% - Accent6 2 3" xfId="119" xr:uid="{48802537-708E-47CC-9F87-3248010DE364}"/>
    <cellStyle name="20% - Accent6 2 3 2" xfId="236" xr:uid="{053FE878-36AB-4143-BC60-2A54B6730030}"/>
    <cellStyle name="20% - Accent6 2 3 2 2" xfId="472" xr:uid="{86DFD2D3-A175-462F-9A55-5F4506C13BAD}"/>
    <cellStyle name="20% - Accent6 2 3 2 2 2" xfId="963" xr:uid="{86937D86-A9D8-4D20-9589-B1FE02A3F275}"/>
    <cellStyle name="20% - Accent6 2 3 2 2 2 2" xfId="2019" xr:uid="{33043438-2B42-476B-8E19-CC180A2E6321}"/>
    <cellStyle name="20% - Accent6 2 3 2 2 2 2 2" xfId="4048" xr:uid="{AB077AC6-E14A-4E62-925E-DF19110A0289}"/>
    <cellStyle name="20% - Accent6 2 3 2 2 2 2 2 2" xfId="8115" xr:uid="{C7225D41-7645-4631-8B75-CB7256D6FDDB}"/>
    <cellStyle name="20% - Accent6 2 3 2 2 2 2 3" xfId="6089" xr:uid="{F1C99FE6-CF31-4F20-B273-A14F2972FC1E}"/>
    <cellStyle name="20% - Accent6 2 3 2 2 2 3" xfId="3034" xr:uid="{C381BC78-2167-434E-81AC-3B2F299B08EB}"/>
    <cellStyle name="20% - Accent6 2 3 2 2 2 3 2" xfId="7101" xr:uid="{D4FCF145-C0E5-4192-8B04-13C0DD631113}"/>
    <cellStyle name="20% - Accent6 2 3 2 2 2 4" xfId="5075" xr:uid="{2A024AE8-1046-4A23-9FCD-97552C9BC61D}"/>
    <cellStyle name="20% - Accent6 2 3 2 2 3" xfId="1530" xr:uid="{A16DB5F6-445B-4DF7-9407-29BDE0DA083A}"/>
    <cellStyle name="20% - Accent6 2 3 2 2 3 2" xfId="3559" xr:uid="{8F3CA1F3-9A3B-4B2C-BC40-2E650DE2C5DB}"/>
    <cellStyle name="20% - Accent6 2 3 2 2 3 2 2" xfId="7626" xr:uid="{A6EB1542-26C1-467B-925A-E08E6A75383B}"/>
    <cellStyle name="20% - Accent6 2 3 2 2 3 3" xfId="5600" xr:uid="{A350B5B4-6899-4CE0-B527-ADA30E3022C3}"/>
    <cellStyle name="20% - Accent6 2 3 2 2 4" xfId="2543" xr:uid="{AF784C8C-732A-4B8E-9139-81FD2E01BBC5}"/>
    <cellStyle name="20% - Accent6 2 3 2 2 4 2" xfId="6612" xr:uid="{228952C7-D910-4DA3-89BC-38274C78D6E3}"/>
    <cellStyle name="20% - Accent6 2 3 2 2 5" xfId="4586" xr:uid="{08F6455D-16ED-4103-A26A-5F21668DA928}"/>
    <cellStyle name="20% - Accent6 2 3 2 3" xfId="728" xr:uid="{2B4110CC-4755-4741-A08E-012B2BF487FA}"/>
    <cellStyle name="20% - Accent6 2 3 2 3 2" xfId="1784" xr:uid="{4DC99933-0466-4244-AB15-BD0DE885EBCB}"/>
    <cellStyle name="20% - Accent6 2 3 2 3 2 2" xfId="3813" xr:uid="{D9D01A06-F884-45AD-B06A-5291D6AB4852}"/>
    <cellStyle name="20% - Accent6 2 3 2 3 2 2 2" xfId="7880" xr:uid="{BCC64ADC-BDB8-4BF8-A159-F851CA3EBCE8}"/>
    <cellStyle name="20% - Accent6 2 3 2 3 2 3" xfId="5854" xr:uid="{38F114CA-7658-4329-B84E-F081C7996A88}"/>
    <cellStyle name="20% - Accent6 2 3 2 3 3" xfId="2799" xr:uid="{F668DEAC-34D0-48A9-8381-3F024ADFF01D}"/>
    <cellStyle name="20% - Accent6 2 3 2 3 3 2" xfId="6866" xr:uid="{4F1FF0AB-F237-40F5-9981-FD44774CAB57}"/>
    <cellStyle name="20% - Accent6 2 3 2 3 4" xfId="4840" xr:uid="{72955EBB-AF25-4AB8-BB70-9EDC660138E1}"/>
    <cellStyle name="20% - Accent6 2 3 2 4" xfId="1295" xr:uid="{306ACF56-5905-436A-9A4F-3D44528A1558}"/>
    <cellStyle name="20% - Accent6 2 3 2 4 2" xfId="3324" xr:uid="{E9F0E85A-12C6-41AE-818A-AE028C37201D}"/>
    <cellStyle name="20% - Accent6 2 3 2 4 2 2" xfId="7391" xr:uid="{C233F370-C7A5-43EB-A1D6-14C535664FC6}"/>
    <cellStyle name="20% - Accent6 2 3 2 4 3" xfId="5365" xr:uid="{A334758B-5430-4ABA-8BB6-CC063A2ED686}"/>
    <cellStyle name="20% - Accent6 2 3 2 5" xfId="2308" xr:uid="{BB4BF360-8D63-4D18-BDCB-7B0B150D716D}"/>
    <cellStyle name="20% - Accent6 2 3 2 5 2" xfId="6377" xr:uid="{6E93CC94-8DC5-4EC1-9FEC-3AC67B291AE0}"/>
    <cellStyle name="20% - Accent6 2 3 2 6" xfId="4351" xr:uid="{15F662C1-FD0D-49AA-8D41-7AF6028DB96F}"/>
    <cellStyle name="20% - Accent6 2 3 3" xfId="355" xr:uid="{18D999DC-6C23-453E-A5D5-433353E06FBA}"/>
    <cellStyle name="20% - Accent6 2 3 3 2" xfId="846" xr:uid="{F46692BC-BA08-440F-A57C-E999D8D8572C}"/>
    <cellStyle name="20% - Accent6 2 3 3 2 2" xfId="1902" xr:uid="{EBF13A9C-2C1E-4B07-9469-5FD41E3C1E2C}"/>
    <cellStyle name="20% - Accent6 2 3 3 2 2 2" xfId="3931" xr:uid="{E822472B-F8AB-4814-8C3F-1E4EDEF5C843}"/>
    <cellStyle name="20% - Accent6 2 3 3 2 2 2 2" xfId="7998" xr:uid="{6298C3D0-7DB9-48A1-9D82-A8FFAFCCEB50}"/>
    <cellStyle name="20% - Accent6 2 3 3 2 2 3" xfId="5972" xr:uid="{5AA5BA08-09EF-4E16-AC18-C82177C9E914}"/>
    <cellStyle name="20% - Accent6 2 3 3 2 3" xfId="2917" xr:uid="{ECBAEC64-B37F-436F-A2DB-2A3FD1F98C15}"/>
    <cellStyle name="20% - Accent6 2 3 3 2 3 2" xfId="6984" xr:uid="{DAF1C129-17F5-423A-802A-093AADC271EE}"/>
    <cellStyle name="20% - Accent6 2 3 3 2 4" xfId="4958" xr:uid="{FE37EC5A-BB3E-4960-9AB0-DF89BFBB81DB}"/>
    <cellStyle name="20% - Accent6 2 3 3 3" xfId="1413" xr:uid="{4F477C47-4210-4725-AFE0-DCDA5551343A}"/>
    <cellStyle name="20% - Accent6 2 3 3 3 2" xfId="3442" xr:uid="{56AE3805-9E7C-4FC3-891D-386F8D3D9A84}"/>
    <cellStyle name="20% - Accent6 2 3 3 3 2 2" xfId="7509" xr:uid="{2B2FA66F-1808-4573-BD73-16C6DAEE76E2}"/>
    <cellStyle name="20% - Accent6 2 3 3 3 3" xfId="5483" xr:uid="{56B2CCEA-B061-4C5A-AE3C-4466A46AD94C}"/>
    <cellStyle name="20% - Accent6 2 3 3 4" xfId="2426" xr:uid="{323DE9D7-3A13-481F-8C71-D4F0D9B14601}"/>
    <cellStyle name="20% - Accent6 2 3 3 4 2" xfId="6495" xr:uid="{56026C0F-D9F2-4AE7-89DB-18D34DC9D574}"/>
    <cellStyle name="20% - Accent6 2 3 3 5" xfId="4469" xr:uid="{C92CB989-C239-458A-AFC5-4546257F156A}"/>
    <cellStyle name="20% - Accent6 2 3 4" xfId="611" xr:uid="{010C3DC0-6DD7-4CF1-8DF7-B10F0A3DC87E}"/>
    <cellStyle name="20% - Accent6 2 3 4 2" xfId="1667" xr:uid="{BD8B6BF9-C19D-4C84-B21C-E13DD7A796A3}"/>
    <cellStyle name="20% - Accent6 2 3 4 2 2" xfId="3696" xr:uid="{B6A74DB6-231D-4EFD-BDA8-8D59DB68C319}"/>
    <cellStyle name="20% - Accent6 2 3 4 2 2 2" xfId="7763" xr:uid="{21F4F9BD-017B-49EE-BF50-EC683F86CEF9}"/>
    <cellStyle name="20% - Accent6 2 3 4 2 3" xfId="5737" xr:uid="{3675622B-6B84-4CEC-83DF-1CFD4BFDC0AC}"/>
    <cellStyle name="20% - Accent6 2 3 4 3" xfId="2682" xr:uid="{7D1C8B40-735D-4A24-9C8B-AC4FA8AD7F58}"/>
    <cellStyle name="20% - Accent6 2 3 4 3 2" xfId="6749" xr:uid="{79D8158D-51AF-444E-8591-6E6021EB6612}"/>
    <cellStyle name="20% - Accent6 2 3 4 4" xfId="4723" xr:uid="{E586623F-5202-4478-8566-4E4836B0A501}"/>
    <cellStyle name="20% - Accent6 2 3 5" xfId="1178" xr:uid="{32ED3B02-21A6-4542-85C8-335E89A87F51}"/>
    <cellStyle name="20% - Accent6 2 3 5 2" xfId="3207" xr:uid="{93E477E4-73A9-4948-8DC6-C12A7ACE644D}"/>
    <cellStyle name="20% - Accent6 2 3 5 2 2" xfId="7274" xr:uid="{C0359161-3419-43B1-92A0-6174A5EE1444}"/>
    <cellStyle name="20% - Accent6 2 3 5 3" xfId="5248" xr:uid="{08E7B183-CFBA-491D-AD05-EFF9949CEFA4}"/>
    <cellStyle name="20% - Accent6 2 3 6" xfId="2191" xr:uid="{60935213-136C-4DB6-B954-7A2E4FF220B3}"/>
    <cellStyle name="20% - Accent6 2 3 6 2" xfId="6260" xr:uid="{C5660D7F-867A-460D-81F5-BE8F365F1B5D}"/>
    <cellStyle name="20% - Accent6 2 3 7" xfId="4234" xr:uid="{7E35284A-3087-4598-88CC-5090ADB7C61A}"/>
    <cellStyle name="20% - Accent6 2 4" xfId="177" xr:uid="{F9E3534F-B0C8-480F-814D-994A9DF4797C}"/>
    <cellStyle name="20% - Accent6 2 4 2" xfId="413" xr:uid="{ECC462C9-9835-48B3-8AAC-EDA6A3D9B6ED}"/>
    <cellStyle name="20% - Accent6 2 4 2 2" xfId="904" xr:uid="{D20B9594-6ADD-469C-83BF-BFDDE58E8BA9}"/>
    <cellStyle name="20% - Accent6 2 4 2 2 2" xfId="1960" xr:uid="{6747DAEF-C4AA-4352-B65B-0F6467DAB60C}"/>
    <cellStyle name="20% - Accent6 2 4 2 2 2 2" xfId="3989" xr:uid="{857C7902-8F91-4B7F-A3DF-B4FC6B1E711F}"/>
    <cellStyle name="20% - Accent6 2 4 2 2 2 2 2" xfId="8056" xr:uid="{C227F039-B15B-4C1F-A813-CD5B939F7AF9}"/>
    <cellStyle name="20% - Accent6 2 4 2 2 2 3" xfId="6030" xr:uid="{0E41BCEA-E02A-45B5-9BAE-BE7E665E29C3}"/>
    <cellStyle name="20% - Accent6 2 4 2 2 3" xfId="2975" xr:uid="{854FBAAF-BAEA-443A-80A4-D25E5CC19487}"/>
    <cellStyle name="20% - Accent6 2 4 2 2 3 2" xfId="7042" xr:uid="{37DACDB3-FF75-4A2C-9785-559ECDCED0AD}"/>
    <cellStyle name="20% - Accent6 2 4 2 2 4" xfId="5016" xr:uid="{8AF5215E-3146-4703-B2A0-14DC1B269A06}"/>
    <cellStyle name="20% - Accent6 2 4 2 3" xfId="1471" xr:uid="{F1B80F49-69C4-4187-BF9C-FA11E6EF0432}"/>
    <cellStyle name="20% - Accent6 2 4 2 3 2" xfId="3500" xr:uid="{CFFDB93E-7805-4D4A-AE41-7F5F6B567F60}"/>
    <cellStyle name="20% - Accent6 2 4 2 3 2 2" xfId="7567" xr:uid="{455AA038-FDCD-437F-8456-907858B0B9B6}"/>
    <cellStyle name="20% - Accent6 2 4 2 3 3" xfId="5541" xr:uid="{4A27BDA4-FF8B-48BC-B6CE-A78749F5A51D}"/>
    <cellStyle name="20% - Accent6 2 4 2 4" xfId="2484" xr:uid="{A0C77215-E7DD-464C-BFA6-FAA9DE0995E8}"/>
    <cellStyle name="20% - Accent6 2 4 2 4 2" xfId="6553" xr:uid="{85A2B696-1A64-4A50-AE7C-E19C795B7D57}"/>
    <cellStyle name="20% - Accent6 2 4 2 5" xfId="4527" xr:uid="{30D6C18B-0164-4D43-833F-187D236BB148}"/>
    <cellStyle name="20% - Accent6 2 4 3" xfId="669" xr:uid="{EC127A76-FB81-4B67-A597-802F08B8957E}"/>
    <cellStyle name="20% - Accent6 2 4 3 2" xfId="1725" xr:uid="{D870C99D-0FF5-4125-B868-63FD3FC6F93F}"/>
    <cellStyle name="20% - Accent6 2 4 3 2 2" xfId="3754" xr:uid="{4AD536DF-8512-4428-87EB-F7EEE9214A56}"/>
    <cellStyle name="20% - Accent6 2 4 3 2 2 2" xfId="7821" xr:uid="{71E3A578-096C-45DC-8757-B3CF683F549C}"/>
    <cellStyle name="20% - Accent6 2 4 3 2 3" xfId="5795" xr:uid="{D68E8624-CC60-418A-8C00-7F4A2EE85AA3}"/>
    <cellStyle name="20% - Accent6 2 4 3 3" xfId="2740" xr:uid="{62EB2D65-4976-4393-AA39-B637CD826AC2}"/>
    <cellStyle name="20% - Accent6 2 4 3 3 2" xfId="6807" xr:uid="{20229BD7-8F96-4A0B-8ED0-376BF77E444B}"/>
    <cellStyle name="20% - Accent6 2 4 3 4" xfId="4781" xr:uid="{662C59A0-7648-45DD-942B-B7BDF7374787}"/>
    <cellStyle name="20% - Accent6 2 4 4" xfId="1236" xr:uid="{CA654257-C03F-4632-A40C-64597CA36E13}"/>
    <cellStyle name="20% - Accent6 2 4 4 2" xfId="3265" xr:uid="{D218A787-2EFC-46A1-B222-878ABCEDC21B}"/>
    <cellStyle name="20% - Accent6 2 4 4 2 2" xfId="7332" xr:uid="{CE46456E-8ED7-4086-A573-8119BDD4C201}"/>
    <cellStyle name="20% - Accent6 2 4 4 3" xfId="5306" xr:uid="{AE7E055C-8A90-4A3A-B8B0-48437AA21E6F}"/>
    <cellStyle name="20% - Accent6 2 4 5" xfId="2249" xr:uid="{241262E4-336A-46BD-8B2E-B7CDBB9C15D7}"/>
    <cellStyle name="20% - Accent6 2 4 5 2" xfId="6318" xr:uid="{374D9973-5309-44A8-94AC-E6A1BD2251C5}"/>
    <cellStyle name="20% - Accent6 2 4 6" xfId="4292" xr:uid="{0572C3D2-1E62-48F3-84C6-75F3AA5901B2}"/>
    <cellStyle name="20% - Accent6 2 5" xfId="296" xr:uid="{60B62E13-9032-4762-94D0-BD9273789786}"/>
    <cellStyle name="20% - Accent6 2 5 2" xfId="787" xr:uid="{39A86970-E2A3-4155-8753-847A73D21B0D}"/>
    <cellStyle name="20% - Accent6 2 5 2 2" xfId="1843" xr:uid="{27899557-BEFF-4CDD-BF32-E84F36396618}"/>
    <cellStyle name="20% - Accent6 2 5 2 2 2" xfId="3872" xr:uid="{048F7EEE-C633-4F5A-BAC8-A74D1DF39C20}"/>
    <cellStyle name="20% - Accent6 2 5 2 2 2 2" xfId="7939" xr:uid="{A159C8E1-B29F-485A-B8AF-613626A3C076}"/>
    <cellStyle name="20% - Accent6 2 5 2 2 3" xfId="5913" xr:uid="{B879E608-E470-4545-8AB8-AE8706E8F29A}"/>
    <cellStyle name="20% - Accent6 2 5 2 3" xfId="2858" xr:uid="{27212B6D-C6D5-4701-928B-5673FCBA35E0}"/>
    <cellStyle name="20% - Accent6 2 5 2 3 2" xfId="6925" xr:uid="{F702321A-49C3-4377-93C7-505A1473472D}"/>
    <cellStyle name="20% - Accent6 2 5 2 4" xfId="4899" xr:uid="{FDA5EC4E-B158-4F80-948A-71B5F2E7A8D8}"/>
    <cellStyle name="20% - Accent6 2 5 3" xfId="1354" xr:uid="{38E48A58-9185-4401-8BEC-EEFEFC2A0735}"/>
    <cellStyle name="20% - Accent6 2 5 3 2" xfId="3383" xr:uid="{EF851168-FCA1-45C7-A26C-C83D2C811AD6}"/>
    <cellStyle name="20% - Accent6 2 5 3 2 2" xfId="7450" xr:uid="{BEB2F0E4-39E5-4E33-8D09-D7052098B590}"/>
    <cellStyle name="20% - Accent6 2 5 3 3" xfId="5424" xr:uid="{C9882B2B-F3AB-4399-A9D3-0E2F23732587}"/>
    <cellStyle name="20% - Accent6 2 5 4" xfId="2367" xr:uid="{A4ABDE1F-BBF4-4054-8CA2-CEBC3AA0EC16}"/>
    <cellStyle name="20% - Accent6 2 5 4 2" xfId="6436" xr:uid="{A7C065D7-7233-4942-9B04-9A9953BAC2E6}"/>
    <cellStyle name="20% - Accent6 2 5 5" xfId="4410" xr:uid="{17A559D0-A49B-4FB8-AAB5-BC7F8FD990B5}"/>
    <cellStyle name="20% - Accent6 2 6" xfId="552" xr:uid="{A692D4CB-683B-4407-98B5-E4BE32E629FE}"/>
    <cellStyle name="20% - Accent6 2 6 2" xfId="1608" xr:uid="{DD578C3B-0DB7-4593-9786-AE36508D00DF}"/>
    <cellStyle name="20% - Accent6 2 6 2 2" xfId="3637" xr:uid="{08A722C9-CAD0-4132-A259-66D49B020BF9}"/>
    <cellStyle name="20% - Accent6 2 6 2 2 2" xfId="7704" xr:uid="{BC642BA2-F01C-4E74-B5B5-00240F014FA1}"/>
    <cellStyle name="20% - Accent6 2 6 2 3" xfId="5678" xr:uid="{7B8EB951-4F9A-41AE-8180-D1CE92CC0BA5}"/>
    <cellStyle name="20% - Accent6 2 6 3" xfId="2623" xr:uid="{F17F5089-74A9-44CD-92BB-BCDEB2E0886B}"/>
    <cellStyle name="20% - Accent6 2 6 3 2" xfId="6690" xr:uid="{123891EA-E12F-430C-8E24-EBB7918C8AD3}"/>
    <cellStyle name="20% - Accent6 2 6 4" xfId="4664" xr:uid="{00F6E21D-CD92-4A50-82F8-B1A2D6BAA87C}"/>
    <cellStyle name="20% - Accent6 2 7" xfId="1064" xr:uid="{A643B116-2044-4F3F-B3F7-4130C31293A2}"/>
    <cellStyle name="20% - Accent6 2 7 2" xfId="2083" xr:uid="{B5BCAAB5-9F25-4610-8035-EC985F999C54}"/>
    <cellStyle name="20% - Accent6 2 7 2 2" xfId="4112" xr:uid="{F69B991F-3906-48F9-B3E7-4760E52C94BD}"/>
    <cellStyle name="20% - Accent6 2 7 2 2 2" xfId="8179" xr:uid="{8B773409-AB1D-41FB-9AFF-2FB3AB7AD3DF}"/>
    <cellStyle name="20% - Accent6 2 7 2 3" xfId="6153" xr:uid="{FD1AD19B-40CE-41EB-8D83-214E9FD7D5DC}"/>
    <cellStyle name="20% - Accent6 2 7 3" xfId="3097" xr:uid="{4561B704-ABB2-4BB8-9D19-08092B7E85F9}"/>
    <cellStyle name="20% - Accent6 2 7 3 2" xfId="7164" xr:uid="{F251E220-AC15-486A-9F72-D1A08DE1B7A6}"/>
    <cellStyle name="20% - Accent6 2 7 4" xfId="5138" xr:uid="{4C4F9EFA-4604-4510-9B6B-89296B4E7A5E}"/>
    <cellStyle name="20% - Accent6 2 8" xfId="1086" xr:uid="{E5F688E1-E8ED-4A6F-9EBC-0C95B62C8CF3}"/>
    <cellStyle name="20% - Accent6 2 8 2" xfId="2101" xr:uid="{6FC18003-F567-49A1-AF50-FE13C0DBC285}"/>
    <cellStyle name="20% - Accent6 2 8 2 2" xfId="4130" xr:uid="{3FE94F43-9535-4C68-9011-4CD708F6A1BF}"/>
    <cellStyle name="20% - Accent6 2 8 2 2 2" xfId="8197" xr:uid="{40FE5EC7-FB58-4451-81CB-2D8E2667FBC6}"/>
    <cellStyle name="20% - Accent6 2 8 2 3" xfId="6171" xr:uid="{4E47E77C-FBDD-47A3-A0A7-F5C1236A6710}"/>
    <cellStyle name="20% - Accent6 2 8 3" xfId="3115" xr:uid="{84646925-5445-4026-AFBE-2AA379781085}"/>
    <cellStyle name="20% - Accent6 2 8 3 2" xfId="7182" xr:uid="{CA73FF5C-D06A-4F1F-BA04-F35FC40A98A7}"/>
    <cellStyle name="20% - Accent6 2 8 4" xfId="5156" xr:uid="{0C611FBD-5B45-419D-BF11-D791A95E87DC}"/>
    <cellStyle name="20% - Accent6 2 9" xfId="1118" xr:uid="{616EB4A8-47F6-4C25-8FAF-797AA651A91E}"/>
    <cellStyle name="20% - Accent6 2 9 2" xfId="3147" xr:uid="{76943E71-4E81-4BD1-A61E-B86E04073012}"/>
    <cellStyle name="20% - Accent6 2 9 2 2" xfId="7214" xr:uid="{44DB2FAF-D08A-418A-8A7A-A821BCE3776F}"/>
    <cellStyle name="20% - Accent6 2 9 3" xfId="5188" xr:uid="{B4CD1D0A-46A2-406A-B900-A74268735D6D}"/>
    <cellStyle name="20% - Accent6 3" xfId="66" xr:uid="{251C243F-E048-4B3C-AD2A-9998ED70F4D4}"/>
    <cellStyle name="20% - Accent6 3 2" xfId="126" xr:uid="{BC42BC6E-139B-4235-B5CA-73C1CCF288A9}"/>
    <cellStyle name="20% - Accent6 3 2 2" xfId="243" xr:uid="{F56D0236-E128-4894-AD06-FDA63667D09E}"/>
    <cellStyle name="20% - Accent6 3 2 2 2" xfId="479" xr:uid="{8A56AF19-5E5A-41B6-9AEC-76327AF1CC6F}"/>
    <cellStyle name="20% - Accent6 3 2 2 2 2" xfId="970" xr:uid="{7D035393-5CF7-4B7D-BA56-2BBD523D3A83}"/>
    <cellStyle name="20% - Accent6 3 2 2 2 2 2" xfId="2026" xr:uid="{85432B18-1910-42C1-A75D-89B7CEF335C0}"/>
    <cellStyle name="20% - Accent6 3 2 2 2 2 2 2" xfId="4055" xr:uid="{09812311-F1B5-418F-96F4-98B175186740}"/>
    <cellStyle name="20% - Accent6 3 2 2 2 2 2 2 2" xfId="8122" xr:uid="{AD613845-B0C2-4B50-A7CD-C4D41DEC7881}"/>
    <cellStyle name="20% - Accent6 3 2 2 2 2 2 3" xfId="6096" xr:uid="{DB59FE82-1228-4160-A73D-1031EAA57940}"/>
    <cellStyle name="20% - Accent6 3 2 2 2 2 3" xfId="3041" xr:uid="{B6B5649D-CB0D-4B76-8391-74EB3DC8AB77}"/>
    <cellStyle name="20% - Accent6 3 2 2 2 2 3 2" xfId="7108" xr:uid="{1077B905-A1D5-40C6-8EE5-1A69389F0297}"/>
    <cellStyle name="20% - Accent6 3 2 2 2 2 4" xfId="5082" xr:uid="{00D96682-97ED-4B80-82A1-FDD3E23AD6D7}"/>
    <cellStyle name="20% - Accent6 3 2 2 2 3" xfId="1537" xr:uid="{09EE3B83-6C57-4EB2-8F26-8A66F32DD7E8}"/>
    <cellStyle name="20% - Accent6 3 2 2 2 3 2" xfId="3566" xr:uid="{DFE1ADC8-4C3B-4743-97DD-8E5FF0C463E9}"/>
    <cellStyle name="20% - Accent6 3 2 2 2 3 2 2" xfId="7633" xr:uid="{E2651933-0B00-4EC2-8884-247F8D7E5F85}"/>
    <cellStyle name="20% - Accent6 3 2 2 2 3 3" xfId="5607" xr:uid="{A5AF9766-F4F8-4835-AE1C-32A8E4D58E8D}"/>
    <cellStyle name="20% - Accent6 3 2 2 2 4" xfId="2550" xr:uid="{6E98A790-34B9-468B-9B41-56D08BB8EA65}"/>
    <cellStyle name="20% - Accent6 3 2 2 2 4 2" xfId="6619" xr:uid="{1F9C496A-F3EC-472D-85C8-8717F3856774}"/>
    <cellStyle name="20% - Accent6 3 2 2 2 5" xfId="4593" xr:uid="{07C64820-DFA1-40B1-9F54-322D4B34F6E5}"/>
    <cellStyle name="20% - Accent6 3 2 2 3" xfId="735" xr:uid="{618C7CD1-D5A2-4056-9F8D-03221C3D3507}"/>
    <cellStyle name="20% - Accent6 3 2 2 3 2" xfId="1791" xr:uid="{4909CC28-F81B-47EC-84CD-5098F9133D79}"/>
    <cellStyle name="20% - Accent6 3 2 2 3 2 2" xfId="3820" xr:uid="{14C67659-68A7-483B-8784-BB6A9274F96B}"/>
    <cellStyle name="20% - Accent6 3 2 2 3 2 2 2" xfId="7887" xr:uid="{3BA789D4-1511-4168-BF60-14E88C6BFBBA}"/>
    <cellStyle name="20% - Accent6 3 2 2 3 2 3" xfId="5861" xr:uid="{1583B054-720A-4244-9E8C-2FCDF78DCC57}"/>
    <cellStyle name="20% - Accent6 3 2 2 3 3" xfId="2806" xr:uid="{F0A6BDCD-898D-4274-BF11-4ABC7F13980F}"/>
    <cellStyle name="20% - Accent6 3 2 2 3 3 2" xfId="6873" xr:uid="{2A1FADDD-DB01-41FE-A6C5-29938F75BCEB}"/>
    <cellStyle name="20% - Accent6 3 2 2 3 4" xfId="4847" xr:uid="{5979F919-081A-41D4-A071-8871B10C7975}"/>
    <cellStyle name="20% - Accent6 3 2 2 4" xfId="1302" xr:uid="{DCF25634-EB38-4CD5-9AE4-D941A944BDEC}"/>
    <cellStyle name="20% - Accent6 3 2 2 4 2" xfId="3331" xr:uid="{7C97625A-634F-4621-86AE-35848FC0EE8A}"/>
    <cellStyle name="20% - Accent6 3 2 2 4 2 2" xfId="7398" xr:uid="{F95D1D01-9354-4214-9050-8FDB10739129}"/>
    <cellStyle name="20% - Accent6 3 2 2 4 3" xfId="5372" xr:uid="{F4010AB8-6E6A-4DE5-B21B-075BBB38E47E}"/>
    <cellStyle name="20% - Accent6 3 2 2 5" xfId="2315" xr:uid="{B9558D9C-4294-4506-8958-ED0618C9AB1D}"/>
    <cellStyle name="20% - Accent6 3 2 2 5 2" xfId="6384" xr:uid="{F3E4B9E7-A86E-4908-835F-A67E87B54213}"/>
    <cellStyle name="20% - Accent6 3 2 2 6" xfId="4358" xr:uid="{8C5BC162-5F9F-4C29-8655-7A4FB642E121}"/>
    <cellStyle name="20% - Accent6 3 2 3" xfId="362" xr:uid="{B16F009E-BF3C-4B20-B912-A4B9BD018F0D}"/>
    <cellStyle name="20% - Accent6 3 2 3 2" xfId="853" xr:uid="{5DD1D46B-B35C-4836-92DE-64FF4EDB63DC}"/>
    <cellStyle name="20% - Accent6 3 2 3 2 2" xfId="1909" xr:uid="{CDCE98F4-79B2-426C-B762-825C277B9AC2}"/>
    <cellStyle name="20% - Accent6 3 2 3 2 2 2" xfId="3938" xr:uid="{3BE62250-90BB-4C89-8060-4B08BDF8F752}"/>
    <cellStyle name="20% - Accent6 3 2 3 2 2 2 2" xfId="8005" xr:uid="{494E8797-1BFC-40BD-B215-B28863C032EC}"/>
    <cellStyle name="20% - Accent6 3 2 3 2 2 3" xfId="5979" xr:uid="{863677DB-882D-49F5-BB8C-E1B12CF6682B}"/>
    <cellStyle name="20% - Accent6 3 2 3 2 3" xfId="2924" xr:uid="{3B5B26FE-55EC-4BFD-9263-BBEFB982652F}"/>
    <cellStyle name="20% - Accent6 3 2 3 2 3 2" xfId="6991" xr:uid="{C5314F60-C203-411B-91A7-561DFAC09FEE}"/>
    <cellStyle name="20% - Accent6 3 2 3 2 4" xfId="4965" xr:uid="{8ABF50FB-7D3D-4D54-8360-4A66CB7C0811}"/>
    <cellStyle name="20% - Accent6 3 2 3 3" xfId="1420" xr:uid="{1DB4F465-C936-49BB-9EBF-73B004E1AF68}"/>
    <cellStyle name="20% - Accent6 3 2 3 3 2" xfId="3449" xr:uid="{60B4BD85-9C43-4E60-AAE0-BA915F525773}"/>
    <cellStyle name="20% - Accent6 3 2 3 3 2 2" xfId="7516" xr:uid="{54243791-45A2-4844-9B8E-D5A0A1720707}"/>
    <cellStyle name="20% - Accent6 3 2 3 3 3" xfId="5490" xr:uid="{F62D2FBF-5C91-4C69-828F-F57F8C8559CB}"/>
    <cellStyle name="20% - Accent6 3 2 3 4" xfId="2433" xr:uid="{FA847B2D-3A74-4B4B-A9A7-9EC999ADD6AB}"/>
    <cellStyle name="20% - Accent6 3 2 3 4 2" xfId="6502" xr:uid="{F95C2D8F-455C-4526-B814-FC1706D4E4F5}"/>
    <cellStyle name="20% - Accent6 3 2 3 5" xfId="4476" xr:uid="{524B7FCE-A0D9-4CA1-BBE5-21CB8F1719E0}"/>
    <cellStyle name="20% - Accent6 3 2 4" xfId="618" xr:uid="{4CB87553-2EAD-4A8D-949E-0930EEE19575}"/>
    <cellStyle name="20% - Accent6 3 2 4 2" xfId="1674" xr:uid="{AED4B171-3F81-45F7-ADA9-4489F41A3D25}"/>
    <cellStyle name="20% - Accent6 3 2 4 2 2" xfId="3703" xr:uid="{70381303-7A98-4EE2-9485-1E285E86161C}"/>
    <cellStyle name="20% - Accent6 3 2 4 2 2 2" xfId="7770" xr:uid="{5048A15B-88A6-4AB3-96AA-E5DF41AA3C5A}"/>
    <cellStyle name="20% - Accent6 3 2 4 2 3" xfId="5744" xr:uid="{BA3B1E3D-5AFB-438B-B8F7-AEE4D3F7683A}"/>
    <cellStyle name="20% - Accent6 3 2 4 3" xfId="2689" xr:uid="{BC987209-FAD3-426C-9577-56533FB3E400}"/>
    <cellStyle name="20% - Accent6 3 2 4 3 2" xfId="6756" xr:uid="{E50399BB-8780-46BF-9186-3CADE851823F}"/>
    <cellStyle name="20% - Accent6 3 2 4 4" xfId="4730" xr:uid="{B8ACF939-0601-43A2-9373-F86365048278}"/>
    <cellStyle name="20% - Accent6 3 2 5" xfId="1185" xr:uid="{AB66D2ED-7201-4F27-A253-86C2B4B8CEF4}"/>
    <cellStyle name="20% - Accent6 3 2 5 2" xfId="3214" xr:uid="{58E8D135-A50B-4384-B5D7-F0071D245C31}"/>
    <cellStyle name="20% - Accent6 3 2 5 2 2" xfId="7281" xr:uid="{34F69A07-3350-4C64-9030-6AE0C9AA6046}"/>
    <cellStyle name="20% - Accent6 3 2 5 3" xfId="5255" xr:uid="{B826146C-966C-4064-A71B-A8010985C6C2}"/>
    <cellStyle name="20% - Accent6 3 2 6" xfId="2198" xr:uid="{626B6091-75FD-4035-8E73-64110F40AF60}"/>
    <cellStyle name="20% - Accent6 3 2 6 2" xfId="6267" xr:uid="{C4CCC8A7-65BD-4029-8840-9A93BF73D656}"/>
    <cellStyle name="20% - Accent6 3 2 7" xfId="4241" xr:uid="{4D2EA5C4-8104-4DDD-87C4-6F201E283740}"/>
    <cellStyle name="20% - Accent6 3 3" xfId="184" xr:uid="{B802840E-0DD6-4E82-B905-68F9224F9CD6}"/>
    <cellStyle name="20% - Accent6 3 3 2" xfId="420" xr:uid="{FF99AF8A-F15F-4B64-ADE6-B95B6C92E07B}"/>
    <cellStyle name="20% - Accent6 3 3 2 2" xfId="911" xr:uid="{2762FC3F-78B4-4185-8ADA-89FB32354C08}"/>
    <cellStyle name="20% - Accent6 3 3 2 2 2" xfId="1967" xr:uid="{962956EC-E755-44D2-87D0-E42CB23A4770}"/>
    <cellStyle name="20% - Accent6 3 3 2 2 2 2" xfId="3996" xr:uid="{0B5D842A-BC32-44C9-B2C1-ACB69DFF3407}"/>
    <cellStyle name="20% - Accent6 3 3 2 2 2 2 2" xfId="8063" xr:uid="{1445CA66-8D88-495B-94F3-5E88CCD259B4}"/>
    <cellStyle name="20% - Accent6 3 3 2 2 2 3" xfId="6037" xr:uid="{A3CD13F8-5FA2-4BB9-86D6-CF88B1981AA1}"/>
    <cellStyle name="20% - Accent6 3 3 2 2 3" xfId="2982" xr:uid="{A6BE5CFC-407C-434A-AB4D-212A0CEBD325}"/>
    <cellStyle name="20% - Accent6 3 3 2 2 3 2" xfId="7049" xr:uid="{EA176E60-CD66-4A68-ACD6-BA7DC4F222F3}"/>
    <cellStyle name="20% - Accent6 3 3 2 2 4" xfId="5023" xr:uid="{8980DBC6-9F14-4514-8EC6-232B88EDC59E}"/>
    <cellStyle name="20% - Accent6 3 3 2 3" xfId="1478" xr:uid="{75A5772B-4D37-47A4-87C4-BE50BA967EB4}"/>
    <cellStyle name="20% - Accent6 3 3 2 3 2" xfId="3507" xr:uid="{26579C02-5331-4808-A93B-87395E551ABF}"/>
    <cellStyle name="20% - Accent6 3 3 2 3 2 2" xfId="7574" xr:uid="{CE2BE491-7022-4742-A91E-F414AE119A58}"/>
    <cellStyle name="20% - Accent6 3 3 2 3 3" xfId="5548" xr:uid="{08B4D01E-5F13-441E-A57B-BC6C7FBD2DFD}"/>
    <cellStyle name="20% - Accent6 3 3 2 4" xfId="2491" xr:uid="{F4555404-A9DE-4162-963A-09133A982DE2}"/>
    <cellStyle name="20% - Accent6 3 3 2 4 2" xfId="6560" xr:uid="{C388EB70-CC6A-4758-8F91-C20F2D0DBD25}"/>
    <cellStyle name="20% - Accent6 3 3 2 5" xfId="4534" xr:uid="{1387B46A-674D-471C-A02C-509D1C491334}"/>
    <cellStyle name="20% - Accent6 3 3 3" xfId="676" xr:uid="{C31B9995-2932-4B6E-A9FA-C2E6E7E14123}"/>
    <cellStyle name="20% - Accent6 3 3 3 2" xfId="1732" xr:uid="{25FE6C8E-9BB2-49D5-B506-C079599D94DE}"/>
    <cellStyle name="20% - Accent6 3 3 3 2 2" xfId="3761" xr:uid="{44706E84-DF38-40BF-8B50-B84C644141D5}"/>
    <cellStyle name="20% - Accent6 3 3 3 2 2 2" xfId="7828" xr:uid="{01D2F59B-9D10-4447-B570-11050592EF17}"/>
    <cellStyle name="20% - Accent6 3 3 3 2 3" xfId="5802" xr:uid="{A5E9E7E6-92DA-450F-BAE7-CC617B2F2E14}"/>
    <cellStyle name="20% - Accent6 3 3 3 3" xfId="2747" xr:uid="{064D2EF3-5B63-4AE5-A4B1-4313A292BB92}"/>
    <cellStyle name="20% - Accent6 3 3 3 3 2" xfId="6814" xr:uid="{1E16627A-E278-4C51-A5E6-52489CC0C540}"/>
    <cellStyle name="20% - Accent6 3 3 3 4" xfId="4788" xr:uid="{BB250F2B-77FC-4189-A6F3-47EB16B248D1}"/>
    <cellStyle name="20% - Accent6 3 3 4" xfId="1243" xr:uid="{5AB4931C-88D4-4259-8B19-9012FC416E49}"/>
    <cellStyle name="20% - Accent6 3 3 4 2" xfId="3272" xr:uid="{144EA541-018F-4813-B5CD-AC10B42B85B3}"/>
    <cellStyle name="20% - Accent6 3 3 4 2 2" xfId="7339" xr:uid="{8EECC03B-244D-4D1E-904D-BE059EACCD40}"/>
    <cellStyle name="20% - Accent6 3 3 4 3" xfId="5313" xr:uid="{82928255-3F3E-4B38-8A29-AE7BEC3F435D}"/>
    <cellStyle name="20% - Accent6 3 3 5" xfId="2256" xr:uid="{E0CC38F7-49FF-4353-89E5-8F62F9D696FB}"/>
    <cellStyle name="20% - Accent6 3 3 5 2" xfId="6325" xr:uid="{18FD8DDA-80F8-4B97-A16A-0A4A65DAB5B9}"/>
    <cellStyle name="20% - Accent6 3 3 6" xfId="4299" xr:uid="{290E7ABB-6909-466F-B200-017922A90891}"/>
    <cellStyle name="20% - Accent6 3 4" xfId="303" xr:uid="{3652B68C-4571-42D9-9390-1C8B08022CF3}"/>
    <cellStyle name="20% - Accent6 3 4 2" xfId="794" xr:uid="{5CB0685C-5CFD-4323-9132-E2699DE1890A}"/>
    <cellStyle name="20% - Accent6 3 4 2 2" xfId="1850" xr:uid="{5B7653F8-80CE-400B-9C04-4ABF33588B39}"/>
    <cellStyle name="20% - Accent6 3 4 2 2 2" xfId="3879" xr:uid="{DB1E4AF1-F4C1-4DE6-A442-46ABE8CFD358}"/>
    <cellStyle name="20% - Accent6 3 4 2 2 2 2" xfId="7946" xr:uid="{06FE5EE9-47A3-4356-812C-7A97C93ED46E}"/>
    <cellStyle name="20% - Accent6 3 4 2 2 3" xfId="5920" xr:uid="{4C059D16-156F-44D9-8782-D53417B16E13}"/>
    <cellStyle name="20% - Accent6 3 4 2 3" xfId="2865" xr:uid="{15359A70-D819-4096-8751-8D7131B7E585}"/>
    <cellStyle name="20% - Accent6 3 4 2 3 2" xfId="6932" xr:uid="{328C4780-2276-4D8C-9843-F139607F5157}"/>
    <cellStyle name="20% - Accent6 3 4 2 4" xfId="4906" xr:uid="{88E0F3D6-435C-498D-80E4-A67D00F25CBF}"/>
    <cellStyle name="20% - Accent6 3 4 3" xfId="1361" xr:uid="{03A73FE9-CCB9-47D2-AD10-17726B2682B6}"/>
    <cellStyle name="20% - Accent6 3 4 3 2" xfId="3390" xr:uid="{9C7A4419-0938-41F9-9535-87C783EF88F9}"/>
    <cellStyle name="20% - Accent6 3 4 3 2 2" xfId="7457" xr:uid="{AD43BF4F-DCC0-40E7-8969-0F72FE01DCC3}"/>
    <cellStyle name="20% - Accent6 3 4 3 3" xfId="5431" xr:uid="{1294EC6B-DB1E-4BA9-A2B7-BF02A2EF3410}"/>
    <cellStyle name="20% - Accent6 3 4 4" xfId="2374" xr:uid="{4632BBAE-E03E-4F80-8E0F-C4197FC03461}"/>
    <cellStyle name="20% - Accent6 3 4 4 2" xfId="6443" xr:uid="{FA646BCC-2052-4483-9366-D5F4954AEF52}"/>
    <cellStyle name="20% - Accent6 3 4 5" xfId="4417" xr:uid="{91B74E4D-8C40-4F9F-BEF4-2E7FFFDFD9BB}"/>
    <cellStyle name="20% - Accent6 3 5" xfId="559" xr:uid="{BDAC8FD6-0252-4CDD-B7CA-984CD83190FC}"/>
    <cellStyle name="20% - Accent6 3 5 2" xfId="1615" xr:uid="{6DEA5853-A872-49F9-A4F1-736BDDB27E85}"/>
    <cellStyle name="20% - Accent6 3 5 2 2" xfId="3644" xr:uid="{6397F296-D95E-4D02-B007-360107059DF4}"/>
    <cellStyle name="20% - Accent6 3 5 2 2 2" xfId="7711" xr:uid="{07553BB3-9774-4647-BBEB-659439C4ED07}"/>
    <cellStyle name="20% - Accent6 3 5 2 3" xfId="5685" xr:uid="{18627823-E6A6-4086-9A18-C5F64BE8744C}"/>
    <cellStyle name="20% - Accent6 3 5 3" xfId="2630" xr:uid="{F2133949-8B6A-4795-9CE1-429AEFD1B1B6}"/>
    <cellStyle name="20% - Accent6 3 5 3 2" xfId="6697" xr:uid="{24C573E2-0029-42F6-9215-B4EB53A74295}"/>
    <cellStyle name="20% - Accent6 3 5 4" xfId="4671" xr:uid="{0729F241-CF5B-4413-8AD9-4D9EF2CE31C6}"/>
    <cellStyle name="20% - Accent6 3 6" xfId="1126" xr:uid="{96A3F0C3-254E-4011-8DDF-579E7B442024}"/>
    <cellStyle name="20% - Accent6 3 6 2" xfId="3155" xr:uid="{07896BC7-CF51-4077-B0E3-611ED7DCF859}"/>
    <cellStyle name="20% - Accent6 3 6 2 2" xfId="7222" xr:uid="{4D77D4F4-0DBD-4349-A731-5F94FA550D53}"/>
    <cellStyle name="20% - Accent6 3 6 3" xfId="5196" xr:uid="{DFBECA21-35AE-4DD4-BA54-C213377A1C05}"/>
    <cellStyle name="20% - Accent6 3 7" xfId="2139" xr:uid="{DA4892F4-8CD4-4F86-AF6F-B31E8A179107}"/>
    <cellStyle name="20% - Accent6 3 7 2" xfId="6208" xr:uid="{A0CAB3FD-64D8-4499-9CF7-265FDFCEFDFF}"/>
    <cellStyle name="20% - Accent6 3 8" xfId="4182" xr:uid="{36F3E5AC-57E6-46D8-A211-BB1445D5E399}"/>
    <cellStyle name="20% - Accent6 4" xfId="101" xr:uid="{0C7A2377-80CD-40AE-9E52-01B436803E72}"/>
    <cellStyle name="20% - Accent6 4 2" xfId="219" xr:uid="{D94FF273-B5B9-450E-AFF0-6FDC7F5F39D5}"/>
    <cellStyle name="20% - Accent6 4 2 2" xfId="455" xr:uid="{25ACD8D0-CD1E-4686-8118-CEC9C2EB7C18}"/>
    <cellStyle name="20% - Accent6 4 2 2 2" xfId="946" xr:uid="{5B706138-61A7-43BF-9D97-19E6D9B6096E}"/>
    <cellStyle name="20% - Accent6 4 2 2 2 2" xfId="2002" xr:uid="{11E294CC-1EFB-4AB7-8F69-9A3C9D5CB07B}"/>
    <cellStyle name="20% - Accent6 4 2 2 2 2 2" xfId="4031" xr:uid="{EB4B9D0E-2DF2-4070-902B-046F9D8C9EDD}"/>
    <cellStyle name="20% - Accent6 4 2 2 2 2 2 2" xfId="8098" xr:uid="{0F449C80-6A43-4E34-BBEA-98CD52EB7E42}"/>
    <cellStyle name="20% - Accent6 4 2 2 2 2 3" xfId="6072" xr:uid="{8FF07165-5683-4519-BEE9-492E6374340B}"/>
    <cellStyle name="20% - Accent6 4 2 2 2 3" xfId="3017" xr:uid="{C39381BC-9CE8-482B-890B-43A65858446D}"/>
    <cellStyle name="20% - Accent6 4 2 2 2 3 2" xfId="7084" xr:uid="{FB562F70-8D88-4BE3-99F0-1CABF4E329B0}"/>
    <cellStyle name="20% - Accent6 4 2 2 2 4" xfId="5058" xr:uid="{08E78C1C-E9B3-448D-A4B3-9BB9941EB309}"/>
    <cellStyle name="20% - Accent6 4 2 2 3" xfId="1513" xr:uid="{36CC2BAE-170C-4D3F-9092-08C960FB1D53}"/>
    <cellStyle name="20% - Accent6 4 2 2 3 2" xfId="3542" xr:uid="{6F38CF5A-0CD8-4AC4-A7B0-3A5873E773D8}"/>
    <cellStyle name="20% - Accent6 4 2 2 3 2 2" xfId="7609" xr:uid="{A1BF62F6-9EA2-4752-A093-72018425E881}"/>
    <cellStyle name="20% - Accent6 4 2 2 3 3" xfId="5583" xr:uid="{312991FF-1634-4195-A166-64E68649F655}"/>
    <cellStyle name="20% - Accent6 4 2 2 4" xfId="2526" xr:uid="{8F09287A-1BB3-4384-99B7-4134B42D25D2}"/>
    <cellStyle name="20% - Accent6 4 2 2 4 2" xfId="6595" xr:uid="{3BCA630A-3565-4D6D-957D-7B670828F83A}"/>
    <cellStyle name="20% - Accent6 4 2 2 5" xfId="4569" xr:uid="{2791215D-9306-455C-8233-5BC01DBE955C}"/>
    <cellStyle name="20% - Accent6 4 2 3" xfId="711" xr:uid="{13CE8F5F-954D-4E58-B0F0-4698DF0D8363}"/>
    <cellStyle name="20% - Accent6 4 2 3 2" xfId="1767" xr:uid="{15ED7793-B626-4675-A4B2-2CBDB33043CF}"/>
    <cellStyle name="20% - Accent6 4 2 3 2 2" xfId="3796" xr:uid="{4E02D5E5-AEDD-4421-8BB9-73A0DB810E9D}"/>
    <cellStyle name="20% - Accent6 4 2 3 2 2 2" xfId="7863" xr:uid="{D9F0C06D-6562-4752-9E65-392B96AE73E1}"/>
    <cellStyle name="20% - Accent6 4 2 3 2 3" xfId="5837" xr:uid="{7542B2BA-ED60-4512-8563-EDE5856DC046}"/>
    <cellStyle name="20% - Accent6 4 2 3 3" xfId="2782" xr:uid="{17AB89F6-A401-4FEB-BD41-F56430FD2DC2}"/>
    <cellStyle name="20% - Accent6 4 2 3 3 2" xfId="6849" xr:uid="{C65DD74A-0DD6-40CE-9CFE-A6C8550243DD}"/>
    <cellStyle name="20% - Accent6 4 2 3 4" xfId="4823" xr:uid="{7D693C51-46A7-4397-B4BD-32042F047E84}"/>
    <cellStyle name="20% - Accent6 4 2 4" xfId="1278" xr:uid="{5AE94B3D-61F5-440D-8A34-0CEC4C3BABA3}"/>
    <cellStyle name="20% - Accent6 4 2 4 2" xfId="3307" xr:uid="{5B038706-29A8-46BF-9E82-9C592ADD5B38}"/>
    <cellStyle name="20% - Accent6 4 2 4 2 2" xfId="7374" xr:uid="{24A0B1FD-74B5-499F-BFC8-F04BDA1E8A47}"/>
    <cellStyle name="20% - Accent6 4 2 4 3" xfId="5348" xr:uid="{D3A5DD2A-7A45-4E27-A77A-6B36BFE79CFB}"/>
    <cellStyle name="20% - Accent6 4 2 5" xfId="2291" xr:uid="{7615F5CB-747B-4B92-A084-3D427F1FBA64}"/>
    <cellStyle name="20% - Accent6 4 2 5 2" xfId="6360" xr:uid="{6E2AB826-AE6E-4316-AE3A-6DF1B079D508}"/>
    <cellStyle name="20% - Accent6 4 2 6" xfId="4334" xr:uid="{7C5EB3DF-D7A7-49F9-BBF4-01E42B933D86}"/>
    <cellStyle name="20% - Accent6 4 3" xfId="338" xr:uid="{21900170-E5C1-435E-A9C3-CDBA99EA4172}"/>
    <cellStyle name="20% - Accent6 4 3 2" xfId="829" xr:uid="{3F5A5F5D-9D1E-4DA7-B227-D140C70B4F1A}"/>
    <cellStyle name="20% - Accent6 4 3 2 2" xfId="1885" xr:uid="{4A10B775-F899-4CD2-A7D2-A56D36393FA6}"/>
    <cellStyle name="20% - Accent6 4 3 2 2 2" xfId="3914" xr:uid="{DA0D9444-F24A-4DB6-8119-3E4746CF2AFF}"/>
    <cellStyle name="20% - Accent6 4 3 2 2 2 2" xfId="7981" xr:uid="{99A165ED-F283-4514-96B4-4D1AD2AF7B2D}"/>
    <cellStyle name="20% - Accent6 4 3 2 2 3" xfId="5955" xr:uid="{820CBD66-B5B6-4D06-8E58-613E3641D6F0}"/>
    <cellStyle name="20% - Accent6 4 3 2 3" xfId="2900" xr:uid="{8D1E6B97-F0C8-4A71-A850-F77046C48DED}"/>
    <cellStyle name="20% - Accent6 4 3 2 3 2" xfId="6967" xr:uid="{01A98BEF-EBEE-47F6-B0E6-471C266BC9EF}"/>
    <cellStyle name="20% - Accent6 4 3 2 4" xfId="4941" xr:uid="{640A8090-3AD4-46B5-A47F-FD7FC9F1E3B9}"/>
    <cellStyle name="20% - Accent6 4 3 3" xfId="1396" xr:uid="{836FAB84-81E9-4DB5-A9EB-02DC5B91CDF6}"/>
    <cellStyle name="20% - Accent6 4 3 3 2" xfId="3425" xr:uid="{006131DA-1C4D-46EE-84F5-CF242DD3D568}"/>
    <cellStyle name="20% - Accent6 4 3 3 2 2" xfId="7492" xr:uid="{9352DD0F-2B94-4403-9C41-F98CAB054AB7}"/>
    <cellStyle name="20% - Accent6 4 3 3 3" xfId="5466" xr:uid="{D74A4E55-7E43-4F99-B2EE-EEB4493821B7}"/>
    <cellStyle name="20% - Accent6 4 3 4" xfId="2409" xr:uid="{EFE8A816-2010-441B-A6AD-4DF2C4A14F9E}"/>
    <cellStyle name="20% - Accent6 4 3 4 2" xfId="6478" xr:uid="{2E25BAE1-79DC-4DEC-B083-EEDFBC1BD789}"/>
    <cellStyle name="20% - Accent6 4 3 5" xfId="4452" xr:uid="{FA05149E-2396-4F57-B2A6-E53CBA2F600E}"/>
    <cellStyle name="20% - Accent6 4 4" xfId="594" xr:uid="{D1901FA1-36CA-4B50-9813-428222CA309F}"/>
    <cellStyle name="20% - Accent6 4 4 2" xfId="1650" xr:uid="{F3DAA026-B2AF-4D9D-BE85-7DFACABC9137}"/>
    <cellStyle name="20% - Accent6 4 4 2 2" xfId="3679" xr:uid="{2873C514-7B42-4062-A55A-7ABAEB7761AE}"/>
    <cellStyle name="20% - Accent6 4 4 2 2 2" xfId="7746" xr:uid="{CDF44F7E-BB54-4482-92CA-44BCE0DA0044}"/>
    <cellStyle name="20% - Accent6 4 4 2 3" xfId="5720" xr:uid="{A13536BA-F4E0-45E2-9AD6-93DA3C2963E3}"/>
    <cellStyle name="20% - Accent6 4 4 3" xfId="2665" xr:uid="{B2C66B8C-EBCB-46D7-BA27-72849B755F79}"/>
    <cellStyle name="20% - Accent6 4 4 3 2" xfId="6732" xr:uid="{767FCAA0-DC98-4930-BEB2-3BF59C6C266B}"/>
    <cellStyle name="20% - Accent6 4 4 4" xfId="4706" xr:uid="{772B00C8-2A30-4A0B-B2D4-5F5942337F9F}"/>
    <cellStyle name="20% - Accent6 4 5" xfId="1161" xr:uid="{4F27DE60-8E38-45EF-8C56-16383EDFD286}"/>
    <cellStyle name="20% - Accent6 4 5 2" xfId="3190" xr:uid="{33637186-D1B9-49A9-A9D7-3E7DCA558E76}"/>
    <cellStyle name="20% - Accent6 4 5 2 2" xfId="7257" xr:uid="{FE016C7F-0323-40FB-B659-A9DB4D60054A}"/>
    <cellStyle name="20% - Accent6 4 5 3" xfId="5231" xr:uid="{FD30B9FD-233E-446A-9A66-3D573E62E999}"/>
    <cellStyle name="20% - Accent6 4 6" xfId="2174" xr:uid="{AE6F8B12-C840-40BC-957A-4991D96D015A}"/>
    <cellStyle name="20% - Accent6 4 6 2" xfId="6243" xr:uid="{54757166-B137-44AD-A5B9-F57BD603AA0D}"/>
    <cellStyle name="20% - Accent6 4 7" xfId="4217" xr:uid="{FE8035D4-F2DE-4743-8343-FC37DCA277D0}"/>
    <cellStyle name="20% - Accent6 5" xfId="155" xr:uid="{F678768A-924F-4A6C-99AD-4165091B5074}"/>
    <cellStyle name="20% - Accent6 5 2" xfId="391" xr:uid="{5CC6511E-4D06-4046-8798-AF7F4B98C048}"/>
    <cellStyle name="20% - Accent6 5 2 2" xfId="882" xr:uid="{3FF7DA1B-B1BB-4C28-932D-A0A55E752A93}"/>
    <cellStyle name="20% - Accent6 5 2 2 2" xfId="1938" xr:uid="{DE856271-6F29-4A48-AEE9-4AB4709C708E}"/>
    <cellStyle name="20% - Accent6 5 2 2 2 2" xfId="3967" xr:uid="{3C11C29D-46C8-414D-ABFC-C3AACA47D287}"/>
    <cellStyle name="20% - Accent6 5 2 2 2 2 2" xfId="8034" xr:uid="{BFB65C7B-1984-457B-9D32-29219A92AA32}"/>
    <cellStyle name="20% - Accent6 5 2 2 2 3" xfId="6008" xr:uid="{A4D9930A-1436-4EFC-B225-FA2E37C277A6}"/>
    <cellStyle name="20% - Accent6 5 2 2 3" xfId="2953" xr:uid="{8226B657-094E-40F0-BDC9-345AE7694AB4}"/>
    <cellStyle name="20% - Accent6 5 2 2 3 2" xfId="7020" xr:uid="{94C6FD1D-C956-4A9E-BD39-83A2FA0E7A4E}"/>
    <cellStyle name="20% - Accent6 5 2 2 4" xfId="4994" xr:uid="{512D1D53-CC91-4027-A42F-C58A6F977FF9}"/>
    <cellStyle name="20% - Accent6 5 2 3" xfId="1449" xr:uid="{A2786A1E-7336-4533-8B1F-A50C6D4D4B63}"/>
    <cellStyle name="20% - Accent6 5 2 3 2" xfId="3478" xr:uid="{D90D7065-EEA9-4DEF-B706-19F558D4EAB7}"/>
    <cellStyle name="20% - Accent6 5 2 3 2 2" xfId="7545" xr:uid="{E2511D48-8C65-4C5F-936B-3CED275042B7}"/>
    <cellStyle name="20% - Accent6 5 2 3 3" xfId="5519" xr:uid="{4167670F-8B07-4BF5-9D8B-8713ADCD2026}"/>
    <cellStyle name="20% - Accent6 5 2 4" xfId="2462" xr:uid="{2E7287A7-024C-49C3-9DD1-79F7BD87613B}"/>
    <cellStyle name="20% - Accent6 5 2 4 2" xfId="6531" xr:uid="{46607AF1-424D-40A6-BC89-D202FF360809}"/>
    <cellStyle name="20% - Accent6 5 2 5" xfId="4505" xr:uid="{A7338CA5-267C-4B0E-912E-EF230EAC7331}"/>
    <cellStyle name="20% - Accent6 5 3" xfId="647" xr:uid="{B0BC3F18-2189-4051-B057-6A44BAB4A01E}"/>
    <cellStyle name="20% - Accent6 5 3 2" xfId="1703" xr:uid="{F382D86B-53B9-4592-BA47-5CAC4170019B}"/>
    <cellStyle name="20% - Accent6 5 3 2 2" xfId="3732" xr:uid="{FA91CABC-49C9-4323-94E2-01036D15BA73}"/>
    <cellStyle name="20% - Accent6 5 3 2 2 2" xfId="7799" xr:uid="{28C343C7-2286-4FAD-B76F-587742D59132}"/>
    <cellStyle name="20% - Accent6 5 3 2 3" xfId="5773" xr:uid="{B7EAE222-D0BD-4589-B110-88860207E659}"/>
    <cellStyle name="20% - Accent6 5 3 3" xfId="2718" xr:uid="{3718E874-82B9-49DE-BE71-D89F6D6D31BB}"/>
    <cellStyle name="20% - Accent6 5 3 3 2" xfId="6785" xr:uid="{B2FCCD4F-8737-4BC4-84E1-AE6EC009C04A}"/>
    <cellStyle name="20% - Accent6 5 3 4" xfId="4759" xr:uid="{43A57DD6-8F17-4CED-9F61-331938FBE73C}"/>
    <cellStyle name="20% - Accent6 5 4" xfId="1214" xr:uid="{E7734DAF-7D94-4D61-AD43-33492C77F145}"/>
    <cellStyle name="20% - Accent6 5 4 2" xfId="3243" xr:uid="{B6D254DA-611D-4818-A004-6398E80F5038}"/>
    <cellStyle name="20% - Accent6 5 4 2 2" xfId="7310" xr:uid="{F36837D1-7EDA-4B92-A936-CB4635861A6C}"/>
    <cellStyle name="20% - Accent6 5 4 3" xfId="5284" xr:uid="{E2F2B652-1E16-472E-99A9-DFBDF4271EF0}"/>
    <cellStyle name="20% - Accent6 5 5" xfId="2227" xr:uid="{87576D89-71F4-4E9A-9A4A-454B5049D972}"/>
    <cellStyle name="20% - Accent6 5 5 2" xfId="6296" xr:uid="{1C4152FC-4F68-40CB-9333-C60D83F06325}"/>
    <cellStyle name="20% - Accent6 5 6" xfId="4270" xr:uid="{5CDBE676-331D-4A02-B3E8-2745ABC5DDD0}"/>
    <cellStyle name="20% - Accent6 6" xfId="278" xr:uid="{5C3F6BF5-97E5-4BB5-8EC2-5EEEF4E8B6DD}"/>
    <cellStyle name="20% - Accent6 6 2" xfId="770" xr:uid="{546C9B97-56DD-4537-8279-3C2B4ADC0BDE}"/>
    <cellStyle name="20% - Accent6 6 2 2" xfId="1826" xr:uid="{F4219111-FA41-4641-B01E-E108B191B761}"/>
    <cellStyle name="20% - Accent6 6 2 2 2" xfId="3855" xr:uid="{20E0A5EB-A4B0-4EA5-85C4-DA7FB6EF2F71}"/>
    <cellStyle name="20% - Accent6 6 2 2 2 2" xfId="7922" xr:uid="{90CA0D97-B72A-403B-82F6-D8512EC742CA}"/>
    <cellStyle name="20% - Accent6 6 2 2 3" xfId="5896" xr:uid="{722F54B5-F64E-4030-89A5-89A6AB2994DA}"/>
    <cellStyle name="20% - Accent6 6 2 3" xfId="2841" xr:uid="{E2338FC8-AEAC-4013-A8BE-743C7AD59CCA}"/>
    <cellStyle name="20% - Accent6 6 2 3 2" xfId="6908" xr:uid="{3B600023-B665-41C1-9E20-DEDD9367609B}"/>
    <cellStyle name="20% - Accent6 6 2 4" xfId="4882" xr:uid="{5DCABD89-9749-4B63-90FB-27FC19895D97}"/>
    <cellStyle name="20% - Accent6 6 3" xfId="1337" xr:uid="{F5D1F454-D523-438E-923C-E41433CB10A8}"/>
    <cellStyle name="20% - Accent6 6 3 2" xfId="3366" xr:uid="{FCBB3189-F816-454D-BA4E-AB7A5A38B0DC}"/>
    <cellStyle name="20% - Accent6 6 3 2 2" xfId="7433" xr:uid="{DDF59B40-893A-48AF-9348-7889369F8FF5}"/>
    <cellStyle name="20% - Accent6 6 3 3" xfId="5407" xr:uid="{15C00361-95CF-4152-A982-956485855A41}"/>
    <cellStyle name="20% - Accent6 6 4" xfId="2350" xr:uid="{8FAE9EC9-AB5C-4250-837C-4D7FB41C1C68}"/>
    <cellStyle name="20% - Accent6 6 4 2" xfId="6419" xr:uid="{9B4F9A95-FF83-4F64-A5F5-210DC4D07C93}"/>
    <cellStyle name="20% - Accent6 6 5" xfId="4393" xr:uid="{4DF9833A-75B4-4359-8945-D828EFF0F220}"/>
    <cellStyle name="20% - Accent6 7" xfId="519" xr:uid="{9515D84B-FD8C-4FEF-AA73-56E89012B71B}"/>
    <cellStyle name="20% - Accent6 7 2" xfId="1008" xr:uid="{7F415AE8-16C5-4992-A6C0-F8E27958CE64}"/>
    <cellStyle name="20% - Accent6 7 2 2" xfId="2064" xr:uid="{6EC9253C-C589-4515-9720-84DD3AE283D8}"/>
    <cellStyle name="20% - Accent6 7 2 2 2" xfId="4093" xr:uid="{9C74C93C-6869-4110-B0B3-37C2F99F9AF0}"/>
    <cellStyle name="20% - Accent6 7 2 2 2 2" xfId="8160" xr:uid="{09D96B8C-10DC-45C7-8259-8A4DCA85AAEB}"/>
    <cellStyle name="20% - Accent6 7 2 2 3" xfId="6134" xr:uid="{32AB35E0-4EDD-4EC9-BC2E-AFD5F7DC57C8}"/>
    <cellStyle name="20% - Accent6 7 2 3" xfId="3079" xr:uid="{D8B684F0-D81D-400D-A59F-19B1CC982513}"/>
    <cellStyle name="20% - Accent6 7 2 3 2" xfId="7146" xr:uid="{D1BADC91-BEF6-4B12-84BD-01640CEA6600}"/>
    <cellStyle name="20% - Accent6 7 2 4" xfId="5120" xr:uid="{A88DD135-5ED0-4B39-9567-91B6F0B55CC1}"/>
    <cellStyle name="20% - Accent6 7 3" xfId="1575" xr:uid="{0DEB9521-9F81-48FD-8F25-74EC51284742}"/>
    <cellStyle name="20% - Accent6 7 3 2" xfId="3604" xr:uid="{1FB73D3E-AD4F-43EF-B556-142EAF4B59A7}"/>
    <cellStyle name="20% - Accent6 7 3 2 2" xfId="7671" xr:uid="{F0993971-3005-49AE-9BF8-98C8EDF86FC3}"/>
    <cellStyle name="20% - Accent6 7 3 3" xfId="5645" xr:uid="{5A1BE5A5-1DFF-44CC-9247-5A6CAACBD2A6}"/>
    <cellStyle name="20% - Accent6 7 4" xfId="2590" xr:uid="{F177F74F-A9EA-4762-8439-AC591AD81B53}"/>
    <cellStyle name="20% - Accent6 7 4 2" xfId="6657" xr:uid="{487925A2-2A71-4FB4-AD72-194742543473}"/>
    <cellStyle name="20% - Accent6 7 5" xfId="4631" xr:uid="{285D539F-ABE9-44C9-A96E-D9079291836F}"/>
    <cellStyle name="20% - Accent6 8" xfId="537" xr:uid="{FADA7236-6BA2-4D65-A884-11F82AB3E3CF}"/>
    <cellStyle name="20% - Accent6 8 2" xfId="1593" xr:uid="{C3F686A7-3AD4-4D9D-A5D8-31F534FEFC2D}"/>
    <cellStyle name="20% - Accent6 8 2 2" xfId="3622" xr:uid="{01340D59-E386-471E-A0A1-26089D348E34}"/>
    <cellStyle name="20% - Accent6 8 2 2 2" xfId="7689" xr:uid="{C0ACE84A-579E-468A-89D5-AF679E433991}"/>
    <cellStyle name="20% - Accent6 8 2 3" xfId="5663" xr:uid="{87116B0C-CFB8-42A9-B136-67977E3D2994}"/>
    <cellStyle name="20% - Accent6 8 3" xfId="2608" xr:uid="{7A451929-1E53-4211-A9A0-0F8AF0C805BD}"/>
    <cellStyle name="20% - Accent6 8 3 2" xfId="6675" xr:uid="{C137BBCE-2C02-4C6B-A9F3-0B020C268257}"/>
    <cellStyle name="20% - Accent6 8 4" xfId="4649" xr:uid="{3D71508B-2BC2-4A0A-A437-700F63C2D9F5}"/>
    <cellStyle name="20% - Accent6 9" xfId="1101" xr:uid="{12849998-E109-4360-B215-D73A15BB27E8}"/>
    <cellStyle name="20% - Accent6 9 2" xfId="3130" xr:uid="{CEFCBBD5-F380-4482-A07A-580DD615F854}"/>
    <cellStyle name="20% - Accent6 9 2 2" xfId="7197" xr:uid="{392DD79C-FCAD-4F35-BDF8-62D6CF85C848}"/>
    <cellStyle name="20% - Accent6 9 3" xfId="5171" xr:uid="{FCEAB2BF-5C45-438B-B82A-A75F24E9A363}"/>
    <cellStyle name="40% - Accent1" xfId="17" builtinId="31" customBuiltin="1"/>
    <cellStyle name="40% - Accent1 10" xfId="2105" xr:uid="{B405BDF7-7068-48EE-9A38-D7756BDD2107}"/>
    <cellStyle name="40% - Accent1 10 2" xfId="6175" xr:uid="{12140A0F-1EBE-4A47-A900-22181A542F6F}"/>
    <cellStyle name="40% - Accent1 11" xfId="4140" xr:uid="{4940B327-F564-4B71-855C-4CB63C61906F}"/>
    <cellStyle name="40% - Accent1 2" xfId="49" xr:uid="{F79A031A-1B30-494A-AADD-E9883E668069}"/>
    <cellStyle name="40% - Accent1 2 10" xfId="2123" xr:uid="{8C8257D8-A75D-47A2-96FD-911994ACB8C2}"/>
    <cellStyle name="40% - Accent1 2 10 2" xfId="6192" xr:uid="{5F2B68E1-B941-472C-A5AA-0BBE2B157CF7}"/>
    <cellStyle name="40% - Accent1 2 11" xfId="4166" xr:uid="{EF951675-A50C-4D53-B197-B122E791C856}"/>
    <cellStyle name="40% - Accent1 2 2" xfId="79" xr:uid="{805A4F89-3DFF-4B2C-8F1D-30520771681D}"/>
    <cellStyle name="40% - Accent1 2 2 2" xfId="139" xr:uid="{E104C46B-7C77-42C3-9050-887C170227D6}"/>
    <cellStyle name="40% - Accent1 2 2 2 2" xfId="256" xr:uid="{00C230AB-0C55-4277-88EE-6E929FB5627F}"/>
    <cellStyle name="40% - Accent1 2 2 2 2 2" xfId="492" xr:uid="{35DD1DAF-B9F8-494A-BCBA-5542AADD7036}"/>
    <cellStyle name="40% - Accent1 2 2 2 2 2 2" xfId="983" xr:uid="{C6931224-F4C6-4885-8763-EB3FF73B66EA}"/>
    <cellStyle name="40% - Accent1 2 2 2 2 2 2 2" xfId="2039" xr:uid="{D0CBB1D9-A7B8-4D8D-97D6-F05BC44E7C9A}"/>
    <cellStyle name="40% - Accent1 2 2 2 2 2 2 2 2" xfId="4068" xr:uid="{4EEB53EC-497E-4B04-8959-F847BF09693C}"/>
    <cellStyle name="40% - Accent1 2 2 2 2 2 2 2 2 2" xfId="8135" xr:uid="{4B5A34BE-3120-46DB-B8D3-7F0EAED0D617}"/>
    <cellStyle name="40% - Accent1 2 2 2 2 2 2 2 3" xfId="6109" xr:uid="{FBC90A68-F332-4A0D-95A7-62680C6858D2}"/>
    <cellStyle name="40% - Accent1 2 2 2 2 2 2 3" xfId="3054" xr:uid="{681D4D96-4FD3-45AE-9D9A-DC4D23518B30}"/>
    <cellStyle name="40% - Accent1 2 2 2 2 2 2 3 2" xfId="7121" xr:uid="{B7744206-C0A4-4A38-A727-C4024A78BE9D}"/>
    <cellStyle name="40% - Accent1 2 2 2 2 2 2 4" xfId="5095" xr:uid="{AA3098BA-24EA-4C5D-9DD9-73F5C0007C2B}"/>
    <cellStyle name="40% - Accent1 2 2 2 2 2 3" xfId="1550" xr:uid="{77CAF3CD-2D16-4431-A9F0-532DDD0B8EB9}"/>
    <cellStyle name="40% - Accent1 2 2 2 2 2 3 2" xfId="3579" xr:uid="{691B5641-0330-433C-B18F-A7AA3FB9027A}"/>
    <cellStyle name="40% - Accent1 2 2 2 2 2 3 2 2" xfId="7646" xr:uid="{C002FB0F-233E-4DE7-B907-55769087910B}"/>
    <cellStyle name="40% - Accent1 2 2 2 2 2 3 3" xfId="5620" xr:uid="{BDFFAC4E-14A5-483D-8A5D-069D58037418}"/>
    <cellStyle name="40% - Accent1 2 2 2 2 2 4" xfId="2563" xr:uid="{37F2C31B-55A6-4105-B84B-52E9F627E0EA}"/>
    <cellStyle name="40% - Accent1 2 2 2 2 2 4 2" xfId="6632" xr:uid="{A8E5CBAF-FB46-43CB-9121-E58DA7A5EF3E}"/>
    <cellStyle name="40% - Accent1 2 2 2 2 2 5" xfId="4606" xr:uid="{B2F7BD74-2630-46E7-BC5F-B42BF686EBF2}"/>
    <cellStyle name="40% - Accent1 2 2 2 2 3" xfId="748" xr:uid="{62A8CFD7-60EA-42C2-B860-AC89A29F82E0}"/>
    <cellStyle name="40% - Accent1 2 2 2 2 3 2" xfId="1804" xr:uid="{EF8D8698-BA81-419C-AE2D-6DD6B4D73817}"/>
    <cellStyle name="40% - Accent1 2 2 2 2 3 2 2" xfId="3833" xr:uid="{31DD53AB-318E-4201-AC48-FB4D7693EAA3}"/>
    <cellStyle name="40% - Accent1 2 2 2 2 3 2 2 2" xfId="7900" xr:uid="{438FD890-EE32-4602-B958-72201E5CE40E}"/>
    <cellStyle name="40% - Accent1 2 2 2 2 3 2 3" xfId="5874" xr:uid="{E1FE793C-8973-402D-B51E-CBB0A763F444}"/>
    <cellStyle name="40% - Accent1 2 2 2 2 3 3" xfId="2819" xr:uid="{CC6B95B2-B401-45FC-BF71-33C5E4B10ED9}"/>
    <cellStyle name="40% - Accent1 2 2 2 2 3 3 2" xfId="6886" xr:uid="{201AF6F7-2462-4873-942C-6503AE653645}"/>
    <cellStyle name="40% - Accent1 2 2 2 2 3 4" xfId="4860" xr:uid="{209BA8A3-8EEB-485A-A2B4-E8CAECA75158}"/>
    <cellStyle name="40% - Accent1 2 2 2 2 4" xfId="1315" xr:uid="{9DABC79B-D466-461C-9C0F-81BC9A36888A}"/>
    <cellStyle name="40% - Accent1 2 2 2 2 4 2" xfId="3344" xr:uid="{BAFC9B08-AE65-4064-B25B-6AB11F2B33C5}"/>
    <cellStyle name="40% - Accent1 2 2 2 2 4 2 2" xfId="7411" xr:uid="{F54AA450-F073-4951-95A0-B680D5D77199}"/>
    <cellStyle name="40% - Accent1 2 2 2 2 4 3" xfId="5385" xr:uid="{19FF6D1B-D1E6-4769-808B-8001D5D531A8}"/>
    <cellStyle name="40% - Accent1 2 2 2 2 5" xfId="2328" xr:uid="{515F9BFA-5F52-4E97-8707-E3BBB32DF310}"/>
    <cellStyle name="40% - Accent1 2 2 2 2 5 2" xfId="6397" xr:uid="{6B00DE96-8C29-406B-835D-10343873DC5B}"/>
    <cellStyle name="40% - Accent1 2 2 2 2 6" xfId="4371" xr:uid="{65127C51-8021-43D3-91A4-B0548B2B5663}"/>
    <cellStyle name="40% - Accent1 2 2 2 3" xfId="375" xr:uid="{DF0FF0A0-BC77-4F3D-8A0D-156D909FB13A}"/>
    <cellStyle name="40% - Accent1 2 2 2 3 2" xfId="866" xr:uid="{08AEE18B-3BC1-410C-A42A-CE5D0C0CAC20}"/>
    <cellStyle name="40% - Accent1 2 2 2 3 2 2" xfId="1922" xr:uid="{3F5F25CB-E510-4DB2-9BAE-BF222B73CADA}"/>
    <cellStyle name="40% - Accent1 2 2 2 3 2 2 2" xfId="3951" xr:uid="{9C43C679-1C61-4B2A-A315-31CAA1A65873}"/>
    <cellStyle name="40% - Accent1 2 2 2 3 2 2 2 2" xfId="8018" xr:uid="{BBE3813B-DC4B-488F-AAF5-04F77B0F16C2}"/>
    <cellStyle name="40% - Accent1 2 2 2 3 2 2 3" xfId="5992" xr:uid="{F2F07331-1878-42B0-AE8D-0218C28CB409}"/>
    <cellStyle name="40% - Accent1 2 2 2 3 2 3" xfId="2937" xr:uid="{C88A2CDB-1A1F-46A4-AD0E-54C31A4DB3E8}"/>
    <cellStyle name="40% - Accent1 2 2 2 3 2 3 2" xfId="7004" xr:uid="{D4078D05-94B6-45D7-B402-F7DDAD0528CC}"/>
    <cellStyle name="40% - Accent1 2 2 2 3 2 4" xfId="4978" xr:uid="{EE293545-B66F-4765-9C12-5B1D65431ACF}"/>
    <cellStyle name="40% - Accent1 2 2 2 3 3" xfId="1433" xr:uid="{86FECE3F-41C6-4066-A837-0FF0A7F7EE4A}"/>
    <cellStyle name="40% - Accent1 2 2 2 3 3 2" xfId="3462" xr:uid="{291F6288-983F-4C6E-908E-DBF39E391B4F}"/>
    <cellStyle name="40% - Accent1 2 2 2 3 3 2 2" xfId="7529" xr:uid="{9B20528B-0FF0-4E5F-A0FC-6A79C56E649D}"/>
    <cellStyle name="40% - Accent1 2 2 2 3 3 3" xfId="5503" xr:uid="{4935D96F-F02E-4F4A-977E-CFE981F0CCDF}"/>
    <cellStyle name="40% - Accent1 2 2 2 3 4" xfId="2446" xr:uid="{848A63B3-FBF6-491E-826E-772A490E75EA}"/>
    <cellStyle name="40% - Accent1 2 2 2 3 4 2" xfId="6515" xr:uid="{4B35C6DC-45A5-4679-A101-4F4BAE59AE96}"/>
    <cellStyle name="40% - Accent1 2 2 2 3 5" xfId="4489" xr:uid="{F59332A0-3018-471F-8816-969760F804BC}"/>
    <cellStyle name="40% - Accent1 2 2 2 4" xfId="631" xr:uid="{7C8570CD-3D84-4DC8-92D1-574032FFE69E}"/>
    <cellStyle name="40% - Accent1 2 2 2 4 2" xfId="1687" xr:uid="{30A340E5-FDBF-4DAC-8D1F-D9011581660C}"/>
    <cellStyle name="40% - Accent1 2 2 2 4 2 2" xfId="3716" xr:uid="{2CADD138-761F-4B12-BE78-5A9409846954}"/>
    <cellStyle name="40% - Accent1 2 2 2 4 2 2 2" xfId="7783" xr:uid="{18EBCFC2-97E2-482D-A253-FEA01ABF4588}"/>
    <cellStyle name="40% - Accent1 2 2 2 4 2 3" xfId="5757" xr:uid="{A4FEA33A-3FF1-407E-8F92-92C62B923A48}"/>
    <cellStyle name="40% - Accent1 2 2 2 4 3" xfId="2702" xr:uid="{86CEA6F2-91B5-4561-BD61-06FF49BD2B31}"/>
    <cellStyle name="40% - Accent1 2 2 2 4 3 2" xfId="6769" xr:uid="{789914F0-DD37-4F41-A7A0-D16F5A19BE8F}"/>
    <cellStyle name="40% - Accent1 2 2 2 4 4" xfId="4743" xr:uid="{E04B675C-2754-49DF-BE22-D6269E27A026}"/>
    <cellStyle name="40% - Accent1 2 2 2 5" xfId="1198" xr:uid="{08C399AC-5F25-44A4-919E-C1BCB37F1256}"/>
    <cellStyle name="40% - Accent1 2 2 2 5 2" xfId="3227" xr:uid="{31EA1EB0-4B85-4501-B361-9E9F0C0BE36B}"/>
    <cellStyle name="40% - Accent1 2 2 2 5 2 2" xfId="7294" xr:uid="{7AB11AD2-24B6-4D66-B7A5-3CF6C9B032C2}"/>
    <cellStyle name="40% - Accent1 2 2 2 5 3" xfId="5268" xr:uid="{F5862ED7-A3A6-481C-8F06-3FD04445AF3E}"/>
    <cellStyle name="40% - Accent1 2 2 2 6" xfId="2211" xr:uid="{DA0DC604-55C5-489E-BC62-A617CCE49247}"/>
    <cellStyle name="40% - Accent1 2 2 2 6 2" xfId="6280" xr:uid="{FC0E30E9-A7F8-48D8-876A-D5B4AF780299}"/>
    <cellStyle name="40% - Accent1 2 2 2 7" xfId="4254" xr:uid="{5EE7A9D6-EF19-40CA-B15E-F91FA3376832}"/>
    <cellStyle name="40% - Accent1 2 2 3" xfId="197" xr:uid="{DBAFB37B-5413-475E-8C27-55BDB1F7F852}"/>
    <cellStyle name="40% - Accent1 2 2 3 2" xfId="433" xr:uid="{9931C79A-66C4-46BB-A89C-EE6213018D7A}"/>
    <cellStyle name="40% - Accent1 2 2 3 2 2" xfId="924" xr:uid="{C5049745-4813-4C6F-B79D-B74811FBE31E}"/>
    <cellStyle name="40% - Accent1 2 2 3 2 2 2" xfId="1980" xr:uid="{7DA6E62F-072A-457A-A903-2000A18FD4E6}"/>
    <cellStyle name="40% - Accent1 2 2 3 2 2 2 2" xfId="4009" xr:uid="{5C77B88A-7CA3-4049-AF1C-6ECE48122493}"/>
    <cellStyle name="40% - Accent1 2 2 3 2 2 2 2 2" xfId="8076" xr:uid="{638FB647-A84D-4BF7-8B80-E490C492BE96}"/>
    <cellStyle name="40% - Accent1 2 2 3 2 2 2 3" xfId="6050" xr:uid="{76F70A82-2DE7-4B85-AE65-8AF67F12A655}"/>
    <cellStyle name="40% - Accent1 2 2 3 2 2 3" xfId="2995" xr:uid="{C938242B-96C8-4D2E-A66E-2759EEC9D851}"/>
    <cellStyle name="40% - Accent1 2 2 3 2 2 3 2" xfId="7062" xr:uid="{618A7DF5-0342-4A42-8F2B-112EC1782CB2}"/>
    <cellStyle name="40% - Accent1 2 2 3 2 2 4" xfId="5036" xr:uid="{973155BE-E0E7-49FF-9DF7-5284CFDC0EE2}"/>
    <cellStyle name="40% - Accent1 2 2 3 2 3" xfId="1491" xr:uid="{82185490-8558-4692-B276-76CEE0959BD1}"/>
    <cellStyle name="40% - Accent1 2 2 3 2 3 2" xfId="3520" xr:uid="{C8FA8548-D8BA-4A0D-B400-30FC011BE086}"/>
    <cellStyle name="40% - Accent1 2 2 3 2 3 2 2" xfId="7587" xr:uid="{C656265D-552B-4B4B-A366-02B26A00915A}"/>
    <cellStyle name="40% - Accent1 2 2 3 2 3 3" xfId="5561" xr:uid="{F5D34EED-4D30-48FF-BA34-8B4DEF4FFE30}"/>
    <cellStyle name="40% - Accent1 2 2 3 2 4" xfId="2504" xr:uid="{007DBDC7-5FD5-436B-A15E-29393A263D24}"/>
    <cellStyle name="40% - Accent1 2 2 3 2 4 2" xfId="6573" xr:uid="{66E531DF-3A09-4B6F-BE0B-BA2EE021F67E}"/>
    <cellStyle name="40% - Accent1 2 2 3 2 5" xfId="4547" xr:uid="{9B11B64E-F831-4083-9C65-824714E0FC05}"/>
    <cellStyle name="40% - Accent1 2 2 3 3" xfId="689" xr:uid="{2D008B45-E0F6-4195-A572-7D4A88C5E136}"/>
    <cellStyle name="40% - Accent1 2 2 3 3 2" xfId="1745" xr:uid="{1951F70F-549E-4071-9A70-29F3856979C2}"/>
    <cellStyle name="40% - Accent1 2 2 3 3 2 2" xfId="3774" xr:uid="{EFD32F78-2996-4C7C-B146-C3AB3F34F210}"/>
    <cellStyle name="40% - Accent1 2 2 3 3 2 2 2" xfId="7841" xr:uid="{DDE44ABB-E470-47D0-A6A9-01321E80986B}"/>
    <cellStyle name="40% - Accent1 2 2 3 3 2 3" xfId="5815" xr:uid="{1859C9DC-15C6-4E85-A97B-57C184F94116}"/>
    <cellStyle name="40% - Accent1 2 2 3 3 3" xfId="2760" xr:uid="{7C5046D1-D179-467C-9ECC-B0BF68C063B0}"/>
    <cellStyle name="40% - Accent1 2 2 3 3 3 2" xfId="6827" xr:uid="{0372F80D-8661-4157-A36C-D198EB75C1D5}"/>
    <cellStyle name="40% - Accent1 2 2 3 3 4" xfId="4801" xr:uid="{7F105E71-CC1B-4A84-935A-F4F352A19CA1}"/>
    <cellStyle name="40% - Accent1 2 2 3 4" xfId="1256" xr:uid="{A7A2144C-AB4E-4DF1-8807-7A72D68432B8}"/>
    <cellStyle name="40% - Accent1 2 2 3 4 2" xfId="3285" xr:uid="{F58B078F-D84F-435B-BEB7-BBC8052C0D61}"/>
    <cellStyle name="40% - Accent1 2 2 3 4 2 2" xfId="7352" xr:uid="{C620C4A0-0BF2-4F8D-979E-64111B88272F}"/>
    <cellStyle name="40% - Accent1 2 2 3 4 3" xfId="5326" xr:uid="{DD4FC142-E9E9-467D-A8CE-59CC0A88AD5B}"/>
    <cellStyle name="40% - Accent1 2 2 3 5" xfId="2269" xr:uid="{0A7EA1AF-E9F2-406D-9956-92EC46D7AB9C}"/>
    <cellStyle name="40% - Accent1 2 2 3 5 2" xfId="6338" xr:uid="{370F3CBA-D39F-4398-9CBE-EB662345A39C}"/>
    <cellStyle name="40% - Accent1 2 2 3 6" xfId="4312" xr:uid="{20BDBCA1-9148-4105-BDED-4AC248CB3328}"/>
    <cellStyle name="40% - Accent1 2 2 4" xfId="316" xr:uid="{BDA9FE47-D020-4512-AE39-48101736C896}"/>
    <cellStyle name="40% - Accent1 2 2 4 2" xfId="807" xr:uid="{2769C888-7AB0-41A0-A088-6E5EAD81219C}"/>
    <cellStyle name="40% - Accent1 2 2 4 2 2" xfId="1863" xr:uid="{33D8C8CC-1ECA-446E-9656-17B9BD1D8180}"/>
    <cellStyle name="40% - Accent1 2 2 4 2 2 2" xfId="3892" xr:uid="{8580A5D1-9893-412A-B4F1-C4D486989FCC}"/>
    <cellStyle name="40% - Accent1 2 2 4 2 2 2 2" xfId="7959" xr:uid="{1E03E714-270C-4614-8864-68DBE99E183F}"/>
    <cellStyle name="40% - Accent1 2 2 4 2 2 3" xfId="5933" xr:uid="{BF0D51DD-0638-4D20-B0AF-21BB1BF6DD49}"/>
    <cellStyle name="40% - Accent1 2 2 4 2 3" xfId="2878" xr:uid="{9815945F-76D5-416E-B49F-83CDC10B8D26}"/>
    <cellStyle name="40% - Accent1 2 2 4 2 3 2" xfId="6945" xr:uid="{3C5D1159-C432-4CBA-B6AB-1E67E9882EDB}"/>
    <cellStyle name="40% - Accent1 2 2 4 2 4" xfId="4919" xr:uid="{375DD4C2-415B-4A76-9709-2110E54A6682}"/>
    <cellStyle name="40% - Accent1 2 2 4 3" xfId="1374" xr:uid="{E1AC6F66-4739-4DAD-8665-8259B488CFE4}"/>
    <cellStyle name="40% - Accent1 2 2 4 3 2" xfId="3403" xr:uid="{3AAD588B-0543-40C8-9208-A5EB2C2739CE}"/>
    <cellStyle name="40% - Accent1 2 2 4 3 2 2" xfId="7470" xr:uid="{B4F06648-A1F5-4641-A8DE-46EE89E09F52}"/>
    <cellStyle name="40% - Accent1 2 2 4 3 3" xfId="5444" xr:uid="{1C41C11E-86DE-4813-AF06-1539CEAD11E3}"/>
    <cellStyle name="40% - Accent1 2 2 4 4" xfId="2387" xr:uid="{15CADB97-D176-4335-8739-DA6AFC5C876E}"/>
    <cellStyle name="40% - Accent1 2 2 4 4 2" xfId="6456" xr:uid="{5A0B35CA-6ED0-44D0-9354-54046B19A96B}"/>
    <cellStyle name="40% - Accent1 2 2 4 5" xfId="4430" xr:uid="{981E464F-73F2-4354-854F-60D384DB7295}"/>
    <cellStyle name="40% - Accent1 2 2 5" xfId="572" xr:uid="{11CEB8CF-300B-48C3-ABE1-F093415F2DBF}"/>
    <cellStyle name="40% - Accent1 2 2 5 2" xfId="1628" xr:uid="{8B33F89B-26CF-4924-BB26-4D7FA9B0057A}"/>
    <cellStyle name="40% - Accent1 2 2 5 2 2" xfId="3657" xr:uid="{2CBE8FAF-6EBF-4CD5-B01A-11A522E643F9}"/>
    <cellStyle name="40% - Accent1 2 2 5 2 2 2" xfId="7724" xr:uid="{99C6A3FA-587D-4CB2-A270-12DF0E04E47A}"/>
    <cellStyle name="40% - Accent1 2 2 5 2 3" xfId="5698" xr:uid="{CFB96921-4EEC-46CD-8688-8FF6226509AB}"/>
    <cellStyle name="40% - Accent1 2 2 5 3" xfId="2643" xr:uid="{12C5305D-433E-4D40-9D9B-4C1F04CBA95E}"/>
    <cellStyle name="40% - Accent1 2 2 5 3 2" xfId="6710" xr:uid="{8EF969F6-91C8-4B1A-B044-5C93526DC5CD}"/>
    <cellStyle name="40% - Accent1 2 2 5 4" xfId="4684" xr:uid="{DCE54C80-1DA4-45FF-83B4-ED06DE8017B5}"/>
    <cellStyle name="40% - Accent1 2 2 6" xfId="1139" xr:uid="{A6305393-A494-49EE-8A4D-8EE6019BF2D3}"/>
    <cellStyle name="40% - Accent1 2 2 6 2" xfId="3168" xr:uid="{702E63B6-B7B3-49DE-A553-1E0A3E3214EB}"/>
    <cellStyle name="40% - Accent1 2 2 6 2 2" xfId="7235" xr:uid="{FCC308A6-6B89-4F6F-98D4-E75CBCA8DC2C}"/>
    <cellStyle name="40% - Accent1 2 2 6 3" xfId="5209" xr:uid="{0F35FB08-9B10-4362-970C-52F520B2E3B6}"/>
    <cellStyle name="40% - Accent1 2 2 7" xfId="2152" xr:uid="{DBACFF62-3610-47D8-9521-1F65884B0E65}"/>
    <cellStyle name="40% - Accent1 2 2 7 2" xfId="6221" xr:uid="{67083D3B-9F77-4582-8C6D-C91FCE6A4FC0}"/>
    <cellStyle name="40% - Accent1 2 2 8" xfId="4195" xr:uid="{434EFEDF-EA9A-4BE4-ACCE-0B7092FA0F23}"/>
    <cellStyle name="40% - Accent1 2 3" xfId="110" xr:uid="{D1C5D589-15E3-43C5-A746-39A546BF24EB}"/>
    <cellStyle name="40% - Accent1 2 3 2" xfId="227" xr:uid="{7986E3F5-EEC9-4D59-B252-514BF85A429F}"/>
    <cellStyle name="40% - Accent1 2 3 2 2" xfId="463" xr:uid="{102B460E-FE9C-4566-A94E-B6AA63B8B45B}"/>
    <cellStyle name="40% - Accent1 2 3 2 2 2" xfId="954" xr:uid="{B02BD62D-7F42-4561-8A51-E92F06801B5D}"/>
    <cellStyle name="40% - Accent1 2 3 2 2 2 2" xfId="2010" xr:uid="{3DBDF63A-AA68-4E6C-B36F-BC09BBF435C3}"/>
    <cellStyle name="40% - Accent1 2 3 2 2 2 2 2" xfId="4039" xr:uid="{D979EEA0-A5E2-4828-982F-7839C1884CBF}"/>
    <cellStyle name="40% - Accent1 2 3 2 2 2 2 2 2" xfId="8106" xr:uid="{5C4423FE-C868-4570-B01A-6387F6E8C7FF}"/>
    <cellStyle name="40% - Accent1 2 3 2 2 2 2 3" xfId="6080" xr:uid="{200C7B9A-3107-480B-920E-97B763D2F5B3}"/>
    <cellStyle name="40% - Accent1 2 3 2 2 2 3" xfId="3025" xr:uid="{B89D7AF2-B8F7-426D-9EAA-641022D595C7}"/>
    <cellStyle name="40% - Accent1 2 3 2 2 2 3 2" xfId="7092" xr:uid="{38E457D8-3D2D-43AD-9DC8-D92057E06B0F}"/>
    <cellStyle name="40% - Accent1 2 3 2 2 2 4" xfId="5066" xr:uid="{F96127B5-0A3D-4A53-A6BA-BDE91882D49F}"/>
    <cellStyle name="40% - Accent1 2 3 2 2 3" xfId="1521" xr:uid="{4C69E078-B8C0-4EAA-BFD7-10771E032C73}"/>
    <cellStyle name="40% - Accent1 2 3 2 2 3 2" xfId="3550" xr:uid="{94A9F401-0458-460E-A8DF-AD9703ABC30E}"/>
    <cellStyle name="40% - Accent1 2 3 2 2 3 2 2" xfId="7617" xr:uid="{EF4F7D63-D311-423E-87B6-E5F24316F76B}"/>
    <cellStyle name="40% - Accent1 2 3 2 2 3 3" xfId="5591" xr:uid="{225E4087-3897-4B2E-AB04-653F666B46DD}"/>
    <cellStyle name="40% - Accent1 2 3 2 2 4" xfId="2534" xr:uid="{C7940B92-F616-4A7B-A38D-134A802AF5EA}"/>
    <cellStyle name="40% - Accent1 2 3 2 2 4 2" xfId="6603" xr:uid="{A62B454A-ACEA-4702-9A7E-3326151FB839}"/>
    <cellStyle name="40% - Accent1 2 3 2 2 5" xfId="4577" xr:uid="{69B8FC57-F9D3-407C-A5F8-6C8B0E1BD904}"/>
    <cellStyle name="40% - Accent1 2 3 2 3" xfId="719" xr:uid="{4984E0D7-5F75-4BB8-8E98-0643807E3232}"/>
    <cellStyle name="40% - Accent1 2 3 2 3 2" xfId="1775" xr:uid="{1C5818A6-9335-4639-AE8E-BD1A9DF8CFEC}"/>
    <cellStyle name="40% - Accent1 2 3 2 3 2 2" xfId="3804" xr:uid="{C8A1A33E-CD90-4528-8A0B-1AE037BDEBA5}"/>
    <cellStyle name="40% - Accent1 2 3 2 3 2 2 2" xfId="7871" xr:uid="{77831125-2519-4840-B32A-1C7F4E8C91DA}"/>
    <cellStyle name="40% - Accent1 2 3 2 3 2 3" xfId="5845" xr:uid="{5CD3B7FB-E049-4CC5-BCB3-F0B5D1795BB8}"/>
    <cellStyle name="40% - Accent1 2 3 2 3 3" xfId="2790" xr:uid="{C54B69DE-D08F-4953-9E1A-F12BFCB09A3A}"/>
    <cellStyle name="40% - Accent1 2 3 2 3 3 2" xfId="6857" xr:uid="{D46F9F5F-EF6B-443A-BBA3-1BFF038BDBAC}"/>
    <cellStyle name="40% - Accent1 2 3 2 3 4" xfId="4831" xr:uid="{10EBDE32-D2FB-4084-B97F-566329DF4752}"/>
    <cellStyle name="40% - Accent1 2 3 2 4" xfId="1286" xr:uid="{F10C1E32-642E-4353-BDA8-AF469EE2A923}"/>
    <cellStyle name="40% - Accent1 2 3 2 4 2" xfId="3315" xr:uid="{4A8DAEB1-DA47-4860-AF05-E3C9995D70B7}"/>
    <cellStyle name="40% - Accent1 2 3 2 4 2 2" xfId="7382" xr:uid="{926297DD-2452-4983-8FE6-56E676A2388E}"/>
    <cellStyle name="40% - Accent1 2 3 2 4 3" xfId="5356" xr:uid="{C6FA3729-C71D-425F-A2D8-9ECCEF6ACAE1}"/>
    <cellStyle name="40% - Accent1 2 3 2 5" xfId="2299" xr:uid="{BB5B0CA1-00CC-47DC-9058-0AD7DA59574F}"/>
    <cellStyle name="40% - Accent1 2 3 2 5 2" xfId="6368" xr:uid="{C9198E5E-D3B0-4C7D-8F71-AB61B9AB32E6}"/>
    <cellStyle name="40% - Accent1 2 3 2 6" xfId="4342" xr:uid="{7C327DB8-FF8A-4C4A-BCCF-2C51A8DD9E50}"/>
    <cellStyle name="40% - Accent1 2 3 3" xfId="346" xr:uid="{FD1D616A-D561-4EEF-A6B3-0264A44B2537}"/>
    <cellStyle name="40% - Accent1 2 3 3 2" xfId="837" xr:uid="{19ACECCB-1D5D-44F3-A0A2-83054DB83EBD}"/>
    <cellStyle name="40% - Accent1 2 3 3 2 2" xfId="1893" xr:uid="{3B650FB2-4E8A-4634-829D-A889401226F0}"/>
    <cellStyle name="40% - Accent1 2 3 3 2 2 2" xfId="3922" xr:uid="{48C0D3F3-3DBA-456D-B79F-26388B574B6C}"/>
    <cellStyle name="40% - Accent1 2 3 3 2 2 2 2" xfId="7989" xr:uid="{B054D752-43C7-44ED-B11A-F74C8E8C5499}"/>
    <cellStyle name="40% - Accent1 2 3 3 2 2 3" xfId="5963" xr:uid="{67C7DB04-D8EA-4EB5-B9BC-FA9D9351E8D7}"/>
    <cellStyle name="40% - Accent1 2 3 3 2 3" xfId="2908" xr:uid="{A5596834-68A5-43BB-BD7E-1DAA3469C436}"/>
    <cellStyle name="40% - Accent1 2 3 3 2 3 2" xfId="6975" xr:uid="{DE31F260-C797-4C24-86CC-EFB145ECE64D}"/>
    <cellStyle name="40% - Accent1 2 3 3 2 4" xfId="4949" xr:uid="{9B9FFE67-FFE4-4707-8771-62F085D84E25}"/>
    <cellStyle name="40% - Accent1 2 3 3 3" xfId="1404" xr:uid="{829FA65C-827A-49B4-81C8-26D5F158A168}"/>
    <cellStyle name="40% - Accent1 2 3 3 3 2" xfId="3433" xr:uid="{C96AE62D-BD21-4B40-BA56-8DC9DB36A7E3}"/>
    <cellStyle name="40% - Accent1 2 3 3 3 2 2" xfId="7500" xr:uid="{A72B5D3E-569D-4090-AEC6-FCE98A9B860F}"/>
    <cellStyle name="40% - Accent1 2 3 3 3 3" xfId="5474" xr:uid="{25C68724-15B9-43B5-B341-F57BDE6EB9A4}"/>
    <cellStyle name="40% - Accent1 2 3 3 4" xfId="2417" xr:uid="{CC4FB9A9-74EF-45B2-BD81-389BDD742B08}"/>
    <cellStyle name="40% - Accent1 2 3 3 4 2" xfId="6486" xr:uid="{8CD85D66-2075-4EAE-B220-2174618A7B5B}"/>
    <cellStyle name="40% - Accent1 2 3 3 5" xfId="4460" xr:uid="{CF761730-CEF0-401B-8A73-DF19204625DD}"/>
    <cellStyle name="40% - Accent1 2 3 4" xfId="602" xr:uid="{7C9EB792-B9B9-40D9-A7C5-E126B0B51739}"/>
    <cellStyle name="40% - Accent1 2 3 4 2" xfId="1658" xr:uid="{2B469913-7CAF-4C14-9AB7-FBF5A3451258}"/>
    <cellStyle name="40% - Accent1 2 3 4 2 2" xfId="3687" xr:uid="{106261CF-BF5D-43DF-A163-8811FEED38F5}"/>
    <cellStyle name="40% - Accent1 2 3 4 2 2 2" xfId="7754" xr:uid="{5EAB87E5-930B-48F8-879D-DEAF6AE62D1C}"/>
    <cellStyle name="40% - Accent1 2 3 4 2 3" xfId="5728" xr:uid="{FB889DE0-A74C-4D56-8C0D-05C176D55F2F}"/>
    <cellStyle name="40% - Accent1 2 3 4 3" xfId="2673" xr:uid="{155EAB88-43F0-4047-A789-50C6D4586E8F}"/>
    <cellStyle name="40% - Accent1 2 3 4 3 2" xfId="6740" xr:uid="{2847D23D-7219-4BDE-ACC5-67E7E94E038C}"/>
    <cellStyle name="40% - Accent1 2 3 4 4" xfId="4714" xr:uid="{14724F0D-6845-4377-9FD7-AB0EC5FC651C}"/>
    <cellStyle name="40% - Accent1 2 3 5" xfId="1169" xr:uid="{33E079BD-94DF-46CC-967A-12696C607EC3}"/>
    <cellStyle name="40% - Accent1 2 3 5 2" xfId="3198" xr:uid="{26C79029-4857-4D70-A5E8-C4A8662F1343}"/>
    <cellStyle name="40% - Accent1 2 3 5 2 2" xfId="7265" xr:uid="{109E1CCA-88CC-4DAD-803B-93EC2F65E253}"/>
    <cellStyle name="40% - Accent1 2 3 5 3" xfId="5239" xr:uid="{21EFE4A1-2216-4D18-80CA-4BF5588F7115}"/>
    <cellStyle name="40% - Accent1 2 3 6" xfId="2182" xr:uid="{8D2F7C9F-374A-4DE6-B2B3-98CD094E97C5}"/>
    <cellStyle name="40% - Accent1 2 3 6 2" xfId="6251" xr:uid="{A337C064-9F19-4357-9608-322AC8919289}"/>
    <cellStyle name="40% - Accent1 2 3 7" xfId="4225" xr:uid="{A0F59C97-3ABA-473B-9812-1B99E2FFAD62}"/>
    <cellStyle name="40% - Accent1 2 4" xfId="168" xr:uid="{F9F225DF-95F3-4891-B8D0-B49FFE5D5246}"/>
    <cellStyle name="40% - Accent1 2 4 2" xfId="404" xr:uid="{81DA9912-9D58-4885-8A07-35C01E54B75F}"/>
    <cellStyle name="40% - Accent1 2 4 2 2" xfId="895" xr:uid="{8F758045-6990-4134-9AC8-1BB4FEC55CB2}"/>
    <cellStyle name="40% - Accent1 2 4 2 2 2" xfId="1951" xr:uid="{026AB49F-E54F-4000-8F4F-313F87C1B395}"/>
    <cellStyle name="40% - Accent1 2 4 2 2 2 2" xfId="3980" xr:uid="{FBF44798-BECF-461A-B0A2-A05A8C47081A}"/>
    <cellStyle name="40% - Accent1 2 4 2 2 2 2 2" xfId="8047" xr:uid="{8B435D3B-21E9-4661-95D5-CC32419656FD}"/>
    <cellStyle name="40% - Accent1 2 4 2 2 2 3" xfId="6021" xr:uid="{CD84BE3A-F308-4C39-8500-9B9DCEDD035B}"/>
    <cellStyle name="40% - Accent1 2 4 2 2 3" xfId="2966" xr:uid="{EB271232-FB0D-47C1-96C9-F63F428DBBBA}"/>
    <cellStyle name="40% - Accent1 2 4 2 2 3 2" xfId="7033" xr:uid="{0190B962-B428-46B1-923A-D4B8EEEFA4BF}"/>
    <cellStyle name="40% - Accent1 2 4 2 2 4" xfId="5007" xr:uid="{E1B85BB7-23CE-40E6-96CC-DEC3387E1C6F}"/>
    <cellStyle name="40% - Accent1 2 4 2 3" xfId="1462" xr:uid="{573E8D0F-9AD4-460A-84F0-5A56E443FE28}"/>
    <cellStyle name="40% - Accent1 2 4 2 3 2" xfId="3491" xr:uid="{5172920E-64A5-4CE9-9C37-BC3056FAABBE}"/>
    <cellStyle name="40% - Accent1 2 4 2 3 2 2" xfId="7558" xr:uid="{87E663A6-23E3-4A8F-917E-2D4CCAAD8A9F}"/>
    <cellStyle name="40% - Accent1 2 4 2 3 3" xfId="5532" xr:uid="{61144F58-00CC-41EC-9E9E-4FACE71D1901}"/>
    <cellStyle name="40% - Accent1 2 4 2 4" xfId="2475" xr:uid="{25E61BA9-267E-4466-82E4-C2F866DD6C82}"/>
    <cellStyle name="40% - Accent1 2 4 2 4 2" xfId="6544" xr:uid="{ED907333-91AB-45D3-AF16-2E9CB01FE65A}"/>
    <cellStyle name="40% - Accent1 2 4 2 5" xfId="4518" xr:uid="{2F6DF182-58CA-499B-B21C-35C683923048}"/>
    <cellStyle name="40% - Accent1 2 4 3" xfId="660" xr:uid="{A8B2EB61-29B0-4931-968D-6439AABDFDF2}"/>
    <cellStyle name="40% - Accent1 2 4 3 2" xfId="1716" xr:uid="{E79194C9-FE94-462D-9406-78F087739665}"/>
    <cellStyle name="40% - Accent1 2 4 3 2 2" xfId="3745" xr:uid="{94D4BEFE-1EDC-4530-A4BF-725949BE87CD}"/>
    <cellStyle name="40% - Accent1 2 4 3 2 2 2" xfId="7812" xr:uid="{918CAFB6-8913-490E-8DCE-5528307DE2E2}"/>
    <cellStyle name="40% - Accent1 2 4 3 2 3" xfId="5786" xr:uid="{E14C89A6-D68A-432E-A2E8-3052136ABBE8}"/>
    <cellStyle name="40% - Accent1 2 4 3 3" xfId="2731" xr:uid="{476D8648-5134-4C7E-8672-196F2DC9790F}"/>
    <cellStyle name="40% - Accent1 2 4 3 3 2" xfId="6798" xr:uid="{8B428F69-73F6-4EFE-8922-E8E30A876FE9}"/>
    <cellStyle name="40% - Accent1 2 4 3 4" xfId="4772" xr:uid="{26FEC3F7-8A97-4B79-9E7C-F76944544913}"/>
    <cellStyle name="40% - Accent1 2 4 4" xfId="1227" xr:uid="{E15224F6-73FD-4980-A5F8-9102CC298389}"/>
    <cellStyle name="40% - Accent1 2 4 4 2" xfId="3256" xr:uid="{BB8B64FE-3100-45F2-B446-0F259F4C41BE}"/>
    <cellStyle name="40% - Accent1 2 4 4 2 2" xfId="7323" xr:uid="{38214CEE-3608-47E6-9329-CB0E024F4652}"/>
    <cellStyle name="40% - Accent1 2 4 4 3" xfId="5297" xr:uid="{C27764AC-B51E-41C3-826E-A5B1ED98790C}"/>
    <cellStyle name="40% - Accent1 2 4 5" xfId="2240" xr:uid="{208697A0-1C09-46BF-9E2F-4F899F9F763F}"/>
    <cellStyle name="40% - Accent1 2 4 5 2" xfId="6309" xr:uid="{644AA922-2784-4AA8-B1A1-7A4A60CA9F95}"/>
    <cellStyle name="40% - Accent1 2 4 6" xfId="4283" xr:uid="{D7096846-FB7E-4127-B824-3FE1C746651A}"/>
    <cellStyle name="40% - Accent1 2 5" xfId="287" xr:uid="{FBC6B78C-33E1-4F7F-9539-8F48E0FF7C2B}"/>
    <cellStyle name="40% - Accent1 2 5 2" xfId="778" xr:uid="{3BF6C654-E5F6-4879-95A3-B322841E1CF9}"/>
    <cellStyle name="40% - Accent1 2 5 2 2" xfId="1834" xr:uid="{07488C06-D1C9-4DAE-94B0-61CDF0720B2E}"/>
    <cellStyle name="40% - Accent1 2 5 2 2 2" xfId="3863" xr:uid="{191520BF-433C-4FD3-B871-FE4B302C3190}"/>
    <cellStyle name="40% - Accent1 2 5 2 2 2 2" xfId="7930" xr:uid="{EB1D2872-BB28-4252-9BF4-2B9E9B79A1C2}"/>
    <cellStyle name="40% - Accent1 2 5 2 2 3" xfId="5904" xr:uid="{27576959-4BD5-42BD-B0EC-48A4E368678F}"/>
    <cellStyle name="40% - Accent1 2 5 2 3" xfId="2849" xr:uid="{34B99F5E-D713-4A08-9D0A-38A569E44467}"/>
    <cellStyle name="40% - Accent1 2 5 2 3 2" xfId="6916" xr:uid="{63010168-134B-4C78-8C04-7F7D9FA01B16}"/>
    <cellStyle name="40% - Accent1 2 5 2 4" xfId="4890" xr:uid="{69179142-20FB-4409-BD37-1CF3172140FC}"/>
    <cellStyle name="40% - Accent1 2 5 3" xfId="1345" xr:uid="{B43FD078-C441-416A-B458-4998DE477A2E}"/>
    <cellStyle name="40% - Accent1 2 5 3 2" xfId="3374" xr:uid="{02AF9747-24C7-4D8D-9195-329889D09922}"/>
    <cellStyle name="40% - Accent1 2 5 3 2 2" xfId="7441" xr:uid="{337B7534-9347-49EC-B342-314E35986647}"/>
    <cellStyle name="40% - Accent1 2 5 3 3" xfId="5415" xr:uid="{7BBDF67B-970B-4E78-B7DD-DF2C8250A3C4}"/>
    <cellStyle name="40% - Accent1 2 5 4" xfId="2358" xr:uid="{282BB288-CD9E-49AC-B557-3D0E9B78A588}"/>
    <cellStyle name="40% - Accent1 2 5 4 2" xfId="6427" xr:uid="{F214A944-235C-4499-9281-3F94D7CC5CD4}"/>
    <cellStyle name="40% - Accent1 2 5 5" xfId="4401" xr:uid="{758ED324-3317-4639-A4FF-5F369A74CD38}"/>
    <cellStyle name="40% - Accent1 2 6" xfId="543" xr:uid="{209140C1-37B6-4D6E-BB97-B8584F044A04}"/>
    <cellStyle name="40% - Accent1 2 6 2" xfId="1599" xr:uid="{D7AD574B-078B-4C73-87D3-4A3E0197FD73}"/>
    <cellStyle name="40% - Accent1 2 6 2 2" xfId="3628" xr:uid="{3B332D3D-D634-4EC8-9884-29FC93D6D04B}"/>
    <cellStyle name="40% - Accent1 2 6 2 2 2" xfId="7695" xr:uid="{6F5AA1EE-C28D-4686-97B0-463EA4C06808}"/>
    <cellStyle name="40% - Accent1 2 6 2 3" xfId="5669" xr:uid="{6A9CDCDF-347B-4D3A-BF64-A0AEA4EC0A60}"/>
    <cellStyle name="40% - Accent1 2 6 3" xfId="2614" xr:uid="{B73BC1F4-5476-493B-912F-D206D846AE80}"/>
    <cellStyle name="40% - Accent1 2 6 3 2" xfId="6681" xr:uid="{B8E03062-6EB6-43F9-8DE1-F0672A68FDEB}"/>
    <cellStyle name="40% - Accent1 2 6 4" xfId="4655" xr:uid="{9F245B77-ED95-4A4C-8F8A-3D72F20C8FCE}"/>
    <cellStyle name="40% - Accent1 2 7" xfId="1045" xr:uid="{799B0873-DA20-4DB9-9CF6-F98236CA4744}"/>
    <cellStyle name="40% - Accent1 2 7 2" xfId="2074" xr:uid="{AE0C533A-46A1-48E6-B6AA-61E973B1C3BF}"/>
    <cellStyle name="40% - Accent1 2 7 2 2" xfId="4103" xr:uid="{47453FCF-E24B-48E2-9AE9-1CC72072AB2F}"/>
    <cellStyle name="40% - Accent1 2 7 2 2 2" xfId="8170" xr:uid="{3F7F195D-ED13-47FE-981F-FC04F26CC21F}"/>
    <cellStyle name="40% - Accent1 2 7 2 3" xfId="6144" xr:uid="{98A0999E-E0A1-436F-A8A6-C6C379E08F1A}"/>
    <cellStyle name="40% - Accent1 2 7 3" xfId="3088" xr:uid="{3C342870-16F4-4B1F-AFC7-C9D37AECF274}"/>
    <cellStyle name="40% - Accent1 2 7 3 2" xfId="7155" xr:uid="{5DBDAD12-1CAE-4346-A641-48963DB6EAA0}"/>
    <cellStyle name="40% - Accent1 2 7 4" xfId="5129" xr:uid="{03981188-F47B-41E0-BC31-C2EA107D4D8B}"/>
    <cellStyle name="40% - Accent1 2 8" xfId="1077" xr:uid="{546B6551-128E-4A8B-8FC7-DE6DC6633EDD}"/>
    <cellStyle name="40% - Accent1 2 8 2" xfId="2092" xr:uid="{5C1509A6-1BBF-4187-BAAD-FA4CBB2B52D2}"/>
    <cellStyle name="40% - Accent1 2 8 2 2" xfId="4121" xr:uid="{D4870C0C-26C0-4FB7-AAAD-A65CB65CCF35}"/>
    <cellStyle name="40% - Accent1 2 8 2 2 2" xfId="8188" xr:uid="{676E0DD3-45B4-4540-9741-BB9960194B1F}"/>
    <cellStyle name="40% - Accent1 2 8 2 3" xfId="6162" xr:uid="{1499A2FF-56BD-491D-B322-7E22F7B06E55}"/>
    <cellStyle name="40% - Accent1 2 8 3" xfId="3106" xr:uid="{B90E935E-D46F-4558-9864-EF6B40635C2F}"/>
    <cellStyle name="40% - Accent1 2 8 3 2" xfId="7173" xr:uid="{F2C06AAC-660E-48F0-A6A0-D6A00B07E3A3}"/>
    <cellStyle name="40% - Accent1 2 8 4" xfId="5147" xr:uid="{C7732F4C-6066-4E9E-902B-D6FF51089C64}"/>
    <cellStyle name="40% - Accent1 2 9" xfId="1109" xr:uid="{3108DCF9-D67E-4713-969F-A00F929EC155}"/>
    <cellStyle name="40% - Accent1 2 9 2" xfId="3138" xr:uid="{FF22A714-DA03-4E6E-95FE-9A324B574FD6}"/>
    <cellStyle name="40% - Accent1 2 9 2 2" xfId="7205" xr:uid="{8C91E68A-91B0-4831-931A-0CBCDBB20E8D}"/>
    <cellStyle name="40% - Accent1 2 9 3" xfId="5179" xr:uid="{C52620A1-7834-45AB-B3CA-F4FC2040C1D3}"/>
    <cellStyle name="40% - Accent1 3" xfId="67" xr:uid="{1873F18D-877A-43C1-875A-A0A3C1D002B0}"/>
    <cellStyle name="40% - Accent1 3 2" xfId="127" xr:uid="{C1415F53-AAA5-4287-87B2-B931004F611B}"/>
    <cellStyle name="40% - Accent1 3 2 2" xfId="244" xr:uid="{19C72560-DF13-4EA4-AD0E-9AC7B51E308E}"/>
    <cellStyle name="40% - Accent1 3 2 2 2" xfId="480" xr:uid="{8568C9F1-166F-416A-9112-F8FC00525720}"/>
    <cellStyle name="40% - Accent1 3 2 2 2 2" xfId="971" xr:uid="{D4601CE0-F17B-4916-8EB6-C0C3AAD9A908}"/>
    <cellStyle name="40% - Accent1 3 2 2 2 2 2" xfId="2027" xr:uid="{1F9F7B3D-D5D3-43BF-91A8-FEA6707AC23D}"/>
    <cellStyle name="40% - Accent1 3 2 2 2 2 2 2" xfId="4056" xr:uid="{427212DC-C280-470B-BD5F-16B8360664E4}"/>
    <cellStyle name="40% - Accent1 3 2 2 2 2 2 2 2" xfId="8123" xr:uid="{B32959B7-59BC-4D5A-B5B3-3D611005DDDC}"/>
    <cellStyle name="40% - Accent1 3 2 2 2 2 2 3" xfId="6097" xr:uid="{1464B47C-3B3C-4EE1-A23C-21490DF00E7A}"/>
    <cellStyle name="40% - Accent1 3 2 2 2 2 3" xfId="3042" xr:uid="{2689B2B6-A83D-435C-9B72-5469F6347A81}"/>
    <cellStyle name="40% - Accent1 3 2 2 2 2 3 2" xfId="7109" xr:uid="{6EE39ED5-3319-4AB9-B711-61A8D2837AEE}"/>
    <cellStyle name="40% - Accent1 3 2 2 2 2 4" xfId="5083" xr:uid="{56CFF331-AD20-450C-98E9-A2BE148069DA}"/>
    <cellStyle name="40% - Accent1 3 2 2 2 3" xfId="1538" xr:uid="{E46AD102-7C21-4CDB-A59B-BBA992114C06}"/>
    <cellStyle name="40% - Accent1 3 2 2 2 3 2" xfId="3567" xr:uid="{39D57A2E-2ECD-4994-AA76-8BEA46DEDA28}"/>
    <cellStyle name="40% - Accent1 3 2 2 2 3 2 2" xfId="7634" xr:uid="{C7E7EA35-6F91-4036-98AD-BD4AA58C614A}"/>
    <cellStyle name="40% - Accent1 3 2 2 2 3 3" xfId="5608" xr:uid="{0B23B4BF-689F-408B-B549-63A3B775D074}"/>
    <cellStyle name="40% - Accent1 3 2 2 2 4" xfId="2551" xr:uid="{5080C461-23B4-4E19-B59B-2ACEEAF02CD3}"/>
    <cellStyle name="40% - Accent1 3 2 2 2 4 2" xfId="6620" xr:uid="{06868146-ECB7-44DE-9A29-29C7EAFA70EA}"/>
    <cellStyle name="40% - Accent1 3 2 2 2 5" xfId="4594" xr:uid="{8D25DC40-EEEB-4269-AA83-C70F362FE62F}"/>
    <cellStyle name="40% - Accent1 3 2 2 3" xfId="736" xr:uid="{43586CC5-42B1-4796-B22B-09B01EF10333}"/>
    <cellStyle name="40% - Accent1 3 2 2 3 2" xfId="1792" xr:uid="{024F4B49-864D-4E44-9F8A-22BA2F6789A7}"/>
    <cellStyle name="40% - Accent1 3 2 2 3 2 2" xfId="3821" xr:uid="{06C42DBA-A4F3-467C-BA2A-9F97D565B715}"/>
    <cellStyle name="40% - Accent1 3 2 2 3 2 2 2" xfId="7888" xr:uid="{C51FF5F6-1F17-455A-ABE9-AF7DC63029D2}"/>
    <cellStyle name="40% - Accent1 3 2 2 3 2 3" xfId="5862" xr:uid="{AEEB3C3E-2BDF-4CFE-86D3-B21416F7B16D}"/>
    <cellStyle name="40% - Accent1 3 2 2 3 3" xfId="2807" xr:uid="{94C9C69D-041C-4508-9E02-C9F3EA61AB80}"/>
    <cellStyle name="40% - Accent1 3 2 2 3 3 2" xfId="6874" xr:uid="{538A31F0-8F05-4DFB-876E-E6AEE2F35BFF}"/>
    <cellStyle name="40% - Accent1 3 2 2 3 4" xfId="4848" xr:uid="{B5DDDEDC-D206-4DDF-AAA8-6130BF61B7E2}"/>
    <cellStyle name="40% - Accent1 3 2 2 4" xfId="1303" xr:uid="{37502CDA-7896-411B-82EB-C30C9BFBF28E}"/>
    <cellStyle name="40% - Accent1 3 2 2 4 2" xfId="3332" xr:uid="{CD4A743A-63FB-46BF-8857-54948B690434}"/>
    <cellStyle name="40% - Accent1 3 2 2 4 2 2" xfId="7399" xr:uid="{3916E072-32FB-420C-882F-670A014AA2C7}"/>
    <cellStyle name="40% - Accent1 3 2 2 4 3" xfId="5373" xr:uid="{8E888F25-3FD3-4EC7-9C3A-B71346A2994C}"/>
    <cellStyle name="40% - Accent1 3 2 2 5" xfId="2316" xr:uid="{22FAE182-D7FC-4804-A12E-E55368052BBF}"/>
    <cellStyle name="40% - Accent1 3 2 2 5 2" xfId="6385" xr:uid="{FBEE7E39-AADA-400A-859B-281821B36E7D}"/>
    <cellStyle name="40% - Accent1 3 2 2 6" xfId="4359" xr:uid="{C1E368F0-DEF1-4B9A-A099-D2C7BFD2942B}"/>
    <cellStyle name="40% - Accent1 3 2 3" xfId="363" xr:uid="{DCAC5C80-4F5D-4F72-B516-4B724847CC99}"/>
    <cellStyle name="40% - Accent1 3 2 3 2" xfId="854" xr:uid="{4A4E3C89-998E-4026-BFCD-AE91B7D699CB}"/>
    <cellStyle name="40% - Accent1 3 2 3 2 2" xfId="1910" xr:uid="{207042DA-3A77-4401-B22B-EA9C8A27BF77}"/>
    <cellStyle name="40% - Accent1 3 2 3 2 2 2" xfId="3939" xr:uid="{E548D07A-12F4-4005-A4DE-622CCD70C096}"/>
    <cellStyle name="40% - Accent1 3 2 3 2 2 2 2" xfId="8006" xr:uid="{D83971E6-CC87-4EB4-A49C-761B7428FC5A}"/>
    <cellStyle name="40% - Accent1 3 2 3 2 2 3" xfId="5980" xr:uid="{01099C41-EBCA-40DE-9100-6A557222A7A3}"/>
    <cellStyle name="40% - Accent1 3 2 3 2 3" xfId="2925" xr:uid="{B9414596-21C2-4087-A360-841A754A9F44}"/>
    <cellStyle name="40% - Accent1 3 2 3 2 3 2" xfId="6992" xr:uid="{163701AE-9F84-4ABB-9A9E-2B26A2EE7C4D}"/>
    <cellStyle name="40% - Accent1 3 2 3 2 4" xfId="4966" xr:uid="{E502B381-F3BA-4D19-8154-789D59223391}"/>
    <cellStyle name="40% - Accent1 3 2 3 3" xfId="1421" xr:uid="{252F4E5F-9877-4488-A437-E5395212BAE2}"/>
    <cellStyle name="40% - Accent1 3 2 3 3 2" xfId="3450" xr:uid="{897610FF-FA44-4063-A715-C51EE1E64B1F}"/>
    <cellStyle name="40% - Accent1 3 2 3 3 2 2" xfId="7517" xr:uid="{63D72699-EB95-4D9C-9417-B9CEEDDEA92E}"/>
    <cellStyle name="40% - Accent1 3 2 3 3 3" xfId="5491" xr:uid="{E3D79AAD-0747-48EC-AB02-A41CA51AF6AD}"/>
    <cellStyle name="40% - Accent1 3 2 3 4" xfId="2434" xr:uid="{1E77C49E-521C-44B7-A6DE-D5E6B6D74261}"/>
    <cellStyle name="40% - Accent1 3 2 3 4 2" xfId="6503" xr:uid="{89F77E43-A0DA-4E36-AE52-B8350799F5DE}"/>
    <cellStyle name="40% - Accent1 3 2 3 5" xfId="4477" xr:uid="{BA25E710-CC73-45B0-8F3F-E2A56DCD5966}"/>
    <cellStyle name="40% - Accent1 3 2 4" xfId="619" xr:uid="{DF837B5D-898F-4017-8FD7-5D43812050ED}"/>
    <cellStyle name="40% - Accent1 3 2 4 2" xfId="1675" xr:uid="{F315C695-B7CE-4930-BE77-0017AE01DCAD}"/>
    <cellStyle name="40% - Accent1 3 2 4 2 2" xfId="3704" xr:uid="{6DDFAF1C-11CD-4FCF-9059-5104AD9C1844}"/>
    <cellStyle name="40% - Accent1 3 2 4 2 2 2" xfId="7771" xr:uid="{147F8A69-1540-4A59-8D2B-70400F92268E}"/>
    <cellStyle name="40% - Accent1 3 2 4 2 3" xfId="5745" xr:uid="{177CD7FD-E170-4EC6-B887-981C078B35B7}"/>
    <cellStyle name="40% - Accent1 3 2 4 3" xfId="2690" xr:uid="{677ACBFE-CE1F-42B1-9870-D48413E88DBE}"/>
    <cellStyle name="40% - Accent1 3 2 4 3 2" xfId="6757" xr:uid="{E6FA126D-E58E-4800-B02F-32FC44584249}"/>
    <cellStyle name="40% - Accent1 3 2 4 4" xfId="4731" xr:uid="{CE834C44-A8E5-427E-8D78-2D085C4EC13C}"/>
    <cellStyle name="40% - Accent1 3 2 5" xfId="1186" xr:uid="{165A5318-8AC3-4708-9253-74EEC6551272}"/>
    <cellStyle name="40% - Accent1 3 2 5 2" xfId="3215" xr:uid="{F993D405-7AEB-4088-B20F-8973DDC74D24}"/>
    <cellStyle name="40% - Accent1 3 2 5 2 2" xfId="7282" xr:uid="{BBAAB371-6830-4903-8499-B46E03A6BF49}"/>
    <cellStyle name="40% - Accent1 3 2 5 3" xfId="5256" xr:uid="{3DEA6CC6-62B9-4F39-A4FD-7AEE2CD57E75}"/>
    <cellStyle name="40% - Accent1 3 2 6" xfId="2199" xr:uid="{04F57788-28C8-497E-B076-E56E4F3613F8}"/>
    <cellStyle name="40% - Accent1 3 2 6 2" xfId="6268" xr:uid="{A34D5174-4A68-48DD-A94F-860694CBB635}"/>
    <cellStyle name="40% - Accent1 3 2 7" xfId="4242" xr:uid="{F9519204-AFAC-4609-B94B-B4E90D2C09AB}"/>
    <cellStyle name="40% - Accent1 3 3" xfId="185" xr:uid="{D32B7653-2304-4434-8995-89FA5733F42B}"/>
    <cellStyle name="40% - Accent1 3 3 2" xfId="421" xr:uid="{61C05DD8-709E-4F3E-A0A4-406AC8A74D46}"/>
    <cellStyle name="40% - Accent1 3 3 2 2" xfId="912" xr:uid="{49CE70BE-BE0C-4119-831D-659BDA924F91}"/>
    <cellStyle name="40% - Accent1 3 3 2 2 2" xfId="1968" xr:uid="{CDC3A71C-46CF-4DE2-BE5F-D4D71784223B}"/>
    <cellStyle name="40% - Accent1 3 3 2 2 2 2" xfId="3997" xr:uid="{039726A6-C1D1-4911-AA25-31CC20EF5818}"/>
    <cellStyle name="40% - Accent1 3 3 2 2 2 2 2" xfId="8064" xr:uid="{88FEA8E9-2290-42E2-A668-F387ABAD1DF1}"/>
    <cellStyle name="40% - Accent1 3 3 2 2 2 3" xfId="6038" xr:uid="{FFEB4F86-DFF5-4181-81E7-B90A668ACBF2}"/>
    <cellStyle name="40% - Accent1 3 3 2 2 3" xfId="2983" xr:uid="{822939EA-E97F-4E7B-AF19-837611108507}"/>
    <cellStyle name="40% - Accent1 3 3 2 2 3 2" xfId="7050" xr:uid="{1DB0C93C-6E50-40F2-B279-91415050F1DC}"/>
    <cellStyle name="40% - Accent1 3 3 2 2 4" xfId="5024" xr:uid="{DECE2EE8-D0B5-4EDE-9024-075A7C5064BC}"/>
    <cellStyle name="40% - Accent1 3 3 2 3" xfId="1479" xr:uid="{F9046757-C42A-4CF9-828A-1A930597719D}"/>
    <cellStyle name="40% - Accent1 3 3 2 3 2" xfId="3508" xr:uid="{779825A4-BEA5-4F88-9B36-4E0E0486CF64}"/>
    <cellStyle name="40% - Accent1 3 3 2 3 2 2" xfId="7575" xr:uid="{B9206584-5228-4D46-927C-7155FE00A99A}"/>
    <cellStyle name="40% - Accent1 3 3 2 3 3" xfId="5549" xr:uid="{DEA0B5FD-4240-49AE-A479-38B017E17216}"/>
    <cellStyle name="40% - Accent1 3 3 2 4" xfId="2492" xr:uid="{1610E97C-F5D1-4C10-AE6E-875EEFFF665A}"/>
    <cellStyle name="40% - Accent1 3 3 2 4 2" xfId="6561" xr:uid="{E8217A58-12A6-4F65-8D01-956E7A62C5CA}"/>
    <cellStyle name="40% - Accent1 3 3 2 5" xfId="4535" xr:uid="{1CB9FC25-8094-4253-BA38-FD72B2B20BBA}"/>
    <cellStyle name="40% - Accent1 3 3 3" xfId="677" xr:uid="{44D37FBB-D016-4863-A92F-15FBEE774418}"/>
    <cellStyle name="40% - Accent1 3 3 3 2" xfId="1733" xr:uid="{DE5BEBC2-3262-4508-B264-07E2FB3E1526}"/>
    <cellStyle name="40% - Accent1 3 3 3 2 2" xfId="3762" xr:uid="{53905546-9AE2-4265-8FB9-85A98E0E2680}"/>
    <cellStyle name="40% - Accent1 3 3 3 2 2 2" xfId="7829" xr:uid="{E9FDBF53-68F8-4F98-84B9-B2DA7FC40084}"/>
    <cellStyle name="40% - Accent1 3 3 3 2 3" xfId="5803" xr:uid="{033C0EF2-EBBF-44DF-9620-0D2B2169A8FB}"/>
    <cellStyle name="40% - Accent1 3 3 3 3" xfId="2748" xr:uid="{F5E5F340-CF63-4413-B15D-E730F2058CED}"/>
    <cellStyle name="40% - Accent1 3 3 3 3 2" xfId="6815" xr:uid="{D00A91B9-2636-4420-BE53-E35205BD32E7}"/>
    <cellStyle name="40% - Accent1 3 3 3 4" xfId="4789" xr:uid="{A979BA2B-FC91-42F6-B4BA-567D78906149}"/>
    <cellStyle name="40% - Accent1 3 3 4" xfId="1244" xr:uid="{545C6612-0850-4267-A307-E0AAFBC3E172}"/>
    <cellStyle name="40% - Accent1 3 3 4 2" xfId="3273" xr:uid="{83362AAE-E6C5-43BA-A645-93F8E336C2DC}"/>
    <cellStyle name="40% - Accent1 3 3 4 2 2" xfId="7340" xr:uid="{FA89DD56-6BEB-43D4-8CEA-4A3AF9E05666}"/>
    <cellStyle name="40% - Accent1 3 3 4 3" xfId="5314" xr:uid="{285462B8-BA48-466D-A90A-B727D0E0786F}"/>
    <cellStyle name="40% - Accent1 3 3 5" xfId="2257" xr:uid="{C5B90464-54CD-467E-B220-D913DC9ECDBF}"/>
    <cellStyle name="40% - Accent1 3 3 5 2" xfId="6326" xr:uid="{4643E6A1-EC89-45D1-971C-448F68AA9059}"/>
    <cellStyle name="40% - Accent1 3 3 6" xfId="4300" xr:uid="{DBC37D9A-5656-49AA-B64B-36F314154B64}"/>
    <cellStyle name="40% - Accent1 3 4" xfId="304" xr:uid="{0943A097-A5B7-486A-B5AE-EB6BCC15C704}"/>
    <cellStyle name="40% - Accent1 3 4 2" xfId="795" xr:uid="{B26B0059-CD15-4BC6-8465-4325ABB74C46}"/>
    <cellStyle name="40% - Accent1 3 4 2 2" xfId="1851" xr:uid="{4BEC118E-C1DC-4D8E-A748-C6016B1A9F46}"/>
    <cellStyle name="40% - Accent1 3 4 2 2 2" xfId="3880" xr:uid="{80B2CA34-9C6E-4208-A6C7-9C7EC68E8029}"/>
    <cellStyle name="40% - Accent1 3 4 2 2 2 2" xfId="7947" xr:uid="{378431D2-5A2B-4B73-88B9-F88EF73032C1}"/>
    <cellStyle name="40% - Accent1 3 4 2 2 3" xfId="5921" xr:uid="{3C5075A6-DBF9-4808-85F5-246CBD49BB99}"/>
    <cellStyle name="40% - Accent1 3 4 2 3" xfId="2866" xr:uid="{930FF63A-696C-466E-84D9-12D53C9B5A01}"/>
    <cellStyle name="40% - Accent1 3 4 2 3 2" xfId="6933" xr:uid="{C2BD3B70-F347-40A5-893D-F749C500905B}"/>
    <cellStyle name="40% - Accent1 3 4 2 4" xfId="4907" xr:uid="{21DE51E6-26A4-4CDC-BCFE-8408A761AD9D}"/>
    <cellStyle name="40% - Accent1 3 4 3" xfId="1362" xr:uid="{B6A2A8C6-4B7F-45BA-993B-971ADC7EA1E0}"/>
    <cellStyle name="40% - Accent1 3 4 3 2" xfId="3391" xr:uid="{11B66279-5DD2-44EA-B9F6-F1192568212E}"/>
    <cellStyle name="40% - Accent1 3 4 3 2 2" xfId="7458" xr:uid="{1D42E860-A1DB-44D8-B2EF-AFA14050C77F}"/>
    <cellStyle name="40% - Accent1 3 4 3 3" xfId="5432" xr:uid="{B12C03BB-CB48-43A6-95BA-8865B9008E33}"/>
    <cellStyle name="40% - Accent1 3 4 4" xfId="2375" xr:uid="{ACE439DD-E95A-41C4-A8A4-0DEF0EDEB935}"/>
    <cellStyle name="40% - Accent1 3 4 4 2" xfId="6444" xr:uid="{FE771DD9-C5C5-4C60-B9B4-185B477AED70}"/>
    <cellStyle name="40% - Accent1 3 4 5" xfId="4418" xr:uid="{EB5ECADB-FFBB-49E4-8C8B-43EC3B54DAF5}"/>
    <cellStyle name="40% - Accent1 3 5" xfId="560" xr:uid="{2F81EA4F-A984-4B5B-B7CD-D81F6871EBC3}"/>
    <cellStyle name="40% - Accent1 3 5 2" xfId="1616" xr:uid="{8F2C4A1A-7004-4DB1-A1EE-025CB803EE74}"/>
    <cellStyle name="40% - Accent1 3 5 2 2" xfId="3645" xr:uid="{8CCB9251-2F2D-45B8-8F83-368DFAD4AB40}"/>
    <cellStyle name="40% - Accent1 3 5 2 2 2" xfId="7712" xr:uid="{712CFDC8-DF74-4242-8903-90ABFCBD2312}"/>
    <cellStyle name="40% - Accent1 3 5 2 3" xfId="5686" xr:uid="{AFDF231C-BD2B-4C14-9A60-08EA9D463BEC}"/>
    <cellStyle name="40% - Accent1 3 5 3" xfId="2631" xr:uid="{9F7F6F9E-F226-4A33-8A8A-C862717A9333}"/>
    <cellStyle name="40% - Accent1 3 5 3 2" xfId="6698" xr:uid="{A861309C-6881-45CF-95C1-3154D44E4E7F}"/>
    <cellStyle name="40% - Accent1 3 5 4" xfId="4672" xr:uid="{EA5753BD-7026-4EDB-829F-8FC8244A9904}"/>
    <cellStyle name="40% - Accent1 3 6" xfId="1127" xr:uid="{24A695A6-CF3A-4162-8A4A-98E7B71963C0}"/>
    <cellStyle name="40% - Accent1 3 6 2" xfId="3156" xr:uid="{C2C0B3B7-054C-4F6C-A034-CE45170FFF48}"/>
    <cellStyle name="40% - Accent1 3 6 2 2" xfId="7223" xr:uid="{9E24298D-156A-480B-B92D-9F3A2FAEF7ED}"/>
    <cellStyle name="40% - Accent1 3 6 3" xfId="5197" xr:uid="{B8F2AB33-7213-488D-B135-32F2514BA0DF}"/>
    <cellStyle name="40% - Accent1 3 7" xfId="2140" xr:uid="{53F2F355-2DCD-42F0-94B1-28CE281698FC}"/>
    <cellStyle name="40% - Accent1 3 7 2" xfId="6209" xr:uid="{579CAAC9-8F85-4220-BAE0-E3AB04BD7922}"/>
    <cellStyle name="40% - Accent1 3 8" xfId="4183" xr:uid="{4D85D51C-FEFD-469D-921C-918C33195E0B}"/>
    <cellStyle name="40% - Accent1 4" xfId="92" xr:uid="{9E4F2C74-147B-40F3-AF18-0614B2E73A86}"/>
    <cellStyle name="40% - Accent1 4 2" xfId="210" xr:uid="{9DDAD552-BA07-4FAD-8CA1-6BD5DA4BC509}"/>
    <cellStyle name="40% - Accent1 4 2 2" xfId="446" xr:uid="{756ECF5C-03EB-42B9-892C-DE543EBC6759}"/>
    <cellStyle name="40% - Accent1 4 2 2 2" xfId="937" xr:uid="{C11AD92F-8FC7-4A90-B6BE-BF0210372E68}"/>
    <cellStyle name="40% - Accent1 4 2 2 2 2" xfId="1993" xr:uid="{E302D8E2-AD10-49D8-9E3C-24F4C4B66C07}"/>
    <cellStyle name="40% - Accent1 4 2 2 2 2 2" xfId="4022" xr:uid="{FE8EBAA9-E0AC-44B5-8961-62DBFC5250C7}"/>
    <cellStyle name="40% - Accent1 4 2 2 2 2 2 2" xfId="8089" xr:uid="{62B49B32-1938-4225-850B-26645395F12C}"/>
    <cellStyle name="40% - Accent1 4 2 2 2 2 3" xfId="6063" xr:uid="{AB179239-54F4-47EC-9D97-D74C33F77473}"/>
    <cellStyle name="40% - Accent1 4 2 2 2 3" xfId="3008" xr:uid="{D9161230-C78C-4F95-A4DC-E8E803D62D74}"/>
    <cellStyle name="40% - Accent1 4 2 2 2 3 2" xfId="7075" xr:uid="{8B52E907-70E5-40DE-B097-C6FDFF627F5C}"/>
    <cellStyle name="40% - Accent1 4 2 2 2 4" xfId="5049" xr:uid="{B265C719-C474-4E40-9A29-BF8D4F23AAD9}"/>
    <cellStyle name="40% - Accent1 4 2 2 3" xfId="1504" xr:uid="{C0809DA8-15CC-4F3B-8478-B040FC140C06}"/>
    <cellStyle name="40% - Accent1 4 2 2 3 2" xfId="3533" xr:uid="{11E66E5C-65F9-440A-9FA1-A1C2A6C0D4BF}"/>
    <cellStyle name="40% - Accent1 4 2 2 3 2 2" xfId="7600" xr:uid="{DCC7C700-9D4F-4055-B904-4C4CD9A6F66B}"/>
    <cellStyle name="40% - Accent1 4 2 2 3 3" xfId="5574" xr:uid="{E7ED54EE-4848-4E2A-BD5E-81BD1343E67B}"/>
    <cellStyle name="40% - Accent1 4 2 2 4" xfId="2517" xr:uid="{823A28E2-3CAE-4343-83CB-5D3AFF196BFE}"/>
    <cellStyle name="40% - Accent1 4 2 2 4 2" xfId="6586" xr:uid="{D44FC584-A83F-46FC-AAFD-FA160E22A805}"/>
    <cellStyle name="40% - Accent1 4 2 2 5" xfId="4560" xr:uid="{2C9DA557-5EF8-49A3-8F1D-BE305B9F5F02}"/>
    <cellStyle name="40% - Accent1 4 2 3" xfId="702" xr:uid="{DEF53678-E9FF-4B85-8AC6-B6B711F9AC1C}"/>
    <cellStyle name="40% - Accent1 4 2 3 2" xfId="1758" xr:uid="{276922C4-60E8-4E22-BA19-D0CBF51BF02E}"/>
    <cellStyle name="40% - Accent1 4 2 3 2 2" xfId="3787" xr:uid="{082E3523-BEDB-4ECE-8CF6-623FF650149D}"/>
    <cellStyle name="40% - Accent1 4 2 3 2 2 2" xfId="7854" xr:uid="{5B44A012-0A8A-4B50-8ADE-F08F305A559E}"/>
    <cellStyle name="40% - Accent1 4 2 3 2 3" xfId="5828" xr:uid="{864FD79C-6F3E-4083-BE15-4668D43AD03E}"/>
    <cellStyle name="40% - Accent1 4 2 3 3" xfId="2773" xr:uid="{2663CC3F-6EE1-4EF5-989C-C1F27AFF4045}"/>
    <cellStyle name="40% - Accent1 4 2 3 3 2" xfId="6840" xr:uid="{BEA13FB1-E5A4-4742-AF03-9AB1CB25DE0C}"/>
    <cellStyle name="40% - Accent1 4 2 3 4" xfId="4814" xr:uid="{45B3C4D0-7906-4240-B3B7-FEA5FE41667D}"/>
    <cellStyle name="40% - Accent1 4 2 4" xfId="1269" xr:uid="{B37BA5B4-1451-4799-A329-B2FB3F83D1EC}"/>
    <cellStyle name="40% - Accent1 4 2 4 2" xfId="3298" xr:uid="{5668F986-A5AF-4FCF-9AFE-6F137772A306}"/>
    <cellStyle name="40% - Accent1 4 2 4 2 2" xfId="7365" xr:uid="{98ED8073-3825-4F70-8489-C237C44BB71A}"/>
    <cellStyle name="40% - Accent1 4 2 4 3" xfId="5339" xr:uid="{17D51641-CC37-44DE-927D-D447CCDFC112}"/>
    <cellStyle name="40% - Accent1 4 2 5" xfId="2282" xr:uid="{B9C928D4-8DD4-4B95-B0AE-F2F53CBB35FE}"/>
    <cellStyle name="40% - Accent1 4 2 5 2" xfId="6351" xr:uid="{3B03EA5F-B9F5-4731-B68B-36EAADD55BFD}"/>
    <cellStyle name="40% - Accent1 4 2 6" xfId="4325" xr:uid="{713D80ED-4B65-496F-B9A0-2BAAEF5BEA2F}"/>
    <cellStyle name="40% - Accent1 4 3" xfId="329" xr:uid="{9133C681-8EAE-4E98-A322-8844BC1F717D}"/>
    <cellStyle name="40% - Accent1 4 3 2" xfId="820" xr:uid="{68C6297E-BCF1-4EB0-80DE-81DD7EDEC902}"/>
    <cellStyle name="40% - Accent1 4 3 2 2" xfId="1876" xr:uid="{B70F5A03-85A3-4D98-8214-2B1B890B3989}"/>
    <cellStyle name="40% - Accent1 4 3 2 2 2" xfId="3905" xr:uid="{77DDAB5B-C5F1-449A-8B02-18D67E3AFBE7}"/>
    <cellStyle name="40% - Accent1 4 3 2 2 2 2" xfId="7972" xr:uid="{CE6152FC-2E2F-4B1A-A307-EE9324C4EC49}"/>
    <cellStyle name="40% - Accent1 4 3 2 2 3" xfId="5946" xr:uid="{B03276DB-1233-4C1C-A07E-C07D8454E8D6}"/>
    <cellStyle name="40% - Accent1 4 3 2 3" xfId="2891" xr:uid="{26B67F13-DD14-457D-AE8D-6132B22AD23A}"/>
    <cellStyle name="40% - Accent1 4 3 2 3 2" xfId="6958" xr:uid="{4139B70D-35B4-4659-AC40-CE03B281CFBC}"/>
    <cellStyle name="40% - Accent1 4 3 2 4" xfId="4932" xr:uid="{A8CCD244-E25D-477B-BFED-A04B5298E92A}"/>
    <cellStyle name="40% - Accent1 4 3 3" xfId="1387" xr:uid="{4691D0F8-EE50-4B4E-86B2-D6253001E061}"/>
    <cellStyle name="40% - Accent1 4 3 3 2" xfId="3416" xr:uid="{C429A5B1-E28A-4A33-A89F-8DC28860B7A4}"/>
    <cellStyle name="40% - Accent1 4 3 3 2 2" xfId="7483" xr:uid="{0E2DABF3-5CB4-461F-9BE8-41587D8FC428}"/>
    <cellStyle name="40% - Accent1 4 3 3 3" xfId="5457" xr:uid="{9355E8D9-7166-4F6B-86C2-938FB3E003A8}"/>
    <cellStyle name="40% - Accent1 4 3 4" xfId="2400" xr:uid="{5DA718CF-BF54-4D9B-A7AD-BD4EB42DB69E}"/>
    <cellStyle name="40% - Accent1 4 3 4 2" xfId="6469" xr:uid="{224D5FF6-5193-46F4-B8D9-E39B6CB0288A}"/>
    <cellStyle name="40% - Accent1 4 3 5" xfId="4443" xr:uid="{714C3BE1-225E-4108-B719-1AC19CF6BA46}"/>
    <cellStyle name="40% - Accent1 4 4" xfId="585" xr:uid="{50112FFA-3443-488B-8761-9BAC19CDB184}"/>
    <cellStyle name="40% - Accent1 4 4 2" xfId="1641" xr:uid="{0DC12563-6A43-40BD-96B8-984914889ECA}"/>
    <cellStyle name="40% - Accent1 4 4 2 2" xfId="3670" xr:uid="{FD94CCF8-D245-4F82-AE93-35C7805C0545}"/>
    <cellStyle name="40% - Accent1 4 4 2 2 2" xfId="7737" xr:uid="{24F59884-DA0D-4590-95A6-1C7CEFBC2D49}"/>
    <cellStyle name="40% - Accent1 4 4 2 3" xfId="5711" xr:uid="{A9E1BA26-ADB2-4C17-8A37-DF95E858C962}"/>
    <cellStyle name="40% - Accent1 4 4 3" xfId="2656" xr:uid="{2D04386E-535B-475B-BD5C-FFCA0C98A3A7}"/>
    <cellStyle name="40% - Accent1 4 4 3 2" xfId="6723" xr:uid="{DD34A966-72C3-4B84-8659-E3715BB71140}"/>
    <cellStyle name="40% - Accent1 4 4 4" xfId="4697" xr:uid="{89F53F45-F44B-404B-A9B7-0A75FEA4B620}"/>
    <cellStyle name="40% - Accent1 4 5" xfId="1152" xr:uid="{D120A1E8-12D3-4817-A9F7-3BED954FFD54}"/>
    <cellStyle name="40% - Accent1 4 5 2" xfId="3181" xr:uid="{44C1E1D3-BA06-4D43-9976-06DBD3146BE1}"/>
    <cellStyle name="40% - Accent1 4 5 2 2" xfId="7248" xr:uid="{5EC3D32B-A8C3-4CA6-B26E-E99E86DD5D40}"/>
    <cellStyle name="40% - Accent1 4 5 3" xfId="5222" xr:uid="{27039BC7-D1B1-4E03-A6B9-9FBDAD1EC7D2}"/>
    <cellStyle name="40% - Accent1 4 6" xfId="2165" xr:uid="{6D5B81D2-481D-41B3-9474-B4733732EB32}"/>
    <cellStyle name="40% - Accent1 4 6 2" xfId="6234" xr:uid="{2FA93CED-6314-488A-BB42-E28A468D745F}"/>
    <cellStyle name="40% - Accent1 4 7" xfId="4208" xr:uid="{362FFE05-2F2B-41BA-A082-5D78D0544A9E}"/>
    <cellStyle name="40% - Accent1 5" xfId="156" xr:uid="{5F6F878D-6B36-4F53-ACF6-B650F28A7BCB}"/>
    <cellStyle name="40% - Accent1 5 2" xfId="392" xr:uid="{8C9F6345-86F9-4616-BF7B-209FD6BE920E}"/>
    <cellStyle name="40% - Accent1 5 2 2" xfId="883" xr:uid="{08EBC540-0618-4B42-85B4-469D9D1421FA}"/>
    <cellStyle name="40% - Accent1 5 2 2 2" xfId="1939" xr:uid="{76F5311E-8807-4760-993B-62DAC9CF80F5}"/>
    <cellStyle name="40% - Accent1 5 2 2 2 2" xfId="3968" xr:uid="{48921C2D-813D-47FC-9E1B-940395F67B65}"/>
    <cellStyle name="40% - Accent1 5 2 2 2 2 2" xfId="8035" xr:uid="{BF58D9F3-3730-4E95-B96C-2AFF0E2C22A5}"/>
    <cellStyle name="40% - Accent1 5 2 2 2 3" xfId="6009" xr:uid="{A5F0AF71-FB24-4A07-99CE-8BD379FB2EBF}"/>
    <cellStyle name="40% - Accent1 5 2 2 3" xfId="2954" xr:uid="{913AE56D-3365-4DE2-A868-1A5413EA8EBB}"/>
    <cellStyle name="40% - Accent1 5 2 2 3 2" xfId="7021" xr:uid="{85D576DF-8C18-4B99-A56D-CB7A4AFB35C5}"/>
    <cellStyle name="40% - Accent1 5 2 2 4" xfId="4995" xr:uid="{DD0A39A8-F19D-4BC1-9C05-A2D2339D7D1A}"/>
    <cellStyle name="40% - Accent1 5 2 3" xfId="1450" xr:uid="{1B86CEF3-645B-467E-88EE-16D11D137E57}"/>
    <cellStyle name="40% - Accent1 5 2 3 2" xfId="3479" xr:uid="{C9C5A3BE-4068-452A-82A2-DE54E75C1D6B}"/>
    <cellStyle name="40% - Accent1 5 2 3 2 2" xfId="7546" xr:uid="{88A5F320-74DD-446C-A7E5-0249F2CC8BF8}"/>
    <cellStyle name="40% - Accent1 5 2 3 3" xfId="5520" xr:uid="{18CA8772-5B92-465E-90B0-717054379B58}"/>
    <cellStyle name="40% - Accent1 5 2 4" xfId="2463" xr:uid="{0B8195CC-8FF4-49CB-8BAD-2C95CEB62750}"/>
    <cellStyle name="40% - Accent1 5 2 4 2" xfId="6532" xr:uid="{3EE38005-F144-4E21-83FD-1612E2542FDC}"/>
    <cellStyle name="40% - Accent1 5 2 5" xfId="4506" xr:uid="{B5395E35-357E-4D3B-9952-01E2E1ED2967}"/>
    <cellStyle name="40% - Accent1 5 3" xfId="648" xr:uid="{23B6DF2B-9922-4FE9-BC6C-8A77D1E68F44}"/>
    <cellStyle name="40% - Accent1 5 3 2" xfId="1704" xr:uid="{D696C74C-838D-4952-8BB6-8A62D08ACBFF}"/>
    <cellStyle name="40% - Accent1 5 3 2 2" xfId="3733" xr:uid="{6A58759D-0743-4582-BC49-50F39E4ADFC2}"/>
    <cellStyle name="40% - Accent1 5 3 2 2 2" xfId="7800" xr:uid="{DCA2A108-D338-49F5-9E77-C4C626D65A83}"/>
    <cellStyle name="40% - Accent1 5 3 2 3" xfId="5774" xr:uid="{C0B2B5DE-851A-4639-8383-22E8987BBB16}"/>
    <cellStyle name="40% - Accent1 5 3 3" xfId="2719" xr:uid="{3EB1C4AE-49DA-4119-8239-48368784DA6C}"/>
    <cellStyle name="40% - Accent1 5 3 3 2" xfId="6786" xr:uid="{687A361E-B6C7-404C-B710-D4068763A29F}"/>
    <cellStyle name="40% - Accent1 5 3 4" xfId="4760" xr:uid="{18DFFC59-F6E0-49E1-8D78-4A920F291AF8}"/>
    <cellStyle name="40% - Accent1 5 4" xfId="1215" xr:uid="{FCFA0B98-5932-4DEC-923D-A9466A751A63}"/>
    <cellStyle name="40% - Accent1 5 4 2" xfId="3244" xr:uid="{AD5009C0-5895-48D6-ACE1-18F2D59F80F5}"/>
    <cellStyle name="40% - Accent1 5 4 2 2" xfId="7311" xr:uid="{63D9FBB8-1F7B-466B-82D0-4CA8DC8270FE}"/>
    <cellStyle name="40% - Accent1 5 4 3" xfId="5285" xr:uid="{A9150482-8D1B-4933-A097-FDDFB9A1E5DE}"/>
    <cellStyle name="40% - Accent1 5 5" xfId="2228" xr:uid="{9DD9DFBB-87A7-4681-BBB0-7C628BCF9E62}"/>
    <cellStyle name="40% - Accent1 5 5 2" xfId="6297" xr:uid="{C279495B-7A93-4445-A5AC-1ECDCCE575EF}"/>
    <cellStyle name="40% - Accent1 5 6" xfId="4271" xr:uid="{25A14EBF-23F3-419C-B7C9-D241618D5AC8}"/>
    <cellStyle name="40% - Accent1 6" xfId="269" xr:uid="{E49F0D65-D25E-416C-A68B-1BFA6E354872}"/>
    <cellStyle name="40% - Accent1 6 2" xfId="761" xr:uid="{D3A4231E-4C16-43B9-A853-9B293A398B10}"/>
    <cellStyle name="40% - Accent1 6 2 2" xfId="1817" xr:uid="{54316A85-A4E9-4865-AABA-3A8A19AEBED9}"/>
    <cellStyle name="40% - Accent1 6 2 2 2" xfId="3846" xr:uid="{91C1208D-BCA8-485B-AD93-181A476ED4F6}"/>
    <cellStyle name="40% - Accent1 6 2 2 2 2" xfId="7913" xr:uid="{98854074-A549-47C0-BB14-7F584202B99D}"/>
    <cellStyle name="40% - Accent1 6 2 2 3" xfId="5887" xr:uid="{48DB032A-84DC-493F-A5DA-7E8B0E57BC7C}"/>
    <cellStyle name="40% - Accent1 6 2 3" xfId="2832" xr:uid="{77AC41D4-FB97-4677-88BB-4A11D93F736C}"/>
    <cellStyle name="40% - Accent1 6 2 3 2" xfId="6899" xr:uid="{FB83205D-0D5A-4605-BEB4-693CA1247DDC}"/>
    <cellStyle name="40% - Accent1 6 2 4" xfId="4873" xr:uid="{020CC373-E815-486A-9BEC-17284C2D6E2B}"/>
    <cellStyle name="40% - Accent1 6 3" xfId="1328" xr:uid="{15FFE575-AE54-454D-8F6E-4F59A3054800}"/>
    <cellStyle name="40% - Accent1 6 3 2" xfId="3357" xr:uid="{7FD5C2A4-6387-4A86-A8D7-8FC99EAA01BE}"/>
    <cellStyle name="40% - Accent1 6 3 2 2" xfId="7424" xr:uid="{63416189-9C1B-4F6F-97F9-8861507AAEB2}"/>
    <cellStyle name="40% - Accent1 6 3 3" xfId="5398" xr:uid="{F07E3531-8ECC-49B3-881A-82B3BA76055D}"/>
    <cellStyle name="40% - Accent1 6 4" xfId="2341" xr:uid="{98F06D26-B9A1-487C-9C8D-E77569033881}"/>
    <cellStyle name="40% - Accent1 6 4 2" xfId="6410" xr:uid="{6DC4AD46-1548-4478-82DA-A41512F1521D}"/>
    <cellStyle name="40% - Accent1 6 5" xfId="4384" xr:uid="{BE1DE99F-ABFC-4B73-B352-18C567FC01D1}"/>
    <cellStyle name="40% - Accent1 7" xfId="509" xr:uid="{64FAF8F4-1B2A-461A-A9DB-6E6A625E1AE3}"/>
    <cellStyle name="40% - Accent1 7 2" xfId="998" xr:uid="{0024F05E-2D33-47E7-B433-FE3EC6356452}"/>
    <cellStyle name="40% - Accent1 7 2 2" xfId="2054" xr:uid="{71F0CB3B-5A45-4D65-A5EA-77B9DB2B548E}"/>
    <cellStyle name="40% - Accent1 7 2 2 2" xfId="4083" xr:uid="{9498224A-6E6A-4139-A143-6EC8C0279F2D}"/>
    <cellStyle name="40% - Accent1 7 2 2 2 2" xfId="8150" xr:uid="{3016D4BA-C703-47D4-8BE7-A8B492006F70}"/>
    <cellStyle name="40% - Accent1 7 2 2 3" xfId="6124" xr:uid="{20C65A1F-C735-440F-AC06-D3D41975881C}"/>
    <cellStyle name="40% - Accent1 7 2 3" xfId="3069" xr:uid="{27812C2F-F07A-4D3C-A53F-FD5742F99245}"/>
    <cellStyle name="40% - Accent1 7 2 3 2" xfId="7136" xr:uid="{69F22C97-16A2-488E-96F0-7D7091047E8F}"/>
    <cellStyle name="40% - Accent1 7 2 4" xfId="5110" xr:uid="{BE3C6EAD-D736-4C3F-B111-CF335A8B182D}"/>
    <cellStyle name="40% - Accent1 7 3" xfId="1565" xr:uid="{3AB70A29-D486-473D-BD9D-49F25C85E192}"/>
    <cellStyle name="40% - Accent1 7 3 2" xfId="3594" xr:uid="{409DFDD1-0088-4959-919B-C457E6B19379}"/>
    <cellStyle name="40% - Accent1 7 3 2 2" xfId="7661" xr:uid="{2B40860C-13C0-4443-AC07-8575660BB0DB}"/>
    <cellStyle name="40% - Accent1 7 3 3" xfId="5635" xr:uid="{86341C88-4DC8-4A19-B15A-46508D472C41}"/>
    <cellStyle name="40% - Accent1 7 4" xfId="2580" xr:uid="{E833C7CA-6B93-4E52-8A65-FEBA6E03EC50}"/>
    <cellStyle name="40% - Accent1 7 4 2" xfId="6647" xr:uid="{60633D4E-BDA8-4D01-8D40-E4172B1B646B}"/>
    <cellStyle name="40% - Accent1 7 5" xfId="4621" xr:uid="{09DB15DA-8AAB-4BC9-89D0-BE24F77131F6}"/>
    <cellStyle name="40% - Accent1 8" xfId="528" xr:uid="{C743951B-A84C-4096-A2E4-6CDB4729F583}"/>
    <cellStyle name="40% - Accent1 8 2" xfId="1584" xr:uid="{7F6D091F-D112-4248-A5D1-2A41E8AA6FEB}"/>
    <cellStyle name="40% - Accent1 8 2 2" xfId="3613" xr:uid="{25CB33DD-6577-46BF-A6B2-BAB2132276B7}"/>
    <cellStyle name="40% - Accent1 8 2 2 2" xfId="7680" xr:uid="{EC2FFF37-CF8D-4D99-A16B-D4F0D500DE6D}"/>
    <cellStyle name="40% - Accent1 8 2 3" xfId="5654" xr:uid="{A55C3533-DBA3-46F8-9CBC-9023E33D6461}"/>
    <cellStyle name="40% - Accent1 8 3" xfId="2599" xr:uid="{CD3D8858-1B0F-4760-BC3C-F48C85AA81EF}"/>
    <cellStyle name="40% - Accent1 8 3 2" xfId="6666" xr:uid="{079EF43B-9DA0-49BE-911B-ACAD7B1E18AC}"/>
    <cellStyle name="40% - Accent1 8 4" xfId="4640" xr:uid="{2C97A69B-2210-45F3-B472-AF0F22F89D8C}"/>
    <cellStyle name="40% - Accent1 9" xfId="1091" xr:uid="{CDB6BA15-5935-48F3-B934-E9A2AD44B8BD}"/>
    <cellStyle name="40% - Accent1 9 2" xfId="3120" xr:uid="{D19644FB-5011-4ABF-90A8-042D02AECF82}"/>
    <cellStyle name="40% - Accent1 9 2 2" xfId="7187" xr:uid="{D8523729-2311-4BFF-80FB-1023A327FE11}"/>
    <cellStyle name="40% - Accent1 9 3" xfId="5161" xr:uid="{8D20A701-5120-418C-BB2B-3B9A3E476250}"/>
    <cellStyle name="40% - Accent2" xfId="20" builtinId="35" customBuiltin="1"/>
    <cellStyle name="40% - Accent2 10" xfId="2107" xr:uid="{FB569A04-8E19-41C9-BCF2-390915F93B00}"/>
    <cellStyle name="40% - Accent2 10 2" xfId="6177" xr:uid="{A75B9AF6-A5E6-43BD-AEC4-D33D360F0883}"/>
    <cellStyle name="40% - Accent2 11" xfId="4142" xr:uid="{9F753068-A5BB-4ED5-B3F4-2C1F54C17C9B}"/>
    <cellStyle name="40% - Accent2 2" xfId="51" xr:uid="{A4839847-E56B-45CD-AFB8-3C135075BAC0}"/>
    <cellStyle name="40% - Accent2 2 10" xfId="2125" xr:uid="{A7CAA280-6BFD-40D4-9E6B-9D56F21F253B}"/>
    <cellStyle name="40% - Accent2 2 10 2" xfId="6194" xr:uid="{2DC38F74-FAC0-4235-98D7-52FB1897C9BF}"/>
    <cellStyle name="40% - Accent2 2 11" xfId="4168" xr:uid="{86B28656-71A2-4321-9088-88819873BE69}"/>
    <cellStyle name="40% - Accent2 2 2" xfId="81" xr:uid="{621C572E-301E-4609-9D63-A5D8A891A4C7}"/>
    <cellStyle name="40% - Accent2 2 2 2" xfId="141" xr:uid="{07194134-81B1-4B76-9670-F0AAFCA30DF2}"/>
    <cellStyle name="40% - Accent2 2 2 2 2" xfId="258" xr:uid="{0877EBA8-D8EE-4615-A8DE-3EDFA0838F82}"/>
    <cellStyle name="40% - Accent2 2 2 2 2 2" xfId="494" xr:uid="{A97EEC28-2ACC-465A-A247-DA8BF9C39097}"/>
    <cellStyle name="40% - Accent2 2 2 2 2 2 2" xfId="985" xr:uid="{F1FEBECB-99FF-456D-BA7F-F98753D10752}"/>
    <cellStyle name="40% - Accent2 2 2 2 2 2 2 2" xfId="2041" xr:uid="{11DB2CB3-F1DF-4CD6-B181-16D68B5E366F}"/>
    <cellStyle name="40% - Accent2 2 2 2 2 2 2 2 2" xfId="4070" xr:uid="{98419452-A7D6-4B62-8733-104DA85D85A4}"/>
    <cellStyle name="40% - Accent2 2 2 2 2 2 2 2 2 2" xfId="8137" xr:uid="{C9D3BBC6-5A34-4F83-9D62-58F6D9A9C1DD}"/>
    <cellStyle name="40% - Accent2 2 2 2 2 2 2 2 3" xfId="6111" xr:uid="{A9C5788E-F1C5-46CD-B690-861C081A56C1}"/>
    <cellStyle name="40% - Accent2 2 2 2 2 2 2 3" xfId="3056" xr:uid="{E9D5C2B0-9D88-4BCD-B7C2-37E52130F775}"/>
    <cellStyle name="40% - Accent2 2 2 2 2 2 2 3 2" xfId="7123" xr:uid="{73BE146E-3A77-45C3-8263-CEBCEAC4AF26}"/>
    <cellStyle name="40% - Accent2 2 2 2 2 2 2 4" xfId="5097" xr:uid="{AB200BAF-F4D0-4D18-8E9A-1C079D36A8E1}"/>
    <cellStyle name="40% - Accent2 2 2 2 2 2 3" xfId="1552" xr:uid="{77535CBF-FAC8-4868-A3EA-3202B221EA4E}"/>
    <cellStyle name="40% - Accent2 2 2 2 2 2 3 2" xfId="3581" xr:uid="{5AC1974D-8A06-4026-AB04-C1E53AC3984F}"/>
    <cellStyle name="40% - Accent2 2 2 2 2 2 3 2 2" xfId="7648" xr:uid="{FC881080-0729-4EA4-8D95-119028BD6151}"/>
    <cellStyle name="40% - Accent2 2 2 2 2 2 3 3" xfId="5622" xr:uid="{1679FCEB-4748-45FC-89F8-868451896F95}"/>
    <cellStyle name="40% - Accent2 2 2 2 2 2 4" xfId="2565" xr:uid="{C3BEE9EC-40EC-4E29-AA5C-A73706F32139}"/>
    <cellStyle name="40% - Accent2 2 2 2 2 2 4 2" xfId="6634" xr:uid="{ADAFDE4D-30C8-4F34-BE57-30D902ED33A5}"/>
    <cellStyle name="40% - Accent2 2 2 2 2 2 5" xfId="4608" xr:uid="{D3376519-25D0-40CA-9EC2-F7EB3E58E7F5}"/>
    <cellStyle name="40% - Accent2 2 2 2 2 3" xfId="750" xr:uid="{3AE1C4B4-A4DA-43C4-8D4C-B523E1BAAA48}"/>
    <cellStyle name="40% - Accent2 2 2 2 2 3 2" xfId="1806" xr:uid="{348725D7-2BDF-4118-A800-77DF60EB708E}"/>
    <cellStyle name="40% - Accent2 2 2 2 2 3 2 2" xfId="3835" xr:uid="{F4EE61E2-5640-4D72-A837-756E09EBFAE4}"/>
    <cellStyle name="40% - Accent2 2 2 2 2 3 2 2 2" xfId="7902" xr:uid="{7F3891A7-DFAD-46A1-A2E3-76A85C71DEA7}"/>
    <cellStyle name="40% - Accent2 2 2 2 2 3 2 3" xfId="5876" xr:uid="{0E33563A-C61E-403F-8820-A9FC308435A8}"/>
    <cellStyle name="40% - Accent2 2 2 2 2 3 3" xfId="2821" xr:uid="{AE28CB5C-89DB-4B47-BEBB-14843189C8BA}"/>
    <cellStyle name="40% - Accent2 2 2 2 2 3 3 2" xfId="6888" xr:uid="{4FE3BF12-EC1E-4711-AEB6-16A5818CC31C}"/>
    <cellStyle name="40% - Accent2 2 2 2 2 3 4" xfId="4862" xr:uid="{7CA96A75-A6BB-47C2-A41B-BF52A1407AAC}"/>
    <cellStyle name="40% - Accent2 2 2 2 2 4" xfId="1317" xr:uid="{D3E5DC9C-8B97-4AD6-BC71-1B4485CCAAAD}"/>
    <cellStyle name="40% - Accent2 2 2 2 2 4 2" xfId="3346" xr:uid="{18E441E7-A072-4CC6-8A3F-CD8D14F87E5A}"/>
    <cellStyle name="40% - Accent2 2 2 2 2 4 2 2" xfId="7413" xr:uid="{E4E41E6D-6675-4E8F-BA10-7162EBEBA36E}"/>
    <cellStyle name="40% - Accent2 2 2 2 2 4 3" xfId="5387" xr:uid="{1267CCA8-465A-473B-A74F-2E55B813379E}"/>
    <cellStyle name="40% - Accent2 2 2 2 2 5" xfId="2330" xr:uid="{B16BAE3D-600E-425A-9F44-686869BF910A}"/>
    <cellStyle name="40% - Accent2 2 2 2 2 5 2" xfId="6399" xr:uid="{56BA185F-11A3-4167-B77D-8794843FBF8B}"/>
    <cellStyle name="40% - Accent2 2 2 2 2 6" xfId="4373" xr:uid="{B05B0331-907C-4654-ACBD-4B2F901E39C0}"/>
    <cellStyle name="40% - Accent2 2 2 2 3" xfId="377" xr:uid="{3B821E2B-4201-42A0-850F-159E3716EB24}"/>
    <cellStyle name="40% - Accent2 2 2 2 3 2" xfId="868" xr:uid="{A536BDAB-308E-45C1-9719-BE1726EB5AD7}"/>
    <cellStyle name="40% - Accent2 2 2 2 3 2 2" xfId="1924" xr:uid="{A781E839-0AAC-44CF-8994-CCE14C5A7BA5}"/>
    <cellStyle name="40% - Accent2 2 2 2 3 2 2 2" xfId="3953" xr:uid="{AA83E34A-9F7A-4D0C-A702-A4C3DF4BD84B}"/>
    <cellStyle name="40% - Accent2 2 2 2 3 2 2 2 2" xfId="8020" xr:uid="{50377342-A642-4FEC-A211-0B15090A3A6D}"/>
    <cellStyle name="40% - Accent2 2 2 2 3 2 2 3" xfId="5994" xr:uid="{ADB9ADE9-37CC-488F-A46B-A922FAD616E6}"/>
    <cellStyle name="40% - Accent2 2 2 2 3 2 3" xfId="2939" xr:uid="{2364FEE2-3009-4E58-AEAF-65B5736685B4}"/>
    <cellStyle name="40% - Accent2 2 2 2 3 2 3 2" xfId="7006" xr:uid="{F32C7080-C2FC-4D4E-BF2C-5D0CC02AC360}"/>
    <cellStyle name="40% - Accent2 2 2 2 3 2 4" xfId="4980" xr:uid="{D2E53FBE-9DAC-4A09-8ED7-3013C3F6F06E}"/>
    <cellStyle name="40% - Accent2 2 2 2 3 3" xfId="1435" xr:uid="{F5BC8C31-1CDB-4B23-BB51-1BF0F984510C}"/>
    <cellStyle name="40% - Accent2 2 2 2 3 3 2" xfId="3464" xr:uid="{35F3BC81-45AE-4854-BB58-287DAAACF1CD}"/>
    <cellStyle name="40% - Accent2 2 2 2 3 3 2 2" xfId="7531" xr:uid="{3690DE0E-6DD6-4EFD-B32A-8EC513F4026B}"/>
    <cellStyle name="40% - Accent2 2 2 2 3 3 3" xfId="5505" xr:uid="{40D9B157-9088-44C2-B554-0C94599540EA}"/>
    <cellStyle name="40% - Accent2 2 2 2 3 4" xfId="2448" xr:uid="{D17EB389-79FD-40B8-A5E1-AC6C971CB4E7}"/>
    <cellStyle name="40% - Accent2 2 2 2 3 4 2" xfId="6517" xr:uid="{50BB7F16-3768-4F23-9377-E3AC1170FB0F}"/>
    <cellStyle name="40% - Accent2 2 2 2 3 5" xfId="4491" xr:uid="{1D8D88E4-E265-481D-A3A7-A6234D15ABE1}"/>
    <cellStyle name="40% - Accent2 2 2 2 4" xfId="633" xr:uid="{ABB94E74-DF2A-48E1-A58E-BBC18E95E744}"/>
    <cellStyle name="40% - Accent2 2 2 2 4 2" xfId="1689" xr:uid="{C14BF043-D7E4-466E-946B-2E672BADE10D}"/>
    <cellStyle name="40% - Accent2 2 2 2 4 2 2" xfId="3718" xr:uid="{E2543C3D-85A3-447D-9EC7-7E5834BE2C55}"/>
    <cellStyle name="40% - Accent2 2 2 2 4 2 2 2" xfId="7785" xr:uid="{D116CEAA-5AA5-4CEA-B986-F99759837A78}"/>
    <cellStyle name="40% - Accent2 2 2 2 4 2 3" xfId="5759" xr:uid="{C3C20F8D-A8B0-4D24-9B01-A8DBF8ED104A}"/>
    <cellStyle name="40% - Accent2 2 2 2 4 3" xfId="2704" xr:uid="{30399C47-1FB8-4BA0-ABB5-24C25C02FC75}"/>
    <cellStyle name="40% - Accent2 2 2 2 4 3 2" xfId="6771" xr:uid="{55AB16AC-D7E4-40B0-9962-F964E4CADA22}"/>
    <cellStyle name="40% - Accent2 2 2 2 4 4" xfId="4745" xr:uid="{C4100764-3C03-4C34-8768-0FBA6269B149}"/>
    <cellStyle name="40% - Accent2 2 2 2 5" xfId="1200" xr:uid="{0F1FE557-2417-46C5-9527-FA24957C10B6}"/>
    <cellStyle name="40% - Accent2 2 2 2 5 2" xfId="3229" xr:uid="{F8BC5782-2F23-400B-AFBD-BB7F2D398F77}"/>
    <cellStyle name="40% - Accent2 2 2 2 5 2 2" xfId="7296" xr:uid="{EC5DF805-0032-49ED-975E-D8CAA346BFA3}"/>
    <cellStyle name="40% - Accent2 2 2 2 5 3" xfId="5270" xr:uid="{15B2C7E0-B8B9-4CDE-AE59-58841F50FD1A}"/>
    <cellStyle name="40% - Accent2 2 2 2 6" xfId="2213" xr:uid="{11D8AB15-8F88-4853-B295-AACDE0CF4DF0}"/>
    <cellStyle name="40% - Accent2 2 2 2 6 2" xfId="6282" xr:uid="{6E54A0AE-6984-4B00-9326-BADF9388A1C4}"/>
    <cellStyle name="40% - Accent2 2 2 2 7" xfId="4256" xr:uid="{8627A5A1-70E5-473D-A19E-2C4722B71A1E}"/>
    <cellStyle name="40% - Accent2 2 2 3" xfId="199" xr:uid="{9F118FA9-3E75-4AA6-99BF-5B07B984B872}"/>
    <cellStyle name="40% - Accent2 2 2 3 2" xfId="435" xr:uid="{3EDFC087-E31B-432E-9ABC-013A40D313CE}"/>
    <cellStyle name="40% - Accent2 2 2 3 2 2" xfId="926" xr:uid="{48D58E56-A4BD-4C84-82CA-8A63A83FF54A}"/>
    <cellStyle name="40% - Accent2 2 2 3 2 2 2" xfId="1982" xr:uid="{A7082E29-0ECF-41D5-930D-985021B2AA68}"/>
    <cellStyle name="40% - Accent2 2 2 3 2 2 2 2" xfId="4011" xr:uid="{31DE1CD1-4284-43E9-991D-4E0E95F4CE6E}"/>
    <cellStyle name="40% - Accent2 2 2 3 2 2 2 2 2" xfId="8078" xr:uid="{445304C7-CA04-4AD8-A57D-73DA9803A0FA}"/>
    <cellStyle name="40% - Accent2 2 2 3 2 2 2 3" xfId="6052" xr:uid="{5D4AD784-7276-4CCB-87D6-60BDE546D9CC}"/>
    <cellStyle name="40% - Accent2 2 2 3 2 2 3" xfId="2997" xr:uid="{A47EA7F9-0F48-4CA1-9416-52F560CB06E5}"/>
    <cellStyle name="40% - Accent2 2 2 3 2 2 3 2" xfId="7064" xr:uid="{7BC7F723-443E-4CF6-9351-A6650061E06B}"/>
    <cellStyle name="40% - Accent2 2 2 3 2 2 4" xfId="5038" xr:uid="{2A925AF3-06F1-4D11-9822-253D450D01A1}"/>
    <cellStyle name="40% - Accent2 2 2 3 2 3" xfId="1493" xr:uid="{CA0F6C35-BBEC-477C-862A-1A15210D2556}"/>
    <cellStyle name="40% - Accent2 2 2 3 2 3 2" xfId="3522" xr:uid="{C7E5827B-6C69-4164-B7D4-434D888801C4}"/>
    <cellStyle name="40% - Accent2 2 2 3 2 3 2 2" xfId="7589" xr:uid="{ABAD6E73-4115-4635-9AF8-2635DD8596D7}"/>
    <cellStyle name="40% - Accent2 2 2 3 2 3 3" xfId="5563" xr:uid="{AA681F8F-9ADD-4B3A-9EDD-BF536B4B8E84}"/>
    <cellStyle name="40% - Accent2 2 2 3 2 4" xfId="2506" xr:uid="{42E00764-4F67-4AAD-9D2C-C4DA2A39718D}"/>
    <cellStyle name="40% - Accent2 2 2 3 2 4 2" xfId="6575" xr:uid="{A865BCF4-22D1-4A22-B02E-B8FCD1F17007}"/>
    <cellStyle name="40% - Accent2 2 2 3 2 5" xfId="4549" xr:uid="{C18FC26F-9478-49EF-9ADD-F75591AA6FC0}"/>
    <cellStyle name="40% - Accent2 2 2 3 3" xfId="691" xr:uid="{08635913-E55D-4208-8422-FEEB04BD2168}"/>
    <cellStyle name="40% - Accent2 2 2 3 3 2" xfId="1747" xr:uid="{1A367CD8-E8EC-49DD-948C-EFF111E01A22}"/>
    <cellStyle name="40% - Accent2 2 2 3 3 2 2" xfId="3776" xr:uid="{89C9EC07-230B-48C7-B69F-5317EF4C30B2}"/>
    <cellStyle name="40% - Accent2 2 2 3 3 2 2 2" xfId="7843" xr:uid="{E8BFFEF2-9D0B-4DE6-BAF8-1A4B902EAB5E}"/>
    <cellStyle name="40% - Accent2 2 2 3 3 2 3" xfId="5817" xr:uid="{0248A92C-F2F4-48FE-875E-281A583CFC28}"/>
    <cellStyle name="40% - Accent2 2 2 3 3 3" xfId="2762" xr:uid="{3C631556-E8D6-400F-819A-B5DF56D7191B}"/>
    <cellStyle name="40% - Accent2 2 2 3 3 3 2" xfId="6829" xr:uid="{18E0ECC3-0AB0-4EFA-A2C4-B8C2E9C9DD9D}"/>
    <cellStyle name="40% - Accent2 2 2 3 3 4" xfId="4803" xr:uid="{0C5F4FA9-7577-40CE-9818-812A69BA13A9}"/>
    <cellStyle name="40% - Accent2 2 2 3 4" xfId="1258" xr:uid="{AFBFFF64-E519-4889-8E5B-C5564735CBCF}"/>
    <cellStyle name="40% - Accent2 2 2 3 4 2" xfId="3287" xr:uid="{654BFB9D-8ED1-4744-8665-0AE57B04AEAB}"/>
    <cellStyle name="40% - Accent2 2 2 3 4 2 2" xfId="7354" xr:uid="{837DB46B-0493-4EC6-9C6C-8B257F5748AF}"/>
    <cellStyle name="40% - Accent2 2 2 3 4 3" xfId="5328" xr:uid="{3A8E01A8-66DE-4027-8EC3-3EE2BF5A5B9A}"/>
    <cellStyle name="40% - Accent2 2 2 3 5" xfId="2271" xr:uid="{7CB9B1EF-BF3E-4CD3-BC0F-009A12D1599B}"/>
    <cellStyle name="40% - Accent2 2 2 3 5 2" xfId="6340" xr:uid="{4D196DC7-78C7-4A7A-8C34-B0B689A4FF12}"/>
    <cellStyle name="40% - Accent2 2 2 3 6" xfId="4314" xr:uid="{4E476B78-246F-496F-A098-2F53FFF3428A}"/>
    <cellStyle name="40% - Accent2 2 2 4" xfId="318" xr:uid="{95E30538-6354-416C-8393-D010318B53E7}"/>
    <cellStyle name="40% - Accent2 2 2 4 2" xfId="809" xr:uid="{AECD04CC-DBB2-48B1-8D32-7C22968B592E}"/>
    <cellStyle name="40% - Accent2 2 2 4 2 2" xfId="1865" xr:uid="{7EB0A3AE-A1A6-4392-AA83-2817FF4C4A6B}"/>
    <cellStyle name="40% - Accent2 2 2 4 2 2 2" xfId="3894" xr:uid="{7DC5EEFB-5885-4EA6-A6B4-411C75086185}"/>
    <cellStyle name="40% - Accent2 2 2 4 2 2 2 2" xfId="7961" xr:uid="{9C50B715-0E84-46BD-A2F1-F39CA03AFBC3}"/>
    <cellStyle name="40% - Accent2 2 2 4 2 2 3" xfId="5935" xr:uid="{7EB742BF-B3A6-449F-9050-2874A00D55AB}"/>
    <cellStyle name="40% - Accent2 2 2 4 2 3" xfId="2880" xr:uid="{86D598FF-B9EF-4E03-8804-A68C5E69B2E7}"/>
    <cellStyle name="40% - Accent2 2 2 4 2 3 2" xfId="6947" xr:uid="{7E0C6556-8EC1-440D-9A4A-BADD5AA7754A}"/>
    <cellStyle name="40% - Accent2 2 2 4 2 4" xfId="4921" xr:uid="{DC27AA31-471A-4C6B-8E81-5FA930654D8B}"/>
    <cellStyle name="40% - Accent2 2 2 4 3" xfId="1376" xr:uid="{6C4EE6C8-19A0-43F8-A98B-FE702D40F21D}"/>
    <cellStyle name="40% - Accent2 2 2 4 3 2" xfId="3405" xr:uid="{D38B797E-B673-4EA3-BE8A-14571C52B0F1}"/>
    <cellStyle name="40% - Accent2 2 2 4 3 2 2" xfId="7472" xr:uid="{C4690CA0-165B-424A-95E3-D17EDE48175B}"/>
    <cellStyle name="40% - Accent2 2 2 4 3 3" xfId="5446" xr:uid="{1E732BC0-C117-4E6D-894D-CD06FB17C291}"/>
    <cellStyle name="40% - Accent2 2 2 4 4" xfId="2389" xr:uid="{C494D8F1-881C-48D4-811F-A9299A817A3D}"/>
    <cellStyle name="40% - Accent2 2 2 4 4 2" xfId="6458" xr:uid="{B9C96E3D-2A1A-46EA-BC0D-A38970A8A9DF}"/>
    <cellStyle name="40% - Accent2 2 2 4 5" xfId="4432" xr:uid="{F2E73BE4-DB35-47F6-8907-069C6FB7E0A6}"/>
    <cellStyle name="40% - Accent2 2 2 5" xfId="574" xr:uid="{E66C4C4C-B518-4C77-BB3D-57CD7437E5E4}"/>
    <cellStyle name="40% - Accent2 2 2 5 2" xfId="1630" xr:uid="{5BF87103-5D2D-43F3-8D4A-AD7237E67AFB}"/>
    <cellStyle name="40% - Accent2 2 2 5 2 2" xfId="3659" xr:uid="{9FF3E41B-E7D7-4CFE-8EDC-0A0CBA3CD081}"/>
    <cellStyle name="40% - Accent2 2 2 5 2 2 2" xfId="7726" xr:uid="{1AB6B73F-B098-4AAD-81DF-462BA4ADDCFB}"/>
    <cellStyle name="40% - Accent2 2 2 5 2 3" xfId="5700" xr:uid="{1E920139-9C87-4AB8-8933-64669A47D599}"/>
    <cellStyle name="40% - Accent2 2 2 5 3" xfId="2645" xr:uid="{3C3D32F6-1990-45E6-B98E-37A5FDBE1118}"/>
    <cellStyle name="40% - Accent2 2 2 5 3 2" xfId="6712" xr:uid="{58357F78-7E52-4C3C-9095-B758FA0675B0}"/>
    <cellStyle name="40% - Accent2 2 2 5 4" xfId="4686" xr:uid="{A85DDD11-13EF-4F1B-B075-F68774DC1F1E}"/>
    <cellStyle name="40% - Accent2 2 2 6" xfId="1141" xr:uid="{607E8836-A836-44A5-9466-4A926243211A}"/>
    <cellStyle name="40% - Accent2 2 2 6 2" xfId="3170" xr:uid="{8A95AFB6-D05F-4D40-8513-233E5ACE1ACD}"/>
    <cellStyle name="40% - Accent2 2 2 6 2 2" xfId="7237" xr:uid="{49D2548B-23D7-4C22-A0EE-24461CD21029}"/>
    <cellStyle name="40% - Accent2 2 2 6 3" xfId="5211" xr:uid="{AFFD4CD7-AD3B-40C6-A196-599E4BA40DD2}"/>
    <cellStyle name="40% - Accent2 2 2 7" xfId="2154" xr:uid="{472362AD-BFFA-411D-9CE4-39EDC76B1FE3}"/>
    <cellStyle name="40% - Accent2 2 2 7 2" xfId="6223" xr:uid="{6C2DBC31-E3B6-4161-AFA7-6F45BE34E91F}"/>
    <cellStyle name="40% - Accent2 2 2 8" xfId="4197" xr:uid="{4EF74469-8A50-4E4C-876F-C49439F4FEAE}"/>
    <cellStyle name="40% - Accent2 2 3" xfId="112" xr:uid="{C4B73CA9-7A7A-4AE8-9502-C004C4BAF054}"/>
    <cellStyle name="40% - Accent2 2 3 2" xfId="229" xr:uid="{DA8ED4FB-09C3-4126-8925-4454B56BCBF1}"/>
    <cellStyle name="40% - Accent2 2 3 2 2" xfId="465" xr:uid="{10834005-EA9F-48E3-90F1-5DEBD6A3652B}"/>
    <cellStyle name="40% - Accent2 2 3 2 2 2" xfId="956" xr:uid="{2CB7BFB4-649A-4F5B-A9E0-B7F743297598}"/>
    <cellStyle name="40% - Accent2 2 3 2 2 2 2" xfId="2012" xr:uid="{6D0DEB68-2F6C-4460-93D5-EAABE38CA496}"/>
    <cellStyle name="40% - Accent2 2 3 2 2 2 2 2" xfId="4041" xr:uid="{DA597463-4506-4B02-A336-C9FDC9DD1002}"/>
    <cellStyle name="40% - Accent2 2 3 2 2 2 2 2 2" xfId="8108" xr:uid="{B75A946B-7797-41AD-8620-6D1BBA89EDD4}"/>
    <cellStyle name="40% - Accent2 2 3 2 2 2 2 3" xfId="6082" xr:uid="{EBBD4B04-612D-4B89-85FE-5410FBF9E881}"/>
    <cellStyle name="40% - Accent2 2 3 2 2 2 3" xfId="3027" xr:uid="{138D211A-59B8-49F3-832D-185E23B287DC}"/>
    <cellStyle name="40% - Accent2 2 3 2 2 2 3 2" xfId="7094" xr:uid="{196FF8F6-458F-4131-86CB-A2B38C378FA4}"/>
    <cellStyle name="40% - Accent2 2 3 2 2 2 4" xfId="5068" xr:uid="{69930BBE-1955-41E8-AE74-FF64504405FC}"/>
    <cellStyle name="40% - Accent2 2 3 2 2 3" xfId="1523" xr:uid="{426AFCC8-C53F-4ABC-8008-A640D5C07030}"/>
    <cellStyle name="40% - Accent2 2 3 2 2 3 2" xfId="3552" xr:uid="{0A6E6803-6E6A-4507-908B-C713FC14A945}"/>
    <cellStyle name="40% - Accent2 2 3 2 2 3 2 2" xfId="7619" xr:uid="{3C47B79E-AE9C-4AE7-B489-2B1FD6D5A95E}"/>
    <cellStyle name="40% - Accent2 2 3 2 2 3 3" xfId="5593" xr:uid="{D9ED22A7-CCD9-41E9-9485-33F854561168}"/>
    <cellStyle name="40% - Accent2 2 3 2 2 4" xfId="2536" xr:uid="{D9A47220-1B50-4FE2-8294-3AD01926B3F9}"/>
    <cellStyle name="40% - Accent2 2 3 2 2 4 2" xfId="6605" xr:uid="{F1BB9C70-8C18-4BC3-8EE4-5D43081487FF}"/>
    <cellStyle name="40% - Accent2 2 3 2 2 5" xfId="4579" xr:uid="{B4F39BB8-6BD9-4B60-B72C-FF36104DF551}"/>
    <cellStyle name="40% - Accent2 2 3 2 3" xfId="721" xr:uid="{05473C29-EE5C-4EE3-9118-37C75CD6154B}"/>
    <cellStyle name="40% - Accent2 2 3 2 3 2" xfId="1777" xr:uid="{009003F7-41DD-46EE-B4D0-5DC1F0D322DD}"/>
    <cellStyle name="40% - Accent2 2 3 2 3 2 2" xfId="3806" xr:uid="{ECD3748B-3909-4F97-A135-4A3F8771387F}"/>
    <cellStyle name="40% - Accent2 2 3 2 3 2 2 2" xfId="7873" xr:uid="{0ACA8846-7B2D-48F9-BF98-EC130F420402}"/>
    <cellStyle name="40% - Accent2 2 3 2 3 2 3" xfId="5847" xr:uid="{8D0BADFC-CF9E-47E5-A15A-DAD22D1CA17A}"/>
    <cellStyle name="40% - Accent2 2 3 2 3 3" xfId="2792" xr:uid="{602AA42C-4C88-4D73-8C00-918EAA8400EA}"/>
    <cellStyle name="40% - Accent2 2 3 2 3 3 2" xfId="6859" xr:uid="{4886683E-7E60-4577-819D-CFC23D33F077}"/>
    <cellStyle name="40% - Accent2 2 3 2 3 4" xfId="4833" xr:uid="{D0CDFAA2-2A6F-421F-8B36-FD68334A798C}"/>
    <cellStyle name="40% - Accent2 2 3 2 4" xfId="1288" xr:uid="{8E83F710-39B6-4E2D-B31F-B3BC2C0DFD04}"/>
    <cellStyle name="40% - Accent2 2 3 2 4 2" xfId="3317" xr:uid="{18690B30-05A6-4385-AA1A-3A6284D88BA5}"/>
    <cellStyle name="40% - Accent2 2 3 2 4 2 2" xfId="7384" xr:uid="{DAC8CF24-3FCE-4B9D-8C22-35E06BD8BADC}"/>
    <cellStyle name="40% - Accent2 2 3 2 4 3" xfId="5358" xr:uid="{15ACEF40-EC30-48AE-83BB-AC55D26A96D7}"/>
    <cellStyle name="40% - Accent2 2 3 2 5" xfId="2301" xr:uid="{F5DCC9D6-E33D-48EF-9096-9BF079257DFF}"/>
    <cellStyle name="40% - Accent2 2 3 2 5 2" xfId="6370" xr:uid="{E8E68840-61DA-4B88-98A5-E0151901E7D8}"/>
    <cellStyle name="40% - Accent2 2 3 2 6" xfId="4344" xr:uid="{84800EF8-F130-4EAB-AC51-E91A78C88449}"/>
    <cellStyle name="40% - Accent2 2 3 3" xfId="348" xr:uid="{748FE7A8-199E-447F-BDEB-1F0E5C7BA0FC}"/>
    <cellStyle name="40% - Accent2 2 3 3 2" xfId="839" xr:uid="{F7DB6376-9ADC-4042-BB34-5CA49ECBB946}"/>
    <cellStyle name="40% - Accent2 2 3 3 2 2" xfId="1895" xr:uid="{1EFDFB56-93FE-49A3-AB4F-FC6651B30878}"/>
    <cellStyle name="40% - Accent2 2 3 3 2 2 2" xfId="3924" xr:uid="{4C166A89-C132-4B01-85A5-3C5B8B34097C}"/>
    <cellStyle name="40% - Accent2 2 3 3 2 2 2 2" xfId="7991" xr:uid="{3002FE79-DF2E-44C4-81DA-074DCB4C447F}"/>
    <cellStyle name="40% - Accent2 2 3 3 2 2 3" xfId="5965" xr:uid="{3F9691F0-4DB4-4C90-B2F5-C483B3A45FBA}"/>
    <cellStyle name="40% - Accent2 2 3 3 2 3" xfId="2910" xr:uid="{6F68C3DC-98E4-44F4-A356-AF8AF9092CF8}"/>
    <cellStyle name="40% - Accent2 2 3 3 2 3 2" xfId="6977" xr:uid="{6558F7A5-B2E9-4EC1-ADDF-1599518C82BB}"/>
    <cellStyle name="40% - Accent2 2 3 3 2 4" xfId="4951" xr:uid="{785B911B-63F8-4989-9C63-F470909AAD03}"/>
    <cellStyle name="40% - Accent2 2 3 3 3" xfId="1406" xr:uid="{73FAB3B0-61E1-443E-A9CC-A8E4C1E5CD5C}"/>
    <cellStyle name="40% - Accent2 2 3 3 3 2" xfId="3435" xr:uid="{350A0246-95AC-47C8-88A4-0399B89BE0ED}"/>
    <cellStyle name="40% - Accent2 2 3 3 3 2 2" xfId="7502" xr:uid="{B0DE1104-40F6-4EEB-85D4-2A35ED7C0F6D}"/>
    <cellStyle name="40% - Accent2 2 3 3 3 3" xfId="5476" xr:uid="{81F5CA3F-C67B-429E-AED1-40590423034D}"/>
    <cellStyle name="40% - Accent2 2 3 3 4" xfId="2419" xr:uid="{6494E872-23A8-4A69-B11A-AB06E4540AB8}"/>
    <cellStyle name="40% - Accent2 2 3 3 4 2" xfId="6488" xr:uid="{5F41D91E-52F7-42FD-ABBD-975A684A7B16}"/>
    <cellStyle name="40% - Accent2 2 3 3 5" xfId="4462" xr:uid="{9F7B3741-7EAF-470B-873C-2242D93209C7}"/>
    <cellStyle name="40% - Accent2 2 3 4" xfId="604" xr:uid="{22275F63-BBC2-47C7-84F8-76808A1D53CE}"/>
    <cellStyle name="40% - Accent2 2 3 4 2" xfId="1660" xr:uid="{A1286778-0A22-4675-9BE2-C25585E26BD7}"/>
    <cellStyle name="40% - Accent2 2 3 4 2 2" xfId="3689" xr:uid="{29A8A9B2-F9DA-45CB-A5EA-48375DEBF0F1}"/>
    <cellStyle name="40% - Accent2 2 3 4 2 2 2" xfId="7756" xr:uid="{F54E8027-BC38-438B-9A1C-A3D9F137D704}"/>
    <cellStyle name="40% - Accent2 2 3 4 2 3" xfId="5730" xr:uid="{2F09FD62-83C1-4C9C-AB26-51B2B72625C4}"/>
    <cellStyle name="40% - Accent2 2 3 4 3" xfId="2675" xr:uid="{830A21E1-A8D1-4392-AFC2-B5B289E29574}"/>
    <cellStyle name="40% - Accent2 2 3 4 3 2" xfId="6742" xr:uid="{405C3A7F-E83E-4971-8EEB-66BF17F18146}"/>
    <cellStyle name="40% - Accent2 2 3 4 4" xfId="4716" xr:uid="{A6BB955D-6FA7-4DFA-A282-589560DDACD0}"/>
    <cellStyle name="40% - Accent2 2 3 5" xfId="1171" xr:uid="{BCF9FF25-869E-45B1-9A64-43622AB96594}"/>
    <cellStyle name="40% - Accent2 2 3 5 2" xfId="3200" xr:uid="{2AFE2AD4-6E7B-4597-9E83-A2107CB33E89}"/>
    <cellStyle name="40% - Accent2 2 3 5 2 2" xfId="7267" xr:uid="{6A741EA7-E694-4D12-8514-642992F86F19}"/>
    <cellStyle name="40% - Accent2 2 3 5 3" xfId="5241" xr:uid="{BEBC31BC-2A64-4193-808F-74E59FEEDAAB}"/>
    <cellStyle name="40% - Accent2 2 3 6" xfId="2184" xr:uid="{D137FE24-D999-479A-9582-69808BAD3BAD}"/>
    <cellStyle name="40% - Accent2 2 3 6 2" xfId="6253" xr:uid="{6987ADDB-4D06-4D12-BAE9-C87C349EFAAB}"/>
    <cellStyle name="40% - Accent2 2 3 7" xfId="4227" xr:uid="{4FCCD44F-267D-441D-8066-C3BE1808EA16}"/>
    <cellStyle name="40% - Accent2 2 4" xfId="170" xr:uid="{31C482E0-5677-4838-AC59-7199A6D26382}"/>
    <cellStyle name="40% - Accent2 2 4 2" xfId="406" xr:uid="{0F6FEFA6-95E4-438D-88FF-F49DA252D7B0}"/>
    <cellStyle name="40% - Accent2 2 4 2 2" xfId="897" xr:uid="{D8AC8B83-2FBE-46CF-90B9-97C138008D81}"/>
    <cellStyle name="40% - Accent2 2 4 2 2 2" xfId="1953" xr:uid="{BB193EC9-BD82-4287-9565-70AB8E00C335}"/>
    <cellStyle name="40% - Accent2 2 4 2 2 2 2" xfId="3982" xr:uid="{68C10D66-60B7-4909-A07F-915BB245688B}"/>
    <cellStyle name="40% - Accent2 2 4 2 2 2 2 2" xfId="8049" xr:uid="{9A587BB2-637B-44CA-AD45-1A502734FEBF}"/>
    <cellStyle name="40% - Accent2 2 4 2 2 2 3" xfId="6023" xr:uid="{01B267E8-643D-449B-8974-C1F7C7116345}"/>
    <cellStyle name="40% - Accent2 2 4 2 2 3" xfId="2968" xr:uid="{70588BAF-6E8E-4313-9D4D-461FD60B4DDF}"/>
    <cellStyle name="40% - Accent2 2 4 2 2 3 2" xfId="7035" xr:uid="{32221926-D811-4E65-8FCB-4E5A2B56E1E9}"/>
    <cellStyle name="40% - Accent2 2 4 2 2 4" xfId="5009" xr:uid="{5FF74F4B-B535-430B-AE47-2B873C6ED9AA}"/>
    <cellStyle name="40% - Accent2 2 4 2 3" xfId="1464" xr:uid="{F3E705AA-4A77-4CE2-A8E0-ECFFB6729D65}"/>
    <cellStyle name="40% - Accent2 2 4 2 3 2" xfId="3493" xr:uid="{48D81804-C8BA-4267-A24F-74C627FD6CB9}"/>
    <cellStyle name="40% - Accent2 2 4 2 3 2 2" xfId="7560" xr:uid="{0BA25115-D4DF-4BF3-9958-8C010CEB5684}"/>
    <cellStyle name="40% - Accent2 2 4 2 3 3" xfId="5534" xr:uid="{69093AB5-78E1-4FF6-AD93-DDE8A0445D45}"/>
    <cellStyle name="40% - Accent2 2 4 2 4" xfId="2477" xr:uid="{ED6DC62A-8022-4EF6-BE24-9A0E6F6D324C}"/>
    <cellStyle name="40% - Accent2 2 4 2 4 2" xfId="6546" xr:uid="{F957A4D0-35B0-4375-BCE9-054BD9E624BA}"/>
    <cellStyle name="40% - Accent2 2 4 2 5" xfId="4520" xr:uid="{766CC76E-D077-4AA8-9AFC-B19C081624EF}"/>
    <cellStyle name="40% - Accent2 2 4 3" xfId="662" xr:uid="{0C492E48-74EA-4BC5-A3B5-940F289AA183}"/>
    <cellStyle name="40% - Accent2 2 4 3 2" xfId="1718" xr:uid="{51168B45-5A87-4DC5-800C-82A38BBE3A25}"/>
    <cellStyle name="40% - Accent2 2 4 3 2 2" xfId="3747" xr:uid="{28FA5FE2-8C37-4CF9-9DED-697E924A4ED9}"/>
    <cellStyle name="40% - Accent2 2 4 3 2 2 2" xfId="7814" xr:uid="{FF9643C5-B68C-43E2-8E08-3A34EE2CAD95}"/>
    <cellStyle name="40% - Accent2 2 4 3 2 3" xfId="5788" xr:uid="{4400AC30-3746-49FC-A47F-01CF7295E088}"/>
    <cellStyle name="40% - Accent2 2 4 3 3" xfId="2733" xr:uid="{B5AAB2B9-D8A9-46A4-BEC5-C3CA496C3724}"/>
    <cellStyle name="40% - Accent2 2 4 3 3 2" xfId="6800" xr:uid="{BF7452DD-DE25-4A36-A553-D1565C3F8C4E}"/>
    <cellStyle name="40% - Accent2 2 4 3 4" xfId="4774" xr:uid="{2472FFEB-4F31-4AFC-98E5-0DCB9F9F962E}"/>
    <cellStyle name="40% - Accent2 2 4 4" xfId="1229" xr:uid="{FEA8C81A-C5D4-4D86-8FD9-0C8E1617EE14}"/>
    <cellStyle name="40% - Accent2 2 4 4 2" xfId="3258" xr:uid="{0C6FC864-F7C2-403E-B6DB-39EE8A8CE828}"/>
    <cellStyle name="40% - Accent2 2 4 4 2 2" xfId="7325" xr:uid="{CA1FFCBC-354D-4D3F-929B-47A50B217747}"/>
    <cellStyle name="40% - Accent2 2 4 4 3" xfId="5299" xr:uid="{4B62C399-6629-4FDB-8B2E-6FF836B64F3F}"/>
    <cellStyle name="40% - Accent2 2 4 5" xfId="2242" xr:uid="{DE0C96CE-B599-467F-97D7-D5065C767DB1}"/>
    <cellStyle name="40% - Accent2 2 4 5 2" xfId="6311" xr:uid="{67EC66CB-14B3-4A56-995C-31748D567356}"/>
    <cellStyle name="40% - Accent2 2 4 6" xfId="4285" xr:uid="{5DC04757-F6B6-4996-9305-3AC7267BEAB8}"/>
    <cellStyle name="40% - Accent2 2 5" xfId="289" xr:uid="{E5507011-E3FB-44AF-900D-F7F000C52E54}"/>
    <cellStyle name="40% - Accent2 2 5 2" xfId="780" xr:uid="{8CC91E2D-755D-47B9-AD0B-FAD3C06BE285}"/>
    <cellStyle name="40% - Accent2 2 5 2 2" xfId="1836" xr:uid="{A260AEBC-B927-4B8F-B282-5BC283F5511C}"/>
    <cellStyle name="40% - Accent2 2 5 2 2 2" xfId="3865" xr:uid="{D5A68119-0777-4AF4-9D1D-8321B5CBD719}"/>
    <cellStyle name="40% - Accent2 2 5 2 2 2 2" xfId="7932" xr:uid="{6EF595B3-65C3-42B5-BAAB-1467FC0D31A5}"/>
    <cellStyle name="40% - Accent2 2 5 2 2 3" xfId="5906" xr:uid="{A6659409-1BCA-4074-B126-E13C17936B30}"/>
    <cellStyle name="40% - Accent2 2 5 2 3" xfId="2851" xr:uid="{BA40A9D8-026F-4F27-ADB1-59DC4CF1243F}"/>
    <cellStyle name="40% - Accent2 2 5 2 3 2" xfId="6918" xr:uid="{F524E5FE-89E5-49DB-9F0B-38F468EC51FE}"/>
    <cellStyle name="40% - Accent2 2 5 2 4" xfId="4892" xr:uid="{463116BA-50BD-4AEF-90DF-637AD84A7E83}"/>
    <cellStyle name="40% - Accent2 2 5 3" xfId="1347" xr:uid="{F638F656-22DA-45E8-BB43-4E683447C2D6}"/>
    <cellStyle name="40% - Accent2 2 5 3 2" xfId="3376" xr:uid="{FA208A6F-C119-4BB3-A2A4-16AA3AE1574A}"/>
    <cellStyle name="40% - Accent2 2 5 3 2 2" xfId="7443" xr:uid="{E32F9B93-CA73-46FA-B444-C7AF6DF0D700}"/>
    <cellStyle name="40% - Accent2 2 5 3 3" xfId="5417" xr:uid="{3D5F5C20-3A7C-415E-BCF0-CB9A563D50B7}"/>
    <cellStyle name="40% - Accent2 2 5 4" xfId="2360" xr:uid="{80F09A53-0531-4CFB-A8CF-CA039F63EB45}"/>
    <cellStyle name="40% - Accent2 2 5 4 2" xfId="6429" xr:uid="{9CDBF849-8628-4DA7-A7EF-ADBBE7E32FDD}"/>
    <cellStyle name="40% - Accent2 2 5 5" xfId="4403" xr:uid="{A426D295-9F05-47D2-BFAC-E2C528AEDD32}"/>
    <cellStyle name="40% - Accent2 2 6" xfId="545" xr:uid="{8AF51832-709D-47D1-B23F-56FC93A1E082}"/>
    <cellStyle name="40% - Accent2 2 6 2" xfId="1601" xr:uid="{FE2A910E-7E0D-44C8-BFC8-4B6F0B8DB828}"/>
    <cellStyle name="40% - Accent2 2 6 2 2" xfId="3630" xr:uid="{82581104-D482-4E87-9D67-6D1FDFC6601D}"/>
    <cellStyle name="40% - Accent2 2 6 2 2 2" xfId="7697" xr:uid="{6BBF36F0-BBF2-420A-8405-7D21BE3A10DD}"/>
    <cellStyle name="40% - Accent2 2 6 2 3" xfId="5671" xr:uid="{63E41C87-B70F-4F74-B008-9F811F85DBE2}"/>
    <cellStyle name="40% - Accent2 2 6 3" xfId="2616" xr:uid="{0C297EFE-19A3-4824-881B-C9404BE56185}"/>
    <cellStyle name="40% - Accent2 2 6 3 2" xfId="6683" xr:uid="{EC30F133-536D-4342-ABF9-E3CCE6FAA15B}"/>
    <cellStyle name="40% - Accent2 2 6 4" xfId="4657" xr:uid="{7EBCF71B-031D-4BF4-815A-473F3334A6D0}"/>
    <cellStyle name="40% - Accent2 2 7" xfId="1049" xr:uid="{00CD30DB-7E05-400E-BF17-11A6E609D6D1}"/>
    <cellStyle name="40% - Accent2 2 7 2" xfId="2076" xr:uid="{2ADF759F-CCE7-45B0-9B2E-293C3165D74A}"/>
    <cellStyle name="40% - Accent2 2 7 2 2" xfId="4105" xr:uid="{0ED748D8-4257-4751-9DCC-35C0AA655D20}"/>
    <cellStyle name="40% - Accent2 2 7 2 2 2" xfId="8172" xr:uid="{198F691C-11D9-41E6-AFD1-6EBAFD55A42F}"/>
    <cellStyle name="40% - Accent2 2 7 2 3" xfId="6146" xr:uid="{384A5DE7-4305-4C69-BC51-6871558B4D44}"/>
    <cellStyle name="40% - Accent2 2 7 3" xfId="3090" xr:uid="{E76ECD84-80EB-4272-90AB-99548BB438E8}"/>
    <cellStyle name="40% - Accent2 2 7 3 2" xfId="7157" xr:uid="{4CFF4F0D-64C6-49DB-B5E1-3D2697CC112A}"/>
    <cellStyle name="40% - Accent2 2 7 4" xfId="5131" xr:uid="{D28BB364-C2D1-4202-82E7-DE4B36EB7EAD}"/>
    <cellStyle name="40% - Accent2 2 8" xfId="1079" xr:uid="{16B923FE-7565-407C-AF85-06A825874D20}"/>
    <cellStyle name="40% - Accent2 2 8 2" xfId="2094" xr:uid="{2F2D1905-F32A-4FE1-BA50-9F50264EE207}"/>
    <cellStyle name="40% - Accent2 2 8 2 2" xfId="4123" xr:uid="{047C0A47-6A5E-42FD-BB77-B015FDF8E057}"/>
    <cellStyle name="40% - Accent2 2 8 2 2 2" xfId="8190" xr:uid="{6027F220-5D1C-4000-823B-AE63876FF3BD}"/>
    <cellStyle name="40% - Accent2 2 8 2 3" xfId="6164" xr:uid="{09DA61A9-2E4B-4BBB-A63B-E2256E373DD8}"/>
    <cellStyle name="40% - Accent2 2 8 3" xfId="3108" xr:uid="{7F4DA187-A4ED-4D0F-A9D6-D29FD7BD1DA7}"/>
    <cellStyle name="40% - Accent2 2 8 3 2" xfId="7175" xr:uid="{FDD85C4A-43E3-40EA-9B21-639215CE0559}"/>
    <cellStyle name="40% - Accent2 2 8 4" xfId="5149" xr:uid="{FDE0A04D-4368-4180-AB22-44A948875BB0}"/>
    <cellStyle name="40% - Accent2 2 9" xfId="1111" xr:uid="{8402D57A-0514-433B-B0B2-53BEA60A9B93}"/>
    <cellStyle name="40% - Accent2 2 9 2" xfId="3140" xr:uid="{2B77D73C-7EEC-412B-A56B-759D1054A763}"/>
    <cellStyle name="40% - Accent2 2 9 2 2" xfId="7207" xr:uid="{BA2332E2-AEB2-4E97-A9A3-C71353C83F70}"/>
    <cellStyle name="40% - Accent2 2 9 3" xfId="5181" xr:uid="{8A3CFF09-C849-47DB-A5EB-6025A38D8CE5}"/>
    <cellStyle name="40% - Accent2 3" xfId="68" xr:uid="{FA62C81E-661C-4F18-B737-0042856A960E}"/>
    <cellStyle name="40% - Accent2 3 2" xfId="128" xr:uid="{062955CC-7E6A-4E98-91FC-65FC7CFE1C98}"/>
    <cellStyle name="40% - Accent2 3 2 2" xfId="245" xr:uid="{A237D8A8-B208-40FF-9A2D-18DA28A22C72}"/>
    <cellStyle name="40% - Accent2 3 2 2 2" xfId="481" xr:uid="{509AC1C8-B7F0-485A-8A16-5DEF36D5A853}"/>
    <cellStyle name="40% - Accent2 3 2 2 2 2" xfId="972" xr:uid="{2080B62F-56D1-4D19-8449-EB2DA2B30538}"/>
    <cellStyle name="40% - Accent2 3 2 2 2 2 2" xfId="2028" xr:uid="{7478CBFA-99A9-455A-8C00-FADAD45F6FBC}"/>
    <cellStyle name="40% - Accent2 3 2 2 2 2 2 2" xfId="4057" xr:uid="{30C61D00-8B59-48D6-9408-94524CB63D14}"/>
    <cellStyle name="40% - Accent2 3 2 2 2 2 2 2 2" xfId="8124" xr:uid="{7EF7D1E8-0752-4583-B9F0-25699815EDCA}"/>
    <cellStyle name="40% - Accent2 3 2 2 2 2 2 3" xfId="6098" xr:uid="{8778738A-2406-4947-90C1-73301E8EE4B1}"/>
    <cellStyle name="40% - Accent2 3 2 2 2 2 3" xfId="3043" xr:uid="{A33859BD-F964-4AB1-9D12-825701190F58}"/>
    <cellStyle name="40% - Accent2 3 2 2 2 2 3 2" xfId="7110" xr:uid="{150460DB-8577-4AB9-A3DB-4E7CAA11F983}"/>
    <cellStyle name="40% - Accent2 3 2 2 2 2 4" xfId="5084" xr:uid="{E6AD5040-B53D-445F-897D-CD60162DCAD7}"/>
    <cellStyle name="40% - Accent2 3 2 2 2 3" xfId="1539" xr:uid="{AB16A973-1930-49AA-B856-F0228D480562}"/>
    <cellStyle name="40% - Accent2 3 2 2 2 3 2" xfId="3568" xr:uid="{D9081A5F-E107-4473-9F72-8ED6A11FB53F}"/>
    <cellStyle name="40% - Accent2 3 2 2 2 3 2 2" xfId="7635" xr:uid="{5B796D80-0B5D-43F3-A1F9-CD447A5544B8}"/>
    <cellStyle name="40% - Accent2 3 2 2 2 3 3" xfId="5609" xr:uid="{8AFA2D6D-797C-421C-8F5A-22A014A50735}"/>
    <cellStyle name="40% - Accent2 3 2 2 2 4" xfId="2552" xr:uid="{E9582C3B-B3DB-4226-A85F-271CEF01DDA1}"/>
    <cellStyle name="40% - Accent2 3 2 2 2 4 2" xfId="6621" xr:uid="{01D546CB-2C50-4C7F-A350-E6D933B42486}"/>
    <cellStyle name="40% - Accent2 3 2 2 2 5" xfId="4595" xr:uid="{CAD6D185-4D71-4137-980D-6FE7D738864F}"/>
    <cellStyle name="40% - Accent2 3 2 2 3" xfId="737" xr:uid="{CDD45572-2479-405E-8CCD-09DDDDED9A0D}"/>
    <cellStyle name="40% - Accent2 3 2 2 3 2" xfId="1793" xr:uid="{04EF7A7D-7367-4120-82DC-3D6E5329ABF1}"/>
    <cellStyle name="40% - Accent2 3 2 2 3 2 2" xfId="3822" xr:uid="{EDF96057-D3C0-4CF1-9A5C-6313E942E113}"/>
    <cellStyle name="40% - Accent2 3 2 2 3 2 2 2" xfId="7889" xr:uid="{C398CB40-67B0-4219-B8F5-AFB8BAA94C6C}"/>
    <cellStyle name="40% - Accent2 3 2 2 3 2 3" xfId="5863" xr:uid="{3134AD48-38E9-4F57-A9EA-92F42E5FF5C4}"/>
    <cellStyle name="40% - Accent2 3 2 2 3 3" xfId="2808" xr:uid="{B75B5803-38CE-4867-A87E-79D231AD3922}"/>
    <cellStyle name="40% - Accent2 3 2 2 3 3 2" xfId="6875" xr:uid="{8CDA235A-E709-4A87-AAB6-DE6824929FAE}"/>
    <cellStyle name="40% - Accent2 3 2 2 3 4" xfId="4849" xr:uid="{641C41A6-A1CC-4CD1-A5D4-A47D3E0B3C3E}"/>
    <cellStyle name="40% - Accent2 3 2 2 4" xfId="1304" xr:uid="{8C07F58B-52E4-4AA8-9D60-06404E4E15C8}"/>
    <cellStyle name="40% - Accent2 3 2 2 4 2" xfId="3333" xr:uid="{67033A76-EC36-49A2-AEC9-194EE45CCF23}"/>
    <cellStyle name="40% - Accent2 3 2 2 4 2 2" xfId="7400" xr:uid="{9EAF8495-BA15-4D15-B049-4E69A1F65059}"/>
    <cellStyle name="40% - Accent2 3 2 2 4 3" xfId="5374" xr:uid="{52C308E0-051B-49B7-85E3-F95ABFBC731D}"/>
    <cellStyle name="40% - Accent2 3 2 2 5" xfId="2317" xr:uid="{64A6DB72-38C7-4CAE-8915-F5BFA7D90CE9}"/>
    <cellStyle name="40% - Accent2 3 2 2 5 2" xfId="6386" xr:uid="{E323C724-8D48-419A-8D4D-7BD9BFCD2667}"/>
    <cellStyle name="40% - Accent2 3 2 2 6" xfId="4360" xr:uid="{9F3A54E2-7220-4225-9D72-3C4232BAAE15}"/>
    <cellStyle name="40% - Accent2 3 2 3" xfId="364" xr:uid="{49E4FA86-7FBF-4030-A689-466689C49916}"/>
    <cellStyle name="40% - Accent2 3 2 3 2" xfId="855" xr:uid="{CFF98BCD-4062-40CC-AA1A-27314DE4E03A}"/>
    <cellStyle name="40% - Accent2 3 2 3 2 2" xfId="1911" xr:uid="{DA45195E-A7EC-4E5C-8835-C6AAA83DA6C7}"/>
    <cellStyle name="40% - Accent2 3 2 3 2 2 2" xfId="3940" xr:uid="{6B25C70B-D469-46CC-B0E2-D56F1B7D6965}"/>
    <cellStyle name="40% - Accent2 3 2 3 2 2 2 2" xfId="8007" xr:uid="{824DBDDD-2D98-4B43-A88D-3480A81710EE}"/>
    <cellStyle name="40% - Accent2 3 2 3 2 2 3" xfId="5981" xr:uid="{F02AF69D-FC13-41FA-AA9F-7BBFFA3D65EE}"/>
    <cellStyle name="40% - Accent2 3 2 3 2 3" xfId="2926" xr:uid="{53144748-170C-4889-B58D-5A5E8623CD39}"/>
    <cellStyle name="40% - Accent2 3 2 3 2 3 2" xfId="6993" xr:uid="{69B03B19-85AD-4CE5-8636-22CBCD3118A2}"/>
    <cellStyle name="40% - Accent2 3 2 3 2 4" xfId="4967" xr:uid="{52557702-DC62-4785-B459-4C8DA3F4D899}"/>
    <cellStyle name="40% - Accent2 3 2 3 3" xfId="1422" xr:uid="{4E9D118A-FDA5-4ADD-A795-74D07C7F3367}"/>
    <cellStyle name="40% - Accent2 3 2 3 3 2" xfId="3451" xr:uid="{F453C7DE-09CB-41C5-AD47-4C5E102FF930}"/>
    <cellStyle name="40% - Accent2 3 2 3 3 2 2" xfId="7518" xr:uid="{4915D48A-265B-4ABC-AA6F-6F292977EF54}"/>
    <cellStyle name="40% - Accent2 3 2 3 3 3" xfId="5492" xr:uid="{91E943F4-7310-4848-9C3F-5B0DD4E25916}"/>
    <cellStyle name="40% - Accent2 3 2 3 4" xfId="2435" xr:uid="{45A2FCF0-0285-4736-AC6F-E65AC14B3C37}"/>
    <cellStyle name="40% - Accent2 3 2 3 4 2" xfId="6504" xr:uid="{0722FACA-403B-46A7-8307-4CD28AFBA840}"/>
    <cellStyle name="40% - Accent2 3 2 3 5" xfId="4478" xr:uid="{CED18B7D-6AB6-4F14-A589-B2A806451EC6}"/>
    <cellStyle name="40% - Accent2 3 2 4" xfId="620" xr:uid="{A42AF728-BBA7-4AEC-8DB4-C20F4412FD51}"/>
    <cellStyle name="40% - Accent2 3 2 4 2" xfId="1676" xr:uid="{0494488C-58FD-4BA2-B004-26AFB3983FF8}"/>
    <cellStyle name="40% - Accent2 3 2 4 2 2" xfId="3705" xr:uid="{0F765C75-69FA-4AA7-8E5A-E5AC528EF36A}"/>
    <cellStyle name="40% - Accent2 3 2 4 2 2 2" xfId="7772" xr:uid="{D2F6172A-FAE3-4DD6-8BFA-1AB86394EC9E}"/>
    <cellStyle name="40% - Accent2 3 2 4 2 3" xfId="5746" xr:uid="{9F2176EE-020C-4F3C-942A-4DC27EA4B85F}"/>
    <cellStyle name="40% - Accent2 3 2 4 3" xfId="2691" xr:uid="{C223E731-00A8-44B9-81D2-A1E812385ADD}"/>
    <cellStyle name="40% - Accent2 3 2 4 3 2" xfId="6758" xr:uid="{945C4E58-D020-4E51-B00E-9E58AB934325}"/>
    <cellStyle name="40% - Accent2 3 2 4 4" xfId="4732" xr:uid="{C357C8AA-F1E9-4FEF-BFC1-C86422677DCA}"/>
    <cellStyle name="40% - Accent2 3 2 5" xfId="1187" xr:uid="{ABB97B27-AA37-4B88-9271-5328626D382E}"/>
    <cellStyle name="40% - Accent2 3 2 5 2" xfId="3216" xr:uid="{05790C6A-D4F6-4DD8-8521-7B8F10A78A2F}"/>
    <cellStyle name="40% - Accent2 3 2 5 2 2" xfId="7283" xr:uid="{3C9413C3-03F6-43F7-B25B-6FE3AFB3E3D3}"/>
    <cellStyle name="40% - Accent2 3 2 5 3" xfId="5257" xr:uid="{FCAD5DC1-169D-4080-946B-63E690EC37C3}"/>
    <cellStyle name="40% - Accent2 3 2 6" xfId="2200" xr:uid="{49585205-F56B-4C88-99C4-A9056D55506C}"/>
    <cellStyle name="40% - Accent2 3 2 6 2" xfId="6269" xr:uid="{97E3F346-18B0-4848-9CEC-F6B6708F9221}"/>
    <cellStyle name="40% - Accent2 3 2 7" xfId="4243" xr:uid="{93A8E5C9-F137-41BE-97E2-A67B44FABE16}"/>
    <cellStyle name="40% - Accent2 3 3" xfId="186" xr:uid="{818F1385-4C53-459E-8407-79E2E9456746}"/>
    <cellStyle name="40% - Accent2 3 3 2" xfId="422" xr:uid="{9D4F14BF-0785-49B4-9F54-578036D581BE}"/>
    <cellStyle name="40% - Accent2 3 3 2 2" xfId="913" xr:uid="{933CE0E3-7D81-4EAC-850F-B2CC05CA8A28}"/>
    <cellStyle name="40% - Accent2 3 3 2 2 2" xfId="1969" xr:uid="{24C592DE-FC85-4699-B3FA-2726BFDDE40E}"/>
    <cellStyle name="40% - Accent2 3 3 2 2 2 2" xfId="3998" xr:uid="{D3D47683-792E-4B3E-A0CB-6BE310874D5F}"/>
    <cellStyle name="40% - Accent2 3 3 2 2 2 2 2" xfId="8065" xr:uid="{12FB39C0-0960-479A-A11C-33D95C93A23E}"/>
    <cellStyle name="40% - Accent2 3 3 2 2 2 3" xfId="6039" xr:uid="{4D9C240D-6EEE-44CF-A5A4-E4DC5A5A8DB5}"/>
    <cellStyle name="40% - Accent2 3 3 2 2 3" xfId="2984" xr:uid="{4FE73D02-0188-434F-B749-760DEA6BBD66}"/>
    <cellStyle name="40% - Accent2 3 3 2 2 3 2" xfId="7051" xr:uid="{7C474519-8ECD-459C-A8BE-0ADD985781B2}"/>
    <cellStyle name="40% - Accent2 3 3 2 2 4" xfId="5025" xr:uid="{A7063C22-C037-4B7C-A02D-CB72DDD92D46}"/>
    <cellStyle name="40% - Accent2 3 3 2 3" xfId="1480" xr:uid="{7BEC6B7C-786E-47E2-BD76-8356BE201B05}"/>
    <cellStyle name="40% - Accent2 3 3 2 3 2" xfId="3509" xr:uid="{435D85BE-E947-434D-83A1-12787E6E975B}"/>
    <cellStyle name="40% - Accent2 3 3 2 3 2 2" xfId="7576" xr:uid="{C4E10A11-141C-4A9E-BE8E-55D9A89A6CD8}"/>
    <cellStyle name="40% - Accent2 3 3 2 3 3" xfId="5550" xr:uid="{9653EE3E-89C9-4C14-9554-C966D510CFDD}"/>
    <cellStyle name="40% - Accent2 3 3 2 4" xfId="2493" xr:uid="{1A8F9D67-FFA8-4743-87F7-AEDB81A91F7A}"/>
    <cellStyle name="40% - Accent2 3 3 2 4 2" xfId="6562" xr:uid="{3AF9B7EC-D2F0-4103-8F2B-54C59561CCD8}"/>
    <cellStyle name="40% - Accent2 3 3 2 5" xfId="4536" xr:uid="{D7DB7913-B775-4854-850F-41885CC1F980}"/>
    <cellStyle name="40% - Accent2 3 3 3" xfId="678" xr:uid="{9A9171C3-F2E8-49D5-A81F-41ADF7AF114F}"/>
    <cellStyle name="40% - Accent2 3 3 3 2" xfId="1734" xr:uid="{10E7A980-A6EB-4010-BF1B-2718055B4B09}"/>
    <cellStyle name="40% - Accent2 3 3 3 2 2" xfId="3763" xr:uid="{701A5FA8-9D17-415E-AAC3-C73539715D2E}"/>
    <cellStyle name="40% - Accent2 3 3 3 2 2 2" xfId="7830" xr:uid="{59421504-FFBB-4F5E-AA91-F5FB56DB567B}"/>
    <cellStyle name="40% - Accent2 3 3 3 2 3" xfId="5804" xr:uid="{7A511A26-3D22-4B77-8491-4B3A640E741E}"/>
    <cellStyle name="40% - Accent2 3 3 3 3" xfId="2749" xr:uid="{C8904A39-18B6-416C-A2A1-F07A1D40E26C}"/>
    <cellStyle name="40% - Accent2 3 3 3 3 2" xfId="6816" xr:uid="{4CEF8157-1DDD-4227-B235-956E8C5C92D4}"/>
    <cellStyle name="40% - Accent2 3 3 3 4" xfId="4790" xr:uid="{F3659B79-8356-4859-A7EC-FCC055444395}"/>
    <cellStyle name="40% - Accent2 3 3 4" xfId="1245" xr:uid="{2D43A63E-CFF8-4124-82E6-DD2C7DA99435}"/>
    <cellStyle name="40% - Accent2 3 3 4 2" xfId="3274" xr:uid="{630740AE-AFA2-4D15-8B7D-A60A13EF3404}"/>
    <cellStyle name="40% - Accent2 3 3 4 2 2" xfId="7341" xr:uid="{E7C183AD-FD61-49EE-856A-01949DA2FA3A}"/>
    <cellStyle name="40% - Accent2 3 3 4 3" xfId="5315" xr:uid="{A220DDC9-7423-44BC-B365-52AB4F21D286}"/>
    <cellStyle name="40% - Accent2 3 3 5" xfId="2258" xr:uid="{42DF14C5-54CB-4D26-A5EF-4ECB037B2312}"/>
    <cellStyle name="40% - Accent2 3 3 5 2" xfId="6327" xr:uid="{9B22C4C0-E164-4D03-A91F-7F61FBFB84FB}"/>
    <cellStyle name="40% - Accent2 3 3 6" xfId="4301" xr:uid="{91991FCE-3DC7-4F39-BD83-351BD3D35569}"/>
    <cellStyle name="40% - Accent2 3 4" xfId="305" xr:uid="{8CDD423F-31D6-4730-9F33-21D937607759}"/>
    <cellStyle name="40% - Accent2 3 4 2" xfId="796" xr:uid="{65FCEA48-7477-4655-8E4D-D05134C30A01}"/>
    <cellStyle name="40% - Accent2 3 4 2 2" xfId="1852" xr:uid="{FE6F09EB-D208-4248-AA35-12947AD170EB}"/>
    <cellStyle name="40% - Accent2 3 4 2 2 2" xfId="3881" xr:uid="{3A64392A-8D4E-4121-8502-A072D3A03764}"/>
    <cellStyle name="40% - Accent2 3 4 2 2 2 2" xfId="7948" xr:uid="{A5C9CC09-A36E-41EB-A0A4-6C2C9264C74E}"/>
    <cellStyle name="40% - Accent2 3 4 2 2 3" xfId="5922" xr:uid="{79C8BC47-90EE-43CA-BECB-BF29B20CDEDD}"/>
    <cellStyle name="40% - Accent2 3 4 2 3" xfId="2867" xr:uid="{D3C30F48-B02F-4527-A067-C27281CA3B87}"/>
    <cellStyle name="40% - Accent2 3 4 2 3 2" xfId="6934" xr:uid="{F1839AF1-D83E-4DA9-92E9-381B8ADA5D89}"/>
    <cellStyle name="40% - Accent2 3 4 2 4" xfId="4908" xr:uid="{EAF3DEA2-BF57-4B06-8AB7-7B2C602A320E}"/>
    <cellStyle name="40% - Accent2 3 4 3" xfId="1363" xr:uid="{B0D9ABEF-D1F7-4388-B05E-212F2E7ECBFB}"/>
    <cellStyle name="40% - Accent2 3 4 3 2" xfId="3392" xr:uid="{70CCE4DA-A2E4-49CF-A804-C4F84A588EA8}"/>
    <cellStyle name="40% - Accent2 3 4 3 2 2" xfId="7459" xr:uid="{0FDC84F3-E981-4B9E-BEAA-5F6539ECC219}"/>
    <cellStyle name="40% - Accent2 3 4 3 3" xfId="5433" xr:uid="{75FD75E6-ACBA-4B90-8466-4DBA7E81A83E}"/>
    <cellStyle name="40% - Accent2 3 4 4" xfId="2376" xr:uid="{43719CC5-7399-41D9-9518-98A75741357E}"/>
    <cellStyle name="40% - Accent2 3 4 4 2" xfId="6445" xr:uid="{D9242824-B5B1-4617-AFA8-91E2E7BDF9F5}"/>
    <cellStyle name="40% - Accent2 3 4 5" xfId="4419" xr:uid="{EF0A1870-D05C-4C12-9FB6-4CBB7213A07F}"/>
    <cellStyle name="40% - Accent2 3 5" xfId="561" xr:uid="{0FB2E503-4A46-4F15-84C9-6A76C29BEF2D}"/>
    <cellStyle name="40% - Accent2 3 5 2" xfId="1617" xr:uid="{3E7FB799-E5A2-4FCE-8AE0-DB73A24E61FE}"/>
    <cellStyle name="40% - Accent2 3 5 2 2" xfId="3646" xr:uid="{9C3D3CFC-CC73-413A-9299-445D2E2AFACA}"/>
    <cellStyle name="40% - Accent2 3 5 2 2 2" xfId="7713" xr:uid="{0C346286-BCA4-4FEE-900A-ED1C6889FCE8}"/>
    <cellStyle name="40% - Accent2 3 5 2 3" xfId="5687" xr:uid="{F8DB9ED9-8FB3-48C5-B8F2-FE8E3A12CD0B}"/>
    <cellStyle name="40% - Accent2 3 5 3" xfId="2632" xr:uid="{5C66D469-8255-499D-BFD9-B023B9AC01BE}"/>
    <cellStyle name="40% - Accent2 3 5 3 2" xfId="6699" xr:uid="{3ACE352E-F85E-4995-8C9C-4D9E9321A1F4}"/>
    <cellStyle name="40% - Accent2 3 5 4" xfId="4673" xr:uid="{E8091FE9-44D3-4612-A060-EC24217A599C}"/>
    <cellStyle name="40% - Accent2 3 6" xfId="1128" xr:uid="{2AFE59F2-B651-4228-B126-D5F80FD938AB}"/>
    <cellStyle name="40% - Accent2 3 6 2" xfId="3157" xr:uid="{1018BCC8-C69C-401E-B14E-BF3AB6A094F6}"/>
    <cellStyle name="40% - Accent2 3 6 2 2" xfId="7224" xr:uid="{84E27F6E-F7CB-4EF1-83A4-A3AB287FB3FF}"/>
    <cellStyle name="40% - Accent2 3 6 3" xfId="5198" xr:uid="{B7718F7C-AAB1-4C00-8D15-D895C14D32E5}"/>
    <cellStyle name="40% - Accent2 3 7" xfId="2141" xr:uid="{CB77AA88-42C6-4B2D-8CE6-92EB3445BBC3}"/>
    <cellStyle name="40% - Accent2 3 7 2" xfId="6210" xr:uid="{9E55EA6D-A432-4F48-B9D6-E345C5DDE93E}"/>
    <cellStyle name="40% - Accent2 3 8" xfId="4184" xr:uid="{072BFDDB-E329-4B62-A554-30F45B9CEED3}"/>
    <cellStyle name="40% - Accent2 4" xfId="94" xr:uid="{80EA1B35-AB66-41D1-852A-3A0961D6140C}"/>
    <cellStyle name="40% - Accent2 4 2" xfId="212" xr:uid="{28EE9E7F-A88F-48D2-9188-9B25F7A53A43}"/>
    <cellStyle name="40% - Accent2 4 2 2" xfId="448" xr:uid="{C93E74DE-E5D7-40A1-A35A-5982C59946FB}"/>
    <cellStyle name="40% - Accent2 4 2 2 2" xfId="939" xr:uid="{7AAB6ADE-DD27-4A0C-88EF-0ACCD49C38B0}"/>
    <cellStyle name="40% - Accent2 4 2 2 2 2" xfId="1995" xr:uid="{44E25AD4-F136-4389-A020-3490007BAB1F}"/>
    <cellStyle name="40% - Accent2 4 2 2 2 2 2" xfId="4024" xr:uid="{D5C85D5B-A055-4F1E-B1DA-372657EC1416}"/>
    <cellStyle name="40% - Accent2 4 2 2 2 2 2 2" xfId="8091" xr:uid="{4FBC5F2A-D5E0-4135-BA13-23A2E7AA4101}"/>
    <cellStyle name="40% - Accent2 4 2 2 2 2 3" xfId="6065" xr:uid="{FE22A06E-7A42-4BFA-BEAF-5566BE4F7B47}"/>
    <cellStyle name="40% - Accent2 4 2 2 2 3" xfId="3010" xr:uid="{487054E4-2A39-432E-B7F2-0BBFDBC56976}"/>
    <cellStyle name="40% - Accent2 4 2 2 2 3 2" xfId="7077" xr:uid="{6E6719FD-242B-4719-95E0-7C54190E17A9}"/>
    <cellStyle name="40% - Accent2 4 2 2 2 4" xfId="5051" xr:uid="{F7A73B76-82FD-4760-B89D-79443769CFFA}"/>
    <cellStyle name="40% - Accent2 4 2 2 3" xfId="1506" xr:uid="{042D7A5F-71F5-4F4E-A572-918B55310365}"/>
    <cellStyle name="40% - Accent2 4 2 2 3 2" xfId="3535" xr:uid="{C18A8FD4-4908-437C-AB3B-A3D41C180ED6}"/>
    <cellStyle name="40% - Accent2 4 2 2 3 2 2" xfId="7602" xr:uid="{8695DC3B-F905-4D38-AF17-E7950F784BCD}"/>
    <cellStyle name="40% - Accent2 4 2 2 3 3" xfId="5576" xr:uid="{D0B70B51-6F65-415F-81D1-1435827738FA}"/>
    <cellStyle name="40% - Accent2 4 2 2 4" xfId="2519" xr:uid="{B8E548EE-259E-47BD-ADDF-CDBFD4471090}"/>
    <cellStyle name="40% - Accent2 4 2 2 4 2" xfId="6588" xr:uid="{4A9D5A90-2C9F-406A-B5C0-B2968F53E968}"/>
    <cellStyle name="40% - Accent2 4 2 2 5" xfId="4562" xr:uid="{15A1170D-6A87-4E7C-A4DD-969458DD3E35}"/>
    <cellStyle name="40% - Accent2 4 2 3" xfId="704" xr:uid="{80C0FD09-CE7C-470A-971D-B3EFE0903AEF}"/>
    <cellStyle name="40% - Accent2 4 2 3 2" xfId="1760" xr:uid="{F9C4A923-4A20-4BD5-A92F-10608B167CEF}"/>
    <cellStyle name="40% - Accent2 4 2 3 2 2" xfId="3789" xr:uid="{A85A30E1-87E3-478B-8DE6-1BC6CB881862}"/>
    <cellStyle name="40% - Accent2 4 2 3 2 2 2" xfId="7856" xr:uid="{2E3F21AC-6D48-4AD3-8DD3-3B7AD3B8325F}"/>
    <cellStyle name="40% - Accent2 4 2 3 2 3" xfId="5830" xr:uid="{254493D6-2779-47B5-82F8-318CF5556850}"/>
    <cellStyle name="40% - Accent2 4 2 3 3" xfId="2775" xr:uid="{C0EBA4EB-0225-4323-9C2F-46915ADAB591}"/>
    <cellStyle name="40% - Accent2 4 2 3 3 2" xfId="6842" xr:uid="{9ECF0B71-C436-44FD-A76B-C5DCA508DDB3}"/>
    <cellStyle name="40% - Accent2 4 2 3 4" xfId="4816" xr:uid="{AD10EBF4-48A3-4ECE-8807-153B6ADD45BA}"/>
    <cellStyle name="40% - Accent2 4 2 4" xfId="1271" xr:uid="{304BBA3A-967F-4BB2-876A-F6464AA95D79}"/>
    <cellStyle name="40% - Accent2 4 2 4 2" xfId="3300" xr:uid="{2F602170-9819-4A55-AE99-950F9FA0B9FA}"/>
    <cellStyle name="40% - Accent2 4 2 4 2 2" xfId="7367" xr:uid="{06DD4A37-3D8B-4A5E-85D6-FD912F713CF8}"/>
    <cellStyle name="40% - Accent2 4 2 4 3" xfId="5341" xr:uid="{1564A6CD-290C-4CFD-8C83-330641EA38F4}"/>
    <cellStyle name="40% - Accent2 4 2 5" xfId="2284" xr:uid="{506DB011-A8A0-43C1-AE33-859E44954A2F}"/>
    <cellStyle name="40% - Accent2 4 2 5 2" xfId="6353" xr:uid="{C7FB6D7F-034D-4686-9DB4-A3BF1639CCF8}"/>
    <cellStyle name="40% - Accent2 4 2 6" xfId="4327" xr:uid="{EBC0B18D-9AA7-4956-9563-7368DC343566}"/>
    <cellStyle name="40% - Accent2 4 3" xfId="331" xr:uid="{C26FE663-C7DE-41A3-95DF-E20A09B56EAF}"/>
    <cellStyle name="40% - Accent2 4 3 2" xfId="822" xr:uid="{064E015E-5357-486C-AB68-44A98AFAAA6A}"/>
    <cellStyle name="40% - Accent2 4 3 2 2" xfId="1878" xr:uid="{3FB9C6E5-5F59-47FE-8662-6580A823A52B}"/>
    <cellStyle name="40% - Accent2 4 3 2 2 2" xfId="3907" xr:uid="{0DE4938B-5989-4624-B395-5AE67B65B937}"/>
    <cellStyle name="40% - Accent2 4 3 2 2 2 2" xfId="7974" xr:uid="{25A51DE3-14E9-4EFD-88ED-F5889AC49C66}"/>
    <cellStyle name="40% - Accent2 4 3 2 2 3" xfId="5948" xr:uid="{18D81C45-9458-4A28-9E45-29C075374438}"/>
    <cellStyle name="40% - Accent2 4 3 2 3" xfId="2893" xr:uid="{D837049E-D95E-4AF4-857A-464BDDA97048}"/>
    <cellStyle name="40% - Accent2 4 3 2 3 2" xfId="6960" xr:uid="{CF2C8778-428B-4840-BFEE-8B3808C0DD48}"/>
    <cellStyle name="40% - Accent2 4 3 2 4" xfId="4934" xr:uid="{817250C1-893F-47F8-9FAC-23F9EC833D90}"/>
    <cellStyle name="40% - Accent2 4 3 3" xfId="1389" xr:uid="{1A214C4E-9B9E-4EC9-AF94-1C88C69F00EA}"/>
    <cellStyle name="40% - Accent2 4 3 3 2" xfId="3418" xr:uid="{56C734E7-795E-4F22-AA55-4C3690061B29}"/>
    <cellStyle name="40% - Accent2 4 3 3 2 2" xfId="7485" xr:uid="{A7C1DB32-21E2-4970-BB15-405D99086189}"/>
    <cellStyle name="40% - Accent2 4 3 3 3" xfId="5459" xr:uid="{D734DA45-AED4-4C89-8647-29486A4E4A3E}"/>
    <cellStyle name="40% - Accent2 4 3 4" xfId="2402" xr:uid="{F4FD1136-EE6F-476E-B437-E856FFE91C1A}"/>
    <cellStyle name="40% - Accent2 4 3 4 2" xfId="6471" xr:uid="{306C74FA-77FB-481A-8C05-F35FB4182F2F}"/>
    <cellStyle name="40% - Accent2 4 3 5" xfId="4445" xr:uid="{2E66BD24-4D40-487A-86AE-83D12513332A}"/>
    <cellStyle name="40% - Accent2 4 4" xfId="587" xr:uid="{BB789A0B-DF64-4AD0-A807-A7B21C3E6C1C}"/>
    <cellStyle name="40% - Accent2 4 4 2" xfId="1643" xr:uid="{521E6823-CA3E-485F-BA55-CD618AE42D30}"/>
    <cellStyle name="40% - Accent2 4 4 2 2" xfId="3672" xr:uid="{98E01535-8829-4E41-BF73-C0151517CA6A}"/>
    <cellStyle name="40% - Accent2 4 4 2 2 2" xfId="7739" xr:uid="{030D1F63-DFB7-41D0-B1C8-7F6A65277103}"/>
    <cellStyle name="40% - Accent2 4 4 2 3" xfId="5713" xr:uid="{2C342DF8-0319-446A-B655-0AE3BC0D6457}"/>
    <cellStyle name="40% - Accent2 4 4 3" xfId="2658" xr:uid="{1448E1D0-8B5E-4E91-8076-80A12B37A7F7}"/>
    <cellStyle name="40% - Accent2 4 4 3 2" xfId="6725" xr:uid="{4CC399CB-B523-4349-9C0D-9EBAC183FD44}"/>
    <cellStyle name="40% - Accent2 4 4 4" xfId="4699" xr:uid="{F1347A6A-E93D-4939-B5D9-CF832EA3A2ED}"/>
    <cellStyle name="40% - Accent2 4 5" xfId="1154" xr:uid="{0D53BA40-C1A1-4857-AAA8-161EF0285C1E}"/>
    <cellStyle name="40% - Accent2 4 5 2" xfId="3183" xr:uid="{5B591153-8447-49D1-8FA9-323296E9D7F5}"/>
    <cellStyle name="40% - Accent2 4 5 2 2" xfId="7250" xr:uid="{B8886445-DAC7-4846-9EA7-0323BFE058DB}"/>
    <cellStyle name="40% - Accent2 4 5 3" xfId="5224" xr:uid="{6F9A4F7B-55DC-4952-A81C-01B774ACFF34}"/>
    <cellStyle name="40% - Accent2 4 6" xfId="2167" xr:uid="{EA0F9B06-B3E9-4634-A671-AFEAA039E9F6}"/>
    <cellStyle name="40% - Accent2 4 6 2" xfId="6236" xr:uid="{1B020F9C-5D18-427E-837C-DD9990277D9B}"/>
    <cellStyle name="40% - Accent2 4 7" xfId="4210" xr:uid="{09557688-47E4-418E-A71D-50254A126DB3}"/>
    <cellStyle name="40% - Accent2 5" xfId="157" xr:uid="{7C7A4290-C135-4A09-866D-F81BAD564DAA}"/>
    <cellStyle name="40% - Accent2 5 2" xfId="393" xr:uid="{5A267CCA-5133-4A8E-BEB7-D1059E3AB38C}"/>
    <cellStyle name="40% - Accent2 5 2 2" xfId="884" xr:uid="{C9B146B3-3426-4217-B403-FA39E0883BA0}"/>
    <cellStyle name="40% - Accent2 5 2 2 2" xfId="1940" xr:uid="{C1076EE7-B8BA-4B97-9999-5A984F7AD404}"/>
    <cellStyle name="40% - Accent2 5 2 2 2 2" xfId="3969" xr:uid="{686D8BD2-4B2A-48C2-8B11-A757D235DE1E}"/>
    <cellStyle name="40% - Accent2 5 2 2 2 2 2" xfId="8036" xr:uid="{1400B2A2-8FA1-4EF4-B232-E75C5AFEE469}"/>
    <cellStyle name="40% - Accent2 5 2 2 2 3" xfId="6010" xr:uid="{7C03A315-4731-4125-BAD7-5C9957B9593B}"/>
    <cellStyle name="40% - Accent2 5 2 2 3" xfId="2955" xr:uid="{34575570-52F0-4BF5-8B93-ED03A032222F}"/>
    <cellStyle name="40% - Accent2 5 2 2 3 2" xfId="7022" xr:uid="{81147A69-FB1A-49F8-80C6-A362A30177F3}"/>
    <cellStyle name="40% - Accent2 5 2 2 4" xfId="4996" xr:uid="{51EF3B49-AFDE-4B10-AA8F-E8218E69D373}"/>
    <cellStyle name="40% - Accent2 5 2 3" xfId="1451" xr:uid="{E2FE79DA-CE89-4FDE-A4BC-C7F2CD150C41}"/>
    <cellStyle name="40% - Accent2 5 2 3 2" xfId="3480" xr:uid="{A2975B44-3BB8-4219-8838-1065ED9BC480}"/>
    <cellStyle name="40% - Accent2 5 2 3 2 2" xfId="7547" xr:uid="{2D8DA98B-CA91-4623-A6DA-CAB935447E98}"/>
    <cellStyle name="40% - Accent2 5 2 3 3" xfId="5521" xr:uid="{408E16F9-F8E6-4899-8B12-00F3591264DF}"/>
    <cellStyle name="40% - Accent2 5 2 4" xfId="2464" xr:uid="{EA348988-3902-4355-BCEE-46E7295B4AB7}"/>
    <cellStyle name="40% - Accent2 5 2 4 2" xfId="6533" xr:uid="{DFB8DEB3-366D-44A5-A536-94C10339BDB0}"/>
    <cellStyle name="40% - Accent2 5 2 5" xfId="4507" xr:uid="{8F8B9F1C-3C3D-4A99-9931-E406D6AE3BAB}"/>
    <cellStyle name="40% - Accent2 5 3" xfId="649" xr:uid="{3BA23B71-6227-4DF9-9DB8-175B6C8E8806}"/>
    <cellStyle name="40% - Accent2 5 3 2" xfId="1705" xr:uid="{1B9CC15D-57AB-4BF2-92F3-2B84E6CA08C4}"/>
    <cellStyle name="40% - Accent2 5 3 2 2" xfId="3734" xr:uid="{CAF95724-8A6E-4CA0-A7A6-B6E2A8FCEDAE}"/>
    <cellStyle name="40% - Accent2 5 3 2 2 2" xfId="7801" xr:uid="{5BFAF00F-4364-4A91-8648-8DEBB711B1EC}"/>
    <cellStyle name="40% - Accent2 5 3 2 3" xfId="5775" xr:uid="{52DEFC86-DEB0-4D8F-9609-6338BAAC507B}"/>
    <cellStyle name="40% - Accent2 5 3 3" xfId="2720" xr:uid="{D7D69BCF-C3D8-4FEE-B058-281D871624F4}"/>
    <cellStyle name="40% - Accent2 5 3 3 2" xfId="6787" xr:uid="{84B77D89-9691-464C-83A6-AA6DF7B9D13E}"/>
    <cellStyle name="40% - Accent2 5 3 4" xfId="4761" xr:uid="{170F27D1-A0BC-4B61-8868-B0625C0E65FA}"/>
    <cellStyle name="40% - Accent2 5 4" xfId="1216" xr:uid="{25B9C13D-7227-4DA5-A76C-2BA310F6E2FD}"/>
    <cellStyle name="40% - Accent2 5 4 2" xfId="3245" xr:uid="{E22044E1-09DF-443F-A18B-DAC8338716D7}"/>
    <cellStyle name="40% - Accent2 5 4 2 2" xfId="7312" xr:uid="{B014A896-A2BB-40FD-BD23-029B73A1D16E}"/>
    <cellStyle name="40% - Accent2 5 4 3" xfId="5286" xr:uid="{868998CF-C0CB-4F2E-BFF5-FE775D827C8F}"/>
    <cellStyle name="40% - Accent2 5 5" xfId="2229" xr:uid="{E0745760-886F-4A29-94A1-BDB2500047EA}"/>
    <cellStyle name="40% - Accent2 5 5 2" xfId="6298" xr:uid="{2D473D2B-2A8D-4B25-B4D3-9992072B3376}"/>
    <cellStyle name="40% - Accent2 5 6" xfId="4272" xr:uid="{25C7C452-AB7B-4F55-A753-A7342A3D56B9}"/>
    <cellStyle name="40% - Accent2 6" xfId="271" xr:uid="{849134CD-5D56-4043-B892-62B5B44975DA}"/>
    <cellStyle name="40% - Accent2 6 2" xfId="763" xr:uid="{22EB7A8F-7035-4FD4-B044-725B543090BB}"/>
    <cellStyle name="40% - Accent2 6 2 2" xfId="1819" xr:uid="{BA2A88A0-CDD1-4EC9-9291-587B31217758}"/>
    <cellStyle name="40% - Accent2 6 2 2 2" xfId="3848" xr:uid="{3CD30EFC-97F5-4C5F-BD0A-E9093749F943}"/>
    <cellStyle name="40% - Accent2 6 2 2 2 2" xfId="7915" xr:uid="{04C9DD7C-FD65-4B79-B5D8-3CDAFA053DC0}"/>
    <cellStyle name="40% - Accent2 6 2 2 3" xfId="5889" xr:uid="{BC586861-226D-4B26-A985-B68E63E74A53}"/>
    <cellStyle name="40% - Accent2 6 2 3" xfId="2834" xr:uid="{9A5B9296-363C-41FF-BE6D-FCC209B04DC1}"/>
    <cellStyle name="40% - Accent2 6 2 3 2" xfId="6901" xr:uid="{D2BFE0CD-E8A4-46ED-B1C9-826F532D5182}"/>
    <cellStyle name="40% - Accent2 6 2 4" xfId="4875" xr:uid="{392798EF-D725-45B5-8CCD-7F78CADE97D4}"/>
    <cellStyle name="40% - Accent2 6 3" xfId="1330" xr:uid="{035F9BFC-B3EB-4303-8649-AE004B437C19}"/>
    <cellStyle name="40% - Accent2 6 3 2" xfId="3359" xr:uid="{9E6D4B75-08CD-4C5A-888F-5AA97E142F2A}"/>
    <cellStyle name="40% - Accent2 6 3 2 2" xfId="7426" xr:uid="{B6DEFCCD-6B0E-4660-A2FA-DA5F1007B91F}"/>
    <cellStyle name="40% - Accent2 6 3 3" xfId="5400" xr:uid="{396A0CE3-947A-41A0-BD5F-4246685748E1}"/>
    <cellStyle name="40% - Accent2 6 4" xfId="2343" xr:uid="{3F46E3E7-CF3A-4EE6-A62B-D267E742BDF9}"/>
    <cellStyle name="40% - Accent2 6 4 2" xfId="6412" xr:uid="{7ACFC3B7-807D-4981-9795-A9F7C38A6D3B}"/>
    <cellStyle name="40% - Accent2 6 5" xfId="4386" xr:uid="{22B39868-72DE-40B2-9988-EC01856BBD0B}"/>
    <cellStyle name="40% - Accent2 7" xfId="511" xr:uid="{825E4583-C860-41A5-AEC0-10566285B20B}"/>
    <cellStyle name="40% - Accent2 7 2" xfId="1000" xr:uid="{E2275CDF-75DE-4393-97B1-AB8603BFCD94}"/>
    <cellStyle name="40% - Accent2 7 2 2" xfId="2056" xr:uid="{A8570191-3319-4665-AA69-74171EFB2FAC}"/>
    <cellStyle name="40% - Accent2 7 2 2 2" xfId="4085" xr:uid="{911C969A-4B1B-49B3-8845-AEB81CE2053F}"/>
    <cellStyle name="40% - Accent2 7 2 2 2 2" xfId="8152" xr:uid="{44E641F4-DE68-4431-8DCD-5BB2944735AC}"/>
    <cellStyle name="40% - Accent2 7 2 2 3" xfId="6126" xr:uid="{3CB795D4-F29D-4A49-83BC-5986DBFCE981}"/>
    <cellStyle name="40% - Accent2 7 2 3" xfId="3071" xr:uid="{25A8E11F-5BF4-4DB9-B7D9-B1955C85C45A}"/>
    <cellStyle name="40% - Accent2 7 2 3 2" xfId="7138" xr:uid="{A75AC4CC-550B-40AA-AC1A-CC4C11909CAD}"/>
    <cellStyle name="40% - Accent2 7 2 4" xfId="5112" xr:uid="{5B6C8F88-4C1C-4D7A-929A-502E2999026E}"/>
    <cellStyle name="40% - Accent2 7 3" xfId="1567" xr:uid="{487D29CC-E50A-4F88-8090-5D9B58FFA7B8}"/>
    <cellStyle name="40% - Accent2 7 3 2" xfId="3596" xr:uid="{1E94B76B-6587-4DB6-AFA3-7DDEBCD1C1BE}"/>
    <cellStyle name="40% - Accent2 7 3 2 2" xfId="7663" xr:uid="{E3006850-18AB-4BCC-9388-40D588DAA8F8}"/>
    <cellStyle name="40% - Accent2 7 3 3" xfId="5637" xr:uid="{5CF30C45-E12B-4387-BDE7-F3E97F70E0D4}"/>
    <cellStyle name="40% - Accent2 7 4" xfId="2582" xr:uid="{93DA3A96-AC38-4D07-8CF0-222024C22BE4}"/>
    <cellStyle name="40% - Accent2 7 4 2" xfId="6649" xr:uid="{E43E1E8F-73BE-4939-9C03-0EF8FB706F48}"/>
    <cellStyle name="40% - Accent2 7 5" xfId="4623" xr:uid="{8EE4591A-1A76-46A7-9E3C-AF8A1A3F1B0D}"/>
    <cellStyle name="40% - Accent2 8" xfId="530" xr:uid="{2E9E38DC-DD4B-4577-9275-50CB6EA65883}"/>
    <cellStyle name="40% - Accent2 8 2" xfId="1586" xr:uid="{95AD4264-9624-4074-B900-A9E4B426244F}"/>
    <cellStyle name="40% - Accent2 8 2 2" xfId="3615" xr:uid="{45414858-30AB-4B9C-A14F-3A9C9122BA8C}"/>
    <cellStyle name="40% - Accent2 8 2 2 2" xfId="7682" xr:uid="{99126DB1-34FC-4553-9927-3500B9F96E10}"/>
    <cellStyle name="40% - Accent2 8 2 3" xfId="5656" xr:uid="{1BCDEEAE-E5F5-4F93-A2FA-2EC78756A910}"/>
    <cellStyle name="40% - Accent2 8 3" xfId="2601" xr:uid="{A3EA64C3-2747-45C8-AD7B-6337E878E7E8}"/>
    <cellStyle name="40% - Accent2 8 3 2" xfId="6668" xr:uid="{1FD36871-FC42-492E-A5F9-14B3F9DF9DFD}"/>
    <cellStyle name="40% - Accent2 8 4" xfId="4642" xr:uid="{19FF4079-DED9-40D2-AF69-8AB295956A7B}"/>
    <cellStyle name="40% - Accent2 9" xfId="1093" xr:uid="{46F448C1-3397-4E06-9A52-692313DF0271}"/>
    <cellStyle name="40% - Accent2 9 2" xfId="3122" xr:uid="{88920117-39C8-4FEC-BC52-BA6870789FB1}"/>
    <cellStyle name="40% - Accent2 9 2 2" xfId="7189" xr:uid="{A9863833-8542-4C2F-BF48-CD8FB9607A7A}"/>
    <cellStyle name="40% - Accent2 9 3" xfId="5163" xr:uid="{5CA9D1EE-FD26-4DED-9F57-B01AB69B1F2A}"/>
    <cellStyle name="40% - Accent3" xfId="23" builtinId="39" customBuiltin="1"/>
    <cellStyle name="40% - Accent3 10" xfId="2109" xr:uid="{BA6E4841-2F2F-4727-B87C-ACCFABC84006}"/>
    <cellStyle name="40% - Accent3 10 2" xfId="6179" xr:uid="{6DDF57E8-765F-4D84-9D14-0A8A10305220}"/>
    <cellStyle name="40% - Accent3 11" xfId="4144" xr:uid="{0D129530-710C-4FD4-986B-EC57A14E74DB}"/>
    <cellStyle name="40% - Accent3 2" xfId="53" xr:uid="{7B4F743E-EE84-45C1-A443-4126671D67F0}"/>
    <cellStyle name="40% - Accent3 2 10" xfId="2127" xr:uid="{C205395E-D176-4E78-927C-B577B9D1B402}"/>
    <cellStyle name="40% - Accent3 2 10 2" xfId="6196" xr:uid="{A6FFF950-7F51-4688-8B21-32A137EEC81B}"/>
    <cellStyle name="40% - Accent3 2 11" xfId="4170" xr:uid="{19A26054-4DFB-40E8-85D9-457667E732EF}"/>
    <cellStyle name="40% - Accent3 2 2" xfId="83" xr:uid="{9BE5506E-B76A-4918-8978-B70642187582}"/>
    <cellStyle name="40% - Accent3 2 2 2" xfId="143" xr:uid="{453665C0-BA21-4F97-B216-2DE8866F2627}"/>
    <cellStyle name="40% - Accent3 2 2 2 2" xfId="260" xr:uid="{310F3F69-5822-4675-A473-FF0009330F23}"/>
    <cellStyle name="40% - Accent3 2 2 2 2 2" xfId="496" xr:uid="{0BAE653E-4448-45E3-A32A-AB5659F87B32}"/>
    <cellStyle name="40% - Accent3 2 2 2 2 2 2" xfId="987" xr:uid="{E3C018B0-303E-415D-B5E5-7A3A14502FCD}"/>
    <cellStyle name="40% - Accent3 2 2 2 2 2 2 2" xfId="2043" xr:uid="{6EE93FD8-A6DA-4052-AAF9-1C891F04B565}"/>
    <cellStyle name="40% - Accent3 2 2 2 2 2 2 2 2" xfId="4072" xr:uid="{DD4FA6D1-9E7B-4081-97C9-D804A0D9601A}"/>
    <cellStyle name="40% - Accent3 2 2 2 2 2 2 2 2 2" xfId="8139" xr:uid="{C710C481-A838-47E7-94CA-C2CD517F9604}"/>
    <cellStyle name="40% - Accent3 2 2 2 2 2 2 2 3" xfId="6113" xr:uid="{323BC0E2-882C-4EB2-8318-E6B672064FED}"/>
    <cellStyle name="40% - Accent3 2 2 2 2 2 2 3" xfId="3058" xr:uid="{EF0468DA-8D4A-4E6B-9CA1-D99FB88594C4}"/>
    <cellStyle name="40% - Accent3 2 2 2 2 2 2 3 2" xfId="7125" xr:uid="{2A78F34B-5CDE-46A0-B84B-D6AF1A44649A}"/>
    <cellStyle name="40% - Accent3 2 2 2 2 2 2 4" xfId="5099" xr:uid="{AA4BAAB6-4993-4B9F-B102-25D86507D921}"/>
    <cellStyle name="40% - Accent3 2 2 2 2 2 3" xfId="1554" xr:uid="{6FEE783D-52CE-49DB-B39B-139C621A29E8}"/>
    <cellStyle name="40% - Accent3 2 2 2 2 2 3 2" xfId="3583" xr:uid="{D2C4780F-273F-4DE3-8B13-C08D2D8AFF08}"/>
    <cellStyle name="40% - Accent3 2 2 2 2 2 3 2 2" xfId="7650" xr:uid="{B886DA09-3DCA-470B-9D56-CD7C8765C4CA}"/>
    <cellStyle name="40% - Accent3 2 2 2 2 2 3 3" xfId="5624" xr:uid="{725CE5B8-E7AC-4269-AF2E-EFC2B550E5BC}"/>
    <cellStyle name="40% - Accent3 2 2 2 2 2 4" xfId="2567" xr:uid="{3AC3F89B-1813-42D1-9931-5E4FECFD311D}"/>
    <cellStyle name="40% - Accent3 2 2 2 2 2 4 2" xfId="6636" xr:uid="{983F275A-7888-45D3-8AFE-B5C018D263CC}"/>
    <cellStyle name="40% - Accent3 2 2 2 2 2 5" xfId="4610" xr:uid="{C95D2344-93EF-4636-B071-765CD15A0295}"/>
    <cellStyle name="40% - Accent3 2 2 2 2 3" xfId="752" xr:uid="{49A4A972-573A-46AD-9E06-CC1C3D28F537}"/>
    <cellStyle name="40% - Accent3 2 2 2 2 3 2" xfId="1808" xr:uid="{FA3A77C9-0510-452C-AE14-DF0EBF71E615}"/>
    <cellStyle name="40% - Accent3 2 2 2 2 3 2 2" xfId="3837" xr:uid="{CE51273A-7707-4BCF-A0F8-43F81AEC0BC6}"/>
    <cellStyle name="40% - Accent3 2 2 2 2 3 2 2 2" xfId="7904" xr:uid="{3B3B7D4B-160E-4DE4-AD24-48806F92714A}"/>
    <cellStyle name="40% - Accent3 2 2 2 2 3 2 3" xfId="5878" xr:uid="{9D4956C1-3B9D-4C6B-90FF-5C656EE1E8DC}"/>
    <cellStyle name="40% - Accent3 2 2 2 2 3 3" xfId="2823" xr:uid="{C2562DFC-F93B-4F0F-9C99-C18913B5FF4C}"/>
    <cellStyle name="40% - Accent3 2 2 2 2 3 3 2" xfId="6890" xr:uid="{CE53C698-9F58-4FCA-A096-14F1EAE5BF3F}"/>
    <cellStyle name="40% - Accent3 2 2 2 2 3 4" xfId="4864" xr:uid="{744A9486-5A49-481D-BA06-92C1617AD5E4}"/>
    <cellStyle name="40% - Accent3 2 2 2 2 4" xfId="1319" xr:uid="{76F35015-8B6B-42A2-9CEC-57D4357DA72F}"/>
    <cellStyle name="40% - Accent3 2 2 2 2 4 2" xfId="3348" xr:uid="{093C538A-3BFC-44DE-A279-AA254581EF2C}"/>
    <cellStyle name="40% - Accent3 2 2 2 2 4 2 2" xfId="7415" xr:uid="{716F9A5A-6D0D-4C6D-84C4-912F9D77840F}"/>
    <cellStyle name="40% - Accent3 2 2 2 2 4 3" xfId="5389" xr:uid="{9B0F6CDF-2511-4B1B-8EB4-309B4AA3D8E0}"/>
    <cellStyle name="40% - Accent3 2 2 2 2 5" xfId="2332" xr:uid="{70A8A881-0952-4B28-9C48-EB8166B7FEC7}"/>
    <cellStyle name="40% - Accent3 2 2 2 2 5 2" xfId="6401" xr:uid="{30AD937E-54AC-4A14-95DE-8CE71B313C98}"/>
    <cellStyle name="40% - Accent3 2 2 2 2 6" xfId="4375" xr:uid="{FC931097-DB59-4097-8660-B9CB1CCF458D}"/>
    <cellStyle name="40% - Accent3 2 2 2 3" xfId="379" xr:uid="{16452A79-338B-4F9D-8195-E7AC41FA3836}"/>
    <cellStyle name="40% - Accent3 2 2 2 3 2" xfId="870" xr:uid="{22C23C64-A9F1-4C18-A231-7BD1E6949B3E}"/>
    <cellStyle name="40% - Accent3 2 2 2 3 2 2" xfId="1926" xr:uid="{0C980727-0D0A-4DDB-AC03-2E0D5A289650}"/>
    <cellStyle name="40% - Accent3 2 2 2 3 2 2 2" xfId="3955" xr:uid="{90535E56-7ABC-4B50-B3E1-5F95704F5D20}"/>
    <cellStyle name="40% - Accent3 2 2 2 3 2 2 2 2" xfId="8022" xr:uid="{0D91395B-E1A3-4A96-8B42-0012C83AC50C}"/>
    <cellStyle name="40% - Accent3 2 2 2 3 2 2 3" xfId="5996" xr:uid="{4FCEB90C-DD6E-4D5A-889F-E631BF66A565}"/>
    <cellStyle name="40% - Accent3 2 2 2 3 2 3" xfId="2941" xr:uid="{9EDAB0CA-2896-4479-AA5D-338127B3FBA2}"/>
    <cellStyle name="40% - Accent3 2 2 2 3 2 3 2" xfId="7008" xr:uid="{2558A6F5-9630-4CBF-8094-54AFEE77AB42}"/>
    <cellStyle name="40% - Accent3 2 2 2 3 2 4" xfId="4982" xr:uid="{1985DFAA-37C9-464E-A70A-CAF195599CBF}"/>
    <cellStyle name="40% - Accent3 2 2 2 3 3" xfId="1437" xr:uid="{4A640531-8568-4505-A55B-549D9CC5AE61}"/>
    <cellStyle name="40% - Accent3 2 2 2 3 3 2" xfId="3466" xr:uid="{6CA9205E-9FB9-45E3-8786-38FAB4B3242E}"/>
    <cellStyle name="40% - Accent3 2 2 2 3 3 2 2" xfId="7533" xr:uid="{0974953E-C9FA-46AF-ABC8-812013FCA4E3}"/>
    <cellStyle name="40% - Accent3 2 2 2 3 3 3" xfId="5507" xr:uid="{56B83F1E-6442-442E-B7B5-60357E0424DA}"/>
    <cellStyle name="40% - Accent3 2 2 2 3 4" xfId="2450" xr:uid="{7EB3DC13-A2A4-4BC2-98EB-E2B4F622A7BA}"/>
    <cellStyle name="40% - Accent3 2 2 2 3 4 2" xfId="6519" xr:uid="{2096F3EC-5D95-4137-956A-1ACE8CEDB0B6}"/>
    <cellStyle name="40% - Accent3 2 2 2 3 5" xfId="4493" xr:uid="{86657423-92A8-450C-A6F7-9528A4344B13}"/>
    <cellStyle name="40% - Accent3 2 2 2 4" xfId="635" xr:uid="{31CE82E6-BB87-4730-AFEF-69A843BB5FA0}"/>
    <cellStyle name="40% - Accent3 2 2 2 4 2" xfId="1691" xr:uid="{48BB83AB-D5F3-4DC5-9E97-3C6E3AD636B1}"/>
    <cellStyle name="40% - Accent3 2 2 2 4 2 2" xfId="3720" xr:uid="{7AA0F385-B1E3-4AD9-9876-9B55BAD74E14}"/>
    <cellStyle name="40% - Accent3 2 2 2 4 2 2 2" xfId="7787" xr:uid="{04325BE0-CD5F-474E-92EC-B50774513B98}"/>
    <cellStyle name="40% - Accent3 2 2 2 4 2 3" xfId="5761" xr:uid="{CE2C7E0A-F81D-4065-80C1-4B0F78D5ED74}"/>
    <cellStyle name="40% - Accent3 2 2 2 4 3" xfId="2706" xr:uid="{3C470493-031E-4383-B319-4DFC68F0C599}"/>
    <cellStyle name="40% - Accent3 2 2 2 4 3 2" xfId="6773" xr:uid="{14766C11-1E47-450F-AF3D-D0FE921A913D}"/>
    <cellStyle name="40% - Accent3 2 2 2 4 4" xfId="4747" xr:uid="{072A0CE7-EAEB-4B7B-964E-908CE0DED8A0}"/>
    <cellStyle name="40% - Accent3 2 2 2 5" xfId="1202" xr:uid="{85D3378B-C7D9-435B-86F1-D7B97F332DCF}"/>
    <cellStyle name="40% - Accent3 2 2 2 5 2" xfId="3231" xr:uid="{1CBAB49E-6458-4C7C-B577-DFD8FAD72C40}"/>
    <cellStyle name="40% - Accent3 2 2 2 5 2 2" xfId="7298" xr:uid="{4956F08D-10A8-4170-8EA2-0C9D129B5197}"/>
    <cellStyle name="40% - Accent3 2 2 2 5 3" xfId="5272" xr:uid="{2E93FAC8-DFE1-45DD-BDFF-40774CEA55A6}"/>
    <cellStyle name="40% - Accent3 2 2 2 6" xfId="2215" xr:uid="{C5377D84-B5E9-4502-AECF-7314B770426D}"/>
    <cellStyle name="40% - Accent3 2 2 2 6 2" xfId="6284" xr:uid="{518BEF6C-5297-4516-B076-A293E8DC679E}"/>
    <cellStyle name="40% - Accent3 2 2 2 7" xfId="4258" xr:uid="{40557F92-0901-4E60-820B-94256B87DACA}"/>
    <cellStyle name="40% - Accent3 2 2 3" xfId="201" xr:uid="{1F4F2D44-1F30-4307-A729-02B903E52E4E}"/>
    <cellStyle name="40% - Accent3 2 2 3 2" xfId="437" xr:uid="{6D1EF280-B508-45D4-B87A-C11CC056EA49}"/>
    <cellStyle name="40% - Accent3 2 2 3 2 2" xfId="928" xr:uid="{3B60533F-CC1E-4982-9A02-C293FAF9E4FA}"/>
    <cellStyle name="40% - Accent3 2 2 3 2 2 2" xfId="1984" xr:uid="{3FB2535E-94DB-4755-A2B8-FA08899D105E}"/>
    <cellStyle name="40% - Accent3 2 2 3 2 2 2 2" xfId="4013" xr:uid="{D124FA08-C98A-404E-917B-FB6A43E0B515}"/>
    <cellStyle name="40% - Accent3 2 2 3 2 2 2 2 2" xfId="8080" xr:uid="{8F374712-3C6F-4898-998A-E6A89E444E05}"/>
    <cellStyle name="40% - Accent3 2 2 3 2 2 2 3" xfId="6054" xr:uid="{66FD0F9B-08AB-4C36-BF83-1807BFDE55C5}"/>
    <cellStyle name="40% - Accent3 2 2 3 2 2 3" xfId="2999" xr:uid="{6B978447-3CCE-4D1D-A7A9-535AC6F438E3}"/>
    <cellStyle name="40% - Accent3 2 2 3 2 2 3 2" xfId="7066" xr:uid="{02219E9D-808A-402B-B126-C1BE533A1F1F}"/>
    <cellStyle name="40% - Accent3 2 2 3 2 2 4" xfId="5040" xr:uid="{2F1E4E9D-11FB-4512-A2EA-4E7F4F5C4711}"/>
    <cellStyle name="40% - Accent3 2 2 3 2 3" xfId="1495" xr:uid="{F797A67D-E95D-4C2E-AC05-268AC674C07C}"/>
    <cellStyle name="40% - Accent3 2 2 3 2 3 2" xfId="3524" xr:uid="{E29F8EF1-1D1B-46B5-A535-3820A1347ED4}"/>
    <cellStyle name="40% - Accent3 2 2 3 2 3 2 2" xfId="7591" xr:uid="{1E609FCD-5642-41B9-9ECC-D98EEA0120D1}"/>
    <cellStyle name="40% - Accent3 2 2 3 2 3 3" xfId="5565" xr:uid="{E5F9E4A3-53EE-4C53-A429-006A43910F45}"/>
    <cellStyle name="40% - Accent3 2 2 3 2 4" xfId="2508" xr:uid="{7312344E-5E3D-4E9A-88FB-C44FB3D57621}"/>
    <cellStyle name="40% - Accent3 2 2 3 2 4 2" xfId="6577" xr:uid="{87CAA214-D22F-4BB6-A1E1-B82A82C5C85D}"/>
    <cellStyle name="40% - Accent3 2 2 3 2 5" xfId="4551" xr:uid="{B0C8884F-8ADB-4042-ABC5-33211F4A3535}"/>
    <cellStyle name="40% - Accent3 2 2 3 3" xfId="693" xr:uid="{896A992A-3F5C-4E4E-A999-2F96C0AE5474}"/>
    <cellStyle name="40% - Accent3 2 2 3 3 2" xfId="1749" xr:uid="{981D301E-D725-4F2B-A726-582F41BEB22F}"/>
    <cellStyle name="40% - Accent3 2 2 3 3 2 2" xfId="3778" xr:uid="{064A7159-BA97-4B68-A88B-4470176977DB}"/>
    <cellStyle name="40% - Accent3 2 2 3 3 2 2 2" xfId="7845" xr:uid="{2ABD5B82-374C-4259-99D6-820BCF64B4BA}"/>
    <cellStyle name="40% - Accent3 2 2 3 3 2 3" xfId="5819" xr:uid="{9447BFD0-EED6-4B9F-AA69-ECB8CD4EE56F}"/>
    <cellStyle name="40% - Accent3 2 2 3 3 3" xfId="2764" xr:uid="{B9D9F2DF-C033-4F1B-B44E-C9D68DFCAB36}"/>
    <cellStyle name="40% - Accent3 2 2 3 3 3 2" xfId="6831" xr:uid="{BC303EFC-C258-4507-8293-1E9316E4E2EE}"/>
    <cellStyle name="40% - Accent3 2 2 3 3 4" xfId="4805" xr:uid="{9D08700D-8537-4AE7-B7B9-CDEA1C1FF7B9}"/>
    <cellStyle name="40% - Accent3 2 2 3 4" xfId="1260" xr:uid="{2D82DD1E-4CB7-47FE-90A3-DDFDB96932FA}"/>
    <cellStyle name="40% - Accent3 2 2 3 4 2" xfId="3289" xr:uid="{6D89C555-CB97-451F-AEBE-EF901D4C6EE8}"/>
    <cellStyle name="40% - Accent3 2 2 3 4 2 2" xfId="7356" xr:uid="{0EDB9298-11C0-4270-9366-B6B717FCE389}"/>
    <cellStyle name="40% - Accent3 2 2 3 4 3" xfId="5330" xr:uid="{6CDCE6B7-B5FF-4C0C-849D-B42390628D52}"/>
    <cellStyle name="40% - Accent3 2 2 3 5" xfId="2273" xr:uid="{22BB572E-C1E7-47F9-A835-EFC79FE6D306}"/>
    <cellStyle name="40% - Accent3 2 2 3 5 2" xfId="6342" xr:uid="{5449611E-145B-457D-959C-0452FAB55585}"/>
    <cellStyle name="40% - Accent3 2 2 3 6" xfId="4316" xr:uid="{1811EC2C-8462-4AD7-A7E5-3059830F83E6}"/>
    <cellStyle name="40% - Accent3 2 2 4" xfId="320" xr:uid="{C5468676-2993-4586-9CE0-B410A0105613}"/>
    <cellStyle name="40% - Accent3 2 2 4 2" xfId="811" xr:uid="{58E14217-16C4-4312-A5A6-472E5361BB84}"/>
    <cellStyle name="40% - Accent3 2 2 4 2 2" xfId="1867" xr:uid="{ADC4C4EC-4F72-4E56-BCA8-3727B63FD4BA}"/>
    <cellStyle name="40% - Accent3 2 2 4 2 2 2" xfId="3896" xr:uid="{F9632A8A-CE1A-41D4-9F17-1E77D2F32B8A}"/>
    <cellStyle name="40% - Accent3 2 2 4 2 2 2 2" xfId="7963" xr:uid="{2E8DEE95-9644-49F9-B05D-48A6147A2CAA}"/>
    <cellStyle name="40% - Accent3 2 2 4 2 2 3" xfId="5937" xr:uid="{7E43F87E-95F6-40E4-A9FD-8408F6DEE1AF}"/>
    <cellStyle name="40% - Accent3 2 2 4 2 3" xfId="2882" xr:uid="{4A7E3FEC-97F7-4824-80EB-7481144F2DAD}"/>
    <cellStyle name="40% - Accent3 2 2 4 2 3 2" xfId="6949" xr:uid="{BC32AE2A-3F7C-469B-A711-221E7A7B0A25}"/>
    <cellStyle name="40% - Accent3 2 2 4 2 4" xfId="4923" xr:uid="{F38FCF48-8BC7-448A-A6AD-94F55CE943EA}"/>
    <cellStyle name="40% - Accent3 2 2 4 3" xfId="1378" xr:uid="{9379FF3E-CEFC-4D87-9EAB-AECEF8ABF707}"/>
    <cellStyle name="40% - Accent3 2 2 4 3 2" xfId="3407" xr:uid="{008ACAC9-2459-4C40-B790-A5F1CAB784F7}"/>
    <cellStyle name="40% - Accent3 2 2 4 3 2 2" xfId="7474" xr:uid="{9BAC9EA6-9E69-4D8B-A3A7-D155721A9B01}"/>
    <cellStyle name="40% - Accent3 2 2 4 3 3" xfId="5448" xr:uid="{D974C97A-ADCE-471F-AA16-030A3EC43A7B}"/>
    <cellStyle name="40% - Accent3 2 2 4 4" xfId="2391" xr:uid="{58D06D16-8836-40E1-AE70-4500FB230B38}"/>
    <cellStyle name="40% - Accent3 2 2 4 4 2" xfId="6460" xr:uid="{CE63F847-6680-4EFC-A377-569C0B99F099}"/>
    <cellStyle name="40% - Accent3 2 2 4 5" xfId="4434" xr:uid="{0B050DF3-228D-474E-8100-E90F44AD80E7}"/>
    <cellStyle name="40% - Accent3 2 2 5" xfId="576" xr:uid="{6BCF1B84-2705-4EBC-94F2-A58DAAF71D8A}"/>
    <cellStyle name="40% - Accent3 2 2 5 2" xfId="1632" xr:uid="{F85BFAD0-E10A-4FD1-A35C-9F88DB581045}"/>
    <cellStyle name="40% - Accent3 2 2 5 2 2" xfId="3661" xr:uid="{0F80C680-7C8F-416C-8824-9BFE03338B52}"/>
    <cellStyle name="40% - Accent3 2 2 5 2 2 2" xfId="7728" xr:uid="{A8D7E4CB-DD14-48A1-8675-12B26699B0A1}"/>
    <cellStyle name="40% - Accent3 2 2 5 2 3" xfId="5702" xr:uid="{4A49AE63-0695-4358-99E8-5647F734997F}"/>
    <cellStyle name="40% - Accent3 2 2 5 3" xfId="2647" xr:uid="{3EA5A1B4-E1E8-4ACD-A023-31C503B67727}"/>
    <cellStyle name="40% - Accent3 2 2 5 3 2" xfId="6714" xr:uid="{F340D6A2-7B38-4E37-A3A7-52D35780C736}"/>
    <cellStyle name="40% - Accent3 2 2 5 4" xfId="4688" xr:uid="{CA2A1EFB-7B9A-4EB0-BD11-8B95F9C279A2}"/>
    <cellStyle name="40% - Accent3 2 2 6" xfId="1143" xr:uid="{6EA28693-57AF-43C3-9E38-7C1DC897E265}"/>
    <cellStyle name="40% - Accent3 2 2 6 2" xfId="3172" xr:uid="{5CF84540-02BF-44C2-8E19-21FD0EDB00CD}"/>
    <cellStyle name="40% - Accent3 2 2 6 2 2" xfId="7239" xr:uid="{0FC7518F-DFDE-46C0-9C76-99D182646D38}"/>
    <cellStyle name="40% - Accent3 2 2 6 3" xfId="5213" xr:uid="{0C78AC55-AF8A-4915-AFD8-6626FDB91F93}"/>
    <cellStyle name="40% - Accent3 2 2 7" xfId="2156" xr:uid="{5BA712E2-D43B-4964-8213-98BB9EF9CC14}"/>
    <cellStyle name="40% - Accent3 2 2 7 2" xfId="6225" xr:uid="{560E87CB-97C8-4850-A352-D78FA17128B2}"/>
    <cellStyle name="40% - Accent3 2 2 8" xfId="4199" xr:uid="{DB302741-ABA4-4C6D-8487-C061E5923937}"/>
    <cellStyle name="40% - Accent3 2 3" xfId="114" xr:uid="{6412DD6E-5DF3-495B-9692-9670D9F05654}"/>
    <cellStyle name="40% - Accent3 2 3 2" xfId="231" xr:uid="{74AAF140-3B50-4A27-9F82-D1CF4773D6F2}"/>
    <cellStyle name="40% - Accent3 2 3 2 2" xfId="467" xr:uid="{B31FA479-41E9-4DDB-A500-AD65DF7DEBB9}"/>
    <cellStyle name="40% - Accent3 2 3 2 2 2" xfId="958" xr:uid="{142164F6-9AE6-4B1E-ADE1-8883A0651F2C}"/>
    <cellStyle name="40% - Accent3 2 3 2 2 2 2" xfId="2014" xr:uid="{41B4EDA2-70F4-48F6-B795-98B65B41FFBD}"/>
    <cellStyle name="40% - Accent3 2 3 2 2 2 2 2" xfId="4043" xr:uid="{848E364F-FD72-45DE-BD0B-A88454D01F44}"/>
    <cellStyle name="40% - Accent3 2 3 2 2 2 2 2 2" xfId="8110" xr:uid="{B3980C4A-979F-4F5C-8193-8916C3A4F19F}"/>
    <cellStyle name="40% - Accent3 2 3 2 2 2 2 3" xfId="6084" xr:uid="{89C1DC00-7A38-4A75-AD8C-A297584F69BE}"/>
    <cellStyle name="40% - Accent3 2 3 2 2 2 3" xfId="3029" xr:uid="{E6E5EAFC-4A78-4B62-9211-D8E3594338AF}"/>
    <cellStyle name="40% - Accent3 2 3 2 2 2 3 2" xfId="7096" xr:uid="{DB37CCDE-3205-41E2-A76E-D620DA543B2B}"/>
    <cellStyle name="40% - Accent3 2 3 2 2 2 4" xfId="5070" xr:uid="{0878E00F-895E-4E87-B265-9CE5670C41AE}"/>
    <cellStyle name="40% - Accent3 2 3 2 2 3" xfId="1525" xr:uid="{27D18947-1CE2-4D92-A9F7-7F5CF05B80D7}"/>
    <cellStyle name="40% - Accent3 2 3 2 2 3 2" xfId="3554" xr:uid="{071DE9BD-A3DD-4583-89E3-2D34E902851B}"/>
    <cellStyle name="40% - Accent3 2 3 2 2 3 2 2" xfId="7621" xr:uid="{D5C64037-4D66-40BD-9AE4-3CFD03BD7833}"/>
    <cellStyle name="40% - Accent3 2 3 2 2 3 3" xfId="5595" xr:uid="{3365DE71-AA93-4155-A80F-55221220E6D0}"/>
    <cellStyle name="40% - Accent3 2 3 2 2 4" xfId="2538" xr:uid="{E8D503A5-63A1-4EC5-BA95-09CEADDFB453}"/>
    <cellStyle name="40% - Accent3 2 3 2 2 4 2" xfId="6607" xr:uid="{6B8CFA30-AE34-4EBA-8012-F5014D35E1A1}"/>
    <cellStyle name="40% - Accent3 2 3 2 2 5" xfId="4581" xr:uid="{F31D0F78-22DB-4FCE-92C3-7B1AD8853696}"/>
    <cellStyle name="40% - Accent3 2 3 2 3" xfId="723" xr:uid="{B0F1216C-9931-48C3-8D94-9D15DC66661C}"/>
    <cellStyle name="40% - Accent3 2 3 2 3 2" xfId="1779" xr:uid="{829AAFC5-FA72-4DC6-A869-3E6F2B4FB93E}"/>
    <cellStyle name="40% - Accent3 2 3 2 3 2 2" xfId="3808" xr:uid="{68CDC12C-32CD-4E0D-861C-4D1F14869D86}"/>
    <cellStyle name="40% - Accent3 2 3 2 3 2 2 2" xfId="7875" xr:uid="{CDCA1509-D622-4397-B4F2-92B3FE2D3C75}"/>
    <cellStyle name="40% - Accent3 2 3 2 3 2 3" xfId="5849" xr:uid="{697780B0-4B2A-46CD-B88B-97025B81D89E}"/>
    <cellStyle name="40% - Accent3 2 3 2 3 3" xfId="2794" xr:uid="{6BD4D2F5-9292-41D6-AAF2-73DB1CEF326F}"/>
    <cellStyle name="40% - Accent3 2 3 2 3 3 2" xfId="6861" xr:uid="{1AF16FEC-76A2-4FFC-84B8-D2C7089A47D8}"/>
    <cellStyle name="40% - Accent3 2 3 2 3 4" xfId="4835" xr:uid="{11BF3C3B-5A5A-46CA-9AE1-BBF115BD676B}"/>
    <cellStyle name="40% - Accent3 2 3 2 4" xfId="1290" xr:uid="{2A731B44-BBC7-4EA0-8E80-F8FA2421E204}"/>
    <cellStyle name="40% - Accent3 2 3 2 4 2" xfId="3319" xr:uid="{39EB5119-D959-45D2-B1C3-E03104E05520}"/>
    <cellStyle name="40% - Accent3 2 3 2 4 2 2" xfId="7386" xr:uid="{2B04A7FF-6906-4928-A498-075E8A4234A3}"/>
    <cellStyle name="40% - Accent3 2 3 2 4 3" xfId="5360" xr:uid="{5F2E5C05-A882-45DD-A7E0-096581DE603C}"/>
    <cellStyle name="40% - Accent3 2 3 2 5" xfId="2303" xr:uid="{630FA5B0-90AD-4A74-9F0A-62F3AA3E5154}"/>
    <cellStyle name="40% - Accent3 2 3 2 5 2" xfId="6372" xr:uid="{0046388D-63E7-452D-B4E2-97782C74429B}"/>
    <cellStyle name="40% - Accent3 2 3 2 6" xfId="4346" xr:uid="{489F6675-A138-4A86-864B-19828A4B926B}"/>
    <cellStyle name="40% - Accent3 2 3 3" xfId="350" xr:uid="{265B9A0D-120D-496E-8BF8-1A01228D8BF0}"/>
    <cellStyle name="40% - Accent3 2 3 3 2" xfId="841" xr:uid="{37CC8EC8-D123-497C-8B84-FFC6260AD11D}"/>
    <cellStyle name="40% - Accent3 2 3 3 2 2" xfId="1897" xr:uid="{F1154148-02A3-4D2B-82BC-B6E2273E222C}"/>
    <cellStyle name="40% - Accent3 2 3 3 2 2 2" xfId="3926" xr:uid="{8F965A24-C999-49BD-9419-78B9A2F0C1ED}"/>
    <cellStyle name="40% - Accent3 2 3 3 2 2 2 2" xfId="7993" xr:uid="{F9D1209F-F649-4990-807B-D64B3B1DF25A}"/>
    <cellStyle name="40% - Accent3 2 3 3 2 2 3" xfId="5967" xr:uid="{836CA5F0-107B-4DCF-B62E-EDCD7C43EFCE}"/>
    <cellStyle name="40% - Accent3 2 3 3 2 3" xfId="2912" xr:uid="{E5190D7C-7AA6-4F4F-8CAE-AC940A2DF4CA}"/>
    <cellStyle name="40% - Accent3 2 3 3 2 3 2" xfId="6979" xr:uid="{2E4A190C-0080-4DC6-9974-7BCC71CC7B3B}"/>
    <cellStyle name="40% - Accent3 2 3 3 2 4" xfId="4953" xr:uid="{C6C13F8E-039D-482B-AE1A-3DD3FFCBAF0A}"/>
    <cellStyle name="40% - Accent3 2 3 3 3" xfId="1408" xr:uid="{17419E88-B800-44D9-97EF-EC9DC311626C}"/>
    <cellStyle name="40% - Accent3 2 3 3 3 2" xfId="3437" xr:uid="{1E5E86BD-7021-4D90-A2F2-9DD006D261E2}"/>
    <cellStyle name="40% - Accent3 2 3 3 3 2 2" xfId="7504" xr:uid="{3B7991FB-094F-4C68-B137-5A23DD46C661}"/>
    <cellStyle name="40% - Accent3 2 3 3 3 3" xfId="5478" xr:uid="{FC9CA385-8675-4270-A67A-8B14340175B3}"/>
    <cellStyle name="40% - Accent3 2 3 3 4" xfId="2421" xr:uid="{E419C2D7-5960-433A-9278-CB07722ADE8A}"/>
    <cellStyle name="40% - Accent3 2 3 3 4 2" xfId="6490" xr:uid="{AE07464E-804E-4E94-8031-2568CC5B42EF}"/>
    <cellStyle name="40% - Accent3 2 3 3 5" xfId="4464" xr:uid="{17F3A26F-3B07-4273-AD43-11AFE4224E81}"/>
    <cellStyle name="40% - Accent3 2 3 4" xfId="606" xr:uid="{4401EAB6-C71A-4411-9F28-58E34A2E994E}"/>
    <cellStyle name="40% - Accent3 2 3 4 2" xfId="1662" xr:uid="{0CD6EA40-9DE2-4888-8CBF-9C903D733504}"/>
    <cellStyle name="40% - Accent3 2 3 4 2 2" xfId="3691" xr:uid="{086CD9B5-B949-4D4B-8BF4-83EB8308ADEE}"/>
    <cellStyle name="40% - Accent3 2 3 4 2 2 2" xfId="7758" xr:uid="{A5B8117E-D583-4C9C-88A7-FC2C6AAA78EA}"/>
    <cellStyle name="40% - Accent3 2 3 4 2 3" xfId="5732" xr:uid="{EF5CAA40-3CD7-4DBA-9F2D-35358236B1C0}"/>
    <cellStyle name="40% - Accent3 2 3 4 3" xfId="2677" xr:uid="{945FB3D8-FCBB-4E4C-848E-52FB87C5A9F1}"/>
    <cellStyle name="40% - Accent3 2 3 4 3 2" xfId="6744" xr:uid="{C6FF6F71-734E-4862-BA2E-91AFF67475D6}"/>
    <cellStyle name="40% - Accent3 2 3 4 4" xfId="4718" xr:uid="{6748EF98-60C0-4315-8199-85031E0F4D12}"/>
    <cellStyle name="40% - Accent3 2 3 5" xfId="1173" xr:uid="{DFFEAFAC-BDA1-4429-91F1-8F7B0F269E79}"/>
    <cellStyle name="40% - Accent3 2 3 5 2" xfId="3202" xr:uid="{923C348F-B071-49E5-BEBE-D33319C5B804}"/>
    <cellStyle name="40% - Accent3 2 3 5 2 2" xfId="7269" xr:uid="{43B22CB3-711C-4E39-BE9B-C9729F0ADDC6}"/>
    <cellStyle name="40% - Accent3 2 3 5 3" xfId="5243" xr:uid="{5957293F-D247-4E47-8DCE-602AFB67640C}"/>
    <cellStyle name="40% - Accent3 2 3 6" xfId="2186" xr:uid="{66494916-6E3F-43C4-B29D-DA9C7C6EF884}"/>
    <cellStyle name="40% - Accent3 2 3 6 2" xfId="6255" xr:uid="{691ADFB2-75CB-49B9-8A00-77C8345BC9B6}"/>
    <cellStyle name="40% - Accent3 2 3 7" xfId="4229" xr:uid="{CE1B4D49-7412-419E-8352-B789DC8B85A1}"/>
    <cellStyle name="40% - Accent3 2 4" xfId="172" xr:uid="{9F9AEF49-C707-4792-AF20-87FEC9B38297}"/>
    <cellStyle name="40% - Accent3 2 4 2" xfId="408" xr:uid="{E2A02E26-3F92-459E-9F94-E3D466BBEDCF}"/>
    <cellStyle name="40% - Accent3 2 4 2 2" xfId="899" xr:uid="{59912433-30AB-4D2D-8EA2-6DF440FBB598}"/>
    <cellStyle name="40% - Accent3 2 4 2 2 2" xfId="1955" xr:uid="{300B655C-6EE2-42AD-BCB2-81C735998125}"/>
    <cellStyle name="40% - Accent3 2 4 2 2 2 2" xfId="3984" xr:uid="{DD3C9D1D-4B34-45FF-BE3F-4FE7379E38A3}"/>
    <cellStyle name="40% - Accent3 2 4 2 2 2 2 2" xfId="8051" xr:uid="{706B6751-2BDF-4B8C-9C32-BAC92D33E493}"/>
    <cellStyle name="40% - Accent3 2 4 2 2 2 3" xfId="6025" xr:uid="{0E62E1C5-4304-4C24-A867-758AE6E309A4}"/>
    <cellStyle name="40% - Accent3 2 4 2 2 3" xfId="2970" xr:uid="{A8FA0DDF-7E9E-4BFB-B1CE-BAD34DDACC6F}"/>
    <cellStyle name="40% - Accent3 2 4 2 2 3 2" xfId="7037" xr:uid="{658D8D69-1CC4-4CD1-8DEC-92B08B028FFC}"/>
    <cellStyle name="40% - Accent3 2 4 2 2 4" xfId="5011" xr:uid="{7FA63CFD-08DD-433F-BB83-BEEDECBF5045}"/>
    <cellStyle name="40% - Accent3 2 4 2 3" xfId="1466" xr:uid="{D8D1D253-D3F1-4278-8225-060ECD26B054}"/>
    <cellStyle name="40% - Accent3 2 4 2 3 2" xfId="3495" xr:uid="{2A14331D-750C-424A-9789-107EAF3160E2}"/>
    <cellStyle name="40% - Accent3 2 4 2 3 2 2" xfId="7562" xr:uid="{1B2E9FD0-EE87-40D0-93AD-4A8C5DE7FB7C}"/>
    <cellStyle name="40% - Accent3 2 4 2 3 3" xfId="5536" xr:uid="{6FC357E3-330C-45F0-AAF1-9A5CEAAF43A8}"/>
    <cellStyle name="40% - Accent3 2 4 2 4" xfId="2479" xr:uid="{59A8114C-1439-4B01-9C42-087E616A8885}"/>
    <cellStyle name="40% - Accent3 2 4 2 4 2" xfId="6548" xr:uid="{04A55907-4362-4857-AF9C-C8CAAD974645}"/>
    <cellStyle name="40% - Accent3 2 4 2 5" xfId="4522" xr:uid="{0A31B92F-39A3-4DAF-B16D-94FA02ECA418}"/>
    <cellStyle name="40% - Accent3 2 4 3" xfId="664" xr:uid="{1D3017FF-E685-4FD9-B983-7B67C092238D}"/>
    <cellStyle name="40% - Accent3 2 4 3 2" xfId="1720" xr:uid="{2A7CAED7-5378-414D-B5BB-F5DAB81AA4A0}"/>
    <cellStyle name="40% - Accent3 2 4 3 2 2" xfId="3749" xr:uid="{FE3A0244-CF37-4676-8713-FCF16815808A}"/>
    <cellStyle name="40% - Accent3 2 4 3 2 2 2" xfId="7816" xr:uid="{6704BE87-B6C7-4ED8-82F2-F9BB92DB104D}"/>
    <cellStyle name="40% - Accent3 2 4 3 2 3" xfId="5790" xr:uid="{F4E96E25-F603-4368-BF06-AFFD807F16C9}"/>
    <cellStyle name="40% - Accent3 2 4 3 3" xfId="2735" xr:uid="{4FD6B1F8-7076-4145-ADEB-D0CB9E9DA51E}"/>
    <cellStyle name="40% - Accent3 2 4 3 3 2" xfId="6802" xr:uid="{49AAB024-782D-4947-BFF7-33B8D04E0A1F}"/>
    <cellStyle name="40% - Accent3 2 4 3 4" xfId="4776" xr:uid="{133C09BB-4D89-46B5-9D7A-785B4B9D7664}"/>
    <cellStyle name="40% - Accent3 2 4 4" xfId="1231" xr:uid="{DE495030-752C-43D3-A5E3-96C9FB223FF7}"/>
    <cellStyle name="40% - Accent3 2 4 4 2" xfId="3260" xr:uid="{EB2BD554-64BE-4D37-AE36-BCA400C936B3}"/>
    <cellStyle name="40% - Accent3 2 4 4 2 2" xfId="7327" xr:uid="{AD7E481C-C3D2-4832-B9F3-C6C5DD28C6D2}"/>
    <cellStyle name="40% - Accent3 2 4 4 3" xfId="5301" xr:uid="{B918170D-8BF8-4AE6-B3B7-EC4BF72D4A14}"/>
    <cellStyle name="40% - Accent3 2 4 5" xfId="2244" xr:uid="{C7440015-E1B0-4527-A10B-6012024B1B32}"/>
    <cellStyle name="40% - Accent3 2 4 5 2" xfId="6313" xr:uid="{E972B597-38DC-419D-8108-259920482141}"/>
    <cellStyle name="40% - Accent3 2 4 6" xfId="4287" xr:uid="{91697D4E-1E20-48C9-8D1A-3CA16A5A0597}"/>
    <cellStyle name="40% - Accent3 2 5" xfId="291" xr:uid="{A5909DEA-1655-44A6-93B8-F3D2B1789721}"/>
    <cellStyle name="40% - Accent3 2 5 2" xfId="782" xr:uid="{499619C6-777E-401B-84F7-5079AD3A7B09}"/>
    <cellStyle name="40% - Accent3 2 5 2 2" xfId="1838" xr:uid="{44E371AC-B5B0-4975-A9C9-5475A9FE4B24}"/>
    <cellStyle name="40% - Accent3 2 5 2 2 2" xfId="3867" xr:uid="{4ED19AC4-059A-43D2-8B8A-5AF1BA215A4A}"/>
    <cellStyle name="40% - Accent3 2 5 2 2 2 2" xfId="7934" xr:uid="{9C5336CC-546D-41A4-B048-D3C759D1FFF8}"/>
    <cellStyle name="40% - Accent3 2 5 2 2 3" xfId="5908" xr:uid="{DAA0EAA3-B1BA-457F-8BC3-0D5D66ADADC5}"/>
    <cellStyle name="40% - Accent3 2 5 2 3" xfId="2853" xr:uid="{E82C3BA0-0C96-45B7-8D07-3CDC5685FD6E}"/>
    <cellStyle name="40% - Accent3 2 5 2 3 2" xfId="6920" xr:uid="{4A9CF6C4-2ED6-49A9-87C7-7260F6A45766}"/>
    <cellStyle name="40% - Accent3 2 5 2 4" xfId="4894" xr:uid="{F98F6CA1-9432-4C59-8826-D75DFFEEC27C}"/>
    <cellStyle name="40% - Accent3 2 5 3" xfId="1349" xr:uid="{3778382E-2EA9-4761-BBAE-65681A79C038}"/>
    <cellStyle name="40% - Accent3 2 5 3 2" xfId="3378" xr:uid="{BC626AE7-A477-4F99-9F96-56184F3A1411}"/>
    <cellStyle name="40% - Accent3 2 5 3 2 2" xfId="7445" xr:uid="{E3C654BF-E05A-4820-8C75-40AD73F88AEE}"/>
    <cellStyle name="40% - Accent3 2 5 3 3" xfId="5419" xr:uid="{4D800018-032E-4A9D-9DE0-E3A330F24A7E}"/>
    <cellStyle name="40% - Accent3 2 5 4" xfId="2362" xr:uid="{6D239B30-B8DE-4C52-B168-31FABECFAE6B}"/>
    <cellStyle name="40% - Accent3 2 5 4 2" xfId="6431" xr:uid="{24BCF66C-8D39-459F-BB71-8EB9429F1E8E}"/>
    <cellStyle name="40% - Accent3 2 5 5" xfId="4405" xr:uid="{D075982F-9C19-4CBC-9B35-C786B46D512B}"/>
    <cellStyle name="40% - Accent3 2 6" xfId="547" xr:uid="{09E186E0-2452-4D77-804C-065A63690DB3}"/>
    <cellStyle name="40% - Accent3 2 6 2" xfId="1603" xr:uid="{BF300898-66F1-4EAD-BD8A-9F6859329048}"/>
    <cellStyle name="40% - Accent3 2 6 2 2" xfId="3632" xr:uid="{2EC9420B-2637-42F6-875C-D216184924A4}"/>
    <cellStyle name="40% - Accent3 2 6 2 2 2" xfId="7699" xr:uid="{ABE96801-271B-4AD2-9593-61D7563B8FFC}"/>
    <cellStyle name="40% - Accent3 2 6 2 3" xfId="5673" xr:uid="{8C89FED3-782E-441C-8F20-1679495C263F}"/>
    <cellStyle name="40% - Accent3 2 6 3" xfId="2618" xr:uid="{A3417AC3-D4A5-4C07-A6D7-19C340FC8C1F}"/>
    <cellStyle name="40% - Accent3 2 6 3 2" xfId="6685" xr:uid="{7A2AD40A-AC3D-4B43-9857-AA90E388EFC5}"/>
    <cellStyle name="40% - Accent3 2 6 4" xfId="4659" xr:uid="{B30ECA3F-C28F-4B10-B410-5F4A416194DA}"/>
    <cellStyle name="40% - Accent3 2 7" xfId="1053" xr:uid="{69112484-95BC-4A81-8AD1-14054EAB33B2}"/>
    <cellStyle name="40% - Accent3 2 7 2" xfId="2078" xr:uid="{1288574A-F821-49CD-B2BB-54F9FBC4A1FA}"/>
    <cellStyle name="40% - Accent3 2 7 2 2" xfId="4107" xr:uid="{F7BAE340-FD0D-4533-A21E-270E4DAE6974}"/>
    <cellStyle name="40% - Accent3 2 7 2 2 2" xfId="8174" xr:uid="{7022AE73-C85D-48F2-A433-9F1FC08352E8}"/>
    <cellStyle name="40% - Accent3 2 7 2 3" xfId="6148" xr:uid="{3CA26001-27F9-4579-80CC-E1353DB53013}"/>
    <cellStyle name="40% - Accent3 2 7 3" xfId="3092" xr:uid="{F68512E1-BD38-47BA-A95E-492EDDCD3E2B}"/>
    <cellStyle name="40% - Accent3 2 7 3 2" xfId="7159" xr:uid="{B1276A9E-D958-4EBE-8D51-DB8B3E535C1B}"/>
    <cellStyle name="40% - Accent3 2 7 4" xfId="5133" xr:uid="{EB0BEEF3-8AA5-4CC1-81CB-72509ECF5689}"/>
    <cellStyle name="40% - Accent3 2 8" xfId="1081" xr:uid="{09387E05-9837-463F-A1FF-170A5198A210}"/>
    <cellStyle name="40% - Accent3 2 8 2" xfId="2096" xr:uid="{6A522AAD-66AA-4EBB-B665-862BD2896684}"/>
    <cellStyle name="40% - Accent3 2 8 2 2" xfId="4125" xr:uid="{2D336BC5-1023-4F4F-A7E3-55E0A6F423C7}"/>
    <cellStyle name="40% - Accent3 2 8 2 2 2" xfId="8192" xr:uid="{DF160ACC-532B-464A-B281-E9E12E408BFC}"/>
    <cellStyle name="40% - Accent3 2 8 2 3" xfId="6166" xr:uid="{5FEA407F-E323-412F-AF39-FBB704557EAE}"/>
    <cellStyle name="40% - Accent3 2 8 3" xfId="3110" xr:uid="{29CF43A4-F6BE-4E68-A934-C4B3787D5E8E}"/>
    <cellStyle name="40% - Accent3 2 8 3 2" xfId="7177" xr:uid="{A87230C4-F06C-4B63-8574-756355CEB210}"/>
    <cellStyle name="40% - Accent3 2 8 4" xfId="5151" xr:uid="{0AC613E1-DE7A-453A-BE02-E81DA635C1A4}"/>
    <cellStyle name="40% - Accent3 2 9" xfId="1113" xr:uid="{5FE57DA4-3BF1-4827-ABAC-3C51E0A30E8A}"/>
    <cellStyle name="40% - Accent3 2 9 2" xfId="3142" xr:uid="{AF7F5D49-09D4-480F-B964-2A710621C0BE}"/>
    <cellStyle name="40% - Accent3 2 9 2 2" xfId="7209" xr:uid="{3CE1A3FA-C36A-453D-8033-5609E7AD5EBA}"/>
    <cellStyle name="40% - Accent3 2 9 3" xfId="5183" xr:uid="{F0A54131-3BC1-41DF-B773-A9A319221A41}"/>
    <cellStyle name="40% - Accent3 3" xfId="69" xr:uid="{51BE0493-2D47-4479-A68B-0A76AF379185}"/>
    <cellStyle name="40% - Accent3 3 2" xfId="129" xr:uid="{49CB16DB-E671-40A4-B8E3-54FA66FB573B}"/>
    <cellStyle name="40% - Accent3 3 2 2" xfId="246" xr:uid="{BA5A7D3E-AF48-4A99-9511-62D7ADDDD7AE}"/>
    <cellStyle name="40% - Accent3 3 2 2 2" xfId="482" xr:uid="{1626FE18-26A9-42F4-9307-1CB7A5262576}"/>
    <cellStyle name="40% - Accent3 3 2 2 2 2" xfId="973" xr:uid="{C22A79A4-D414-4638-BBE6-E452CD570A6D}"/>
    <cellStyle name="40% - Accent3 3 2 2 2 2 2" xfId="2029" xr:uid="{BE0EC7A3-142C-4784-8EA3-588A3CAA1F08}"/>
    <cellStyle name="40% - Accent3 3 2 2 2 2 2 2" xfId="4058" xr:uid="{C6129B76-6CD3-45A4-ABE9-768556EEE88A}"/>
    <cellStyle name="40% - Accent3 3 2 2 2 2 2 2 2" xfId="8125" xr:uid="{1BB94A14-ED69-41D7-962F-3BEB48BC88E6}"/>
    <cellStyle name="40% - Accent3 3 2 2 2 2 2 3" xfId="6099" xr:uid="{78C6213C-159B-4DAB-88B2-E97F7C0B7666}"/>
    <cellStyle name="40% - Accent3 3 2 2 2 2 3" xfId="3044" xr:uid="{8233057C-3D92-4846-876B-6ED7FB87617B}"/>
    <cellStyle name="40% - Accent3 3 2 2 2 2 3 2" xfId="7111" xr:uid="{F5AA6D43-FB79-48AE-B93D-EAF903D5363E}"/>
    <cellStyle name="40% - Accent3 3 2 2 2 2 4" xfId="5085" xr:uid="{E2FEE1FC-BC9A-49EB-8CF8-EC1C8C6D61CD}"/>
    <cellStyle name="40% - Accent3 3 2 2 2 3" xfId="1540" xr:uid="{879082D9-A3F6-4A2A-BE3E-8CFEBBD8977A}"/>
    <cellStyle name="40% - Accent3 3 2 2 2 3 2" xfId="3569" xr:uid="{68274B0A-5984-41FA-923E-083D26FE7C6E}"/>
    <cellStyle name="40% - Accent3 3 2 2 2 3 2 2" xfId="7636" xr:uid="{E3B4E320-288B-4361-B0F8-74442F4C4E7B}"/>
    <cellStyle name="40% - Accent3 3 2 2 2 3 3" xfId="5610" xr:uid="{0A62A848-12B1-449E-9AD6-AECE860405A9}"/>
    <cellStyle name="40% - Accent3 3 2 2 2 4" xfId="2553" xr:uid="{993D1CF4-5CD1-49CE-B0C7-F03DD843A80F}"/>
    <cellStyle name="40% - Accent3 3 2 2 2 4 2" xfId="6622" xr:uid="{F7BD1D6F-ADEC-4DA2-987B-84E93F878C7E}"/>
    <cellStyle name="40% - Accent3 3 2 2 2 5" xfId="4596" xr:uid="{08E89FB7-90D2-4820-A013-8896441FFF88}"/>
    <cellStyle name="40% - Accent3 3 2 2 3" xfId="738" xr:uid="{38EA8CC1-F12A-4347-929F-84E1BFE971B5}"/>
    <cellStyle name="40% - Accent3 3 2 2 3 2" xfId="1794" xr:uid="{FC7A18DD-6058-4BC5-AFC4-6201C3C3E6CE}"/>
    <cellStyle name="40% - Accent3 3 2 2 3 2 2" xfId="3823" xr:uid="{DDD83266-C23F-46AB-B533-D80B995921F1}"/>
    <cellStyle name="40% - Accent3 3 2 2 3 2 2 2" xfId="7890" xr:uid="{B2820FBA-753E-4532-AB79-9011609CA844}"/>
    <cellStyle name="40% - Accent3 3 2 2 3 2 3" xfId="5864" xr:uid="{16162F17-8DF5-41BD-B5EF-73AA7E26D68A}"/>
    <cellStyle name="40% - Accent3 3 2 2 3 3" xfId="2809" xr:uid="{E06A5DAC-5284-4AED-A54F-B311BB8A33C8}"/>
    <cellStyle name="40% - Accent3 3 2 2 3 3 2" xfId="6876" xr:uid="{4094A991-355E-4EE8-BF82-1250843398E3}"/>
    <cellStyle name="40% - Accent3 3 2 2 3 4" xfId="4850" xr:uid="{08E8FE0E-9814-4F3D-967F-E1CCE258CFA9}"/>
    <cellStyle name="40% - Accent3 3 2 2 4" xfId="1305" xr:uid="{094E2EBA-A4B8-4B7D-982D-F59323C1B1D8}"/>
    <cellStyle name="40% - Accent3 3 2 2 4 2" xfId="3334" xr:uid="{3150D515-46C3-4D8A-B492-136304A35513}"/>
    <cellStyle name="40% - Accent3 3 2 2 4 2 2" xfId="7401" xr:uid="{601EE0CD-7368-468D-8B76-839F8F686087}"/>
    <cellStyle name="40% - Accent3 3 2 2 4 3" xfId="5375" xr:uid="{E585064F-DEA6-42D2-A279-8CAE76F5C6A8}"/>
    <cellStyle name="40% - Accent3 3 2 2 5" xfId="2318" xr:uid="{1EB2BBA5-376D-41CB-BAD6-B30FE4310A65}"/>
    <cellStyle name="40% - Accent3 3 2 2 5 2" xfId="6387" xr:uid="{029CCCFB-5326-4AC7-AD3F-9DB305618F94}"/>
    <cellStyle name="40% - Accent3 3 2 2 6" xfId="4361" xr:uid="{0438BBC2-F6AD-46DB-B7AE-4939A681F7E3}"/>
    <cellStyle name="40% - Accent3 3 2 3" xfId="365" xr:uid="{6847086C-59A8-4029-8C04-798E5C023DB8}"/>
    <cellStyle name="40% - Accent3 3 2 3 2" xfId="856" xr:uid="{CEB09D8E-EA03-4FFE-84A0-1BD7BD2FF73B}"/>
    <cellStyle name="40% - Accent3 3 2 3 2 2" xfId="1912" xr:uid="{BA2847AF-CFCA-4A8F-826E-D5E085BD95C0}"/>
    <cellStyle name="40% - Accent3 3 2 3 2 2 2" xfId="3941" xr:uid="{2F2192A2-A260-48F7-852B-0CCA6AF7D983}"/>
    <cellStyle name="40% - Accent3 3 2 3 2 2 2 2" xfId="8008" xr:uid="{C229C4D0-4ABA-48D4-887F-77A6330E4B87}"/>
    <cellStyle name="40% - Accent3 3 2 3 2 2 3" xfId="5982" xr:uid="{432BAA8B-01D9-4E3B-96AA-9D44BA9A0B30}"/>
    <cellStyle name="40% - Accent3 3 2 3 2 3" xfId="2927" xr:uid="{461186A2-80CC-4C86-9F44-296D4124F09F}"/>
    <cellStyle name="40% - Accent3 3 2 3 2 3 2" xfId="6994" xr:uid="{D0393526-06C8-4FB7-99F3-BE9EFDBAC111}"/>
    <cellStyle name="40% - Accent3 3 2 3 2 4" xfId="4968" xr:uid="{420DA9BD-9E63-477A-9F45-DC084098FA26}"/>
    <cellStyle name="40% - Accent3 3 2 3 3" xfId="1423" xr:uid="{2025690B-3E62-4B17-A8AA-F681EF2D053A}"/>
    <cellStyle name="40% - Accent3 3 2 3 3 2" xfId="3452" xr:uid="{4513D002-0AFF-44E9-851E-9E7CD383EA98}"/>
    <cellStyle name="40% - Accent3 3 2 3 3 2 2" xfId="7519" xr:uid="{D3D64230-B87F-4291-937C-5C710207D05E}"/>
    <cellStyle name="40% - Accent3 3 2 3 3 3" xfId="5493" xr:uid="{6D2A6505-3535-4F97-A93D-507BB53996FC}"/>
    <cellStyle name="40% - Accent3 3 2 3 4" xfId="2436" xr:uid="{4F7017C1-6C9E-44C2-B040-C4B5240FF122}"/>
    <cellStyle name="40% - Accent3 3 2 3 4 2" xfId="6505" xr:uid="{D9C5BFA8-2D62-4D40-BAAE-DD16A442F261}"/>
    <cellStyle name="40% - Accent3 3 2 3 5" xfId="4479" xr:uid="{37F9C47E-9131-4D91-893A-73213B183D7A}"/>
    <cellStyle name="40% - Accent3 3 2 4" xfId="621" xr:uid="{E5D1B3EF-7DC7-4EFE-BC9B-785D0389A6C7}"/>
    <cellStyle name="40% - Accent3 3 2 4 2" xfId="1677" xr:uid="{8196DB8E-DA44-43EC-A103-29425D43C0EE}"/>
    <cellStyle name="40% - Accent3 3 2 4 2 2" xfId="3706" xr:uid="{BC03E931-5BBA-40F9-9466-09BDAC5CF8E9}"/>
    <cellStyle name="40% - Accent3 3 2 4 2 2 2" xfId="7773" xr:uid="{B2A085BB-7830-4A27-8B11-F9F464684F2A}"/>
    <cellStyle name="40% - Accent3 3 2 4 2 3" xfId="5747" xr:uid="{AD32F4A6-961B-49D5-8FE8-1511F48B364E}"/>
    <cellStyle name="40% - Accent3 3 2 4 3" xfId="2692" xr:uid="{BD265833-720F-4CBA-9C71-C9295CEE384A}"/>
    <cellStyle name="40% - Accent3 3 2 4 3 2" xfId="6759" xr:uid="{FB71C030-D923-413E-AABC-960C2A91CA96}"/>
    <cellStyle name="40% - Accent3 3 2 4 4" xfId="4733" xr:uid="{5CE5000B-76FF-4653-AA4C-BF465E204A42}"/>
    <cellStyle name="40% - Accent3 3 2 5" xfId="1188" xr:uid="{C1AE792A-3FF6-442B-AC9D-BF29E66E6957}"/>
    <cellStyle name="40% - Accent3 3 2 5 2" xfId="3217" xr:uid="{CE67E16A-ADC5-404D-AAC9-E545675FFCF8}"/>
    <cellStyle name="40% - Accent3 3 2 5 2 2" xfId="7284" xr:uid="{309C53F0-AC4D-4012-AE9F-606E232CBBFA}"/>
    <cellStyle name="40% - Accent3 3 2 5 3" xfId="5258" xr:uid="{F7F97D6F-E22C-45D7-AF51-AF2998EA121E}"/>
    <cellStyle name="40% - Accent3 3 2 6" xfId="2201" xr:uid="{3CED7720-8D42-40FA-A056-8B25B91EFA10}"/>
    <cellStyle name="40% - Accent3 3 2 6 2" xfId="6270" xr:uid="{8A377072-5444-4DA0-B600-B7562A4D1DB5}"/>
    <cellStyle name="40% - Accent3 3 2 7" xfId="4244" xr:uid="{65E885FC-472E-43AF-ACE7-DB2991203240}"/>
    <cellStyle name="40% - Accent3 3 3" xfId="187" xr:uid="{BB6FDA0D-2FF0-45B0-9A36-23F76CFA81D4}"/>
    <cellStyle name="40% - Accent3 3 3 2" xfId="423" xr:uid="{31534DDB-5CA0-49BE-B5C9-FCDEF5EA17A2}"/>
    <cellStyle name="40% - Accent3 3 3 2 2" xfId="914" xr:uid="{EEDD65AB-77B2-4812-BFBD-78C19F83E01A}"/>
    <cellStyle name="40% - Accent3 3 3 2 2 2" xfId="1970" xr:uid="{BFD51FCE-A867-4A58-A568-052C8349916C}"/>
    <cellStyle name="40% - Accent3 3 3 2 2 2 2" xfId="3999" xr:uid="{218BE3CC-ACA8-446B-8086-3CBFA834B9DE}"/>
    <cellStyle name="40% - Accent3 3 3 2 2 2 2 2" xfId="8066" xr:uid="{FE9651AE-A016-4ED2-AC8D-F1746179A2F0}"/>
    <cellStyle name="40% - Accent3 3 3 2 2 2 3" xfId="6040" xr:uid="{76EB82DD-2C3F-4942-BD89-4A99F9249646}"/>
    <cellStyle name="40% - Accent3 3 3 2 2 3" xfId="2985" xr:uid="{7D4EA536-9D47-4521-B697-F5AB60A04061}"/>
    <cellStyle name="40% - Accent3 3 3 2 2 3 2" xfId="7052" xr:uid="{D95BAC69-9B46-4BEC-A466-3929CA3A162B}"/>
    <cellStyle name="40% - Accent3 3 3 2 2 4" xfId="5026" xr:uid="{4BC707FC-ABC0-4724-AEAD-C068D9517F63}"/>
    <cellStyle name="40% - Accent3 3 3 2 3" xfId="1481" xr:uid="{C5DB661D-0BB1-49C5-92DF-0AA08A4EEA1B}"/>
    <cellStyle name="40% - Accent3 3 3 2 3 2" xfId="3510" xr:uid="{0234E66B-C483-4E54-933B-0F58D5424567}"/>
    <cellStyle name="40% - Accent3 3 3 2 3 2 2" xfId="7577" xr:uid="{B5C97F39-1403-4367-8A72-DF87EE951370}"/>
    <cellStyle name="40% - Accent3 3 3 2 3 3" xfId="5551" xr:uid="{6050E032-6F26-4771-A00D-FC70F52EEF9F}"/>
    <cellStyle name="40% - Accent3 3 3 2 4" xfId="2494" xr:uid="{B4CB4A12-FF13-4CB0-8BEA-338EEC961A03}"/>
    <cellStyle name="40% - Accent3 3 3 2 4 2" xfId="6563" xr:uid="{3DC751B0-779B-42BE-B365-ADD2F3F17876}"/>
    <cellStyle name="40% - Accent3 3 3 2 5" xfId="4537" xr:uid="{3D5F597F-B3AD-4892-ADDD-60C43927B76B}"/>
    <cellStyle name="40% - Accent3 3 3 3" xfId="679" xr:uid="{6BA6F448-1BC1-4378-A973-3C97D686DC2F}"/>
    <cellStyle name="40% - Accent3 3 3 3 2" xfId="1735" xr:uid="{7153E4EE-A6C6-4C97-A456-704B1EBAEA77}"/>
    <cellStyle name="40% - Accent3 3 3 3 2 2" xfId="3764" xr:uid="{6D54865D-13FE-4715-91CF-33A361E04300}"/>
    <cellStyle name="40% - Accent3 3 3 3 2 2 2" xfId="7831" xr:uid="{B56BBCCC-A57F-42FE-96F2-687B7E6F16F2}"/>
    <cellStyle name="40% - Accent3 3 3 3 2 3" xfId="5805" xr:uid="{6763AA16-36B4-4337-B7FA-5857DBD82AD4}"/>
    <cellStyle name="40% - Accent3 3 3 3 3" xfId="2750" xr:uid="{251D3D3F-4AD4-4A18-9E11-D82230EAD2F4}"/>
    <cellStyle name="40% - Accent3 3 3 3 3 2" xfId="6817" xr:uid="{BCBDAA71-A124-435D-9DCA-1B6A36548BCE}"/>
    <cellStyle name="40% - Accent3 3 3 3 4" xfId="4791" xr:uid="{81F2C7CC-11A5-4CCE-AEFB-17011743C7B4}"/>
    <cellStyle name="40% - Accent3 3 3 4" xfId="1246" xr:uid="{765EE4F0-79B9-47FB-846A-984A73B11B4D}"/>
    <cellStyle name="40% - Accent3 3 3 4 2" xfId="3275" xr:uid="{DFDEA875-5E3D-4B0B-BCD7-B1B2B4F27794}"/>
    <cellStyle name="40% - Accent3 3 3 4 2 2" xfId="7342" xr:uid="{7AC1508F-8BD2-43DE-A2DB-5C518399E52E}"/>
    <cellStyle name="40% - Accent3 3 3 4 3" xfId="5316" xr:uid="{51BCF355-2DD4-4808-BCA6-A99CF409AC79}"/>
    <cellStyle name="40% - Accent3 3 3 5" xfId="2259" xr:uid="{F31E93DA-0F33-4746-805B-E065BA290A55}"/>
    <cellStyle name="40% - Accent3 3 3 5 2" xfId="6328" xr:uid="{72FDFAAA-B496-434D-879B-1CB4BE4F5B60}"/>
    <cellStyle name="40% - Accent3 3 3 6" xfId="4302" xr:uid="{84ED8778-49B2-42C1-AAAC-4AC0FE74B8A1}"/>
    <cellStyle name="40% - Accent3 3 4" xfId="306" xr:uid="{1E214855-8B77-485F-87D5-3A0462015F67}"/>
    <cellStyle name="40% - Accent3 3 4 2" xfId="797" xr:uid="{1A508E2E-5042-46B3-AFA2-75C831D06E11}"/>
    <cellStyle name="40% - Accent3 3 4 2 2" xfId="1853" xr:uid="{B54920DA-6A54-44E3-96DF-37F5BF18EF48}"/>
    <cellStyle name="40% - Accent3 3 4 2 2 2" xfId="3882" xr:uid="{7578A9EC-ED82-4C2A-BC06-FC3975C3EF61}"/>
    <cellStyle name="40% - Accent3 3 4 2 2 2 2" xfId="7949" xr:uid="{27BDE08E-3E36-4D01-B5FA-1D03F50C3AE8}"/>
    <cellStyle name="40% - Accent3 3 4 2 2 3" xfId="5923" xr:uid="{43935EBE-AA0F-4D54-9B96-463069146E90}"/>
    <cellStyle name="40% - Accent3 3 4 2 3" xfId="2868" xr:uid="{828FADA9-F725-4CBC-A4DD-6B0628E6D8C6}"/>
    <cellStyle name="40% - Accent3 3 4 2 3 2" xfId="6935" xr:uid="{16C7CDCC-085C-4290-84D1-8B4B4CB30F1D}"/>
    <cellStyle name="40% - Accent3 3 4 2 4" xfId="4909" xr:uid="{F6B0CEA0-D4DB-47FD-AE0C-1F507C49F8FB}"/>
    <cellStyle name="40% - Accent3 3 4 3" xfId="1364" xr:uid="{A792A444-8141-4491-A336-399B4A211F24}"/>
    <cellStyle name="40% - Accent3 3 4 3 2" xfId="3393" xr:uid="{4B8E46D0-F808-4E83-95F2-E3E589A35D5A}"/>
    <cellStyle name="40% - Accent3 3 4 3 2 2" xfId="7460" xr:uid="{7F83CBC9-1742-42BC-91B5-0AE0BFAC8E63}"/>
    <cellStyle name="40% - Accent3 3 4 3 3" xfId="5434" xr:uid="{2DA5FFC3-9726-4CD8-BC20-3C31FB8BFBDF}"/>
    <cellStyle name="40% - Accent3 3 4 4" xfId="2377" xr:uid="{DEF876E8-7CE0-4498-B5E7-BF39FC3EA795}"/>
    <cellStyle name="40% - Accent3 3 4 4 2" xfId="6446" xr:uid="{47466854-7E78-40A9-89B5-C7C801908D7F}"/>
    <cellStyle name="40% - Accent3 3 4 5" xfId="4420" xr:uid="{CA098522-C2E4-4050-A3E8-51F69231AC1D}"/>
    <cellStyle name="40% - Accent3 3 5" xfId="562" xr:uid="{C9EDBEFA-47C8-45BA-870A-8561A304B161}"/>
    <cellStyle name="40% - Accent3 3 5 2" xfId="1618" xr:uid="{8CF5E9BB-E86B-4740-91A8-6E6AA806330A}"/>
    <cellStyle name="40% - Accent3 3 5 2 2" xfId="3647" xr:uid="{B1938D4B-8C49-4A66-854F-40F331F55CC8}"/>
    <cellStyle name="40% - Accent3 3 5 2 2 2" xfId="7714" xr:uid="{E3067B77-F17F-4B48-8F2B-B6F1EC9A7E94}"/>
    <cellStyle name="40% - Accent3 3 5 2 3" xfId="5688" xr:uid="{54B3C615-2212-4B96-95A6-31826F4D431C}"/>
    <cellStyle name="40% - Accent3 3 5 3" xfId="2633" xr:uid="{46B74540-4BA7-4D76-8F9F-E2EF41CF113C}"/>
    <cellStyle name="40% - Accent3 3 5 3 2" xfId="6700" xr:uid="{F4C730B7-04EA-4EEC-A718-8E02EA97A6FF}"/>
    <cellStyle name="40% - Accent3 3 5 4" xfId="4674" xr:uid="{D1ADD642-2786-4FB8-A00A-2F8A88F3C548}"/>
    <cellStyle name="40% - Accent3 3 6" xfId="1129" xr:uid="{D8E19CD2-14E5-4DA0-BFBE-F575D34323E0}"/>
    <cellStyle name="40% - Accent3 3 6 2" xfId="3158" xr:uid="{703C8121-5E00-42CD-8E38-EBDE5021F156}"/>
    <cellStyle name="40% - Accent3 3 6 2 2" xfId="7225" xr:uid="{8656C20B-6B38-4F84-A330-ED45FC1D4125}"/>
    <cellStyle name="40% - Accent3 3 6 3" xfId="5199" xr:uid="{32B52535-FB8C-4E78-9C15-8FB988CE7D3F}"/>
    <cellStyle name="40% - Accent3 3 7" xfId="2142" xr:uid="{7FB49C40-4BF3-465D-BFAB-32A7371330CB}"/>
    <cellStyle name="40% - Accent3 3 7 2" xfId="6211" xr:uid="{78D94E20-CA56-4D84-8063-1AE80A551CFA}"/>
    <cellStyle name="40% - Accent3 3 8" xfId="4185" xr:uid="{F071B296-11E0-4396-A021-121B17084CD3}"/>
    <cellStyle name="40% - Accent3 4" xfId="96" xr:uid="{66AF38B1-3E25-42EB-95B1-C8D3602AEA00}"/>
    <cellStyle name="40% - Accent3 4 2" xfId="214" xr:uid="{50FEFDE6-904F-4A73-880D-D8B5201B66C7}"/>
    <cellStyle name="40% - Accent3 4 2 2" xfId="450" xr:uid="{A932382B-01F3-4BC7-90F4-A32A32106EAE}"/>
    <cellStyle name="40% - Accent3 4 2 2 2" xfId="941" xr:uid="{FDA68D61-9DBA-4338-A815-0895B54E4972}"/>
    <cellStyle name="40% - Accent3 4 2 2 2 2" xfId="1997" xr:uid="{A9D4E235-37EB-453E-B027-9A6F9D336055}"/>
    <cellStyle name="40% - Accent3 4 2 2 2 2 2" xfId="4026" xr:uid="{543BCEB9-FFB1-4CDE-B042-922AABB417BF}"/>
    <cellStyle name="40% - Accent3 4 2 2 2 2 2 2" xfId="8093" xr:uid="{9ADA3BAA-BB76-4C90-B5A9-5B10D0EA01BA}"/>
    <cellStyle name="40% - Accent3 4 2 2 2 2 3" xfId="6067" xr:uid="{B15C0EF4-69CD-4F4C-94D2-868800762B82}"/>
    <cellStyle name="40% - Accent3 4 2 2 2 3" xfId="3012" xr:uid="{104C1F2C-5991-406F-B03C-EF9BDF4CDEE9}"/>
    <cellStyle name="40% - Accent3 4 2 2 2 3 2" xfId="7079" xr:uid="{234F25A0-8490-4F3B-B2BA-721D923BD4A2}"/>
    <cellStyle name="40% - Accent3 4 2 2 2 4" xfId="5053" xr:uid="{AFC5F3A0-9C2A-43F0-BFA3-9BF784176409}"/>
    <cellStyle name="40% - Accent3 4 2 2 3" xfId="1508" xr:uid="{6D32B226-6086-4944-9931-D25A73A0D077}"/>
    <cellStyle name="40% - Accent3 4 2 2 3 2" xfId="3537" xr:uid="{BFBD2F0F-E55C-4ECB-9404-48747790ED06}"/>
    <cellStyle name="40% - Accent3 4 2 2 3 2 2" xfId="7604" xr:uid="{C7EC20B3-4F78-44CA-A364-47AF7B997E90}"/>
    <cellStyle name="40% - Accent3 4 2 2 3 3" xfId="5578" xr:uid="{9C301364-630D-4D0F-B819-88FC75864B72}"/>
    <cellStyle name="40% - Accent3 4 2 2 4" xfId="2521" xr:uid="{66719A76-78E6-4D32-A155-895541AD63E0}"/>
    <cellStyle name="40% - Accent3 4 2 2 4 2" xfId="6590" xr:uid="{B00F8F45-221F-47EA-92E5-617702FFB4D4}"/>
    <cellStyle name="40% - Accent3 4 2 2 5" xfId="4564" xr:uid="{E8C4FB58-EA50-4C38-B1A3-A37965E43109}"/>
    <cellStyle name="40% - Accent3 4 2 3" xfId="706" xr:uid="{955E29AE-7BF8-4927-A031-38D7FBDD9115}"/>
    <cellStyle name="40% - Accent3 4 2 3 2" xfId="1762" xr:uid="{5CE5893C-402C-4436-91DF-E9D88DC87FB5}"/>
    <cellStyle name="40% - Accent3 4 2 3 2 2" xfId="3791" xr:uid="{CF7C9622-767C-44DF-89E4-ACC9427C9DAF}"/>
    <cellStyle name="40% - Accent3 4 2 3 2 2 2" xfId="7858" xr:uid="{9AC165C7-D90A-40DA-A9D6-95A4286B8F4B}"/>
    <cellStyle name="40% - Accent3 4 2 3 2 3" xfId="5832" xr:uid="{DC17055E-0B4B-4152-9D75-0CAEC4BD2BA4}"/>
    <cellStyle name="40% - Accent3 4 2 3 3" xfId="2777" xr:uid="{526BB2A2-235B-4567-A543-EE60DAD1145B}"/>
    <cellStyle name="40% - Accent3 4 2 3 3 2" xfId="6844" xr:uid="{0C17A9F5-7EF9-48E3-B5E3-5168F7BD7E69}"/>
    <cellStyle name="40% - Accent3 4 2 3 4" xfId="4818" xr:uid="{3F61837D-723A-49F5-B46F-9DD91DA0F672}"/>
    <cellStyle name="40% - Accent3 4 2 4" xfId="1273" xr:uid="{AA4E0387-7E02-42D7-B928-32561912702C}"/>
    <cellStyle name="40% - Accent3 4 2 4 2" xfId="3302" xr:uid="{F0DB6331-E418-4985-A59E-D2F89EBE672B}"/>
    <cellStyle name="40% - Accent3 4 2 4 2 2" xfId="7369" xr:uid="{B96B976C-AF27-4346-8416-71D4A88C63DC}"/>
    <cellStyle name="40% - Accent3 4 2 4 3" xfId="5343" xr:uid="{2645F627-7F24-4274-91B4-435752F54323}"/>
    <cellStyle name="40% - Accent3 4 2 5" xfId="2286" xr:uid="{632CD06B-2896-45AF-B3D7-F85ED1AA1939}"/>
    <cellStyle name="40% - Accent3 4 2 5 2" xfId="6355" xr:uid="{2AEDFBB1-C6DD-4FC3-B532-0574C582E914}"/>
    <cellStyle name="40% - Accent3 4 2 6" xfId="4329" xr:uid="{4FF3FB7C-B56F-44DD-B261-D072B453828B}"/>
    <cellStyle name="40% - Accent3 4 3" xfId="333" xr:uid="{7DBD963E-8B18-4F2C-BB7A-3371EFC3D62F}"/>
    <cellStyle name="40% - Accent3 4 3 2" xfId="824" xr:uid="{C1F5A129-28D0-4D7A-BEA0-BA220894CEE3}"/>
    <cellStyle name="40% - Accent3 4 3 2 2" xfId="1880" xr:uid="{1880BDA8-8861-4824-BFD3-FA49CE6DC51A}"/>
    <cellStyle name="40% - Accent3 4 3 2 2 2" xfId="3909" xr:uid="{4F2E4CD1-A2B3-43EF-AF13-EA39BBBCFFCD}"/>
    <cellStyle name="40% - Accent3 4 3 2 2 2 2" xfId="7976" xr:uid="{A4252CA6-3A8B-41BE-B773-D3C9099FCC99}"/>
    <cellStyle name="40% - Accent3 4 3 2 2 3" xfId="5950" xr:uid="{63B0D06C-F06B-4B98-B588-31B020B366E0}"/>
    <cellStyle name="40% - Accent3 4 3 2 3" xfId="2895" xr:uid="{3031DCB3-5826-4BBE-876D-8757F499F62D}"/>
    <cellStyle name="40% - Accent3 4 3 2 3 2" xfId="6962" xr:uid="{7FBA163E-CF8C-4A70-BA9C-760E58DFEA8D}"/>
    <cellStyle name="40% - Accent3 4 3 2 4" xfId="4936" xr:uid="{148A1B48-9322-42AF-9C85-545272101502}"/>
    <cellStyle name="40% - Accent3 4 3 3" xfId="1391" xr:uid="{6E94E067-F2C8-4DF1-BE50-17F6F98DDC06}"/>
    <cellStyle name="40% - Accent3 4 3 3 2" xfId="3420" xr:uid="{71746829-3B40-4C6C-9ED5-D44FD42E8F71}"/>
    <cellStyle name="40% - Accent3 4 3 3 2 2" xfId="7487" xr:uid="{05C55560-27A7-4F5A-96EA-686468699FDB}"/>
    <cellStyle name="40% - Accent3 4 3 3 3" xfId="5461" xr:uid="{8555E0AE-A490-4D50-B59A-16EB09167528}"/>
    <cellStyle name="40% - Accent3 4 3 4" xfId="2404" xr:uid="{E9B9C96C-2951-41CD-8646-ED77CB1B8714}"/>
    <cellStyle name="40% - Accent3 4 3 4 2" xfId="6473" xr:uid="{C447E51D-5942-4C02-B575-E9E610D2F450}"/>
    <cellStyle name="40% - Accent3 4 3 5" xfId="4447" xr:uid="{AB1A0549-FF01-4EE7-93D8-8A7973D1C0F4}"/>
    <cellStyle name="40% - Accent3 4 4" xfId="589" xr:uid="{1F708F6E-A152-4DBC-B4E8-0AC1A94BA0D0}"/>
    <cellStyle name="40% - Accent3 4 4 2" xfId="1645" xr:uid="{46280854-B974-448C-89B5-1F7E092ADD96}"/>
    <cellStyle name="40% - Accent3 4 4 2 2" xfId="3674" xr:uid="{D9C1DB2C-607A-437B-BAA3-2E29D51747C3}"/>
    <cellStyle name="40% - Accent3 4 4 2 2 2" xfId="7741" xr:uid="{2EB7A26B-EB1A-47B5-9C6C-C00A47DB46B0}"/>
    <cellStyle name="40% - Accent3 4 4 2 3" xfId="5715" xr:uid="{D9AF07FF-48BE-404D-BC85-717DF1CFBE5E}"/>
    <cellStyle name="40% - Accent3 4 4 3" xfId="2660" xr:uid="{28A66974-B06E-4772-B0B8-C898FAD899F4}"/>
    <cellStyle name="40% - Accent3 4 4 3 2" xfId="6727" xr:uid="{66112B44-CC13-4EBC-8D71-1091E2816ED4}"/>
    <cellStyle name="40% - Accent3 4 4 4" xfId="4701" xr:uid="{96D1B578-F76F-4C70-A414-0063B3F43641}"/>
    <cellStyle name="40% - Accent3 4 5" xfId="1156" xr:uid="{8EECD614-0663-452F-A8E2-6D9FF4BDBCA6}"/>
    <cellStyle name="40% - Accent3 4 5 2" xfId="3185" xr:uid="{E0C684CB-3083-40E1-A7D3-C5A9A5AFF8D1}"/>
    <cellStyle name="40% - Accent3 4 5 2 2" xfId="7252" xr:uid="{E06D3ACD-C172-41E2-9192-1959C3845D14}"/>
    <cellStyle name="40% - Accent3 4 5 3" xfId="5226" xr:uid="{FC478C96-ACC3-4364-B953-C2974C5AAF0D}"/>
    <cellStyle name="40% - Accent3 4 6" xfId="2169" xr:uid="{1A0B8A2C-2FED-43C1-9C80-07B1F6389BB6}"/>
    <cellStyle name="40% - Accent3 4 6 2" xfId="6238" xr:uid="{6CDCCE22-AB89-4823-BE0E-AE60F94926D5}"/>
    <cellStyle name="40% - Accent3 4 7" xfId="4212" xr:uid="{76E3308F-2ED2-48F9-B734-C4DE78E6D603}"/>
    <cellStyle name="40% - Accent3 5" xfId="158" xr:uid="{9CF94489-84AE-467A-9629-87656437D1CD}"/>
    <cellStyle name="40% - Accent3 5 2" xfId="394" xr:uid="{74B3D89C-7096-4C0A-8D4A-1709F8438AC1}"/>
    <cellStyle name="40% - Accent3 5 2 2" xfId="885" xr:uid="{4AA33819-6785-4B7B-82BF-301AC41C9B12}"/>
    <cellStyle name="40% - Accent3 5 2 2 2" xfId="1941" xr:uid="{805C0A16-1206-4B0A-916E-F9EB6E3043CE}"/>
    <cellStyle name="40% - Accent3 5 2 2 2 2" xfId="3970" xr:uid="{072C30E7-B3AF-4682-A52F-916119E6CF5D}"/>
    <cellStyle name="40% - Accent3 5 2 2 2 2 2" xfId="8037" xr:uid="{D83F3905-8EF8-4634-9343-3CD45C2C47C3}"/>
    <cellStyle name="40% - Accent3 5 2 2 2 3" xfId="6011" xr:uid="{794C3336-CE40-407F-B459-07E005DED472}"/>
    <cellStyle name="40% - Accent3 5 2 2 3" xfId="2956" xr:uid="{3E21C208-BF64-47EB-987F-77599D9C5061}"/>
    <cellStyle name="40% - Accent3 5 2 2 3 2" xfId="7023" xr:uid="{F78E2803-0BB8-4E1B-91C5-1B91F879D454}"/>
    <cellStyle name="40% - Accent3 5 2 2 4" xfId="4997" xr:uid="{4E3E12B4-074E-44D6-B8D0-1781A8743160}"/>
    <cellStyle name="40% - Accent3 5 2 3" xfId="1452" xr:uid="{0A84CC1C-8370-451F-A9E6-D7ACC1DF97FB}"/>
    <cellStyle name="40% - Accent3 5 2 3 2" xfId="3481" xr:uid="{D5B1C332-7212-4CE4-8318-567CEF0AD1CE}"/>
    <cellStyle name="40% - Accent3 5 2 3 2 2" xfId="7548" xr:uid="{23692C48-B6BD-4DCC-8506-1DD93BD781AB}"/>
    <cellStyle name="40% - Accent3 5 2 3 3" xfId="5522" xr:uid="{D07BF5BA-0B06-447B-B35B-026C0C993779}"/>
    <cellStyle name="40% - Accent3 5 2 4" xfId="2465" xr:uid="{6C0CC4E3-F2C1-405B-8E63-FDA4F98E9324}"/>
    <cellStyle name="40% - Accent3 5 2 4 2" xfId="6534" xr:uid="{10877339-2F26-4A26-AD2F-62E21658A8C2}"/>
    <cellStyle name="40% - Accent3 5 2 5" xfId="4508" xr:uid="{937AC078-51C3-49B9-B3D7-9C67A593D30E}"/>
    <cellStyle name="40% - Accent3 5 3" xfId="650" xr:uid="{CCF2E9A9-0B17-4A17-ABE7-80578B648C0B}"/>
    <cellStyle name="40% - Accent3 5 3 2" xfId="1706" xr:uid="{B828C584-42A6-47D9-8057-5D184FC31950}"/>
    <cellStyle name="40% - Accent3 5 3 2 2" xfId="3735" xr:uid="{EFADA124-C5FA-47FA-BC13-101FF174B3AE}"/>
    <cellStyle name="40% - Accent3 5 3 2 2 2" xfId="7802" xr:uid="{495488E3-FC27-4E20-8833-B57B6EBFED94}"/>
    <cellStyle name="40% - Accent3 5 3 2 3" xfId="5776" xr:uid="{F2FA267F-352F-4649-B05D-EF077646A67B}"/>
    <cellStyle name="40% - Accent3 5 3 3" xfId="2721" xr:uid="{82EE3124-AD62-4961-A098-066D32874B63}"/>
    <cellStyle name="40% - Accent3 5 3 3 2" xfId="6788" xr:uid="{0EC339ED-B20B-48D0-B108-07101A0103C0}"/>
    <cellStyle name="40% - Accent3 5 3 4" xfId="4762" xr:uid="{A6A5CE10-D398-4712-87EC-FCBA34DBFBC7}"/>
    <cellStyle name="40% - Accent3 5 4" xfId="1217" xr:uid="{92A0A522-9E9F-4E02-AD19-F5E34F0E101D}"/>
    <cellStyle name="40% - Accent3 5 4 2" xfId="3246" xr:uid="{8BFC7479-DB28-4B53-8778-44EE753A8689}"/>
    <cellStyle name="40% - Accent3 5 4 2 2" xfId="7313" xr:uid="{4DE78DBB-B483-4EF8-9240-F93A37669BA0}"/>
    <cellStyle name="40% - Accent3 5 4 3" xfId="5287" xr:uid="{19A42714-BA3F-4360-8287-B71A9EA45B6D}"/>
    <cellStyle name="40% - Accent3 5 5" xfId="2230" xr:uid="{1EAD64B2-A60F-4DDD-8772-18D9D9B7A575}"/>
    <cellStyle name="40% - Accent3 5 5 2" xfId="6299" xr:uid="{8782677C-5567-4C78-AA93-FBE6474BB6F7}"/>
    <cellStyle name="40% - Accent3 5 6" xfId="4273" xr:uid="{0A2C18B8-4D90-4FD8-BF88-60CCE189DFA9}"/>
    <cellStyle name="40% - Accent3 6" xfId="273" xr:uid="{61B57D9C-A9D7-4C70-8316-91FEE43B1206}"/>
    <cellStyle name="40% - Accent3 6 2" xfId="765" xr:uid="{5DC616C5-8E2E-4125-9ACC-DEBF694B0F86}"/>
    <cellStyle name="40% - Accent3 6 2 2" xfId="1821" xr:uid="{E7608F42-FE85-4023-BAE7-56913FA8AE99}"/>
    <cellStyle name="40% - Accent3 6 2 2 2" xfId="3850" xr:uid="{0F7AC2D8-F1BF-45E5-890C-B30E65EB9C6D}"/>
    <cellStyle name="40% - Accent3 6 2 2 2 2" xfId="7917" xr:uid="{56306A26-2F28-4853-895B-6465B818128B}"/>
    <cellStyle name="40% - Accent3 6 2 2 3" xfId="5891" xr:uid="{4C609F40-E1C8-425F-B6E7-D9EC0F02706B}"/>
    <cellStyle name="40% - Accent3 6 2 3" xfId="2836" xr:uid="{97B6846F-0560-42FE-A347-1B74DECADCCC}"/>
    <cellStyle name="40% - Accent3 6 2 3 2" xfId="6903" xr:uid="{380A9A72-7E6F-4046-A617-559CB7955CF3}"/>
    <cellStyle name="40% - Accent3 6 2 4" xfId="4877" xr:uid="{B530ED64-8F0D-4C98-AD17-9F8E688F930C}"/>
    <cellStyle name="40% - Accent3 6 3" xfId="1332" xr:uid="{F5AD1D84-5361-4EDA-A76B-C093418BF938}"/>
    <cellStyle name="40% - Accent3 6 3 2" xfId="3361" xr:uid="{8D8EA985-9CDA-4458-9A70-8B6F9570FDD5}"/>
    <cellStyle name="40% - Accent3 6 3 2 2" xfId="7428" xr:uid="{66D4A64B-6C45-41A8-A371-5B161477D37A}"/>
    <cellStyle name="40% - Accent3 6 3 3" xfId="5402" xr:uid="{C4BB7A9E-46BA-4DF3-8434-1BDBE611CA3A}"/>
    <cellStyle name="40% - Accent3 6 4" xfId="2345" xr:uid="{D84D485A-C8B8-4353-89A8-857E924EB170}"/>
    <cellStyle name="40% - Accent3 6 4 2" xfId="6414" xr:uid="{0EFC5BC6-3505-416E-A45F-D4E1A39A500E}"/>
    <cellStyle name="40% - Accent3 6 5" xfId="4388" xr:uid="{BEFE71F4-3F0B-4855-A557-891A474065BF}"/>
    <cellStyle name="40% - Accent3 7" xfId="514" xr:uid="{BAB4A476-AFCE-4DE6-96E5-E687FEA36307}"/>
    <cellStyle name="40% - Accent3 7 2" xfId="1003" xr:uid="{3EFDFD69-023B-4369-B850-925822EF70CB}"/>
    <cellStyle name="40% - Accent3 7 2 2" xfId="2059" xr:uid="{E4C8AA22-13EF-4D8A-A8F8-D26DC73AA007}"/>
    <cellStyle name="40% - Accent3 7 2 2 2" xfId="4088" xr:uid="{B3B34EBB-49C1-447B-8ABD-E7F0A52CA9C1}"/>
    <cellStyle name="40% - Accent3 7 2 2 2 2" xfId="8155" xr:uid="{7245E08A-5F40-4C2A-B8BB-B0A21D2C9D68}"/>
    <cellStyle name="40% - Accent3 7 2 2 3" xfId="6129" xr:uid="{263D7BA8-2972-4C3D-BCEF-4BBB9CB14882}"/>
    <cellStyle name="40% - Accent3 7 2 3" xfId="3074" xr:uid="{52F4E5B1-7BE1-49F5-9B65-A5A071E898BB}"/>
    <cellStyle name="40% - Accent3 7 2 3 2" xfId="7141" xr:uid="{D3B5E6A3-7E26-4E71-BF7C-07D2A23CF650}"/>
    <cellStyle name="40% - Accent3 7 2 4" xfId="5115" xr:uid="{680AAFA3-0B4F-467C-B0FE-3B1E3C0E925C}"/>
    <cellStyle name="40% - Accent3 7 3" xfId="1570" xr:uid="{576862F4-E213-4097-BA60-F9E8CDAE7FBE}"/>
    <cellStyle name="40% - Accent3 7 3 2" xfId="3599" xr:uid="{4ADF9B3A-15FB-4ACA-8A27-3904391AC661}"/>
    <cellStyle name="40% - Accent3 7 3 2 2" xfId="7666" xr:uid="{1DF5CA78-5920-4441-B148-34452028ABC3}"/>
    <cellStyle name="40% - Accent3 7 3 3" xfId="5640" xr:uid="{7C4988A7-6DA3-4B25-A6E8-EBC21D11F7F6}"/>
    <cellStyle name="40% - Accent3 7 4" xfId="2585" xr:uid="{D5A5B74D-5F3F-4409-AD00-B83091EC90C8}"/>
    <cellStyle name="40% - Accent3 7 4 2" xfId="6652" xr:uid="{397A19C4-ADE0-422C-9062-AF30637099BA}"/>
    <cellStyle name="40% - Accent3 7 5" xfId="4626" xr:uid="{7707CF3B-7BB0-4FDC-AD68-5E67772A91F0}"/>
    <cellStyle name="40% - Accent3 8" xfId="532" xr:uid="{AECBD5D8-427A-44F3-BECD-3C3B7601694A}"/>
    <cellStyle name="40% - Accent3 8 2" xfId="1588" xr:uid="{644A00A0-7A4F-4CA7-B925-ECC789A894D8}"/>
    <cellStyle name="40% - Accent3 8 2 2" xfId="3617" xr:uid="{1C48E133-6C47-4F22-8D2B-750341346189}"/>
    <cellStyle name="40% - Accent3 8 2 2 2" xfId="7684" xr:uid="{7B2C481D-E3F4-47E3-B1BA-AFBF821C62CD}"/>
    <cellStyle name="40% - Accent3 8 2 3" xfId="5658" xr:uid="{AD600565-3C9B-42E5-BD61-EFEE754F304B}"/>
    <cellStyle name="40% - Accent3 8 3" xfId="2603" xr:uid="{91A1A6D4-FED2-4EAD-AF8A-89FA4853DCE0}"/>
    <cellStyle name="40% - Accent3 8 3 2" xfId="6670" xr:uid="{A67A710E-855B-4D8F-892F-D8B08D5F628B}"/>
    <cellStyle name="40% - Accent3 8 4" xfId="4644" xr:uid="{4509C59B-AF46-45C4-9C58-8B53721FC08F}"/>
    <cellStyle name="40% - Accent3 9" xfId="1096" xr:uid="{A7FC464D-512D-4FAD-A6EF-E9ABAC26B056}"/>
    <cellStyle name="40% - Accent3 9 2" xfId="3125" xr:uid="{9C960F74-9CED-495F-BEEB-895E19F23005}"/>
    <cellStyle name="40% - Accent3 9 2 2" xfId="7192" xr:uid="{E7CFF0CD-3F8D-42A8-BA16-94E253CDF4B2}"/>
    <cellStyle name="40% - Accent3 9 3" xfId="5166" xr:uid="{A97BD90D-6FA5-489D-8FB6-D3003E25DAAC}"/>
    <cellStyle name="40% - Accent4" xfId="26" builtinId="43" customBuiltin="1"/>
    <cellStyle name="40% - Accent4 10" xfId="2111" xr:uid="{FD8A8F54-CAE5-468F-A695-D8F71D204579}"/>
    <cellStyle name="40% - Accent4 10 2" xfId="6181" xr:uid="{04B5AE87-5155-49AE-A8D9-A9DEFD26D2AB}"/>
    <cellStyle name="40% - Accent4 11" xfId="4146" xr:uid="{DECA4A4E-BE80-4014-9427-F5A319C9EB33}"/>
    <cellStyle name="40% - Accent4 2" xfId="55" xr:uid="{5926CE97-852F-4E1A-AAB9-C33626049EAD}"/>
    <cellStyle name="40% - Accent4 2 10" xfId="2129" xr:uid="{24660FF5-FCC6-45D3-83C5-A59809F078AF}"/>
    <cellStyle name="40% - Accent4 2 10 2" xfId="6198" xr:uid="{2FFF4936-E8EE-4990-ADE5-4DB44F8E271E}"/>
    <cellStyle name="40% - Accent4 2 11" xfId="4172" xr:uid="{B8F14402-146B-4C9E-8AD6-0B85341BCCD3}"/>
    <cellStyle name="40% - Accent4 2 2" xfId="85" xr:uid="{7A8F2B4D-F7CE-4194-AC9D-6ECE34A2EFD8}"/>
    <cellStyle name="40% - Accent4 2 2 2" xfId="145" xr:uid="{31BFFCF8-EB3D-4C0B-B932-69A9FBDCA821}"/>
    <cellStyle name="40% - Accent4 2 2 2 2" xfId="262" xr:uid="{DD1215ED-7C49-4D5B-80B2-A53FC3B0DD05}"/>
    <cellStyle name="40% - Accent4 2 2 2 2 2" xfId="498" xr:uid="{91F10B1C-ACAD-4508-A1D6-698F9389FAFD}"/>
    <cellStyle name="40% - Accent4 2 2 2 2 2 2" xfId="989" xr:uid="{7B96F7A2-4517-4BB3-9260-A237FC979395}"/>
    <cellStyle name="40% - Accent4 2 2 2 2 2 2 2" xfId="2045" xr:uid="{AC53CE21-FF5D-4E7D-9B23-CB0093F39B7E}"/>
    <cellStyle name="40% - Accent4 2 2 2 2 2 2 2 2" xfId="4074" xr:uid="{D9BF39F1-6104-44DB-AC66-CD4E793FF189}"/>
    <cellStyle name="40% - Accent4 2 2 2 2 2 2 2 2 2" xfId="8141" xr:uid="{F17706F1-1EEE-4E38-A598-3FFC6BB815E2}"/>
    <cellStyle name="40% - Accent4 2 2 2 2 2 2 2 3" xfId="6115" xr:uid="{FD02EB33-8410-4E98-8F97-5D09C6B14AAD}"/>
    <cellStyle name="40% - Accent4 2 2 2 2 2 2 3" xfId="3060" xr:uid="{4257E80A-D141-42D8-BAD0-FF6D7950BDB7}"/>
    <cellStyle name="40% - Accent4 2 2 2 2 2 2 3 2" xfId="7127" xr:uid="{E0AA0B16-1FD0-47BC-8A4B-F7DC55181B29}"/>
    <cellStyle name="40% - Accent4 2 2 2 2 2 2 4" xfId="5101" xr:uid="{AC01C893-B730-4173-A0F5-BC8EC86B61DA}"/>
    <cellStyle name="40% - Accent4 2 2 2 2 2 3" xfId="1556" xr:uid="{052EDE5E-F6E7-4074-BDC2-B3ED6D339EDD}"/>
    <cellStyle name="40% - Accent4 2 2 2 2 2 3 2" xfId="3585" xr:uid="{0673A053-1CD0-4B3C-A36B-0646CAA4C59D}"/>
    <cellStyle name="40% - Accent4 2 2 2 2 2 3 2 2" xfId="7652" xr:uid="{483784C1-CE6F-4861-B8F4-F81450FCF1B7}"/>
    <cellStyle name="40% - Accent4 2 2 2 2 2 3 3" xfId="5626" xr:uid="{81AAD3B5-AF4F-4F44-968A-79C0A74BDB54}"/>
    <cellStyle name="40% - Accent4 2 2 2 2 2 4" xfId="2569" xr:uid="{94D132BE-1709-43FA-A768-EDDE80660C2D}"/>
    <cellStyle name="40% - Accent4 2 2 2 2 2 4 2" xfId="6638" xr:uid="{72C64E89-DAED-4C8B-9DF1-EE543BB53753}"/>
    <cellStyle name="40% - Accent4 2 2 2 2 2 5" xfId="4612" xr:uid="{1240240E-8CE2-4AB4-A8E4-12B59AAE5D9A}"/>
    <cellStyle name="40% - Accent4 2 2 2 2 3" xfId="754" xr:uid="{9FEB0524-C446-406C-A64F-FA3D6B9D6D2A}"/>
    <cellStyle name="40% - Accent4 2 2 2 2 3 2" xfId="1810" xr:uid="{5AE6E94D-E317-4328-9685-43EEEF456067}"/>
    <cellStyle name="40% - Accent4 2 2 2 2 3 2 2" xfId="3839" xr:uid="{7C2EF582-B8F7-4B6A-A2C2-FE962CC01BE4}"/>
    <cellStyle name="40% - Accent4 2 2 2 2 3 2 2 2" xfId="7906" xr:uid="{0F2F40EB-1860-49B3-8FF3-1F6980AE7142}"/>
    <cellStyle name="40% - Accent4 2 2 2 2 3 2 3" xfId="5880" xr:uid="{B4B8FE56-A21C-420A-BC67-45B84F9F1DAD}"/>
    <cellStyle name="40% - Accent4 2 2 2 2 3 3" xfId="2825" xr:uid="{ACC4D41E-3065-40AC-82F5-07B5A7C569D4}"/>
    <cellStyle name="40% - Accent4 2 2 2 2 3 3 2" xfId="6892" xr:uid="{FB74389F-B02B-46B0-8D3B-A3C5ABA78C4D}"/>
    <cellStyle name="40% - Accent4 2 2 2 2 3 4" xfId="4866" xr:uid="{CBE005F6-8CA5-437E-A190-6B8B843E010D}"/>
    <cellStyle name="40% - Accent4 2 2 2 2 4" xfId="1321" xr:uid="{3D76FA6B-FB19-45C2-8354-595AFA895293}"/>
    <cellStyle name="40% - Accent4 2 2 2 2 4 2" xfId="3350" xr:uid="{9B251A4F-8E6A-4280-B06A-8DCC9915E8BE}"/>
    <cellStyle name="40% - Accent4 2 2 2 2 4 2 2" xfId="7417" xr:uid="{5D8965A7-628D-4277-9451-9FE8AD548A01}"/>
    <cellStyle name="40% - Accent4 2 2 2 2 4 3" xfId="5391" xr:uid="{D3E81FE1-FB40-4A67-9473-910B5D349AA0}"/>
    <cellStyle name="40% - Accent4 2 2 2 2 5" xfId="2334" xr:uid="{B0C8B6E4-5F30-4D6C-9BC8-42974B2379A8}"/>
    <cellStyle name="40% - Accent4 2 2 2 2 5 2" xfId="6403" xr:uid="{CD2B6A1D-9E40-4E7F-B372-C824A745C655}"/>
    <cellStyle name="40% - Accent4 2 2 2 2 6" xfId="4377" xr:uid="{002AA7B1-800F-471F-AC31-56657F154CC4}"/>
    <cellStyle name="40% - Accent4 2 2 2 3" xfId="381" xr:uid="{609D4691-D521-416D-9BF7-9D0CC399A473}"/>
    <cellStyle name="40% - Accent4 2 2 2 3 2" xfId="872" xr:uid="{2FED54D1-3CA1-4C7D-AEE0-336821B54CCB}"/>
    <cellStyle name="40% - Accent4 2 2 2 3 2 2" xfId="1928" xr:uid="{9DDED0E2-D1C8-4D3B-BB21-282E7A6E9FEE}"/>
    <cellStyle name="40% - Accent4 2 2 2 3 2 2 2" xfId="3957" xr:uid="{1847333C-4A87-420D-9BDE-A4629B981678}"/>
    <cellStyle name="40% - Accent4 2 2 2 3 2 2 2 2" xfId="8024" xr:uid="{F317279A-CC76-49ED-9DD5-85BF06C1C9F6}"/>
    <cellStyle name="40% - Accent4 2 2 2 3 2 2 3" xfId="5998" xr:uid="{CFFC7A39-995E-4061-981F-F9ACEF5FAA5F}"/>
    <cellStyle name="40% - Accent4 2 2 2 3 2 3" xfId="2943" xr:uid="{F24251BB-D72C-4FB0-AD01-EB7B9A8FE0B8}"/>
    <cellStyle name="40% - Accent4 2 2 2 3 2 3 2" xfId="7010" xr:uid="{40E66606-90B4-4DD1-93DD-50886B2E33FE}"/>
    <cellStyle name="40% - Accent4 2 2 2 3 2 4" xfId="4984" xr:uid="{497850F3-A58B-4A5E-B94A-0F424645D5BE}"/>
    <cellStyle name="40% - Accent4 2 2 2 3 3" xfId="1439" xr:uid="{47DA4539-2AE3-4204-9ED1-CA2CA3A7FAE6}"/>
    <cellStyle name="40% - Accent4 2 2 2 3 3 2" xfId="3468" xr:uid="{3289CB12-DAE7-4C78-A119-D0D9BC7EE745}"/>
    <cellStyle name="40% - Accent4 2 2 2 3 3 2 2" xfId="7535" xr:uid="{E05BD2AC-A371-42C2-891C-0A5B2571BB5C}"/>
    <cellStyle name="40% - Accent4 2 2 2 3 3 3" xfId="5509" xr:uid="{B227D278-7FE3-41D3-8C7B-080C0C30A92C}"/>
    <cellStyle name="40% - Accent4 2 2 2 3 4" xfId="2452" xr:uid="{114F3CF1-6A93-46CA-AB02-60E64E2262AE}"/>
    <cellStyle name="40% - Accent4 2 2 2 3 4 2" xfId="6521" xr:uid="{5B680E13-ED21-40EF-A38A-4D0E095E24A0}"/>
    <cellStyle name="40% - Accent4 2 2 2 3 5" xfId="4495" xr:uid="{EBEA2B4D-5C91-4A06-9041-31DA3515B2BD}"/>
    <cellStyle name="40% - Accent4 2 2 2 4" xfId="637" xr:uid="{7E15C8D3-E90B-416D-88AF-943E02D324A2}"/>
    <cellStyle name="40% - Accent4 2 2 2 4 2" xfId="1693" xr:uid="{90DFC3C7-5F2A-4C15-9EB1-5703A0A2BA3A}"/>
    <cellStyle name="40% - Accent4 2 2 2 4 2 2" xfId="3722" xr:uid="{B859A82F-6ECF-4196-A9BB-ADE09A421CCF}"/>
    <cellStyle name="40% - Accent4 2 2 2 4 2 2 2" xfId="7789" xr:uid="{78F1544D-5C00-4F14-B767-013D3F703730}"/>
    <cellStyle name="40% - Accent4 2 2 2 4 2 3" xfId="5763" xr:uid="{C4D12794-3121-46B7-B5AA-9E4C799B6B64}"/>
    <cellStyle name="40% - Accent4 2 2 2 4 3" xfId="2708" xr:uid="{B07EC1F9-D3AA-4351-9116-A5B281839AF2}"/>
    <cellStyle name="40% - Accent4 2 2 2 4 3 2" xfId="6775" xr:uid="{2587087B-EBDF-4DF7-8985-613581C76FA0}"/>
    <cellStyle name="40% - Accent4 2 2 2 4 4" xfId="4749" xr:uid="{7F121E06-161A-48B2-810C-4E6764904BF9}"/>
    <cellStyle name="40% - Accent4 2 2 2 5" xfId="1204" xr:uid="{0FD8397F-A307-48C4-B4CD-1E735785544A}"/>
    <cellStyle name="40% - Accent4 2 2 2 5 2" xfId="3233" xr:uid="{62C41FE5-4A82-413E-A7EB-F0F97104C1FA}"/>
    <cellStyle name="40% - Accent4 2 2 2 5 2 2" xfId="7300" xr:uid="{A7DB7E75-900A-42BC-9CE4-E3A0473AD4B7}"/>
    <cellStyle name="40% - Accent4 2 2 2 5 3" xfId="5274" xr:uid="{66662BE0-7963-4CBE-B519-DECA86EB443E}"/>
    <cellStyle name="40% - Accent4 2 2 2 6" xfId="2217" xr:uid="{3EE06EC3-84BE-4117-8B2F-A93FA4EC6DED}"/>
    <cellStyle name="40% - Accent4 2 2 2 6 2" xfId="6286" xr:uid="{374FB157-6885-45CC-B2AD-E930340EAF40}"/>
    <cellStyle name="40% - Accent4 2 2 2 7" xfId="4260" xr:uid="{54F10A4E-86FD-40BE-B26F-85DAD50776E9}"/>
    <cellStyle name="40% - Accent4 2 2 3" xfId="203" xr:uid="{140EEBF0-9B99-427B-8079-E2C18E4C2876}"/>
    <cellStyle name="40% - Accent4 2 2 3 2" xfId="439" xr:uid="{5A6084DF-4A8C-4E9E-8EFA-6904CDEDE1DA}"/>
    <cellStyle name="40% - Accent4 2 2 3 2 2" xfId="930" xr:uid="{F1F6E4EF-D4C1-4E53-918C-587FCAFB77FC}"/>
    <cellStyle name="40% - Accent4 2 2 3 2 2 2" xfId="1986" xr:uid="{399037C0-E436-4A03-A9F9-276F64E952DD}"/>
    <cellStyle name="40% - Accent4 2 2 3 2 2 2 2" xfId="4015" xr:uid="{E2EA43AF-653E-4D07-9013-C6135FB389B2}"/>
    <cellStyle name="40% - Accent4 2 2 3 2 2 2 2 2" xfId="8082" xr:uid="{CAA4856C-30BA-4903-8221-7F1EE44B8CBC}"/>
    <cellStyle name="40% - Accent4 2 2 3 2 2 2 3" xfId="6056" xr:uid="{FED3BCE7-385D-4F14-8C75-BCDAF2737ACF}"/>
    <cellStyle name="40% - Accent4 2 2 3 2 2 3" xfId="3001" xr:uid="{6BE7538D-3342-4D7F-87C0-7CD1FC1EBD9D}"/>
    <cellStyle name="40% - Accent4 2 2 3 2 2 3 2" xfId="7068" xr:uid="{34994ECE-1DBF-40AB-ABBE-A6A2F79D7293}"/>
    <cellStyle name="40% - Accent4 2 2 3 2 2 4" xfId="5042" xr:uid="{473065EB-B723-4347-895C-C4F318DA06E2}"/>
    <cellStyle name="40% - Accent4 2 2 3 2 3" xfId="1497" xr:uid="{727FAC7A-BF7E-415D-A6D7-EA69B6D741FE}"/>
    <cellStyle name="40% - Accent4 2 2 3 2 3 2" xfId="3526" xr:uid="{5AAE42AB-5E06-45F7-9D88-0727BBF91641}"/>
    <cellStyle name="40% - Accent4 2 2 3 2 3 2 2" xfId="7593" xr:uid="{8CD69CC9-4119-4C44-BD32-DD9145EC994A}"/>
    <cellStyle name="40% - Accent4 2 2 3 2 3 3" xfId="5567" xr:uid="{409FCDE0-EE20-427D-8AB4-F92A05E89C4A}"/>
    <cellStyle name="40% - Accent4 2 2 3 2 4" xfId="2510" xr:uid="{DD2B5E0F-5211-4AE2-A03A-BB4351BD52D0}"/>
    <cellStyle name="40% - Accent4 2 2 3 2 4 2" xfId="6579" xr:uid="{67C8491C-6F63-4AB4-B33B-5B829E651899}"/>
    <cellStyle name="40% - Accent4 2 2 3 2 5" xfId="4553" xr:uid="{A0CE386C-70A8-4F36-8C40-0F81C9AFD2E9}"/>
    <cellStyle name="40% - Accent4 2 2 3 3" xfId="695" xr:uid="{6DF81698-CBA9-4EFB-886A-5ABE2BBE7419}"/>
    <cellStyle name="40% - Accent4 2 2 3 3 2" xfId="1751" xr:uid="{9355270E-2A91-4939-9F76-E9F880F942FE}"/>
    <cellStyle name="40% - Accent4 2 2 3 3 2 2" xfId="3780" xr:uid="{278F7411-8734-4184-816F-8E7DBC6465FF}"/>
    <cellStyle name="40% - Accent4 2 2 3 3 2 2 2" xfId="7847" xr:uid="{0F47C008-7118-4987-A803-53D9AB5B255E}"/>
    <cellStyle name="40% - Accent4 2 2 3 3 2 3" xfId="5821" xr:uid="{DB03309F-0CD7-4824-AD12-AD9F99A09121}"/>
    <cellStyle name="40% - Accent4 2 2 3 3 3" xfId="2766" xr:uid="{E7B8D47B-7F20-471B-A891-E9C7CF0484C3}"/>
    <cellStyle name="40% - Accent4 2 2 3 3 3 2" xfId="6833" xr:uid="{E6520DA5-25B0-4E1F-BE6F-0FF3AF52E78E}"/>
    <cellStyle name="40% - Accent4 2 2 3 3 4" xfId="4807" xr:uid="{6BB78E0C-8703-4414-91E7-D8EC6E0DFED5}"/>
    <cellStyle name="40% - Accent4 2 2 3 4" xfId="1262" xr:uid="{0E585E95-5AAC-452A-AC92-861245997A28}"/>
    <cellStyle name="40% - Accent4 2 2 3 4 2" xfId="3291" xr:uid="{477B76E7-4063-416C-A459-50BE3BF41304}"/>
    <cellStyle name="40% - Accent4 2 2 3 4 2 2" xfId="7358" xr:uid="{E4AC9B8E-B38D-49DE-BEE6-64D68D4FACCD}"/>
    <cellStyle name="40% - Accent4 2 2 3 4 3" xfId="5332" xr:uid="{E992ED30-4606-46B3-AFF0-268040B11858}"/>
    <cellStyle name="40% - Accent4 2 2 3 5" xfId="2275" xr:uid="{01117F76-6DAF-40C3-89DD-BE330F8552FE}"/>
    <cellStyle name="40% - Accent4 2 2 3 5 2" xfId="6344" xr:uid="{503AC80D-69BE-4B52-B2FC-5674BD55849E}"/>
    <cellStyle name="40% - Accent4 2 2 3 6" xfId="4318" xr:uid="{5CA2B3D6-2620-4DF4-A8DD-69B46EFE7096}"/>
    <cellStyle name="40% - Accent4 2 2 4" xfId="322" xr:uid="{975D8D10-C3B7-4225-96BC-227EBD1D0C5B}"/>
    <cellStyle name="40% - Accent4 2 2 4 2" xfId="813" xr:uid="{729FEC5E-96E2-474D-B236-493FCA233520}"/>
    <cellStyle name="40% - Accent4 2 2 4 2 2" xfId="1869" xr:uid="{1FEB95FA-8835-462B-9B40-6A0EE5EE43B3}"/>
    <cellStyle name="40% - Accent4 2 2 4 2 2 2" xfId="3898" xr:uid="{9DDD4FF8-FD8D-41DA-80DF-B34F265D89E8}"/>
    <cellStyle name="40% - Accent4 2 2 4 2 2 2 2" xfId="7965" xr:uid="{4F704F6C-FEF5-427B-8669-384D5C36FAA5}"/>
    <cellStyle name="40% - Accent4 2 2 4 2 2 3" xfId="5939" xr:uid="{8A3DF705-1ED6-4C96-AE32-2CAF47DD72F4}"/>
    <cellStyle name="40% - Accent4 2 2 4 2 3" xfId="2884" xr:uid="{DD289E05-069A-40B2-9D9A-F75F7980DE21}"/>
    <cellStyle name="40% - Accent4 2 2 4 2 3 2" xfId="6951" xr:uid="{EF3B6C52-C30E-40C7-9A37-15912A3BE4C7}"/>
    <cellStyle name="40% - Accent4 2 2 4 2 4" xfId="4925" xr:uid="{50FDCCDA-406C-4861-8491-6A5EAF090EAF}"/>
    <cellStyle name="40% - Accent4 2 2 4 3" xfId="1380" xr:uid="{9D556999-0E92-4712-80CC-9E25DCAA21AB}"/>
    <cellStyle name="40% - Accent4 2 2 4 3 2" xfId="3409" xr:uid="{01B4C698-40D6-4599-997D-98B46D279BAC}"/>
    <cellStyle name="40% - Accent4 2 2 4 3 2 2" xfId="7476" xr:uid="{1FF0ABB3-C365-4D40-AFAC-D60DCF29D450}"/>
    <cellStyle name="40% - Accent4 2 2 4 3 3" xfId="5450" xr:uid="{A5DD214C-5D38-49AC-AD48-A1FE4E555C1B}"/>
    <cellStyle name="40% - Accent4 2 2 4 4" xfId="2393" xr:uid="{919FA10D-A097-4D35-A149-976BB5C35F2D}"/>
    <cellStyle name="40% - Accent4 2 2 4 4 2" xfId="6462" xr:uid="{BC432037-D1F2-4DAD-84DF-3802CB90E3D0}"/>
    <cellStyle name="40% - Accent4 2 2 4 5" xfId="4436" xr:uid="{6DBA6E94-85F5-4D74-A8C1-F714E89ED59C}"/>
    <cellStyle name="40% - Accent4 2 2 5" xfId="578" xr:uid="{AC41AF02-4241-4680-AA95-B91B867FF662}"/>
    <cellStyle name="40% - Accent4 2 2 5 2" xfId="1634" xr:uid="{9C512C7C-1C9A-42F3-9697-7C5ACEB52C0C}"/>
    <cellStyle name="40% - Accent4 2 2 5 2 2" xfId="3663" xr:uid="{B1628213-BAD7-4499-8524-2D5A239C4122}"/>
    <cellStyle name="40% - Accent4 2 2 5 2 2 2" xfId="7730" xr:uid="{D7D3C5A9-8B2B-4198-A785-053D9A81A3EC}"/>
    <cellStyle name="40% - Accent4 2 2 5 2 3" xfId="5704" xr:uid="{CBA4082C-A664-4F10-8D1C-407052FB6CE5}"/>
    <cellStyle name="40% - Accent4 2 2 5 3" xfId="2649" xr:uid="{A1B61171-A42B-4950-82E9-D295FAB5FDA9}"/>
    <cellStyle name="40% - Accent4 2 2 5 3 2" xfId="6716" xr:uid="{8F531F37-3E1E-4EF6-BF0F-B5E7FF8856C5}"/>
    <cellStyle name="40% - Accent4 2 2 5 4" xfId="4690" xr:uid="{15B541BA-365D-45B1-AC5D-9A80BC6C0722}"/>
    <cellStyle name="40% - Accent4 2 2 6" xfId="1145" xr:uid="{B1012484-12E8-4BB1-A74B-FB71CFF1BB8D}"/>
    <cellStyle name="40% - Accent4 2 2 6 2" xfId="3174" xr:uid="{A2256E42-E6BF-4A90-AA75-6C486F4F221D}"/>
    <cellStyle name="40% - Accent4 2 2 6 2 2" xfId="7241" xr:uid="{861346FA-F4DB-4F99-8B29-D18AB89605A1}"/>
    <cellStyle name="40% - Accent4 2 2 6 3" xfId="5215" xr:uid="{DC7795AC-1D50-47F4-BA00-250E1776386F}"/>
    <cellStyle name="40% - Accent4 2 2 7" xfId="2158" xr:uid="{06730D9D-CBAD-435C-BE20-DE640BC78934}"/>
    <cellStyle name="40% - Accent4 2 2 7 2" xfId="6227" xr:uid="{35AA2DDD-4E06-48F1-956F-12229574D8C5}"/>
    <cellStyle name="40% - Accent4 2 2 8" xfId="4201" xr:uid="{B4D872F5-CBDB-4343-9361-30F18398684A}"/>
    <cellStyle name="40% - Accent4 2 3" xfId="116" xr:uid="{C275B1FC-8275-40A2-BEDB-F74B52369560}"/>
    <cellStyle name="40% - Accent4 2 3 2" xfId="233" xr:uid="{4691E134-AF39-4560-988D-798FCE4017AE}"/>
    <cellStyle name="40% - Accent4 2 3 2 2" xfId="469" xr:uid="{3D35DB68-BA8E-4AA9-B17E-2F5EAD233AC8}"/>
    <cellStyle name="40% - Accent4 2 3 2 2 2" xfId="960" xr:uid="{103A3B44-3EEF-4C88-964E-B6F525F6B5A1}"/>
    <cellStyle name="40% - Accent4 2 3 2 2 2 2" xfId="2016" xr:uid="{7639A3D3-8439-4B88-9E76-B3858CB56A6E}"/>
    <cellStyle name="40% - Accent4 2 3 2 2 2 2 2" xfId="4045" xr:uid="{FBF1EC11-B42A-46EC-94EE-BE80E867EFE1}"/>
    <cellStyle name="40% - Accent4 2 3 2 2 2 2 2 2" xfId="8112" xr:uid="{4036D857-B82D-449C-B9B9-6B53173B0A8D}"/>
    <cellStyle name="40% - Accent4 2 3 2 2 2 2 3" xfId="6086" xr:uid="{D205BE67-A70C-4FE7-84BB-7587E5672C93}"/>
    <cellStyle name="40% - Accent4 2 3 2 2 2 3" xfId="3031" xr:uid="{BFF70AAE-4015-4372-AF79-3FD81C797B49}"/>
    <cellStyle name="40% - Accent4 2 3 2 2 2 3 2" xfId="7098" xr:uid="{573FA41A-396A-4EAD-BB9C-9584BF9A59BF}"/>
    <cellStyle name="40% - Accent4 2 3 2 2 2 4" xfId="5072" xr:uid="{10A51527-CD4F-45DC-825F-82AA44EC52BC}"/>
    <cellStyle name="40% - Accent4 2 3 2 2 3" xfId="1527" xr:uid="{CE526CA2-2673-4954-B883-78F501F63529}"/>
    <cellStyle name="40% - Accent4 2 3 2 2 3 2" xfId="3556" xr:uid="{D67407EE-288A-471E-8888-9D715A5C2980}"/>
    <cellStyle name="40% - Accent4 2 3 2 2 3 2 2" xfId="7623" xr:uid="{E1A3F65B-1822-4769-9D75-EA334962AE69}"/>
    <cellStyle name="40% - Accent4 2 3 2 2 3 3" xfId="5597" xr:uid="{06D1DE92-643A-485D-B07D-9A935D4E9189}"/>
    <cellStyle name="40% - Accent4 2 3 2 2 4" xfId="2540" xr:uid="{81433C2F-B353-469F-90E8-98C97D66A3A9}"/>
    <cellStyle name="40% - Accent4 2 3 2 2 4 2" xfId="6609" xr:uid="{C0532516-FC1A-4E4D-BCA8-EE241378F870}"/>
    <cellStyle name="40% - Accent4 2 3 2 2 5" xfId="4583" xr:uid="{DE7E5EB4-0423-4DBA-BC4B-FE53ED60D1A7}"/>
    <cellStyle name="40% - Accent4 2 3 2 3" xfId="725" xr:uid="{AE0B0ED1-082B-4957-9323-CFF0412FE230}"/>
    <cellStyle name="40% - Accent4 2 3 2 3 2" xfId="1781" xr:uid="{2741FA74-7846-46D9-A043-0D27F4933AFF}"/>
    <cellStyle name="40% - Accent4 2 3 2 3 2 2" xfId="3810" xr:uid="{8BCFA07F-15B6-4207-87C9-8D4BF3013D54}"/>
    <cellStyle name="40% - Accent4 2 3 2 3 2 2 2" xfId="7877" xr:uid="{E89EC9B9-8C3E-4F8E-BD01-2FCF90E7D787}"/>
    <cellStyle name="40% - Accent4 2 3 2 3 2 3" xfId="5851" xr:uid="{63440541-14E5-4978-B29D-5423EDC636F2}"/>
    <cellStyle name="40% - Accent4 2 3 2 3 3" xfId="2796" xr:uid="{137596D5-E7FF-4980-83DE-2F8091381B6F}"/>
    <cellStyle name="40% - Accent4 2 3 2 3 3 2" xfId="6863" xr:uid="{C6FDECBF-CB19-4BE4-8904-DB1019DE9AD8}"/>
    <cellStyle name="40% - Accent4 2 3 2 3 4" xfId="4837" xr:uid="{0CD8BE69-1CC1-4763-A302-86787D8F6978}"/>
    <cellStyle name="40% - Accent4 2 3 2 4" xfId="1292" xr:uid="{6C69BD47-1C35-4751-832A-362839058C78}"/>
    <cellStyle name="40% - Accent4 2 3 2 4 2" xfId="3321" xr:uid="{3EE87620-0743-4A71-90DA-3F4CEF21C45B}"/>
    <cellStyle name="40% - Accent4 2 3 2 4 2 2" xfId="7388" xr:uid="{F27BA733-2266-4B58-848D-A8A4CA28B399}"/>
    <cellStyle name="40% - Accent4 2 3 2 4 3" xfId="5362" xr:uid="{9536724C-D45E-4D9B-BBA0-9E8E805767CD}"/>
    <cellStyle name="40% - Accent4 2 3 2 5" xfId="2305" xr:uid="{4B079124-9C7C-4437-BC35-37AD2F1D56FB}"/>
    <cellStyle name="40% - Accent4 2 3 2 5 2" xfId="6374" xr:uid="{DD105BD7-ACCA-41AB-8BF0-E765FBCC2612}"/>
    <cellStyle name="40% - Accent4 2 3 2 6" xfId="4348" xr:uid="{E54C8852-5B22-4236-AE53-CF888A364FDA}"/>
    <cellStyle name="40% - Accent4 2 3 3" xfId="352" xr:uid="{7F63EDE6-5A4F-43EA-A3DF-C965C6271BA5}"/>
    <cellStyle name="40% - Accent4 2 3 3 2" xfId="843" xr:uid="{2766C821-D41A-45DC-96B2-4B5A7DE2496F}"/>
    <cellStyle name="40% - Accent4 2 3 3 2 2" xfId="1899" xr:uid="{D69BE1F4-524B-4260-AB20-1228569E214C}"/>
    <cellStyle name="40% - Accent4 2 3 3 2 2 2" xfId="3928" xr:uid="{31FB347C-DB63-47B1-93DD-D9C19433CDEA}"/>
    <cellStyle name="40% - Accent4 2 3 3 2 2 2 2" xfId="7995" xr:uid="{723153FB-916A-41E8-802C-2C91746973D0}"/>
    <cellStyle name="40% - Accent4 2 3 3 2 2 3" xfId="5969" xr:uid="{0076D373-1435-47A9-9BC3-E1B089BC60D1}"/>
    <cellStyle name="40% - Accent4 2 3 3 2 3" xfId="2914" xr:uid="{27C5D350-84F1-416A-8541-F8593FFE24AF}"/>
    <cellStyle name="40% - Accent4 2 3 3 2 3 2" xfId="6981" xr:uid="{E2932206-C29C-4847-9EAA-33E223320DC3}"/>
    <cellStyle name="40% - Accent4 2 3 3 2 4" xfId="4955" xr:uid="{AF7EF4BB-B1B8-4662-9EF9-2143CA27B371}"/>
    <cellStyle name="40% - Accent4 2 3 3 3" xfId="1410" xr:uid="{513FCD38-68FE-47A9-A786-8D34E0C6EB63}"/>
    <cellStyle name="40% - Accent4 2 3 3 3 2" xfId="3439" xr:uid="{1669301B-6692-4434-9D69-938C8AAC7CF6}"/>
    <cellStyle name="40% - Accent4 2 3 3 3 2 2" xfId="7506" xr:uid="{281560EC-FB54-4888-87E6-5B59159C25DF}"/>
    <cellStyle name="40% - Accent4 2 3 3 3 3" xfId="5480" xr:uid="{9ACF1CE3-C2E9-4CF0-A09A-262718EAFDB5}"/>
    <cellStyle name="40% - Accent4 2 3 3 4" xfId="2423" xr:uid="{CD1B9264-308E-4535-BD66-036B8E4A631F}"/>
    <cellStyle name="40% - Accent4 2 3 3 4 2" xfId="6492" xr:uid="{CD1A6468-6A47-4985-949B-1BA95F71356B}"/>
    <cellStyle name="40% - Accent4 2 3 3 5" xfId="4466" xr:uid="{3ADA84E6-712D-4475-AF61-1C4827FD8AE5}"/>
    <cellStyle name="40% - Accent4 2 3 4" xfId="608" xr:uid="{BB257818-AFF8-4772-A02F-DBB8B6F9FCD5}"/>
    <cellStyle name="40% - Accent4 2 3 4 2" xfId="1664" xr:uid="{26E44C4D-5F2F-4EE2-83B4-4AF5FD79A029}"/>
    <cellStyle name="40% - Accent4 2 3 4 2 2" xfId="3693" xr:uid="{18AF66B8-BAAF-43CE-9A5F-F4A13DA78415}"/>
    <cellStyle name="40% - Accent4 2 3 4 2 2 2" xfId="7760" xr:uid="{CD2152C4-DE22-4009-8046-71C265A3A320}"/>
    <cellStyle name="40% - Accent4 2 3 4 2 3" xfId="5734" xr:uid="{C8C33AC8-B006-436C-B4D6-E414331C52CD}"/>
    <cellStyle name="40% - Accent4 2 3 4 3" xfId="2679" xr:uid="{389BC9CD-1737-4D4A-9666-D116CA4B68D9}"/>
    <cellStyle name="40% - Accent4 2 3 4 3 2" xfId="6746" xr:uid="{F555DBFF-0E2E-4814-AF2D-21E36B98514D}"/>
    <cellStyle name="40% - Accent4 2 3 4 4" xfId="4720" xr:uid="{6ECA29D6-39A9-4558-B8D9-A4ADDC4EF155}"/>
    <cellStyle name="40% - Accent4 2 3 5" xfId="1175" xr:uid="{8051C5F4-7AB3-4837-B71E-0A11E539F7F4}"/>
    <cellStyle name="40% - Accent4 2 3 5 2" xfId="3204" xr:uid="{E301BAF4-9F52-4DFF-A7E8-84C0920DAED1}"/>
    <cellStyle name="40% - Accent4 2 3 5 2 2" xfId="7271" xr:uid="{FAAF2764-281A-4E43-A987-2A5AF29EC2CF}"/>
    <cellStyle name="40% - Accent4 2 3 5 3" xfId="5245" xr:uid="{04F745BA-C99B-422D-9736-DEDF0EDD13C4}"/>
    <cellStyle name="40% - Accent4 2 3 6" xfId="2188" xr:uid="{4314EF5B-DBB1-47A6-999A-79A609B41B0F}"/>
    <cellStyle name="40% - Accent4 2 3 6 2" xfId="6257" xr:uid="{7CD33D38-93B6-44C1-AD5C-B114464DEBEA}"/>
    <cellStyle name="40% - Accent4 2 3 7" xfId="4231" xr:uid="{86EDEC0E-1453-4630-9E77-81037EADFCCD}"/>
    <cellStyle name="40% - Accent4 2 4" xfId="174" xr:uid="{8E65EBA6-984C-4B3B-BEED-8B667D7D9DFC}"/>
    <cellStyle name="40% - Accent4 2 4 2" xfId="410" xr:uid="{CCB6FB15-C3D7-4043-B9DD-82735694D93E}"/>
    <cellStyle name="40% - Accent4 2 4 2 2" xfId="901" xr:uid="{400F92B1-2855-4C68-847F-08D9CAF8C5BD}"/>
    <cellStyle name="40% - Accent4 2 4 2 2 2" xfId="1957" xr:uid="{72AD1BB0-1841-421A-97D8-F9A7EBF397D6}"/>
    <cellStyle name="40% - Accent4 2 4 2 2 2 2" xfId="3986" xr:uid="{1F95C64A-6A66-4140-B4EB-5BF04AB3459C}"/>
    <cellStyle name="40% - Accent4 2 4 2 2 2 2 2" xfId="8053" xr:uid="{FDB67D77-B82A-4C16-911A-4EA6E582ABAF}"/>
    <cellStyle name="40% - Accent4 2 4 2 2 2 3" xfId="6027" xr:uid="{ED5A9ECA-AB9A-45D8-B9A2-8D82A08F8934}"/>
    <cellStyle name="40% - Accent4 2 4 2 2 3" xfId="2972" xr:uid="{1D6F07D7-B372-46B4-A9EF-9ED2B5D04760}"/>
    <cellStyle name="40% - Accent4 2 4 2 2 3 2" xfId="7039" xr:uid="{EA6F9B3C-224D-4C8B-9366-C303262DB769}"/>
    <cellStyle name="40% - Accent4 2 4 2 2 4" xfId="5013" xr:uid="{0391544D-1E14-4B26-B2C8-B6A2C45C7847}"/>
    <cellStyle name="40% - Accent4 2 4 2 3" xfId="1468" xr:uid="{37EE6CCE-6CA0-48ED-94E2-A9BE3B81269F}"/>
    <cellStyle name="40% - Accent4 2 4 2 3 2" xfId="3497" xr:uid="{7CD93C10-8619-46A5-874D-82FD7446794D}"/>
    <cellStyle name="40% - Accent4 2 4 2 3 2 2" xfId="7564" xr:uid="{A24DACD5-784D-4463-9A25-C16F60E4D19C}"/>
    <cellStyle name="40% - Accent4 2 4 2 3 3" xfId="5538" xr:uid="{BC42772C-ED3B-436F-8B6E-26149B6329C2}"/>
    <cellStyle name="40% - Accent4 2 4 2 4" xfId="2481" xr:uid="{EA8F951B-530F-41AE-A773-C2E4BCBFB7C4}"/>
    <cellStyle name="40% - Accent4 2 4 2 4 2" xfId="6550" xr:uid="{C3A01F17-6B0C-4A98-9B7D-07A38068CF58}"/>
    <cellStyle name="40% - Accent4 2 4 2 5" xfId="4524" xr:uid="{C7094194-6945-41F2-B975-70054B589324}"/>
    <cellStyle name="40% - Accent4 2 4 3" xfId="666" xr:uid="{E2E47B75-505F-48C1-B0A2-809154A50A2D}"/>
    <cellStyle name="40% - Accent4 2 4 3 2" xfId="1722" xr:uid="{F89375F7-F12E-4D10-A745-992CDB32A004}"/>
    <cellStyle name="40% - Accent4 2 4 3 2 2" xfId="3751" xr:uid="{9D492E00-FF56-4342-9F79-0DD1642FBFBA}"/>
    <cellStyle name="40% - Accent4 2 4 3 2 2 2" xfId="7818" xr:uid="{AD4BF604-AE5C-4515-B08A-B383B49885B0}"/>
    <cellStyle name="40% - Accent4 2 4 3 2 3" xfId="5792" xr:uid="{FDD73F8B-6C0B-4117-9018-96FF66D2C991}"/>
    <cellStyle name="40% - Accent4 2 4 3 3" xfId="2737" xr:uid="{59BE4765-F62A-48E1-998C-19037C4A46DA}"/>
    <cellStyle name="40% - Accent4 2 4 3 3 2" xfId="6804" xr:uid="{F8803132-1359-40E4-A748-BEACB4BFCB88}"/>
    <cellStyle name="40% - Accent4 2 4 3 4" xfId="4778" xr:uid="{39AF6456-00D9-42ED-A86F-89FD9F527162}"/>
    <cellStyle name="40% - Accent4 2 4 4" xfId="1233" xr:uid="{E7B26815-CFCE-45FB-9970-58D83736ADD1}"/>
    <cellStyle name="40% - Accent4 2 4 4 2" xfId="3262" xr:uid="{74DD290F-0C41-4011-802C-A25F50C65F66}"/>
    <cellStyle name="40% - Accent4 2 4 4 2 2" xfId="7329" xr:uid="{A7D772B9-B892-4F33-91C6-402A1BA7C333}"/>
    <cellStyle name="40% - Accent4 2 4 4 3" xfId="5303" xr:uid="{F4964C28-8134-4ABA-9109-52563397B9F3}"/>
    <cellStyle name="40% - Accent4 2 4 5" xfId="2246" xr:uid="{E1BFB951-5D69-4D96-8918-5200B42B8878}"/>
    <cellStyle name="40% - Accent4 2 4 5 2" xfId="6315" xr:uid="{B60C8E0C-DDEE-4E3E-8B1C-6FAE6D03FC12}"/>
    <cellStyle name="40% - Accent4 2 4 6" xfId="4289" xr:uid="{EEE64084-4FD2-445E-B3C1-1B05FCFEA51C}"/>
    <cellStyle name="40% - Accent4 2 5" xfId="293" xr:uid="{3F09D1BA-C407-46C9-B01F-7FCD621034A8}"/>
    <cellStyle name="40% - Accent4 2 5 2" xfId="784" xr:uid="{BB76D5FD-B9D6-4AE6-8A70-F3BFB0DC670C}"/>
    <cellStyle name="40% - Accent4 2 5 2 2" xfId="1840" xr:uid="{7FF98BF9-AACD-434B-8F05-27262B8B7702}"/>
    <cellStyle name="40% - Accent4 2 5 2 2 2" xfId="3869" xr:uid="{829C6615-0AE0-4EDB-B4C8-E50229177CF5}"/>
    <cellStyle name="40% - Accent4 2 5 2 2 2 2" xfId="7936" xr:uid="{B7B510A1-C4F5-462C-87DA-BB4571CB7E5B}"/>
    <cellStyle name="40% - Accent4 2 5 2 2 3" xfId="5910" xr:uid="{8E648CA5-E64C-41B9-93D4-6CF52A2AD016}"/>
    <cellStyle name="40% - Accent4 2 5 2 3" xfId="2855" xr:uid="{6F36A7AA-2469-4968-A331-F950A0BE115F}"/>
    <cellStyle name="40% - Accent4 2 5 2 3 2" xfId="6922" xr:uid="{6946F80D-29B9-4703-8B84-2EE52FDB799C}"/>
    <cellStyle name="40% - Accent4 2 5 2 4" xfId="4896" xr:uid="{D9AE8247-D992-4599-9CE0-A88974160AF1}"/>
    <cellStyle name="40% - Accent4 2 5 3" xfId="1351" xr:uid="{77C9668D-0A5E-4809-A72F-36C33F792D88}"/>
    <cellStyle name="40% - Accent4 2 5 3 2" xfId="3380" xr:uid="{16345758-41F9-45A0-ACEA-04C94213CDDD}"/>
    <cellStyle name="40% - Accent4 2 5 3 2 2" xfId="7447" xr:uid="{B1394248-8FEA-465B-BDAA-3AD4C19019DC}"/>
    <cellStyle name="40% - Accent4 2 5 3 3" xfId="5421" xr:uid="{9092BB70-57C6-4735-B53D-DA44386DE603}"/>
    <cellStyle name="40% - Accent4 2 5 4" xfId="2364" xr:uid="{E328A4A9-A321-402B-BA03-6A1A29543310}"/>
    <cellStyle name="40% - Accent4 2 5 4 2" xfId="6433" xr:uid="{B5E79A48-5CCF-4C8D-B230-048C0724ABAC}"/>
    <cellStyle name="40% - Accent4 2 5 5" xfId="4407" xr:uid="{686EA11E-6AD6-4B2D-8668-6E6BDCB7D6E6}"/>
    <cellStyle name="40% - Accent4 2 6" xfId="549" xr:uid="{BA28F1A4-711D-4ADB-8861-441DE1CE2BD2}"/>
    <cellStyle name="40% - Accent4 2 6 2" xfId="1605" xr:uid="{8B4FA326-A5AC-4466-AE66-4641376FDB0F}"/>
    <cellStyle name="40% - Accent4 2 6 2 2" xfId="3634" xr:uid="{7C9CD86A-AA00-4A3F-BD10-6BAC24CEEECD}"/>
    <cellStyle name="40% - Accent4 2 6 2 2 2" xfId="7701" xr:uid="{01367781-C137-4871-919F-436608AEACA3}"/>
    <cellStyle name="40% - Accent4 2 6 2 3" xfId="5675" xr:uid="{9E1BEA51-756A-411D-B01B-F56D7E1C8F3A}"/>
    <cellStyle name="40% - Accent4 2 6 3" xfId="2620" xr:uid="{50910E69-B537-4A9B-832D-B84BAB0BD0B2}"/>
    <cellStyle name="40% - Accent4 2 6 3 2" xfId="6687" xr:uid="{853A2D6B-7F6C-4B95-AF03-854BF7F4F132}"/>
    <cellStyle name="40% - Accent4 2 6 4" xfId="4661" xr:uid="{2B258171-33A8-493D-8643-297BC788021E}"/>
    <cellStyle name="40% - Accent4 2 7" xfId="1057" xr:uid="{EAD14CBB-7307-4F03-B2E5-2BEC9B03FC07}"/>
    <cellStyle name="40% - Accent4 2 7 2" xfId="2080" xr:uid="{86C7C982-8985-4CB4-898E-415667640D04}"/>
    <cellStyle name="40% - Accent4 2 7 2 2" xfId="4109" xr:uid="{2ED1439F-5E2B-4A23-A882-ABB548B53A10}"/>
    <cellStyle name="40% - Accent4 2 7 2 2 2" xfId="8176" xr:uid="{87B10B96-D887-4511-BCF0-F64CC332EC38}"/>
    <cellStyle name="40% - Accent4 2 7 2 3" xfId="6150" xr:uid="{635AACF6-4989-436C-9052-E5AC7A879397}"/>
    <cellStyle name="40% - Accent4 2 7 3" xfId="3094" xr:uid="{96DA486D-8047-43BE-AE7C-9CDEE06A4E02}"/>
    <cellStyle name="40% - Accent4 2 7 3 2" xfId="7161" xr:uid="{87377ABB-DCB5-416E-9555-6B21E6C969C7}"/>
    <cellStyle name="40% - Accent4 2 7 4" xfId="5135" xr:uid="{C81B1650-898D-4071-8F8F-560FDDB44CD4}"/>
    <cellStyle name="40% - Accent4 2 8" xfId="1083" xr:uid="{BB810CBB-0B99-4C61-B4D4-F008FA162E13}"/>
    <cellStyle name="40% - Accent4 2 8 2" xfId="2098" xr:uid="{E70AB968-7548-4AFF-B535-F32CD24D73EA}"/>
    <cellStyle name="40% - Accent4 2 8 2 2" xfId="4127" xr:uid="{79DEA365-E08C-465D-B434-1E93245ECE3F}"/>
    <cellStyle name="40% - Accent4 2 8 2 2 2" xfId="8194" xr:uid="{672FDA15-36AE-40DD-9CAE-5D8458ED8E12}"/>
    <cellStyle name="40% - Accent4 2 8 2 3" xfId="6168" xr:uid="{9AF9BCE0-E5C3-495E-ACD1-05A1409364FD}"/>
    <cellStyle name="40% - Accent4 2 8 3" xfId="3112" xr:uid="{DBD46094-387C-4CD3-9894-3394C4868700}"/>
    <cellStyle name="40% - Accent4 2 8 3 2" xfId="7179" xr:uid="{5B82B7C3-B7D8-42CF-8161-F42E1FED86B5}"/>
    <cellStyle name="40% - Accent4 2 8 4" xfId="5153" xr:uid="{D1FAB4FF-9ACE-4402-8404-4C8A6500B7AA}"/>
    <cellStyle name="40% - Accent4 2 9" xfId="1115" xr:uid="{8613A646-AF90-4D84-8E63-92C40505ED90}"/>
    <cellStyle name="40% - Accent4 2 9 2" xfId="3144" xr:uid="{35D3A4A8-748A-48CD-8694-738C61E38CC3}"/>
    <cellStyle name="40% - Accent4 2 9 2 2" xfId="7211" xr:uid="{EE47B512-507E-4016-A954-330C7E9047CC}"/>
    <cellStyle name="40% - Accent4 2 9 3" xfId="5185" xr:uid="{33DEC981-0274-4183-9444-4641922BEE83}"/>
    <cellStyle name="40% - Accent4 3" xfId="70" xr:uid="{DC5CFA5E-4BD5-4BF3-8D12-71CFAF466557}"/>
    <cellStyle name="40% - Accent4 3 2" xfId="130" xr:uid="{7A51752A-0B90-4BB2-B3CD-45A85698DC83}"/>
    <cellStyle name="40% - Accent4 3 2 2" xfId="247" xr:uid="{5A597C27-8531-4625-931A-15A195114CED}"/>
    <cellStyle name="40% - Accent4 3 2 2 2" xfId="483" xr:uid="{08A9FF89-AEC1-460D-A595-97D448676D5C}"/>
    <cellStyle name="40% - Accent4 3 2 2 2 2" xfId="974" xr:uid="{CFB59EED-1277-49E4-8FE8-C670467B97B7}"/>
    <cellStyle name="40% - Accent4 3 2 2 2 2 2" xfId="2030" xr:uid="{68FDBB0F-2F12-4F6C-A12E-8101940116B2}"/>
    <cellStyle name="40% - Accent4 3 2 2 2 2 2 2" xfId="4059" xr:uid="{D5FCEEEB-2944-4CA3-AE53-4896399E2298}"/>
    <cellStyle name="40% - Accent4 3 2 2 2 2 2 2 2" xfId="8126" xr:uid="{FCE8BF48-E3CB-4983-A037-EE3CC599354E}"/>
    <cellStyle name="40% - Accent4 3 2 2 2 2 2 3" xfId="6100" xr:uid="{76796282-C74F-4E09-9C33-FCDAD3034F2B}"/>
    <cellStyle name="40% - Accent4 3 2 2 2 2 3" xfId="3045" xr:uid="{81292ABA-0B10-4D35-8935-EC9E958DD012}"/>
    <cellStyle name="40% - Accent4 3 2 2 2 2 3 2" xfId="7112" xr:uid="{F07BD8FF-457B-4B56-98EA-EC4AA05E9B2B}"/>
    <cellStyle name="40% - Accent4 3 2 2 2 2 4" xfId="5086" xr:uid="{AFFBF60F-764A-4784-8347-C808A1A9061D}"/>
    <cellStyle name="40% - Accent4 3 2 2 2 3" xfId="1541" xr:uid="{BD94B126-0B42-4934-9597-DE0F897D7E5F}"/>
    <cellStyle name="40% - Accent4 3 2 2 2 3 2" xfId="3570" xr:uid="{44B15B69-9675-4017-8D40-C7ACEA08A0AF}"/>
    <cellStyle name="40% - Accent4 3 2 2 2 3 2 2" xfId="7637" xr:uid="{16E8A7C7-A6AA-42C8-A5DC-B31C98149D74}"/>
    <cellStyle name="40% - Accent4 3 2 2 2 3 3" xfId="5611" xr:uid="{5544C357-D282-4923-A54D-A7819B3DEE28}"/>
    <cellStyle name="40% - Accent4 3 2 2 2 4" xfId="2554" xr:uid="{5AF7D7E6-765E-453D-9792-DE8D5DC5368E}"/>
    <cellStyle name="40% - Accent4 3 2 2 2 4 2" xfId="6623" xr:uid="{6AD99ACB-CC09-45F8-B451-6EC3A748CDC1}"/>
    <cellStyle name="40% - Accent4 3 2 2 2 5" xfId="4597" xr:uid="{7E37011E-B437-44F2-8C9C-30CC802174D6}"/>
    <cellStyle name="40% - Accent4 3 2 2 3" xfId="739" xr:uid="{A2267C0A-03ED-46C6-9B8F-62E2CC687CCF}"/>
    <cellStyle name="40% - Accent4 3 2 2 3 2" xfId="1795" xr:uid="{E9225F68-7E26-4A18-BF4B-6A7D2E08232A}"/>
    <cellStyle name="40% - Accent4 3 2 2 3 2 2" xfId="3824" xr:uid="{92D56F44-E428-4C4B-97CA-8FB098982A00}"/>
    <cellStyle name="40% - Accent4 3 2 2 3 2 2 2" xfId="7891" xr:uid="{C5AE1C1E-96C8-411C-9E92-8102E0F3302A}"/>
    <cellStyle name="40% - Accent4 3 2 2 3 2 3" xfId="5865" xr:uid="{A92A629A-4384-460F-BBAD-3FE4170FD951}"/>
    <cellStyle name="40% - Accent4 3 2 2 3 3" xfId="2810" xr:uid="{CA50C2C4-60FF-43BF-9EF4-E478E67E9F7E}"/>
    <cellStyle name="40% - Accent4 3 2 2 3 3 2" xfId="6877" xr:uid="{0ECB1730-4806-43E3-94F0-E2351083FE25}"/>
    <cellStyle name="40% - Accent4 3 2 2 3 4" xfId="4851" xr:uid="{96621E70-F6AD-4A40-BD54-9C98566E0A97}"/>
    <cellStyle name="40% - Accent4 3 2 2 4" xfId="1306" xr:uid="{F573EC76-AB32-459C-9D4B-C276352CDC7E}"/>
    <cellStyle name="40% - Accent4 3 2 2 4 2" xfId="3335" xr:uid="{E6F5FFD7-2A08-4928-83C3-6CB29BB63BD1}"/>
    <cellStyle name="40% - Accent4 3 2 2 4 2 2" xfId="7402" xr:uid="{6294A618-D374-4D58-AB21-95A94CE62B1E}"/>
    <cellStyle name="40% - Accent4 3 2 2 4 3" xfId="5376" xr:uid="{4D0640E4-F707-47D5-BF48-FE9E220391EA}"/>
    <cellStyle name="40% - Accent4 3 2 2 5" xfId="2319" xr:uid="{925B9997-11FF-458A-9BB3-8D9FE83188A4}"/>
    <cellStyle name="40% - Accent4 3 2 2 5 2" xfId="6388" xr:uid="{636DC6DC-19D4-4A49-B867-63355CD6208C}"/>
    <cellStyle name="40% - Accent4 3 2 2 6" xfId="4362" xr:uid="{8B74AD49-B9C5-484E-AEFD-61F7DD439C7B}"/>
    <cellStyle name="40% - Accent4 3 2 3" xfId="366" xr:uid="{A344BFE1-8642-4E37-B1E2-2017938C3916}"/>
    <cellStyle name="40% - Accent4 3 2 3 2" xfId="857" xr:uid="{65FA1B5F-AD36-481C-99B5-2EEAF28B19B1}"/>
    <cellStyle name="40% - Accent4 3 2 3 2 2" xfId="1913" xr:uid="{6276AD50-EFF7-4100-8975-AF1A3CFDDE67}"/>
    <cellStyle name="40% - Accent4 3 2 3 2 2 2" xfId="3942" xr:uid="{6970D3E6-D594-41A2-BF58-D43F3CB7BBCD}"/>
    <cellStyle name="40% - Accent4 3 2 3 2 2 2 2" xfId="8009" xr:uid="{1F09B115-618D-4730-9B4A-DCCD8BB37E73}"/>
    <cellStyle name="40% - Accent4 3 2 3 2 2 3" xfId="5983" xr:uid="{AF38B30F-5D19-4258-993B-EB4D4EE586F0}"/>
    <cellStyle name="40% - Accent4 3 2 3 2 3" xfId="2928" xr:uid="{DE8A5F5C-B735-4246-B947-2F158BF110F7}"/>
    <cellStyle name="40% - Accent4 3 2 3 2 3 2" xfId="6995" xr:uid="{83D89184-5F60-4903-BD6D-96027DC5C879}"/>
    <cellStyle name="40% - Accent4 3 2 3 2 4" xfId="4969" xr:uid="{F86A472A-36B4-4596-9304-6C2FBF6F4E27}"/>
    <cellStyle name="40% - Accent4 3 2 3 3" xfId="1424" xr:uid="{274E42E2-D70D-4FE0-BCA7-5B270A002134}"/>
    <cellStyle name="40% - Accent4 3 2 3 3 2" xfId="3453" xr:uid="{9F37869D-A32D-441B-8C6A-BA14BAD2A586}"/>
    <cellStyle name="40% - Accent4 3 2 3 3 2 2" xfId="7520" xr:uid="{3540EA47-B531-4D05-9DF9-E1B29E454E7A}"/>
    <cellStyle name="40% - Accent4 3 2 3 3 3" xfId="5494" xr:uid="{C4831A3F-5160-4AAC-B445-2E9851074C23}"/>
    <cellStyle name="40% - Accent4 3 2 3 4" xfId="2437" xr:uid="{3B8DA506-5996-4002-90F8-65EF87A4A7D7}"/>
    <cellStyle name="40% - Accent4 3 2 3 4 2" xfId="6506" xr:uid="{F5FE5E39-91C9-49D8-948B-452694F49A63}"/>
    <cellStyle name="40% - Accent4 3 2 3 5" xfId="4480" xr:uid="{61FFB636-DDD9-4B3E-A653-2879FE5502BE}"/>
    <cellStyle name="40% - Accent4 3 2 4" xfId="622" xr:uid="{3B337424-4E7A-49C4-8950-C1EEB0B7B8D9}"/>
    <cellStyle name="40% - Accent4 3 2 4 2" xfId="1678" xr:uid="{FF56694A-7E3A-4B36-9787-12E5E340331A}"/>
    <cellStyle name="40% - Accent4 3 2 4 2 2" xfId="3707" xr:uid="{C0C96D0E-7B1A-4513-B736-4096EFEC64FB}"/>
    <cellStyle name="40% - Accent4 3 2 4 2 2 2" xfId="7774" xr:uid="{1B7FF70A-0E08-456D-A693-4A67E9AF1A66}"/>
    <cellStyle name="40% - Accent4 3 2 4 2 3" xfId="5748" xr:uid="{59761F15-481C-42A5-A99A-B28C28E32E6F}"/>
    <cellStyle name="40% - Accent4 3 2 4 3" xfId="2693" xr:uid="{B5E23785-A137-4C70-9968-206D2681643C}"/>
    <cellStyle name="40% - Accent4 3 2 4 3 2" xfId="6760" xr:uid="{430A668B-DD78-49E8-BA03-C153A40F8675}"/>
    <cellStyle name="40% - Accent4 3 2 4 4" xfId="4734" xr:uid="{45C220D3-6F59-41A3-B0FB-6B24EF5AC9D9}"/>
    <cellStyle name="40% - Accent4 3 2 5" xfId="1189" xr:uid="{586468D7-69D9-4474-B020-E8CE4540C3B6}"/>
    <cellStyle name="40% - Accent4 3 2 5 2" xfId="3218" xr:uid="{948C3A3E-48CE-4AF6-A6E0-2B176FDBFE2A}"/>
    <cellStyle name="40% - Accent4 3 2 5 2 2" xfId="7285" xr:uid="{406A3D41-4249-4D60-ACC8-16F152595ECB}"/>
    <cellStyle name="40% - Accent4 3 2 5 3" xfId="5259" xr:uid="{76C2588E-81C7-45C5-9421-34378691CBFC}"/>
    <cellStyle name="40% - Accent4 3 2 6" xfId="2202" xr:uid="{3FBD1968-EA09-4893-8C9C-8365AFBC1C52}"/>
    <cellStyle name="40% - Accent4 3 2 6 2" xfId="6271" xr:uid="{94B70A1B-1847-4648-B38B-55BF6E346D7A}"/>
    <cellStyle name="40% - Accent4 3 2 7" xfId="4245" xr:uid="{F22AFDC9-4A16-4D74-A7C5-A1274A132409}"/>
    <cellStyle name="40% - Accent4 3 3" xfId="188" xr:uid="{066CE84A-7AFA-4735-845A-C3C9BA251A5C}"/>
    <cellStyle name="40% - Accent4 3 3 2" xfId="424" xr:uid="{AAE82BA8-85E9-43C9-A451-428583D7CCC4}"/>
    <cellStyle name="40% - Accent4 3 3 2 2" xfId="915" xr:uid="{9A89541A-FD43-4EEF-8DF2-0622E87F839A}"/>
    <cellStyle name="40% - Accent4 3 3 2 2 2" xfId="1971" xr:uid="{EDD2D839-30EC-445E-8B78-454602A33A7B}"/>
    <cellStyle name="40% - Accent4 3 3 2 2 2 2" xfId="4000" xr:uid="{2440A65B-198D-4ECC-8032-5E0CEB5108F9}"/>
    <cellStyle name="40% - Accent4 3 3 2 2 2 2 2" xfId="8067" xr:uid="{C5C938D6-DFFD-4930-9BFC-84B35FDFEE77}"/>
    <cellStyle name="40% - Accent4 3 3 2 2 2 3" xfId="6041" xr:uid="{0D848B48-C47C-4494-9BD0-62E19F44EAF9}"/>
    <cellStyle name="40% - Accent4 3 3 2 2 3" xfId="2986" xr:uid="{B3266B09-6F98-4DEA-9AE8-7E447A5CA45B}"/>
    <cellStyle name="40% - Accent4 3 3 2 2 3 2" xfId="7053" xr:uid="{829311C8-D7ED-4B2B-BFA5-5E0F1BE034CE}"/>
    <cellStyle name="40% - Accent4 3 3 2 2 4" xfId="5027" xr:uid="{CBF9DA71-F604-4046-8BC2-98FB7FA3E0C6}"/>
    <cellStyle name="40% - Accent4 3 3 2 3" xfId="1482" xr:uid="{3D385445-240A-4B2E-B18A-FF560E786B5A}"/>
    <cellStyle name="40% - Accent4 3 3 2 3 2" xfId="3511" xr:uid="{256A2F02-2D85-41AB-9673-3675D1806F47}"/>
    <cellStyle name="40% - Accent4 3 3 2 3 2 2" xfId="7578" xr:uid="{B25D2B0D-7B63-48AC-8EE4-C800CF9E28CD}"/>
    <cellStyle name="40% - Accent4 3 3 2 3 3" xfId="5552" xr:uid="{B579DF2B-22A5-4B84-B1B4-B4B4539910D0}"/>
    <cellStyle name="40% - Accent4 3 3 2 4" xfId="2495" xr:uid="{B95E43F4-A4B7-4392-9ECB-BE80DA472BB6}"/>
    <cellStyle name="40% - Accent4 3 3 2 4 2" xfId="6564" xr:uid="{88C8774A-B3C2-4BA2-AC38-20E37B5FC938}"/>
    <cellStyle name="40% - Accent4 3 3 2 5" xfId="4538" xr:uid="{786B2841-E907-4717-A98C-6AD465AE3F60}"/>
    <cellStyle name="40% - Accent4 3 3 3" xfId="680" xr:uid="{82ACCCBC-23B7-44C1-8B1F-005DE3F0EB17}"/>
    <cellStyle name="40% - Accent4 3 3 3 2" xfId="1736" xr:uid="{9C4A33F9-57B7-4AE2-B61D-115C2E73E22C}"/>
    <cellStyle name="40% - Accent4 3 3 3 2 2" xfId="3765" xr:uid="{706A0698-1007-4BFB-BC3D-0B41F6DC9D6B}"/>
    <cellStyle name="40% - Accent4 3 3 3 2 2 2" xfId="7832" xr:uid="{B39A4598-813F-41A1-A3F7-18CBC6EC1BFE}"/>
    <cellStyle name="40% - Accent4 3 3 3 2 3" xfId="5806" xr:uid="{522BA0C3-5E6B-4950-A168-B055A6D47A72}"/>
    <cellStyle name="40% - Accent4 3 3 3 3" xfId="2751" xr:uid="{97F6F758-4005-4BBB-9ECE-6A37B5E95A6F}"/>
    <cellStyle name="40% - Accent4 3 3 3 3 2" xfId="6818" xr:uid="{D7FBC5BD-A7BD-47DC-8739-1FDAF693F05B}"/>
    <cellStyle name="40% - Accent4 3 3 3 4" xfId="4792" xr:uid="{64F56186-EF06-4018-A414-17C1BE4F7042}"/>
    <cellStyle name="40% - Accent4 3 3 4" xfId="1247" xr:uid="{C902FD97-A841-42FA-8C18-97CC75191A7D}"/>
    <cellStyle name="40% - Accent4 3 3 4 2" xfId="3276" xr:uid="{F89F3D7A-0E1E-4981-B680-8F24D74A52E5}"/>
    <cellStyle name="40% - Accent4 3 3 4 2 2" xfId="7343" xr:uid="{876A266F-B70F-48A5-A76E-4A6F13196EBF}"/>
    <cellStyle name="40% - Accent4 3 3 4 3" xfId="5317" xr:uid="{3A71577E-9306-4D60-9D09-A36005AB67EB}"/>
    <cellStyle name="40% - Accent4 3 3 5" xfId="2260" xr:uid="{B75BB6B5-313D-4548-9CDF-3CD1011C11C2}"/>
    <cellStyle name="40% - Accent4 3 3 5 2" xfId="6329" xr:uid="{53AEDEFD-27BA-4009-86BC-3AB962616451}"/>
    <cellStyle name="40% - Accent4 3 3 6" xfId="4303" xr:uid="{D81A4EE4-5911-4651-BA34-0B8E6EAB847B}"/>
    <cellStyle name="40% - Accent4 3 4" xfId="307" xr:uid="{0F24B7A8-3513-4BA5-A2F6-74C1A1B2AD9F}"/>
    <cellStyle name="40% - Accent4 3 4 2" xfId="798" xr:uid="{2B41539C-299B-484C-B20A-5B1B2FD0348D}"/>
    <cellStyle name="40% - Accent4 3 4 2 2" xfId="1854" xr:uid="{1C907D70-F54E-450B-B8AC-058800DEC375}"/>
    <cellStyle name="40% - Accent4 3 4 2 2 2" xfId="3883" xr:uid="{59F60C5C-0E2F-47D2-AE00-522C7EDF4048}"/>
    <cellStyle name="40% - Accent4 3 4 2 2 2 2" xfId="7950" xr:uid="{DB03C8DC-8D89-4E5E-A257-7C64476AFD47}"/>
    <cellStyle name="40% - Accent4 3 4 2 2 3" xfId="5924" xr:uid="{4085E89A-70CA-4F0A-B15D-15CE2AEA3BB8}"/>
    <cellStyle name="40% - Accent4 3 4 2 3" xfId="2869" xr:uid="{BB538D87-3093-47B1-8625-3333FFB45EF5}"/>
    <cellStyle name="40% - Accent4 3 4 2 3 2" xfId="6936" xr:uid="{F09FA8FF-147B-441C-9E5E-FC584A5D66A9}"/>
    <cellStyle name="40% - Accent4 3 4 2 4" xfId="4910" xr:uid="{B8B79797-24FF-4C74-ABC5-DF3954789601}"/>
    <cellStyle name="40% - Accent4 3 4 3" xfId="1365" xr:uid="{92C8F0AC-3A66-4E9C-A548-BB7446F93C19}"/>
    <cellStyle name="40% - Accent4 3 4 3 2" xfId="3394" xr:uid="{5996C8DF-E9B8-41E8-AD07-ED1E435F029D}"/>
    <cellStyle name="40% - Accent4 3 4 3 2 2" xfId="7461" xr:uid="{C4C1E538-070A-460F-885F-8B6E5FEF10E9}"/>
    <cellStyle name="40% - Accent4 3 4 3 3" xfId="5435" xr:uid="{9CCF137D-5BAE-4EAB-B311-DD2D0DE2E897}"/>
    <cellStyle name="40% - Accent4 3 4 4" xfId="2378" xr:uid="{5141F3A4-D2F2-4913-81BA-83C76DA791BD}"/>
    <cellStyle name="40% - Accent4 3 4 4 2" xfId="6447" xr:uid="{AF0210A0-0DD2-4534-B797-0525FF8B00BF}"/>
    <cellStyle name="40% - Accent4 3 4 5" xfId="4421" xr:uid="{49819505-DE86-44AC-A7C0-CF88107D387D}"/>
    <cellStyle name="40% - Accent4 3 5" xfId="563" xr:uid="{FCF1062A-66A6-4FFA-BFB8-2497007CDC26}"/>
    <cellStyle name="40% - Accent4 3 5 2" xfId="1619" xr:uid="{AB6890EE-520D-434A-8284-5BB4028EE966}"/>
    <cellStyle name="40% - Accent4 3 5 2 2" xfId="3648" xr:uid="{0060B902-03E3-4DC5-8F86-E129262971ED}"/>
    <cellStyle name="40% - Accent4 3 5 2 2 2" xfId="7715" xr:uid="{ADC6816E-FE22-4F39-8455-FA7A77D936B7}"/>
    <cellStyle name="40% - Accent4 3 5 2 3" xfId="5689" xr:uid="{ECFE6838-091B-462D-8092-DB63617B22B1}"/>
    <cellStyle name="40% - Accent4 3 5 3" xfId="2634" xr:uid="{97418AF9-445A-4788-A4DC-18D2ADB6740F}"/>
    <cellStyle name="40% - Accent4 3 5 3 2" xfId="6701" xr:uid="{BCCAFF31-5B34-41B9-B434-C7ECD57305BF}"/>
    <cellStyle name="40% - Accent4 3 5 4" xfId="4675" xr:uid="{84D45759-2917-4832-8606-4A3D6B2F6DC1}"/>
    <cellStyle name="40% - Accent4 3 6" xfId="1130" xr:uid="{01A40B6F-9401-402F-A0AE-3F4A30629216}"/>
    <cellStyle name="40% - Accent4 3 6 2" xfId="3159" xr:uid="{B5E9049D-AF41-477F-BB5E-EE67DDE9EB06}"/>
    <cellStyle name="40% - Accent4 3 6 2 2" xfId="7226" xr:uid="{512629AC-13B6-4EEC-90B3-18F4F19439AC}"/>
    <cellStyle name="40% - Accent4 3 6 3" xfId="5200" xr:uid="{6DA565C3-C449-4628-95B9-43F103BBBFEB}"/>
    <cellStyle name="40% - Accent4 3 7" xfId="2143" xr:uid="{51A5C626-A6D6-4ED5-9AAF-428E5AB4A99F}"/>
    <cellStyle name="40% - Accent4 3 7 2" xfId="6212" xr:uid="{F21BA269-BF6A-4F27-AF91-132CC7AF5ED6}"/>
    <cellStyle name="40% - Accent4 3 8" xfId="4186" xr:uid="{8A049614-55CF-4A5A-91FF-5FA216508847}"/>
    <cellStyle name="40% - Accent4 4" xfId="98" xr:uid="{88711D47-6D4F-4360-9928-BF5EBB066169}"/>
    <cellStyle name="40% - Accent4 4 2" xfId="216" xr:uid="{5402E5D6-A42D-43ED-8597-7261951E5BE9}"/>
    <cellStyle name="40% - Accent4 4 2 2" xfId="452" xr:uid="{773A9ECA-C41A-4F39-8BF1-FDDFAFAD37E3}"/>
    <cellStyle name="40% - Accent4 4 2 2 2" xfId="943" xr:uid="{B60EFF9E-3346-4BEE-ABA9-1706B662326B}"/>
    <cellStyle name="40% - Accent4 4 2 2 2 2" xfId="1999" xr:uid="{2E21006F-9BA4-4000-94C1-B8A9385D72F0}"/>
    <cellStyle name="40% - Accent4 4 2 2 2 2 2" xfId="4028" xr:uid="{5BDD794B-AA6E-410B-8F4D-D61A09604FA3}"/>
    <cellStyle name="40% - Accent4 4 2 2 2 2 2 2" xfId="8095" xr:uid="{63792782-6702-40EA-B1B7-013AF9ECB717}"/>
    <cellStyle name="40% - Accent4 4 2 2 2 2 3" xfId="6069" xr:uid="{260CD86A-EE22-43FE-8BFF-C88942135997}"/>
    <cellStyle name="40% - Accent4 4 2 2 2 3" xfId="3014" xr:uid="{43F6F41C-6854-4689-B776-7517B5122E3A}"/>
    <cellStyle name="40% - Accent4 4 2 2 2 3 2" xfId="7081" xr:uid="{F9AD50B3-E361-4FCB-AA62-5822C0CE7F5B}"/>
    <cellStyle name="40% - Accent4 4 2 2 2 4" xfId="5055" xr:uid="{5F69ABB8-8977-412C-8F6D-7A58D61AE945}"/>
    <cellStyle name="40% - Accent4 4 2 2 3" xfId="1510" xr:uid="{DDAF0A84-5A24-491C-B381-630145257B4C}"/>
    <cellStyle name="40% - Accent4 4 2 2 3 2" xfId="3539" xr:uid="{423D8ECE-13EC-4954-9F16-CB09C4BC6459}"/>
    <cellStyle name="40% - Accent4 4 2 2 3 2 2" xfId="7606" xr:uid="{77EE5365-152D-442C-83D9-DEFC372E4F02}"/>
    <cellStyle name="40% - Accent4 4 2 2 3 3" xfId="5580" xr:uid="{E906BBEE-6C99-4DE9-8346-B7D2EE480DA7}"/>
    <cellStyle name="40% - Accent4 4 2 2 4" xfId="2523" xr:uid="{34CE6025-81C7-4B40-AF87-C251CA97D8A1}"/>
    <cellStyle name="40% - Accent4 4 2 2 4 2" xfId="6592" xr:uid="{EF7F9FEB-942D-4BDB-B310-CECB6BCE5221}"/>
    <cellStyle name="40% - Accent4 4 2 2 5" xfId="4566" xr:uid="{125FD93F-4EB1-406F-9D46-4740047B43CA}"/>
    <cellStyle name="40% - Accent4 4 2 3" xfId="708" xr:uid="{AAED7E8E-27B4-42EE-B6C0-C3F519F22CCB}"/>
    <cellStyle name="40% - Accent4 4 2 3 2" xfId="1764" xr:uid="{9AD3CD85-DE11-4636-8835-C2F186E195FE}"/>
    <cellStyle name="40% - Accent4 4 2 3 2 2" xfId="3793" xr:uid="{FFD489C0-871B-45B5-B3A5-019694E3748B}"/>
    <cellStyle name="40% - Accent4 4 2 3 2 2 2" xfId="7860" xr:uid="{99C08649-8835-4AA4-B28F-DD9003C7838E}"/>
    <cellStyle name="40% - Accent4 4 2 3 2 3" xfId="5834" xr:uid="{C49B46F9-08A3-46F0-BFC8-BB70F9A3BE1F}"/>
    <cellStyle name="40% - Accent4 4 2 3 3" xfId="2779" xr:uid="{2185B80B-33BA-4669-847B-887EAFF78CBA}"/>
    <cellStyle name="40% - Accent4 4 2 3 3 2" xfId="6846" xr:uid="{E61D3101-41E8-43D1-8586-653FA19D7700}"/>
    <cellStyle name="40% - Accent4 4 2 3 4" xfId="4820" xr:uid="{D10D25F5-DED2-45B3-A1A2-91DDB896E44B}"/>
    <cellStyle name="40% - Accent4 4 2 4" xfId="1275" xr:uid="{F6FEFBD8-D307-48C2-A7B0-5390CFA5A9CB}"/>
    <cellStyle name="40% - Accent4 4 2 4 2" xfId="3304" xr:uid="{55E7711F-18A1-4B4C-97A2-BBF7EF0F5CEA}"/>
    <cellStyle name="40% - Accent4 4 2 4 2 2" xfId="7371" xr:uid="{EC84AB5D-44C7-4CF8-BA4C-E7DD8D1A716D}"/>
    <cellStyle name="40% - Accent4 4 2 4 3" xfId="5345" xr:uid="{7B978A39-47CC-42C7-AD29-9BD5E20BE4C7}"/>
    <cellStyle name="40% - Accent4 4 2 5" xfId="2288" xr:uid="{039662E1-C2DA-45E4-B518-BFA595E682EF}"/>
    <cellStyle name="40% - Accent4 4 2 5 2" xfId="6357" xr:uid="{D396C2D9-95AA-4949-A456-AB7BB0B70399}"/>
    <cellStyle name="40% - Accent4 4 2 6" xfId="4331" xr:uid="{0BB1DE87-F823-4D58-83B7-EFB68B72BCC4}"/>
    <cellStyle name="40% - Accent4 4 3" xfId="335" xr:uid="{1841CD0E-88C9-4F60-ACC3-9A4BF04ABC3A}"/>
    <cellStyle name="40% - Accent4 4 3 2" xfId="826" xr:uid="{8E10E3FA-2A92-41F6-B46E-0D4787F10AFD}"/>
    <cellStyle name="40% - Accent4 4 3 2 2" xfId="1882" xr:uid="{F2055F6C-AB57-4914-AFF4-3B47AC6D094B}"/>
    <cellStyle name="40% - Accent4 4 3 2 2 2" xfId="3911" xr:uid="{A28FC3BC-CB53-4266-9408-7BFE8244B74C}"/>
    <cellStyle name="40% - Accent4 4 3 2 2 2 2" xfId="7978" xr:uid="{C2D602AC-1CB7-44F5-BD16-9B26F7708BE2}"/>
    <cellStyle name="40% - Accent4 4 3 2 2 3" xfId="5952" xr:uid="{80D7C854-541F-45E6-9413-3D83F91E8B1A}"/>
    <cellStyle name="40% - Accent4 4 3 2 3" xfId="2897" xr:uid="{2EEA5D27-62FB-4FFB-840D-B7F3221210D8}"/>
    <cellStyle name="40% - Accent4 4 3 2 3 2" xfId="6964" xr:uid="{1B6B2B85-92CA-4D02-8FFF-4F63066D6C70}"/>
    <cellStyle name="40% - Accent4 4 3 2 4" xfId="4938" xr:uid="{408ABCD0-BDB6-41CE-B106-55FD49993B27}"/>
    <cellStyle name="40% - Accent4 4 3 3" xfId="1393" xr:uid="{6F456FC6-293D-4CB2-B91F-5B2340142424}"/>
    <cellStyle name="40% - Accent4 4 3 3 2" xfId="3422" xr:uid="{C484DB04-FC64-4C21-9319-8B3B852F6E96}"/>
    <cellStyle name="40% - Accent4 4 3 3 2 2" xfId="7489" xr:uid="{6FD25E0E-2C71-45D3-88EE-ECB3F56654C9}"/>
    <cellStyle name="40% - Accent4 4 3 3 3" xfId="5463" xr:uid="{719A82BE-053F-42CE-931B-653BA8AC8DE9}"/>
    <cellStyle name="40% - Accent4 4 3 4" xfId="2406" xr:uid="{B6EE2E6E-8BF4-4388-9F4F-8590C76F5C13}"/>
    <cellStyle name="40% - Accent4 4 3 4 2" xfId="6475" xr:uid="{80AC8A1E-04EE-4531-9D91-B595CC7E0D4C}"/>
    <cellStyle name="40% - Accent4 4 3 5" xfId="4449" xr:uid="{6D180ABF-B302-4F00-AE71-7F4CAD8878F2}"/>
    <cellStyle name="40% - Accent4 4 4" xfId="591" xr:uid="{9E5D6240-FFBF-4313-98F1-B2CC6E4AD962}"/>
    <cellStyle name="40% - Accent4 4 4 2" xfId="1647" xr:uid="{190BC2CE-9142-4669-B69B-2B1C010EAAC5}"/>
    <cellStyle name="40% - Accent4 4 4 2 2" xfId="3676" xr:uid="{3D420675-9056-4826-88C5-3F5602DCE256}"/>
    <cellStyle name="40% - Accent4 4 4 2 2 2" xfId="7743" xr:uid="{67356DB9-92C1-4936-BE57-128232554432}"/>
    <cellStyle name="40% - Accent4 4 4 2 3" xfId="5717" xr:uid="{D0EBC732-A480-4CD5-9DB7-E9B2A75D858C}"/>
    <cellStyle name="40% - Accent4 4 4 3" xfId="2662" xr:uid="{A5E83710-9D76-434E-BA56-709D50592814}"/>
    <cellStyle name="40% - Accent4 4 4 3 2" xfId="6729" xr:uid="{C25B0B0F-911E-4006-A0C8-7093B39CDE14}"/>
    <cellStyle name="40% - Accent4 4 4 4" xfId="4703" xr:uid="{EBE06FB5-9CB7-40F1-9DA2-14E617BBC081}"/>
    <cellStyle name="40% - Accent4 4 5" xfId="1158" xr:uid="{25F91F18-9B45-4897-B5B6-B5741B08B54C}"/>
    <cellStyle name="40% - Accent4 4 5 2" xfId="3187" xr:uid="{E1C8B68E-ECFC-41AB-9B5F-CD163B7F4534}"/>
    <cellStyle name="40% - Accent4 4 5 2 2" xfId="7254" xr:uid="{A2A82B28-C330-489B-BF70-74714DCEFCEF}"/>
    <cellStyle name="40% - Accent4 4 5 3" xfId="5228" xr:uid="{BF438B89-8A01-422D-83D2-F7A7E5FC5A2A}"/>
    <cellStyle name="40% - Accent4 4 6" xfId="2171" xr:uid="{210199E6-0AE5-42C7-B4A1-27E944D2324C}"/>
    <cellStyle name="40% - Accent4 4 6 2" xfId="6240" xr:uid="{5C8D815B-2FC5-494F-8D51-D16A9CBBC5BE}"/>
    <cellStyle name="40% - Accent4 4 7" xfId="4214" xr:uid="{05ECD355-9280-4E82-9A08-7C9353586ECA}"/>
    <cellStyle name="40% - Accent4 5" xfId="159" xr:uid="{7DEBE2BB-86E5-44EB-A399-EA09DF94B2FD}"/>
    <cellStyle name="40% - Accent4 5 2" xfId="395" xr:uid="{955846FC-1DA5-478E-8984-6A9D703514D5}"/>
    <cellStyle name="40% - Accent4 5 2 2" xfId="886" xr:uid="{5AFD50B3-F9D5-4D1B-A2DB-F96106922AC2}"/>
    <cellStyle name="40% - Accent4 5 2 2 2" xfId="1942" xr:uid="{D79CBA6D-049E-461E-AF0F-B306D6C28286}"/>
    <cellStyle name="40% - Accent4 5 2 2 2 2" xfId="3971" xr:uid="{0DC6EE92-5AA6-4353-8BE3-993C87F71A9F}"/>
    <cellStyle name="40% - Accent4 5 2 2 2 2 2" xfId="8038" xr:uid="{3DCA23F2-2CF4-407A-BB98-B313755801A9}"/>
    <cellStyle name="40% - Accent4 5 2 2 2 3" xfId="6012" xr:uid="{06996087-BC53-41EB-BF42-4A01AB114E15}"/>
    <cellStyle name="40% - Accent4 5 2 2 3" xfId="2957" xr:uid="{006F464F-98C7-4BC8-A001-AAB9CBF6A44E}"/>
    <cellStyle name="40% - Accent4 5 2 2 3 2" xfId="7024" xr:uid="{5B0AE2D0-8755-43FD-B32D-35BFD737A43E}"/>
    <cellStyle name="40% - Accent4 5 2 2 4" xfId="4998" xr:uid="{05B8365B-43D7-4B7A-B33A-E5BFBD67A28A}"/>
    <cellStyle name="40% - Accent4 5 2 3" xfId="1453" xr:uid="{B5BFD3BE-794F-4D5F-8F4E-61C8E1E737F7}"/>
    <cellStyle name="40% - Accent4 5 2 3 2" xfId="3482" xr:uid="{87AD5AA1-A5BB-43CB-BBC2-8804E36C0DAA}"/>
    <cellStyle name="40% - Accent4 5 2 3 2 2" xfId="7549" xr:uid="{775A0981-4E1F-440E-A4BE-4E89688CD287}"/>
    <cellStyle name="40% - Accent4 5 2 3 3" xfId="5523" xr:uid="{E79C4EBA-8BF7-402C-9E3A-27B1A7BF239D}"/>
    <cellStyle name="40% - Accent4 5 2 4" xfId="2466" xr:uid="{1C549D47-880F-404C-B7E7-EB80FF3AB809}"/>
    <cellStyle name="40% - Accent4 5 2 4 2" xfId="6535" xr:uid="{EC0AB950-35F4-409B-8783-A104E192C091}"/>
    <cellStyle name="40% - Accent4 5 2 5" xfId="4509" xr:uid="{02562FED-245D-49FE-A811-6E0627A0A31A}"/>
    <cellStyle name="40% - Accent4 5 3" xfId="651" xr:uid="{830611A8-EF91-4FDE-B4F4-7DAE1F0FE372}"/>
    <cellStyle name="40% - Accent4 5 3 2" xfId="1707" xr:uid="{A19A0743-6094-4D90-8851-78CDAC504DAE}"/>
    <cellStyle name="40% - Accent4 5 3 2 2" xfId="3736" xr:uid="{8A2B6B27-0C88-477D-BCBA-7D28E63C2FDC}"/>
    <cellStyle name="40% - Accent4 5 3 2 2 2" xfId="7803" xr:uid="{BC1F3E38-331D-4B16-A154-70CB76D159C7}"/>
    <cellStyle name="40% - Accent4 5 3 2 3" xfId="5777" xr:uid="{FC71758A-FD8E-41A1-B542-8AB94B5BA01D}"/>
    <cellStyle name="40% - Accent4 5 3 3" xfId="2722" xr:uid="{B3190D37-5B3F-4412-8D2B-D8BEDDB18A76}"/>
    <cellStyle name="40% - Accent4 5 3 3 2" xfId="6789" xr:uid="{E3A31B42-93C3-4FFA-BB9C-1F462BEF8FC4}"/>
    <cellStyle name="40% - Accent4 5 3 4" xfId="4763" xr:uid="{17FB9CFD-84D1-40DB-8574-7EA94E7AA621}"/>
    <cellStyle name="40% - Accent4 5 4" xfId="1218" xr:uid="{00E4B12B-2E90-47B6-992E-97E875E65BCC}"/>
    <cellStyle name="40% - Accent4 5 4 2" xfId="3247" xr:uid="{54B3E587-ADE2-4E3C-AC4D-A33C0EF3E774}"/>
    <cellStyle name="40% - Accent4 5 4 2 2" xfId="7314" xr:uid="{61BEE699-91D0-43BF-B3E6-4BD18A88BFD5}"/>
    <cellStyle name="40% - Accent4 5 4 3" xfId="5288" xr:uid="{7F0DE7B6-96A7-4A31-A32D-DBCAF3BBB92B}"/>
    <cellStyle name="40% - Accent4 5 5" xfId="2231" xr:uid="{205940B3-1B1C-45F0-8082-D97F82A92097}"/>
    <cellStyle name="40% - Accent4 5 5 2" xfId="6300" xr:uid="{53EDC9F0-FF9D-4B68-B25C-0730BBF0D123}"/>
    <cellStyle name="40% - Accent4 5 6" xfId="4274" xr:uid="{BDC051A8-B7A3-4572-9F22-4540D58DBCDA}"/>
    <cellStyle name="40% - Accent4 6" xfId="275" xr:uid="{A8D32E41-9AAE-4091-A0B2-003738E42778}"/>
    <cellStyle name="40% - Accent4 6 2" xfId="767" xr:uid="{338F0561-9655-4475-B65F-A9AD13AC8149}"/>
    <cellStyle name="40% - Accent4 6 2 2" xfId="1823" xr:uid="{AC2B2924-6749-4D16-A734-CC24584EC3BB}"/>
    <cellStyle name="40% - Accent4 6 2 2 2" xfId="3852" xr:uid="{0EB74DBD-D4A4-41C5-967C-6BF220BD2FFD}"/>
    <cellStyle name="40% - Accent4 6 2 2 2 2" xfId="7919" xr:uid="{9AA98FC0-3DE5-4D9F-9AD3-CDF870108B08}"/>
    <cellStyle name="40% - Accent4 6 2 2 3" xfId="5893" xr:uid="{C1AFC35A-9CF2-4729-A29F-1F6EEDF494D9}"/>
    <cellStyle name="40% - Accent4 6 2 3" xfId="2838" xr:uid="{76A610F6-6911-4E27-879D-21A036B8E159}"/>
    <cellStyle name="40% - Accent4 6 2 3 2" xfId="6905" xr:uid="{AC41BFCC-2D98-4CCB-B2CE-E5DF351984FB}"/>
    <cellStyle name="40% - Accent4 6 2 4" xfId="4879" xr:uid="{127FD543-D5C6-4706-84FB-7A3649DF12C5}"/>
    <cellStyle name="40% - Accent4 6 3" xfId="1334" xr:uid="{5C13AA6E-3CA7-4BD1-88CE-DDA6F7741FDB}"/>
    <cellStyle name="40% - Accent4 6 3 2" xfId="3363" xr:uid="{B346744B-7E7A-4F14-A07A-1AAC824508D8}"/>
    <cellStyle name="40% - Accent4 6 3 2 2" xfId="7430" xr:uid="{531F95C3-7BAF-477E-B257-77401C8DE5B3}"/>
    <cellStyle name="40% - Accent4 6 3 3" xfId="5404" xr:uid="{28A5A7B5-42E7-4248-ACAC-2BB41B11D38C}"/>
    <cellStyle name="40% - Accent4 6 4" xfId="2347" xr:uid="{6D7F36F4-B954-47EF-BD62-DEF6CAC224A2}"/>
    <cellStyle name="40% - Accent4 6 4 2" xfId="6416" xr:uid="{34CB695F-7099-42C0-AF27-BB8DF942A615}"/>
    <cellStyle name="40% - Accent4 6 5" xfId="4390" xr:uid="{7B296E6C-98F1-43C6-83FF-9947D3FFAB5C}"/>
    <cellStyle name="40% - Accent4 7" xfId="516" xr:uid="{EEA22398-E05A-4541-8FBA-07BC7337E4B5}"/>
    <cellStyle name="40% - Accent4 7 2" xfId="1005" xr:uid="{301CA95F-C46B-4A82-9163-F87E669A104A}"/>
    <cellStyle name="40% - Accent4 7 2 2" xfId="2061" xr:uid="{8EAD9194-742B-4D1B-9B2E-A9F2F501A888}"/>
    <cellStyle name="40% - Accent4 7 2 2 2" xfId="4090" xr:uid="{1F3EE1DD-10FC-40BA-A887-758F7B5FF533}"/>
    <cellStyle name="40% - Accent4 7 2 2 2 2" xfId="8157" xr:uid="{3D73C144-CB80-4234-97D9-4FFB41EE2CA5}"/>
    <cellStyle name="40% - Accent4 7 2 2 3" xfId="6131" xr:uid="{4E47F434-6DDA-4298-A94D-113B87C5425A}"/>
    <cellStyle name="40% - Accent4 7 2 3" xfId="3076" xr:uid="{50804A87-2BDE-4DD8-813C-03E9B0463A6C}"/>
    <cellStyle name="40% - Accent4 7 2 3 2" xfId="7143" xr:uid="{378F322C-F1CE-456A-91B6-8BF30456C6C3}"/>
    <cellStyle name="40% - Accent4 7 2 4" xfId="5117" xr:uid="{88917FC3-1FA1-4CFA-AF4A-646606B59DC9}"/>
    <cellStyle name="40% - Accent4 7 3" xfId="1572" xr:uid="{EB8E7E67-E3B7-428F-A65D-687E79345C4F}"/>
    <cellStyle name="40% - Accent4 7 3 2" xfId="3601" xr:uid="{F455D63D-4E56-4E70-B65B-681B579093AB}"/>
    <cellStyle name="40% - Accent4 7 3 2 2" xfId="7668" xr:uid="{80684EB1-A0DC-429E-868F-0272BE195110}"/>
    <cellStyle name="40% - Accent4 7 3 3" xfId="5642" xr:uid="{5D96A7FD-79BA-464F-BD6F-4FA73D4C64CD}"/>
    <cellStyle name="40% - Accent4 7 4" xfId="2587" xr:uid="{099EBE0E-8DA7-46D0-A9F3-54D659FFDFFC}"/>
    <cellStyle name="40% - Accent4 7 4 2" xfId="6654" xr:uid="{55EC7FF3-F0ED-4BB3-970C-61856E1E6643}"/>
    <cellStyle name="40% - Accent4 7 5" xfId="4628" xr:uid="{971C8C5A-C3BB-431B-858D-130A263E2C6E}"/>
    <cellStyle name="40% - Accent4 8" xfId="534" xr:uid="{4B51E334-7F15-412E-8FBB-6484268E3F93}"/>
    <cellStyle name="40% - Accent4 8 2" xfId="1590" xr:uid="{63C63120-C373-437D-ADBE-FE0E7627EF69}"/>
    <cellStyle name="40% - Accent4 8 2 2" xfId="3619" xr:uid="{C4BC5254-357F-41C5-8954-1E36FAE4AC0D}"/>
    <cellStyle name="40% - Accent4 8 2 2 2" xfId="7686" xr:uid="{E939BB98-E577-4CAE-AE8E-CB7A968E630F}"/>
    <cellStyle name="40% - Accent4 8 2 3" xfId="5660" xr:uid="{FE5728D1-E271-4654-B3C1-EA7C0AD5943C}"/>
    <cellStyle name="40% - Accent4 8 3" xfId="2605" xr:uid="{086F0C39-F4D9-46AC-99EC-7A0DB0F1E2BA}"/>
    <cellStyle name="40% - Accent4 8 3 2" xfId="6672" xr:uid="{D9880497-0FB1-4AF6-9B0A-1570C5C9F89B}"/>
    <cellStyle name="40% - Accent4 8 4" xfId="4646" xr:uid="{F1D8463A-6E82-4136-A6D2-0AC31864A595}"/>
    <cellStyle name="40% - Accent4 9" xfId="1098" xr:uid="{6BD726B5-7022-4852-BF82-DC2F9A23C6E8}"/>
    <cellStyle name="40% - Accent4 9 2" xfId="3127" xr:uid="{512E203A-CE5A-4850-A185-BFAAEC617ECC}"/>
    <cellStyle name="40% - Accent4 9 2 2" xfId="7194" xr:uid="{975C1FED-889C-4C58-AA80-D74FDE64498F}"/>
    <cellStyle name="40% - Accent4 9 3" xfId="5168" xr:uid="{F1689CB5-8E1C-4A68-9252-342340482F57}"/>
    <cellStyle name="40% - Accent5" xfId="29" builtinId="47" customBuiltin="1"/>
    <cellStyle name="40% - Accent5 10" xfId="2113" xr:uid="{9F8BFFC4-348D-4C91-A981-E32D4789F512}"/>
    <cellStyle name="40% - Accent5 10 2" xfId="6183" xr:uid="{D0CCDEF1-1FEC-4B30-8A88-8C83CF6F019A}"/>
    <cellStyle name="40% - Accent5 11" xfId="4148" xr:uid="{B6EC3C7A-6F64-4539-B813-6E1924CE2A49}"/>
    <cellStyle name="40% - Accent5 2" xfId="57" xr:uid="{41622EE8-ECF6-4FAE-9A6B-D3A4AA8BCC6D}"/>
    <cellStyle name="40% - Accent5 2 10" xfId="2131" xr:uid="{48B91C2B-7848-43D7-AE69-328652133343}"/>
    <cellStyle name="40% - Accent5 2 10 2" xfId="6200" xr:uid="{74A3D73A-5726-4C49-BC61-4B168C016E35}"/>
    <cellStyle name="40% - Accent5 2 11" xfId="4174" xr:uid="{ABCAF5A3-3177-438F-B300-5A25DFBA41A1}"/>
    <cellStyle name="40% - Accent5 2 2" xfId="87" xr:uid="{88249BF0-7540-4F31-AC6D-5C8092EBF086}"/>
    <cellStyle name="40% - Accent5 2 2 2" xfId="147" xr:uid="{4ED35B46-1967-4D64-8C0A-A62766CD5E88}"/>
    <cellStyle name="40% - Accent5 2 2 2 2" xfId="264" xr:uid="{37C4F0AC-F39D-401C-AE22-C8F0F7A9700F}"/>
    <cellStyle name="40% - Accent5 2 2 2 2 2" xfId="500" xr:uid="{90176DD7-5DED-4A3A-AA03-F66B6642B5CC}"/>
    <cellStyle name="40% - Accent5 2 2 2 2 2 2" xfId="991" xr:uid="{D3BDAE8D-84BC-4264-83FE-00ADF8EBFDD3}"/>
    <cellStyle name="40% - Accent5 2 2 2 2 2 2 2" xfId="2047" xr:uid="{FFE2C0FD-EA96-4B37-ABCC-238145137706}"/>
    <cellStyle name="40% - Accent5 2 2 2 2 2 2 2 2" xfId="4076" xr:uid="{23176E0E-C3E3-4EE6-8CE5-4372826F4C90}"/>
    <cellStyle name="40% - Accent5 2 2 2 2 2 2 2 2 2" xfId="8143" xr:uid="{0095C842-95E7-4E0B-8403-E7A57BBE3001}"/>
    <cellStyle name="40% - Accent5 2 2 2 2 2 2 2 3" xfId="6117" xr:uid="{41BAA13E-0473-4C8B-907C-F65023642309}"/>
    <cellStyle name="40% - Accent5 2 2 2 2 2 2 3" xfId="3062" xr:uid="{A86CD56C-5C32-4967-96BA-158FF88DBA65}"/>
    <cellStyle name="40% - Accent5 2 2 2 2 2 2 3 2" xfId="7129" xr:uid="{5E63CC5F-B91A-45BF-9FF0-D60E08E7E76D}"/>
    <cellStyle name="40% - Accent5 2 2 2 2 2 2 4" xfId="5103" xr:uid="{7BA19576-203F-4B77-9AFC-BF974BB6A6C7}"/>
    <cellStyle name="40% - Accent5 2 2 2 2 2 3" xfId="1558" xr:uid="{43083054-DD21-4063-91CF-780E6AC81D92}"/>
    <cellStyle name="40% - Accent5 2 2 2 2 2 3 2" xfId="3587" xr:uid="{A37BDAB2-2AEA-42E3-A3B3-EA3623F2F59C}"/>
    <cellStyle name="40% - Accent5 2 2 2 2 2 3 2 2" xfId="7654" xr:uid="{D23D88C1-5B37-42EC-B152-44262DDFBE36}"/>
    <cellStyle name="40% - Accent5 2 2 2 2 2 3 3" xfId="5628" xr:uid="{DC07F36C-02C4-4996-8AF1-EF584BDAA1E2}"/>
    <cellStyle name="40% - Accent5 2 2 2 2 2 4" xfId="2571" xr:uid="{6E40DF87-D7A2-4DF8-A10F-5CF272C52D22}"/>
    <cellStyle name="40% - Accent5 2 2 2 2 2 4 2" xfId="6640" xr:uid="{ED151146-DF07-4E99-A483-A17FA739C2F2}"/>
    <cellStyle name="40% - Accent5 2 2 2 2 2 5" xfId="4614" xr:uid="{88CE94A6-96AD-4BD3-A9D5-F7A80F98A2A0}"/>
    <cellStyle name="40% - Accent5 2 2 2 2 3" xfId="756" xr:uid="{11DC39DE-105A-442D-B487-2A3B8E460CC8}"/>
    <cellStyle name="40% - Accent5 2 2 2 2 3 2" xfId="1812" xr:uid="{FB41775E-BD75-4631-B930-8F57D155B335}"/>
    <cellStyle name="40% - Accent5 2 2 2 2 3 2 2" xfId="3841" xr:uid="{07301EC5-78F7-40D2-81F8-FD3D2D9050EF}"/>
    <cellStyle name="40% - Accent5 2 2 2 2 3 2 2 2" xfId="7908" xr:uid="{3A6C16F7-6E7B-42E1-AAB8-E1F14E4BF305}"/>
    <cellStyle name="40% - Accent5 2 2 2 2 3 2 3" xfId="5882" xr:uid="{C4D0052B-00E2-4D89-AA55-7D56FF12B581}"/>
    <cellStyle name="40% - Accent5 2 2 2 2 3 3" xfId="2827" xr:uid="{59888582-1259-4FE1-B417-79C56C51AFC3}"/>
    <cellStyle name="40% - Accent5 2 2 2 2 3 3 2" xfId="6894" xr:uid="{B604EA9E-9BA0-4D9E-B0E0-AA3ACC493403}"/>
    <cellStyle name="40% - Accent5 2 2 2 2 3 4" xfId="4868" xr:uid="{55DA67CD-E951-4206-8234-DCB1DB6BB090}"/>
    <cellStyle name="40% - Accent5 2 2 2 2 4" xfId="1323" xr:uid="{15B815BF-40F3-4CA6-8DDC-8AE2B652E9C8}"/>
    <cellStyle name="40% - Accent5 2 2 2 2 4 2" xfId="3352" xr:uid="{3C45F481-7B12-4EB7-8379-6E4DA84440D6}"/>
    <cellStyle name="40% - Accent5 2 2 2 2 4 2 2" xfId="7419" xr:uid="{8701FFFC-98D5-450F-A2A1-DC1A3C4EA71F}"/>
    <cellStyle name="40% - Accent5 2 2 2 2 4 3" xfId="5393" xr:uid="{0EF4275C-8C5B-4908-A7F3-918150956392}"/>
    <cellStyle name="40% - Accent5 2 2 2 2 5" xfId="2336" xr:uid="{D7068369-A03B-402C-B02C-EC4D1D8E9053}"/>
    <cellStyle name="40% - Accent5 2 2 2 2 5 2" xfId="6405" xr:uid="{36DF5B45-DEE9-4080-B8D2-885A4D4A5285}"/>
    <cellStyle name="40% - Accent5 2 2 2 2 6" xfId="4379" xr:uid="{7A9B8F88-625E-49B7-8D2E-58518CDE4EBB}"/>
    <cellStyle name="40% - Accent5 2 2 2 3" xfId="383" xr:uid="{6E4D3EF8-BDE5-475B-9D0B-A74F5FB83DE2}"/>
    <cellStyle name="40% - Accent5 2 2 2 3 2" xfId="874" xr:uid="{E2F55907-997D-4D8B-BEC2-B0C0B0515D02}"/>
    <cellStyle name="40% - Accent5 2 2 2 3 2 2" xfId="1930" xr:uid="{F36610BD-D10B-40C9-9136-DFE987F88690}"/>
    <cellStyle name="40% - Accent5 2 2 2 3 2 2 2" xfId="3959" xr:uid="{8702A9B0-AA63-43AC-81B0-82128FEB3CF8}"/>
    <cellStyle name="40% - Accent5 2 2 2 3 2 2 2 2" xfId="8026" xr:uid="{F2DA4530-E970-4562-9131-E2C377E46303}"/>
    <cellStyle name="40% - Accent5 2 2 2 3 2 2 3" xfId="6000" xr:uid="{B5BA61D5-3B91-4105-9754-59D2D3E220D1}"/>
    <cellStyle name="40% - Accent5 2 2 2 3 2 3" xfId="2945" xr:uid="{58A7B946-AEDC-4F2E-A68D-3C4D164FD346}"/>
    <cellStyle name="40% - Accent5 2 2 2 3 2 3 2" xfId="7012" xr:uid="{56325077-081C-4EF3-BBCA-3409265678E9}"/>
    <cellStyle name="40% - Accent5 2 2 2 3 2 4" xfId="4986" xr:uid="{1EBA2AD6-8AE0-42C1-AE3A-7CA29D7764DC}"/>
    <cellStyle name="40% - Accent5 2 2 2 3 3" xfId="1441" xr:uid="{D93DBD99-8059-4E61-A27F-00E23DABF292}"/>
    <cellStyle name="40% - Accent5 2 2 2 3 3 2" xfId="3470" xr:uid="{55C30D79-8332-42D1-9CE8-AC4F93019FC2}"/>
    <cellStyle name="40% - Accent5 2 2 2 3 3 2 2" xfId="7537" xr:uid="{7F9FA10D-77B2-437F-974D-EE436B9CB9F0}"/>
    <cellStyle name="40% - Accent5 2 2 2 3 3 3" xfId="5511" xr:uid="{78D7D9B2-FE63-450E-B75E-13F84B247F75}"/>
    <cellStyle name="40% - Accent5 2 2 2 3 4" xfId="2454" xr:uid="{0ADDDCFC-9BC5-4B0E-9B2C-3B2EA587B61E}"/>
    <cellStyle name="40% - Accent5 2 2 2 3 4 2" xfId="6523" xr:uid="{7A5690BE-7D56-4A33-8980-5C264D8FF430}"/>
    <cellStyle name="40% - Accent5 2 2 2 3 5" xfId="4497" xr:uid="{4BE41C76-65EF-4299-B11E-4736B6E62901}"/>
    <cellStyle name="40% - Accent5 2 2 2 4" xfId="639" xr:uid="{A7D27E12-5960-4F6A-8808-E74F78161BA3}"/>
    <cellStyle name="40% - Accent5 2 2 2 4 2" xfId="1695" xr:uid="{A82E44D6-876A-4394-92AC-E8366D8A24A4}"/>
    <cellStyle name="40% - Accent5 2 2 2 4 2 2" xfId="3724" xr:uid="{C9FE622A-254C-4091-95E5-B536E70E970D}"/>
    <cellStyle name="40% - Accent5 2 2 2 4 2 2 2" xfId="7791" xr:uid="{9FDBB5F4-FD56-4E2D-881E-8077514ABCEE}"/>
    <cellStyle name="40% - Accent5 2 2 2 4 2 3" xfId="5765" xr:uid="{42E53B31-51D2-454F-A5A8-05FF6E428AB2}"/>
    <cellStyle name="40% - Accent5 2 2 2 4 3" xfId="2710" xr:uid="{A2B51A41-68EF-4692-A980-E0E32EA7CA81}"/>
    <cellStyle name="40% - Accent5 2 2 2 4 3 2" xfId="6777" xr:uid="{CBF17BA3-2828-4EAD-8AB1-2947621DDD68}"/>
    <cellStyle name="40% - Accent5 2 2 2 4 4" xfId="4751" xr:uid="{D4C7417D-5AB9-4138-B998-B47A21926A44}"/>
    <cellStyle name="40% - Accent5 2 2 2 5" xfId="1206" xr:uid="{33D06BEE-0EBB-481F-99EC-A7ACAA10C7F1}"/>
    <cellStyle name="40% - Accent5 2 2 2 5 2" xfId="3235" xr:uid="{B5DC3745-089C-4AC4-8042-9F424E36EA2D}"/>
    <cellStyle name="40% - Accent5 2 2 2 5 2 2" xfId="7302" xr:uid="{13DFD105-1693-429E-A801-1036C5B40F83}"/>
    <cellStyle name="40% - Accent5 2 2 2 5 3" xfId="5276" xr:uid="{66CA1733-C2B9-439E-AEAF-31475FFD261C}"/>
    <cellStyle name="40% - Accent5 2 2 2 6" xfId="2219" xr:uid="{7051EC9D-DBAE-4202-819B-A1C476050AF0}"/>
    <cellStyle name="40% - Accent5 2 2 2 6 2" xfId="6288" xr:uid="{BB7266F1-B5E7-4FDC-B143-08B71E9BF17E}"/>
    <cellStyle name="40% - Accent5 2 2 2 7" xfId="4262" xr:uid="{53C7ECB0-8CB1-473F-9BC5-864E097691D8}"/>
    <cellStyle name="40% - Accent5 2 2 3" xfId="205" xr:uid="{F796814A-45F6-4A01-B0C8-EC017259F322}"/>
    <cellStyle name="40% - Accent5 2 2 3 2" xfId="441" xr:uid="{25D600AB-F8E0-4633-8247-4B5978EB073A}"/>
    <cellStyle name="40% - Accent5 2 2 3 2 2" xfId="932" xr:uid="{DCE647A4-4819-4F90-99EA-16829EBC84CB}"/>
    <cellStyle name="40% - Accent5 2 2 3 2 2 2" xfId="1988" xr:uid="{964DCB19-7E9E-4075-A0C3-3F49721E6800}"/>
    <cellStyle name="40% - Accent5 2 2 3 2 2 2 2" xfId="4017" xr:uid="{E0DD3331-3453-41DD-B27D-425757A22FA0}"/>
    <cellStyle name="40% - Accent5 2 2 3 2 2 2 2 2" xfId="8084" xr:uid="{03908D71-BD9D-493B-83BC-4789F8FD5F29}"/>
    <cellStyle name="40% - Accent5 2 2 3 2 2 2 3" xfId="6058" xr:uid="{B148BD2A-EE3E-4104-8140-D82C5506B92A}"/>
    <cellStyle name="40% - Accent5 2 2 3 2 2 3" xfId="3003" xr:uid="{C5016D01-E49A-4E25-8928-16DD1CA95967}"/>
    <cellStyle name="40% - Accent5 2 2 3 2 2 3 2" xfId="7070" xr:uid="{A61FB11E-77C0-4402-88DE-A1D08D3E3234}"/>
    <cellStyle name="40% - Accent5 2 2 3 2 2 4" xfId="5044" xr:uid="{C56840EE-725B-40A5-8F40-7A8586A86ED6}"/>
    <cellStyle name="40% - Accent5 2 2 3 2 3" xfId="1499" xr:uid="{E9FDEDED-8109-4F61-88B4-F64F8E323DBD}"/>
    <cellStyle name="40% - Accent5 2 2 3 2 3 2" xfId="3528" xr:uid="{B7C8FF3A-D5BB-40C3-BD2C-AC44B38F1F42}"/>
    <cellStyle name="40% - Accent5 2 2 3 2 3 2 2" xfId="7595" xr:uid="{14E0D19D-88A5-4127-8EF2-2DFCA01A418D}"/>
    <cellStyle name="40% - Accent5 2 2 3 2 3 3" xfId="5569" xr:uid="{8D3E1632-BA4D-48A4-AC08-76A9F28F5529}"/>
    <cellStyle name="40% - Accent5 2 2 3 2 4" xfId="2512" xr:uid="{19F305A7-8FD5-40A5-88E9-96C415311705}"/>
    <cellStyle name="40% - Accent5 2 2 3 2 4 2" xfId="6581" xr:uid="{547AA917-4483-4C10-8DAD-01F2F939885A}"/>
    <cellStyle name="40% - Accent5 2 2 3 2 5" xfId="4555" xr:uid="{D8A8581C-605B-4A07-8FEC-EB72B9C4750C}"/>
    <cellStyle name="40% - Accent5 2 2 3 3" xfId="697" xr:uid="{AEB7FCB9-2EDF-4BE6-89D1-D3E252A8F6AC}"/>
    <cellStyle name="40% - Accent5 2 2 3 3 2" xfId="1753" xr:uid="{53EA6720-5884-49F3-AD18-3F17A96F1ED8}"/>
    <cellStyle name="40% - Accent5 2 2 3 3 2 2" xfId="3782" xr:uid="{8B7C1753-BD3D-4DDB-A84D-E91DB16724D8}"/>
    <cellStyle name="40% - Accent5 2 2 3 3 2 2 2" xfId="7849" xr:uid="{F1A1D717-E20E-49C3-88AF-6ABFE8CF4ECD}"/>
    <cellStyle name="40% - Accent5 2 2 3 3 2 3" xfId="5823" xr:uid="{B7D32F6A-9197-4ACD-8381-C00D84A37665}"/>
    <cellStyle name="40% - Accent5 2 2 3 3 3" xfId="2768" xr:uid="{FBF8B2C9-FA2C-4C5D-B438-9F33FEFAEAB2}"/>
    <cellStyle name="40% - Accent5 2 2 3 3 3 2" xfId="6835" xr:uid="{2CFBC063-E799-4830-A9EF-568216E80D58}"/>
    <cellStyle name="40% - Accent5 2 2 3 3 4" xfId="4809" xr:uid="{3598C296-1398-415A-84D2-753A929D1BCB}"/>
    <cellStyle name="40% - Accent5 2 2 3 4" xfId="1264" xr:uid="{F89E7F51-D690-48DE-9329-6581D09792BE}"/>
    <cellStyle name="40% - Accent5 2 2 3 4 2" xfId="3293" xr:uid="{8E8121A4-56B0-4A7C-90FC-D4A7CC9C7C70}"/>
    <cellStyle name="40% - Accent5 2 2 3 4 2 2" xfId="7360" xr:uid="{8629BA29-9BD5-416C-86F2-731499C77A17}"/>
    <cellStyle name="40% - Accent5 2 2 3 4 3" xfId="5334" xr:uid="{B70086F8-2EB7-4337-8B2A-AEDB0E1CC1BD}"/>
    <cellStyle name="40% - Accent5 2 2 3 5" xfId="2277" xr:uid="{074824F7-A7D2-42DD-B186-BC9CFF18DFE8}"/>
    <cellStyle name="40% - Accent5 2 2 3 5 2" xfId="6346" xr:uid="{C6806B9E-6D3D-4AE8-A60B-AEEA01DE4EA0}"/>
    <cellStyle name="40% - Accent5 2 2 3 6" xfId="4320" xr:uid="{B813DDA8-4A5E-468E-976C-464AF6F7E7C8}"/>
    <cellStyle name="40% - Accent5 2 2 4" xfId="324" xr:uid="{8BA20EEA-7753-4D87-98B1-D1E7F0AD049C}"/>
    <cellStyle name="40% - Accent5 2 2 4 2" xfId="815" xr:uid="{9D560933-949C-4001-B23F-BA21027AF90A}"/>
    <cellStyle name="40% - Accent5 2 2 4 2 2" xfId="1871" xr:uid="{617A6C09-C7B5-4F8C-819D-AA608C1B82AC}"/>
    <cellStyle name="40% - Accent5 2 2 4 2 2 2" xfId="3900" xr:uid="{46904B0E-A78A-4E59-94DB-E0356B30EF47}"/>
    <cellStyle name="40% - Accent5 2 2 4 2 2 2 2" xfId="7967" xr:uid="{2EE75AB1-3829-4828-9CB8-51968FC43B02}"/>
    <cellStyle name="40% - Accent5 2 2 4 2 2 3" xfId="5941" xr:uid="{CA5A4EE9-7179-4F6C-96A1-3C4CB33B82A8}"/>
    <cellStyle name="40% - Accent5 2 2 4 2 3" xfId="2886" xr:uid="{06FEDE6C-72C8-42A9-BA05-1ACF945B071C}"/>
    <cellStyle name="40% - Accent5 2 2 4 2 3 2" xfId="6953" xr:uid="{DA15727C-F7AF-4254-8EDF-2361FC5322B3}"/>
    <cellStyle name="40% - Accent5 2 2 4 2 4" xfId="4927" xr:uid="{06F5C134-263D-4638-ABC2-E492ADA42690}"/>
    <cellStyle name="40% - Accent5 2 2 4 3" xfId="1382" xr:uid="{A7416952-95BE-4033-AF62-346FB3B225B0}"/>
    <cellStyle name="40% - Accent5 2 2 4 3 2" xfId="3411" xr:uid="{C1781469-7FE7-4674-9D55-E275DC98A854}"/>
    <cellStyle name="40% - Accent5 2 2 4 3 2 2" xfId="7478" xr:uid="{941956B9-90D5-436A-9274-7F7DA4B9156F}"/>
    <cellStyle name="40% - Accent5 2 2 4 3 3" xfId="5452" xr:uid="{BDAAEF33-B763-44BF-99B8-7F515497BBD5}"/>
    <cellStyle name="40% - Accent5 2 2 4 4" xfId="2395" xr:uid="{BAFA029E-E25E-46CC-981A-1B9CC31DABC6}"/>
    <cellStyle name="40% - Accent5 2 2 4 4 2" xfId="6464" xr:uid="{6D144622-E193-486E-B671-967CF99D70CB}"/>
    <cellStyle name="40% - Accent5 2 2 4 5" xfId="4438" xr:uid="{5916FE7A-BE7A-4BD8-94B0-80641D3BE920}"/>
    <cellStyle name="40% - Accent5 2 2 5" xfId="580" xr:uid="{C2DB68D7-F2D3-43C8-8410-1C2D9FFD35CA}"/>
    <cellStyle name="40% - Accent5 2 2 5 2" xfId="1636" xr:uid="{9FE1953D-D102-48F1-B5C3-E6654282D5F5}"/>
    <cellStyle name="40% - Accent5 2 2 5 2 2" xfId="3665" xr:uid="{CC2E8866-7836-4598-BB67-0D3389113EC0}"/>
    <cellStyle name="40% - Accent5 2 2 5 2 2 2" xfId="7732" xr:uid="{4B80E290-D2EA-42D5-A781-B29E431DF590}"/>
    <cellStyle name="40% - Accent5 2 2 5 2 3" xfId="5706" xr:uid="{182C1656-7A01-40FB-B797-DE48883030A7}"/>
    <cellStyle name="40% - Accent5 2 2 5 3" xfId="2651" xr:uid="{BFA4F570-B179-4EC1-B948-D2EDD502B2B1}"/>
    <cellStyle name="40% - Accent5 2 2 5 3 2" xfId="6718" xr:uid="{E3E3486A-9476-4C0F-A8DD-D8AF5504A06B}"/>
    <cellStyle name="40% - Accent5 2 2 5 4" xfId="4692" xr:uid="{A554965D-03FF-423E-A836-37F10FC89D52}"/>
    <cellStyle name="40% - Accent5 2 2 6" xfId="1147" xr:uid="{FF2AF311-7865-410E-BFA1-D8F87E8B5C2F}"/>
    <cellStyle name="40% - Accent5 2 2 6 2" xfId="3176" xr:uid="{8CB34884-E227-4D2C-88B2-604BEFAF2954}"/>
    <cellStyle name="40% - Accent5 2 2 6 2 2" xfId="7243" xr:uid="{ED331753-90C7-4BE3-8E75-D2D2756376B5}"/>
    <cellStyle name="40% - Accent5 2 2 6 3" xfId="5217" xr:uid="{33E3856B-C005-4883-B25F-3943E87836D4}"/>
    <cellStyle name="40% - Accent5 2 2 7" xfId="2160" xr:uid="{74772DF7-095A-4DC3-86BD-8931C0E2AFDC}"/>
    <cellStyle name="40% - Accent5 2 2 7 2" xfId="6229" xr:uid="{D9150607-FA01-469B-9F7B-13719B423FB3}"/>
    <cellStyle name="40% - Accent5 2 2 8" xfId="4203" xr:uid="{A46202AD-D6E1-45B5-B479-BED80880E0DC}"/>
    <cellStyle name="40% - Accent5 2 3" xfId="118" xr:uid="{EFB27199-0EE6-4BA9-9F8D-2D3C0355E60B}"/>
    <cellStyle name="40% - Accent5 2 3 2" xfId="235" xr:uid="{5F6C3A3F-E1F4-430D-853E-BE079F5AF3A0}"/>
    <cellStyle name="40% - Accent5 2 3 2 2" xfId="471" xr:uid="{913DA5A7-E7F6-49BD-84E8-5B1F4C217BEE}"/>
    <cellStyle name="40% - Accent5 2 3 2 2 2" xfId="962" xr:uid="{5BC01006-0D11-45D4-85CB-0EEDFB27C05C}"/>
    <cellStyle name="40% - Accent5 2 3 2 2 2 2" xfId="2018" xr:uid="{0B10D554-5AF8-4044-B9D0-E3D42B956502}"/>
    <cellStyle name="40% - Accent5 2 3 2 2 2 2 2" xfId="4047" xr:uid="{1874C95B-D2C5-4A42-8950-2F92B5E850FE}"/>
    <cellStyle name="40% - Accent5 2 3 2 2 2 2 2 2" xfId="8114" xr:uid="{51584A62-357D-4906-8A0D-2551916F7EEC}"/>
    <cellStyle name="40% - Accent5 2 3 2 2 2 2 3" xfId="6088" xr:uid="{AA77903D-B764-418F-86FD-4F0D5F6D1A1A}"/>
    <cellStyle name="40% - Accent5 2 3 2 2 2 3" xfId="3033" xr:uid="{4A9DC120-7909-4F4C-8B2D-38AA9B2D7FA6}"/>
    <cellStyle name="40% - Accent5 2 3 2 2 2 3 2" xfId="7100" xr:uid="{6BAA10C9-021C-4CEA-864D-B8E890AEACD7}"/>
    <cellStyle name="40% - Accent5 2 3 2 2 2 4" xfId="5074" xr:uid="{D4818191-547D-45C5-B7C1-92892ECAF15C}"/>
    <cellStyle name="40% - Accent5 2 3 2 2 3" xfId="1529" xr:uid="{23035146-DEAD-4473-828C-5AA46B295833}"/>
    <cellStyle name="40% - Accent5 2 3 2 2 3 2" xfId="3558" xr:uid="{BC3545CD-3F7D-4B08-9F79-1566876E6C7D}"/>
    <cellStyle name="40% - Accent5 2 3 2 2 3 2 2" xfId="7625" xr:uid="{7D8950F8-2738-499C-B22B-6E341385E937}"/>
    <cellStyle name="40% - Accent5 2 3 2 2 3 3" xfId="5599" xr:uid="{AF06BE76-2D2B-4F9A-B704-BBEAE4B32620}"/>
    <cellStyle name="40% - Accent5 2 3 2 2 4" xfId="2542" xr:uid="{5D0B0F77-2F81-4000-ABF3-AE233628FF64}"/>
    <cellStyle name="40% - Accent5 2 3 2 2 4 2" xfId="6611" xr:uid="{8CB32E3A-1630-4683-A112-722BF2CA2957}"/>
    <cellStyle name="40% - Accent5 2 3 2 2 5" xfId="4585" xr:uid="{240821AE-4355-4D62-A277-BC2A9292EE2F}"/>
    <cellStyle name="40% - Accent5 2 3 2 3" xfId="727" xr:uid="{68DBB9B3-15E7-4D9A-8763-FEB0D0F1B132}"/>
    <cellStyle name="40% - Accent5 2 3 2 3 2" xfId="1783" xr:uid="{9B629312-2498-40EE-8A18-28C84FC9491A}"/>
    <cellStyle name="40% - Accent5 2 3 2 3 2 2" xfId="3812" xr:uid="{A9567E7C-A840-4ABE-BB73-E2B35CB89B04}"/>
    <cellStyle name="40% - Accent5 2 3 2 3 2 2 2" xfId="7879" xr:uid="{651C669E-3099-41D9-B7AD-F2E7A0770C74}"/>
    <cellStyle name="40% - Accent5 2 3 2 3 2 3" xfId="5853" xr:uid="{FFD0674C-4DB6-48C6-B0B3-F40076AEA254}"/>
    <cellStyle name="40% - Accent5 2 3 2 3 3" xfId="2798" xr:uid="{F8A06898-01C5-48A5-B66F-3A6A9FCF26AE}"/>
    <cellStyle name="40% - Accent5 2 3 2 3 3 2" xfId="6865" xr:uid="{9C7CC961-4AC4-4A98-9D37-E230F5AECE51}"/>
    <cellStyle name="40% - Accent5 2 3 2 3 4" xfId="4839" xr:uid="{FA091CCF-0464-4FE5-A63A-A02C1035D75D}"/>
    <cellStyle name="40% - Accent5 2 3 2 4" xfId="1294" xr:uid="{8D4428C2-06A0-491D-8FD1-B4E91EC9A4CD}"/>
    <cellStyle name="40% - Accent5 2 3 2 4 2" xfId="3323" xr:uid="{C7462DFD-5CBC-4569-B722-532B3AD9D006}"/>
    <cellStyle name="40% - Accent5 2 3 2 4 2 2" xfId="7390" xr:uid="{47C0A304-3DE0-49C1-BA4F-5A195E233227}"/>
    <cellStyle name="40% - Accent5 2 3 2 4 3" xfId="5364" xr:uid="{48022D16-4CE2-4486-A0DD-D155B68326CC}"/>
    <cellStyle name="40% - Accent5 2 3 2 5" xfId="2307" xr:uid="{C6B220B8-BA16-4435-AB93-E52E9BB96E5B}"/>
    <cellStyle name="40% - Accent5 2 3 2 5 2" xfId="6376" xr:uid="{3F21562A-84C3-4470-A8CE-7BEDF869FACE}"/>
    <cellStyle name="40% - Accent5 2 3 2 6" xfId="4350" xr:uid="{7BC16B3C-EBCA-4163-8E5A-AE178D292100}"/>
    <cellStyle name="40% - Accent5 2 3 3" xfId="354" xr:uid="{077A9744-2E2F-4508-B13D-DE16C2D5EED8}"/>
    <cellStyle name="40% - Accent5 2 3 3 2" xfId="845" xr:uid="{0A876F2F-B42D-40D3-941E-61771BAF41A3}"/>
    <cellStyle name="40% - Accent5 2 3 3 2 2" xfId="1901" xr:uid="{9AD630C4-5078-48E5-A3EC-F4C96F523967}"/>
    <cellStyle name="40% - Accent5 2 3 3 2 2 2" xfId="3930" xr:uid="{BC8C3882-4419-448C-B0ED-6234F1BF7212}"/>
    <cellStyle name="40% - Accent5 2 3 3 2 2 2 2" xfId="7997" xr:uid="{B8269428-8739-414E-8C59-504BF03779DF}"/>
    <cellStyle name="40% - Accent5 2 3 3 2 2 3" xfId="5971" xr:uid="{6FB61374-14B2-4E4F-88E5-38DD95619B41}"/>
    <cellStyle name="40% - Accent5 2 3 3 2 3" xfId="2916" xr:uid="{9B107868-B627-4429-9A2A-F21B340DFFB1}"/>
    <cellStyle name="40% - Accent5 2 3 3 2 3 2" xfId="6983" xr:uid="{8869AFD3-3557-44B6-89D6-618A05D928A4}"/>
    <cellStyle name="40% - Accent5 2 3 3 2 4" xfId="4957" xr:uid="{432F5DAC-759C-43C6-9159-9EF2F80FA488}"/>
    <cellStyle name="40% - Accent5 2 3 3 3" xfId="1412" xr:uid="{15F08359-E728-4577-B565-81DB0EEB88D5}"/>
    <cellStyle name="40% - Accent5 2 3 3 3 2" xfId="3441" xr:uid="{E0935C7D-4B57-48CF-9054-2CA6B019BE00}"/>
    <cellStyle name="40% - Accent5 2 3 3 3 2 2" xfId="7508" xr:uid="{BA8E0A84-5E0F-4487-BA30-D67E8AB1E1F0}"/>
    <cellStyle name="40% - Accent5 2 3 3 3 3" xfId="5482" xr:uid="{01F17E1B-3CB0-41F1-9AEF-BF2EB890CAA4}"/>
    <cellStyle name="40% - Accent5 2 3 3 4" xfId="2425" xr:uid="{07E37A03-C17D-4707-B7FC-3BFAC94E3163}"/>
    <cellStyle name="40% - Accent5 2 3 3 4 2" xfId="6494" xr:uid="{87947B99-9E2E-4CAC-BE50-A66820DEF699}"/>
    <cellStyle name="40% - Accent5 2 3 3 5" xfId="4468" xr:uid="{1A0F2728-4E27-4A89-B303-13390F8BD135}"/>
    <cellStyle name="40% - Accent5 2 3 4" xfId="610" xr:uid="{A841EF16-C72E-443C-A115-1835E5830587}"/>
    <cellStyle name="40% - Accent5 2 3 4 2" xfId="1666" xr:uid="{A39C583A-08F3-4574-9D68-501E4D3410FD}"/>
    <cellStyle name="40% - Accent5 2 3 4 2 2" xfId="3695" xr:uid="{55F08969-838D-4F17-B29B-63EDACDAC4C7}"/>
    <cellStyle name="40% - Accent5 2 3 4 2 2 2" xfId="7762" xr:uid="{25A869D1-6750-4144-8773-E4BA0ED7A506}"/>
    <cellStyle name="40% - Accent5 2 3 4 2 3" xfId="5736" xr:uid="{D02FCF06-CADE-4C26-90DA-6D7FFDEEF0E3}"/>
    <cellStyle name="40% - Accent5 2 3 4 3" xfId="2681" xr:uid="{B72E3143-D9C9-475F-8777-1B8004E5ED54}"/>
    <cellStyle name="40% - Accent5 2 3 4 3 2" xfId="6748" xr:uid="{605A3A4F-5177-4BE8-A567-3E59E1908E14}"/>
    <cellStyle name="40% - Accent5 2 3 4 4" xfId="4722" xr:uid="{980D9140-E6EB-40AB-8B52-C716A2BC65B4}"/>
    <cellStyle name="40% - Accent5 2 3 5" xfId="1177" xr:uid="{A50BD4C1-1B7B-40E5-B424-6936C4C76854}"/>
    <cellStyle name="40% - Accent5 2 3 5 2" xfId="3206" xr:uid="{E48437D3-7210-43E7-B176-8E11E0F40973}"/>
    <cellStyle name="40% - Accent5 2 3 5 2 2" xfId="7273" xr:uid="{0F1B3D85-97D8-4E5B-8B57-B1A1358833AF}"/>
    <cellStyle name="40% - Accent5 2 3 5 3" xfId="5247" xr:uid="{2186996D-EA18-4C48-B655-67F203430749}"/>
    <cellStyle name="40% - Accent5 2 3 6" xfId="2190" xr:uid="{6BD37025-713C-48C9-9983-183458ECDB6E}"/>
    <cellStyle name="40% - Accent5 2 3 6 2" xfId="6259" xr:uid="{AFD1B88F-92BE-464A-9192-A17E15608B2A}"/>
    <cellStyle name="40% - Accent5 2 3 7" xfId="4233" xr:uid="{3192C615-AF94-4255-9304-1897C0C20CEA}"/>
    <cellStyle name="40% - Accent5 2 4" xfId="176" xr:uid="{7F8009A5-1D23-4067-B6A7-1117B5B3B293}"/>
    <cellStyle name="40% - Accent5 2 4 2" xfId="412" xr:uid="{5E3D6D70-8D1F-4D85-85A1-4002096C5B49}"/>
    <cellStyle name="40% - Accent5 2 4 2 2" xfId="903" xr:uid="{C9A8F377-AF0A-4B04-AAC0-6D33A14D4F9D}"/>
    <cellStyle name="40% - Accent5 2 4 2 2 2" xfId="1959" xr:uid="{1413342D-CB82-4791-83C5-CD6703EDDA05}"/>
    <cellStyle name="40% - Accent5 2 4 2 2 2 2" xfId="3988" xr:uid="{B3CF9CBC-19AD-4003-9432-A168C05A4D0D}"/>
    <cellStyle name="40% - Accent5 2 4 2 2 2 2 2" xfId="8055" xr:uid="{0777BA6A-FBC3-47E0-9F2B-45243B9DA608}"/>
    <cellStyle name="40% - Accent5 2 4 2 2 2 3" xfId="6029" xr:uid="{89FCD2B6-284C-4549-AC50-48AAB3B78B13}"/>
    <cellStyle name="40% - Accent5 2 4 2 2 3" xfId="2974" xr:uid="{ECFBD0BD-30A3-432C-8B29-835B095F3437}"/>
    <cellStyle name="40% - Accent5 2 4 2 2 3 2" xfId="7041" xr:uid="{3D79DB8B-EE08-4A32-BA29-4B84554790F0}"/>
    <cellStyle name="40% - Accent5 2 4 2 2 4" xfId="5015" xr:uid="{C0E0DF49-42C2-4467-96F5-24671D61C274}"/>
    <cellStyle name="40% - Accent5 2 4 2 3" xfId="1470" xr:uid="{C04D4766-3719-4CDA-94C0-18DECA4EC2B5}"/>
    <cellStyle name="40% - Accent5 2 4 2 3 2" xfId="3499" xr:uid="{73F7D164-21C0-4C59-B070-88ADEA3E4213}"/>
    <cellStyle name="40% - Accent5 2 4 2 3 2 2" xfId="7566" xr:uid="{882E659D-EB78-4662-BCF8-AB2BF1A68D9A}"/>
    <cellStyle name="40% - Accent5 2 4 2 3 3" xfId="5540" xr:uid="{846F7528-B161-4966-B78B-42504A2D02C0}"/>
    <cellStyle name="40% - Accent5 2 4 2 4" xfId="2483" xr:uid="{C2050C5E-50AA-4E0A-98C2-18EBD8E49039}"/>
    <cellStyle name="40% - Accent5 2 4 2 4 2" xfId="6552" xr:uid="{D6213B11-DDE7-46F2-8E94-744EDED089C4}"/>
    <cellStyle name="40% - Accent5 2 4 2 5" xfId="4526" xr:uid="{1E9238C4-6909-454E-9206-56DE6059530D}"/>
    <cellStyle name="40% - Accent5 2 4 3" xfId="668" xr:uid="{68184AED-803B-46F7-88B3-1EF450463860}"/>
    <cellStyle name="40% - Accent5 2 4 3 2" xfId="1724" xr:uid="{8DEC5AD0-6955-4562-BD97-1B93A9833A2A}"/>
    <cellStyle name="40% - Accent5 2 4 3 2 2" xfId="3753" xr:uid="{CE1898D8-6C55-43A0-85B2-80B4F4C4F443}"/>
    <cellStyle name="40% - Accent5 2 4 3 2 2 2" xfId="7820" xr:uid="{3C9425CB-2D17-4D36-9741-2CB86C9576E7}"/>
    <cellStyle name="40% - Accent5 2 4 3 2 3" xfId="5794" xr:uid="{FA98BBDD-DB4C-449C-AC91-D52350A1B950}"/>
    <cellStyle name="40% - Accent5 2 4 3 3" xfId="2739" xr:uid="{C21BB626-1C46-425B-B575-68F892971A35}"/>
    <cellStyle name="40% - Accent5 2 4 3 3 2" xfId="6806" xr:uid="{8119FE41-CAEA-485D-BACB-5C8ED9BD0D12}"/>
    <cellStyle name="40% - Accent5 2 4 3 4" xfId="4780" xr:uid="{13D37A46-2ABE-4CA3-AD46-AFD580A8DF12}"/>
    <cellStyle name="40% - Accent5 2 4 4" xfId="1235" xr:uid="{7C6A41B1-F8B1-458E-B91D-369EAEE5FF5B}"/>
    <cellStyle name="40% - Accent5 2 4 4 2" xfId="3264" xr:uid="{C7ECD8FA-5A53-45F0-ACB6-7973BE7A30EE}"/>
    <cellStyle name="40% - Accent5 2 4 4 2 2" xfId="7331" xr:uid="{447B8BAB-658B-45D9-B23F-584B8428C003}"/>
    <cellStyle name="40% - Accent5 2 4 4 3" xfId="5305" xr:uid="{A291A134-678C-47D0-935F-33DE7C9406AB}"/>
    <cellStyle name="40% - Accent5 2 4 5" xfId="2248" xr:uid="{76F22930-E9F1-4458-8F7E-A378CE6955AD}"/>
    <cellStyle name="40% - Accent5 2 4 5 2" xfId="6317" xr:uid="{AA71C937-E1B2-4494-B9AC-52A5DB583C6C}"/>
    <cellStyle name="40% - Accent5 2 4 6" xfId="4291" xr:uid="{DC75D968-BC32-4ED6-8B04-21699D8563D2}"/>
    <cellStyle name="40% - Accent5 2 5" xfId="295" xr:uid="{910D4759-09D4-49E5-81DA-A53DC86E634D}"/>
    <cellStyle name="40% - Accent5 2 5 2" xfId="786" xr:uid="{C76E0C59-C9B6-4D3B-BC14-BDF863581D3F}"/>
    <cellStyle name="40% - Accent5 2 5 2 2" xfId="1842" xr:uid="{86B584B7-1F3D-4F76-8298-75BEA2341468}"/>
    <cellStyle name="40% - Accent5 2 5 2 2 2" xfId="3871" xr:uid="{EA565830-7F2A-4A28-8529-4BDAFA6C7A62}"/>
    <cellStyle name="40% - Accent5 2 5 2 2 2 2" xfId="7938" xr:uid="{891CF82D-6907-407A-864E-2A6AD9F452B6}"/>
    <cellStyle name="40% - Accent5 2 5 2 2 3" xfId="5912" xr:uid="{8D93F859-9DD2-4CC8-9479-636325A783BD}"/>
    <cellStyle name="40% - Accent5 2 5 2 3" xfId="2857" xr:uid="{5C598215-8AF3-4399-84C1-60F07709F2AC}"/>
    <cellStyle name="40% - Accent5 2 5 2 3 2" xfId="6924" xr:uid="{AA47AEFD-1F9A-4CD5-B2A8-375300D2D47B}"/>
    <cellStyle name="40% - Accent5 2 5 2 4" xfId="4898" xr:uid="{7F29E024-7A67-4A16-96CD-EBA19CD146FC}"/>
    <cellStyle name="40% - Accent5 2 5 3" xfId="1353" xr:uid="{75EF5608-FA4C-4C9D-AFBD-956555B7FD81}"/>
    <cellStyle name="40% - Accent5 2 5 3 2" xfId="3382" xr:uid="{6B86FD4D-975F-403B-A839-2539B7885747}"/>
    <cellStyle name="40% - Accent5 2 5 3 2 2" xfId="7449" xr:uid="{604D0183-3076-4E23-959D-D5F2758F0710}"/>
    <cellStyle name="40% - Accent5 2 5 3 3" xfId="5423" xr:uid="{5EE78C90-842F-4BB9-88E5-B05390360B75}"/>
    <cellStyle name="40% - Accent5 2 5 4" xfId="2366" xr:uid="{5C574CBB-BA90-4479-98CB-7C5A4C4ABCAB}"/>
    <cellStyle name="40% - Accent5 2 5 4 2" xfId="6435" xr:uid="{B7E9C0C9-E866-4DC5-A67A-FFD923DA4735}"/>
    <cellStyle name="40% - Accent5 2 5 5" xfId="4409" xr:uid="{EFA94844-7B04-4D8C-BDF7-208DC04FFE90}"/>
    <cellStyle name="40% - Accent5 2 6" xfId="551" xr:uid="{23B6A662-89AD-4C25-9D11-20AE9D1DAEED}"/>
    <cellStyle name="40% - Accent5 2 6 2" xfId="1607" xr:uid="{6BFC6AF1-9A90-418A-B53B-BCB59534F36D}"/>
    <cellStyle name="40% - Accent5 2 6 2 2" xfId="3636" xr:uid="{79FE0063-C410-47CC-B786-43C9F1AEF258}"/>
    <cellStyle name="40% - Accent5 2 6 2 2 2" xfId="7703" xr:uid="{DBEEC710-B026-41D7-96DA-622032C76491}"/>
    <cellStyle name="40% - Accent5 2 6 2 3" xfId="5677" xr:uid="{CCFEEF8D-29EA-45A8-9645-13947DA17EFB}"/>
    <cellStyle name="40% - Accent5 2 6 3" xfId="2622" xr:uid="{BAED251A-DBBE-4AD4-9F2A-8A5D66D8AB89}"/>
    <cellStyle name="40% - Accent5 2 6 3 2" xfId="6689" xr:uid="{2D8AFD0C-E743-497E-9613-2CC1ED21F38D}"/>
    <cellStyle name="40% - Accent5 2 6 4" xfId="4663" xr:uid="{F2D2E925-D801-4842-A853-5FAAF2DE3923}"/>
    <cellStyle name="40% - Accent5 2 7" xfId="1061" xr:uid="{87CC1C12-4226-4571-83A8-1FB5CB1DB520}"/>
    <cellStyle name="40% - Accent5 2 7 2" xfId="2082" xr:uid="{A519DD67-2A8A-4996-9FDE-F2B0B16EE1BD}"/>
    <cellStyle name="40% - Accent5 2 7 2 2" xfId="4111" xr:uid="{8A3917CE-D929-469F-96F9-DED55D1E7D71}"/>
    <cellStyle name="40% - Accent5 2 7 2 2 2" xfId="8178" xr:uid="{D8D536FE-B382-45AD-9C3E-DE8E8F36B442}"/>
    <cellStyle name="40% - Accent5 2 7 2 3" xfId="6152" xr:uid="{794FBA2D-88ED-4DD6-B159-4A3C12AF40C7}"/>
    <cellStyle name="40% - Accent5 2 7 3" xfId="3096" xr:uid="{7E8FDBCA-37C4-4085-83EB-4884670C76CC}"/>
    <cellStyle name="40% - Accent5 2 7 3 2" xfId="7163" xr:uid="{84182EC8-4E03-49A0-88E7-0B049F94713C}"/>
    <cellStyle name="40% - Accent5 2 7 4" xfId="5137" xr:uid="{880CBD21-D8D7-484C-A53D-2F044AC8A609}"/>
    <cellStyle name="40% - Accent5 2 8" xfId="1085" xr:uid="{00CBACBB-D0AA-4ADE-9477-8D84CDF9B589}"/>
    <cellStyle name="40% - Accent5 2 8 2" xfId="2100" xr:uid="{5D3345DD-D4F3-4079-BD4D-37CE246D3867}"/>
    <cellStyle name="40% - Accent5 2 8 2 2" xfId="4129" xr:uid="{23437DB2-4D22-4D58-975D-593B30FA0773}"/>
    <cellStyle name="40% - Accent5 2 8 2 2 2" xfId="8196" xr:uid="{08C21C1F-CC95-41C3-A7A6-05918576311D}"/>
    <cellStyle name="40% - Accent5 2 8 2 3" xfId="6170" xr:uid="{55512BA5-5AF0-414E-A15F-FE653173263E}"/>
    <cellStyle name="40% - Accent5 2 8 3" xfId="3114" xr:uid="{F94D3B73-EB3A-415D-B39E-AAD5696D959B}"/>
    <cellStyle name="40% - Accent5 2 8 3 2" xfId="7181" xr:uid="{A8A340F9-D707-427B-80B8-2495940DD477}"/>
    <cellStyle name="40% - Accent5 2 8 4" xfId="5155" xr:uid="{602C973A-F668-4590-9542-D7162BA2DA57}"/>
    <cellStyle name="40% - Accent5 2 9" xfId="1117" xr:uid="{FCA597ED-1787-4F6D-9A3E-684D7B0D19CC}"/>
    <cellStyle name="40% - Accent5 2 9 2" xfId="3146" xr:uid="{21E92C89-DB25-4D12-8396-34686A80B717}"/>
    <cellStyle name="40% - Accent5 2 9 2 2" xfId="7213" xr:uid="{D73D24CE-14B7-48D9-92F5-85848C143842}"/>
    <cellStyle name="40% - Accent5 2 9 3" xfId="5187" xr:uid="{B232354A-9942-44D2-87AA-E0448C44C576}"/>
    <cellStyle name="40% - Accent5 3" xfId="71" xr:uid="{95B427FC-52EA-4744-8C47-56F96107EA35}"/>
    <cellStyle name="40% - Accent5 3 2" xfId="131" xr:uid="{E9D52301-FA1F-4881-99AD-6FE0E3ECF340}"/>
    <cellStyle name="40% - Accent5 3 2 2" xfId="248" xr:uid="{00D1978A-517C-48CE-8CDF-DFA55B6B51F8}"/>
    <cellStyle name="40% - Accent5 3 2 2 2" xfId="484" xr:uid="{7ABABCAD-4B50-49FD-ADBC-9F066B43F7E8}"/>
    <cellStyle name="40% - Accent5 3 2 2 2 2" xfId="975" xr:uid="{7FF9CD2F-86F9-4AC7-8F9C-31FD638269A3}"/>
    <cellStyle name="40% - Accent5 3 2 2 2 2 2" xfId="2031" xr:uid="{C33F109B-F4DC-429F-9905-E43B1296724E}"/>
    <cellStyle name="40% - Accent5 3 2 2 2 2 2 2" xfId="4060" xr:uid="{EEA324D2-5A6C-43F5-84F3-2859DCC8EE4A}"/>
    <cellStyle name="40% - Accent5 3 2 2 2 2 2 2 2" xfId="8127" xr:uid="{D5E2835E-FACA-4E2B-AB3D-11A8873855F8}"/>
    <cellStyle name="40% - Accent5 3 2 2 2 2 2 3" xfId="6101" xr:uid="{2DE91E6C-4226-4B8A-A9E6-09633BC2BB7D}"/>
    <cellStyle name="40% - Accent5 3 2 2 2 2 3" xfId="3046" xr:uid="{D38A65F4-F590-4170-8993-B13575756E83}"/>
    <cellStyle name="40% - Accent5 3 2 2 2 2 3 2" xfId="7113" xr:uid="{5EA24854-A844-472B-874C-6A78D4661987}"/>
    <cellStyle name="40% - Accent5 3 2 2 2 2 4" xfId="5087" xr:uid="{63FFF8B4-8EA4-46B3-A539-9A0C463DACA9}"/>
    <cellStyle name="40% - Accent5 3 2 2 2 3" xfId="1542" xr:uid="{6BAF62C7-FE47-46A0-8D92-4451A4EBDEE9}"/>
    <cellStyle name="40% - Accent5 3 2 2 2 3 2" xfId="3571" xr:uid="{8E9CD895-3090-4EC9-96BA-6EEAB25ABDD3}"/>
    <cellStyle name="40% - Accent5 3 2 2 2 3 2 2" xfId="7638" xr:uid="{FCD67E55-F7F5-42E7-956C-3B32D76BED2A}"/>
    <cellStyle name="40% - Accent5 3 2 2 2 3 3" xfId="5612" xr:uid="{42175CE7-20FC-48E1-A853-D55C80199939}"/>
    <cellStyle name="40% - Accent5 3 2 2 2 4" xfId="2555" xr:uid="{A8A9F42C-D398-4A12-BEB8-81701F38E489}"/>
    <cellStyle name="40% - Accent5 3 2 2 2 4 2" xfId="6624" xr:uid="{5811C8A0-C430-4333-B4C8-7A93C7A917EA}"/>
    <cellStyle name="40% - Accent5 3 2 2 2 5" xfId="4598" xr:uid="{CAC69DDD-2C18-4C95-B044-58DF33E73982}"/>
    <cellStyle name="40% - Accent5 3 2 2 3" xfId="740" xr:uid="{13A8C639-13B4-4B1D-8889-0F42C40177D1}"/>
    <cellStyle name="40% - Accent5 3 2 2 3 2" xfId="1796" xr:uid="{BEBA578A-4D1A-4AE6-800C-DEA3D41B9128}"/>
    <cellStyle name="40% - Accent5 3 2 2 3 2 2" xfId="3825" xr:uid="{CC2012E1-EDAD-465C-9A3D-5CD798330995}"/>
    <cellStyle name="40% - Accent5 3 2 2 3 2 2 2" xfId="7892" xr:uid="{9E8A70B2-8D3E-4BD6-BFE5-784108B52889}"/>
    <cellStyle name="40% - Accent5 3 2 2 3 2 3" xfId="5866" xr:uid="{A9975956-40C0-4821-8A7F-EADFAD75EB41}"/>
    <cellStyle name="40% - Accent5 3 2 2 3 3" xfId="2811" xr:uid="{B69403EB-566B-44DE-96CA-1088B8A66222}"/>
    <cellStyle name="40% - Accent5 3 2 2 3 3 2" xfId="6878" xr:uid="{23CFD55B-1BA0-45B5-87CF-D0B898A652BB}"/>
    <cellStyle name="40% - Accent5 3 2 2 3 4" xfId="4852" xr:uid="{5AA0EEC8-6038-455F-9301-BBAB96320D45}"/>
    <cellStyle name="40% - Accent5 3 2 2 4" xfId="1307" xr:uid="{3497293C-EA41-4B1A-9E8E-C0EDBD3AE3FD}"/>
    <cellStyle name="40% - Accent5 3 2 2 4 2" xfId="3336" xr:uid="{9AD131C9-BDBF-4C5E-9714-9F1F89161A9E}"/>
    <cellStyle name="40% - Accent5 3 2 2 4 2 2" xfId="7403" xr:uid="{0DABFD32-4903-464D-A1A8-66BB5747EF1F}"/>
    <cellStyle name="40% - Accent5 3 2 2 4 3" xfId="5377" xr:uid="{DEAAE626-49FD-441B-819E-7C9C35731366}"/>
    <cellStyle name="40% - Accent5 3 2 2 5" xfId="2320" xr:uid="{3DCC70D2-8D09-4F3C-B777-3A2853DCA251}"/>
    <cellStyle name="40% - Accent5 3 2 2 5 2" xfId="6389" xr:uid="{F6A2E35C-FE4B-4752-8372-C4FC4BD807B4}"/>
    <cellStyle name="40% - Accent5 3 2 2 6" xfId="4363" xr:uid="{CF746196-8882-40FE-BBCF-D477D171D107}"/>
    <cellStyle name="40% - Accent5 3 2 3" xfId="367" xr:uid="{D4936C8A-2726-4CCE-B4BF-99E674DB369B}"/>
    <cellStyle name="40% - Accent5 3 2 3 2" xfId="858" xr:uid="{D2AAD8B2-B1A9-4B36-BD46-285C636D93D8}"/>
    <cellStyle name="40% - Accent5 3 2 3 2 2" xfId="1914" xr:uid="{37A7E1AF-BA5A-4EF3-8AFA-A30C5B9DCB55}"/>
    <cellStyle name="40% - Accent5 3 2 3 2 2 2" xfId="3943" xr:uid="{6AD1542A-ECF2-4EFC-BB2A-3FF2F389B990}"/>
    <cellStyle name="40% - Accent5 3 2 3 2 2 2 2" xfId="8010" xr:uid="{237AF3D3-6C31-4DD4-9D08-29DEEB67D7E1}"/>
    <cellStyle name="40% - Accent5 3 2 3 2 2 3" xfId="5984" xr:uid="{4DCF9969-01C5-493F-9994-3F480EA392B2}"/>
    <cellStyle name="40% - Accent5 3 2 3 2 3" xfId="2929" xr:uid="{16783DC5-ECD2-49E3-8880-C8F987CEC68D}"/>
    <cellStyle name="40% - Accent5 3 2 3 2 3 2" xfId="6996" xr:uid="{2D1B9AD9-C652-4B67-AC9C-6610CD133ADD}"/>
    <cellStyle name="40% - Accent5 3 2 3 2 4" xfId="4970" xr:uid="{92D73F52-549B-4F56-815E-0705E61B88D0}"/>
    <cellStyle name="40% - Accent5 3 2 3 3" xfId="1425" xr:uid="{5EFEEF9E-7F92-434C-9315-AEA560893355}"/>
    <cellStyle name="40% - Accent5 3 2 3 3 2" xfId="3454" xr:uid="{01012BC0-60C2-450B-83C7-07164DF34D1B}"/>
    <cellStyle name="40% - Accent5 3 2 3 3 2 2" xfId="7521" xr:uid="{BC59AC1F-6017-4984-BB9E-92B5CA511304}"/>
    <cellStyle name="40% - Accent5 3 2 3 3 3" xfId="5495" xr:uid="{1C483BDC-AE31-4E78-8F8F-D80D120771DC}"/>
    <cellStyle name="40% - Accent5 3 2 3 4" xfId="2438" xr:uid="{17481DFD-E312-4382-95F5-EF393FB9EE95}"/>
    <cellStyle name="40% - Accent5 3 2 3 4 2" xfId="6507" xr:uid="{B8BEB5AA-8C0F-4F22-9BF5-634947B70485}"/>
    <cellStyle name="40% - Accent5 3 2 3 5" xfId="4481" xr:uid="{51714D54-78CE-479C-A497-530CC0F6412C}"/>
    <cellStyle name="40% - Accent5 3 2 4" xfId="623" xr:uid="{0D3CC0D5-4088-4247-A0E9-4B9A51B30B71}"/>
    <cellStyle name="40% - Accent5 3 2 4 2" xfId="1679" xr:uid="{4D5E0F72-5606-4248-9A68-3A0246A2C823}"/>
    <cellStyle name="40% - Accent5 3 2 4 2 2" xfId="3708" xr:uid="{C2E15B59-A977-45CD-9E4D-F0F923C179C3}"/>
    <cellStyle name="40% - Accent5 3 2 4 2 2 2" xfId="7775" xr:uid="{4AEBC0C1-2E47-489E-8591-4E5714DED2BA}"/>
    <cellStyle name="40% - Accent5 3 2 4 2 3" xfId="5749" xr:uid="{2C09C38D-427F-42E8-A86D-4D29C5D8D422}"/>
    <cellStyle name="40% - Accent5 3 2 4 3" xfId="2694" xr:uid="{1132966A-5358-479C-AF28-DCE5933CF6D4}"/>
    <cellStyle name="40% - Accent5 3 2 4 3 2" xfId="6761" xr:uid="{20D07C6C-B9C6-405E-B1AB-11329DBFCB4D}"/>
    <cellStyle name="40% - Accent5 3 2 4 4" xfId="4735" xr:uid="{8EF471AE-EAAD-4F58-A79F-CF632A9BA0F8}"/>
    <cellStyle name="40% - Accent5 3 2 5" xfId="1190" xr:uid="{B3AA4279-3D7E-4706-AC1D-470145B3C217}"/>
    <cellStyle name="40% - Accent5 3 2 5 2" xfId="3219" xr:uid="{2DC74943-F02A-4A98-848B-3569A47EB26B}"/>
    <cellStyle name="40% - Accent5 3 2 5 2 2" xfId="7286" xr:uid="{D8CCCA9B-509F-4C7D-AE04-697140EBA7B7}"/>
    <cellStyle name="40% - Accent5 3 2 5 3" xfId="5260" xr:uid="{536F3AF4-2770-4E67-BE54-5841C35F195A}"/>
    <cellStyle name="40% - Accent5 3 2 6" xfId="2203" xr:uid="{2C35BC4F-BF41-47D2-938A-53A06B102064}"/>
    <cellStyle name="40% - Accent5 3 2 6 2" xfId="6272" xr:uid="{7BB8535E-3972-4790-A095-0837715C8826}"/>
    <cellStyle name="40% - Accent5 3 2 7" xfId="4246" xr:uid="{583FB685-EAE1-4B2F-A942-B520930DD06B}"/>
    <cellStyle name="40% - Accent5 3 3" xfId="189" xr:uid="{C51CBD0B-0C13-4F2B-B13F-71B4AA11B6CC}"/>
    <cellStyle name="40% - Accent5 3 3 2" xfId="425" xr:uid="{FDC0F816-0E11-4E78-9BDE-CB45E4E9465E}"/>
    <cellStyle name="40% - Accent5 3 3 2 2" xfId="916" xr:uid="{6D44A7D6-38F9-4850-A2F1-5D56FC3C48BC}"/>
    <cellStyle name="40% - Accent5 3 3 2 2 2" xfId="1972" xr:uid="{8F641D70-3045-41DB-B6A9-F9845B8CDA26}"/>
    <cellStyle name="40% - Accent5 3 3 2 2 2 2" xfId="4001" xr:uid="{F1353ACA-0E02-49EB-90DA-CDA0807C3086}"/>
    <cellStyle name="40% - Accent5 3 3 2 2 2 2 2" xfId="8068" xr:uid="{F30297E5-D7FF-4901-B8D2-4E2CB28B4FB8}"/>
    <cellStyle name="40% - Accent5 3 3 2 2 2 3" xfId="6042" xr:uid="{422FC734-B766-4D83-8663-5CEA8C2F701C}"/>
    <cellStyle name="40% - Accent5 3 3 2 2 3" xfId="2987" xr:uid="{04C9C2CA-1416-409D-81E4-4CE13BAA2BB2}"/>
    <cellStyle name="40% - Accent5 3 3 2 2 3 2" xfId="7054" xr:uid="{E974AFD8-3315-4962-B535-3ED832A7CBD5}"/>
    <cellStyle name="40% - Accent5 3 3 2 2 4" xfId="5028" xr:uid="{27B1E579-BA89-4114-8F2C-7066A1105952}"/>
    <cellStyle name="40% - Accent5 3 3 2 3" xfId="1483" xr:uid="{44079ACF-943D-4E97-9415-AE73729670CB}"/>
    <cellStyle name="40% - Accent5 3 3 2 3 2" xfId="3512" xr:uid="{739E9EA6-C2F6-438A-A16A-484A9C6D0CA0}"/>
    <cellStyle name="40% - Accent5 3 3 2 3 2 2" xfId="7579" xr:uid="{A267038F-FEA3-40FD-8833-7AD07C792250}"/>
    <cellStyle name="40% - Accent5 3 3 2 3 3" xfId="5553" xr:uid="{F492B0D1-3C8B-431E-8384-85668734E493}"/>
    <cellStyle name="40% - Accent5 3 3 2 4" xfId="2496" xr:uid="{BEA1F88C-904D-4763-8B31-2684106E25BE}"/>
    <cellStyle name="40% - Accent5 3 3 2 4 2" xfId="6565" xr:uid="{77435710-1871-44FE-B87D-B562CC72CF5A}"/>
    <cellStyle name="40% - Accent5 3 3 2 5" xfId="4539" xr:uid="{E505E9F5-3DFD-429F-8152-994B5425EEC2}"/>
    <cellStyle name="40% - Accent5 3 3 3" xfId="681" xr:uid="{7FB1BD4D-B4E9-4B78-BD92-CA19BF837353}"/>
    <cellStyle name="40% - Accent5 3 3 3 2" xfId="1737" xr:uid="{88293FE2-2989-4054-9527-D22D924F825B}"/>
    <cellStyle name="40% - Accent5 3 3 3 2 2" xfId="3766" xr:uid="{36058568-66F1-4B3B-ABFF-33BA66A69B5F}"/>
    <cellStyle name="40% - Accent5 3 3 3 2 2 2" xfId="7833" xr:uid="{B05FC388-8D11-42FF-BE8A-84AEC3B05B02}"/>
    <cellStyle name="40% - Accent5 3 3 3 2 3" xfId="5807" xr:uid="{8A0813B8-43FA-4FE2-B747-FC507F87B7F4}"/>
    <cellStyle name="40% - Accent5 3 3 3 3" xfId="2752" xr:uid="{EF73C811-5890-4713-A3C2-FA680BC9109D}"/>
    <cellStyle name="40% - Accent5 3 3 3 3 2" xfId="6819" xr:uid="{3FC6039D-C63B-46B7-9C05-D9BD580652E0}"/>
    <cellStyle name="40% - Accent5 3 3 3 4" xfId="4793" xr:uid="{47B7DE63-3BE9-4DD7-B647-DACC855FE97F}"/>
    <cellStyle name="40% - Accent5 3 3 4" xfId="1248" xr:uid="{E91FAE21-E882-4B10-B97E-02A93459BCA1}"/>
    <cellStyle name="40% - Accent5 3 3 4 2" xfId="3277" xr:uid="{4E529D15-F0CF-4E12-9503-70778C8B0A62}"/>
    <cellStyle name="40% - Accent5 3 3 4 2 2" xfId="7344" xr:uid="{262A9198-83E2-4884-A15C-E2EF1A4F51AD}"/>
    <cellStyle name="40% - Accent5 3 3 4 3" xfId="5318" xr:uid="{B3B88B74-7ED8-4C1F-9E89-A3F2B20BD25E}"/>
    <cellStyle name="40% - Accent5 3 3 5" xfId="2261" xr:uid="{687E2279-6743-49FF-A973-6C8AEFD0356B}"/>
    <cellStyle name="40% - Accent5 3 3 5 2" xfId="6330" xr:uid="{3E22836D-C8A9-4D9E-9CD7-08DB1BC5548A}"/>
    <cellStyle name="40% - Accent5 3 3 6" xfId="4304" xr:uid="{2140FEE2-8E03-499F-9348-1B0FB6F22B33}"/>
    <cellStyle name="40% - Accent5 3 4" xfId="308" xr:uid="{06817166-FC32-479D-9B61-62FC90036EAA}"/>
    <cellStyle name="40% - Accent5 3 4 2" xfId="799" xr:uid="{0E727663-4F46-4998-B42C-7628E44652DE}"/>
    <cellStyle name="40% - Accent5 3 4 2 2" xfId="1855" xr:uid="{CCE006A4-1802-4E1E-8F39-9CC14497F6CC}"/>
    <cellStyle name="40% - Accent5 3 4 2 2 2" xfId="3884" xr:uid="{E5385B7B-2031-4AF0-B6F4-3B0E48D61573}"/>
    <cellStyle name="40% - Accent5 3 4 2 2 2 2" xfId="7951" xr:uid="{9DC32249-D596-4DEB-B103-AD18EEE37F0A}"/>
    <cellStyle name="40% - Accent5 3 4 2 2 3" xfId="5925" xr:uid="{231B0322-D6EF-42BA-9BC8-B860ED0D5E3E}"/>
    <cellStyle name="40% - Accent5 3 4 2 3" xfId="2870" xr:uid="{82F6E102-C511-420D-8EDB-383B6E310823}"/>
    <cellStyle name="40% - Accent5 3 4 2 3 2" xfId="6937" xr:uid="{D79146B8-23A8-491C-9ADC-25655B24C6A7}"/>
    <cellStyle name="40% - Accent5 3 4 2 4" xfId="4911" xr:uid="{ECAFAC77-9302-47A3-85C0-22CF0EEB8C13}"/>
    <cellStyle name="40% - Accent5 3 4 3" xfId="1366" xr:uid="{92E0C8BE-00BE-43E3-8A57-F8A6003B9DED}"/>
    <cellStyle name="40% - Accent5 3 4 3 2" xfId="3395" xr:uid="{F1D81D96-FB7F-4A00-821D-C03D286498CB}"/>
    <cellStyle name="40% - Accent5 3 4 3 2 2" xfId="7462" xr:uid="{10D28863-0B96-47A9-94D6-E5AA29E067B5}"/>
    <cellStyle name="40% - Accent5 3 4 3 3" xfId="5436" xr:uid="{CDC6C366-617D-4A0D-AAB5-4AE9A46E1EBA}"/>
    <cellStyle name="40% - Accent5 3 4 4" xfId="2379" xr:uid="{8BE222AF-10B6-41CD-BE53-23CA1664EC64}"/>
    <cellStyle name="40% - Accent5 3 4 4 2" xfId="6448" xr:uid="{3DB3FBAB-36CE-44EE-8AF2-5EBDDCBF5B6A}"/>
    <cellStyle name="40% - Accent5 3 4 5" xfId="4422" xr:uid="{C5E59CDE-BFB1-417F-91EC-511B13368514}"/>
    <cellStyle name="40% - Accent5 3 5" xfId="564" xr:uid="{1665F574-CD7D-462F-850B-E1853C01213F}"/>
    <cellStyle name="40% - Accent5 3 5 2" xfId="1620" xr:uid="{37B1B97E-E94D-4EEC-9BC3-4DEF048BE33F}"/>
    <cellStyle name="40% - Accent5 3 5 2 2" xfId="3649" xr:uid="{3C022773-0977-43E2-B2F3-85FA389672EE}"/>
    <cellStyle name="40% - Accent5 3 5 2 2 2" xfId="7716" xr:uid="{961D47B0-E8CF-41B3-9775-3F04AEA406B2}"/>
    <cellStyle name="40% - Accent5 3 5 2 3" xfId="5690" xr:uid="{E05B943B-D75D-40B2-B24D-62C38AA9BE91}"/>
    <cellStyle name="40% - Accent5 3 5 3" xfId="2635" xr:uid="{0B949373-58CF-4EC6-8864-2AF697C60B14}"/>
    <cellStyle name="40% - Accent5 3 5 3 2" xfId="6702" xr:uid="{970EA2EF-5FB9-419D-B6EC-040B5EAC546D}"/>
    <cellStyle name="40% - Accent5 3 5 4" xfId="4676" xr:uid="{5EABAA81-1726-423B-A763-B786F96FB2F0}"/>
    <cellStyle name="40% - Accent5 3 6" xfId="1131" xr:uid="{C82525A3-212D-49D7-910A-EB15DF4A365B}"/>
    <cellStyle name="40% - Accent5 3 6 2" xfId="3160" xr:uid="{C173B6E4-B5C6-436F-9B9B-D475CA050EF5}"/>
    <cellStyle name="40% - Accent5 3 6 2 2" xfId="7227" xr:uid="{4F6BA937-2970-49BF-8B57-37C72955B97A}"/>
    <cellStyle name="40% - Accent5 3 6 3" xfId="5201" xr:uid="{9A727143-D5CC-419E-BE1F-DDF341910B23}"/>
    <cellStyle name="40% - Accent5 3 7" xfId="2144" xr:uid="{AD2B410B-6A57-4F77-9606-BB3208F85FD0}"/>
    <cellStyle name="40% - Accent5 3 7 2" xfId="6213" xr:uid="{3F551247-495D-4F7A-9B07-FCB2AA3BB4E7}"/>
    <cellStyle name="40% - Accent5 3 8" xfId="4187" xr:uid="{D0D0A3C0-30A7-42C9-B4AB-1921E6F4EFB5}"/>
    <cellStyle name="40% - Accent5 4" xfId="100" xr:uid="{4DE5214D-643C-4D1F-BCCD-1469984F0D0A}"/>
    <cellStyle name="40% - Accent5 4 2" xfId="218" xr:uid="{8EE831D5-2F2E-44E8-B815-AE89032F0127}"/>
    <cellStyle name="40% - Accent5 4 2 2" xfId="454" xr:uid="{A75788F6-6EAE-44A6-B456-B1BA1AB35E5B}"/>
    <cellStyle name="40% - Accent5 4 2 2 2" xfId="945" xr:uid="{F424F014-10B0-4BD2-B2CD-E99C00B62B78}"/>
    <cellStyle name="40% - Accent5 4 2 2 2 2" xfId="2001" xr:uid="{939E318A-B833-4A00-9A31-BE7AD1BF52FD}"/>
    <cellStyle name="40% - Accent5 4 2 2 2 2 2" xfId="4030" xr:uid="{A0AB2F39-8BD1-4F47-B258-B7F204E69BCC}"/>
    <cellStyle name="40% - Accent5 4 2 2 2 2 2 2" xfId="8097" xr:uid="{E1C43D97-6B38-4388-A1E2-68B7306B0084}"/>
    <cellStyle name="40% - Accent5 4 2 2 2 2 3" xfId="6071" xr:uid="{2257F0C3-C963-451A-A4E2-92AED018F4D1}"/>
    <cellStyle name="40% - Accent5 4 2 2 2 3" xfId="3016" xr:uid="{8D583923-2DDD-42BE-88DA-271625C9CFC7}"/>
    <cellStyle name="40% - Accent5 4 2 2 2 3 2" xfId="7083" xr:uid="{DEF62580-73A5-4212-B729-FF8CF4604130}"/>
    <cellStyle name="40% - Accent5 4 2 2 2 4" xfId="5057" xr:uid="{5F3ED850-F552-46CF-867E-416611057B0A}"/>
    <cellStyle name="40% - Accent5 4 2 2 3" xfId="1512" xr:uid="{3E03A967-A639-44FD-B881-430328774A5E}"/>
    <cellStyle name="40% - Accent5 4 2 2 3 2" xfId="3541" xr:uid="{BE981607-7E24-45C1-BC66-4C9454C1D933}"/>
    <cellStyle name="40% - Accent5 4 2 2 3 2 2" xfId="7608" xr:uid="{82AC4552-C409-4E41-A5F4-33D6E3B70CE2}"/>
    <cellStyle name="40% - Accent5 4 2 2 3 3" xfId="5582" xr:uid="{92DC06F8-D60F-49A3-BF17-2434669717CD}"/>
    <cellStyle name="40% - Accent5 4 2 2 4" xfId="2525" xr:uid="{E11E771B-622C-448A-B6A6-F10DEBD7ACE0}"/>
    <cellStyle name="40% - Accent5 4 2 2 4 2" xfId="6594" xr:uid="{43ED05C7-8ABE-49AF-B8B6-4EFC9AA4463F}"/>
    <cellStyle name="40% - Accent5 4 2 2 5" xfId="4568" xr:uid="{0A4F0B83-CCD5-42CC-A381-360B672064F7}"/>
    <cellStyle name="40% - Accent5 4 2 3" xfId="710" xr:uid="{01A7CB24-4343-4DD7-BCB5-58B40BABA198}"/>
    <cellStyle name="40% - Accent5 4 2 3 2" xfId="1766" xr:uid="{EB0A01FC-72F9-4D5F-8B27-F1154C73372D}"/>
    <cellStyle name="40% - Accent5 4 2 3 2 2" xfId="3795" xr:uid="{4F5369ED-7F92-46FA-913A-02760CC459F5}"/>
    <cellStyle name="40% - Accent5 4 2 3 2 2 2" xfId="7862" xr:uid="{F803B992-F2A2-4500-99B3-2E9114C070AE}"/>
    <cellStyle name="40% - Accent5 4 2 3 2 3" xfId="5836" xr:uid="{65DAC571-7D87-46EE-9887-7E2E97FFCC41}"/>
    <cellStyle name="40% - Accent5 4 2 3 3" xfId="2781" xr:uid="{A65D3C4D-438E-46AC-9488-7919F94CBDE6}"/>
    <cellStyle name="40% - Accent5 4 2 3 3 2" xfId="6848" xr:uid="{FAC2157C-B65D-4B39-923C-88A48777793B}"/>
    <cellStyle name="40% - Accent5 4 2 3 4" xfId="4822" xr:uid="{CCAD5B94-696B-48A6-B368-C37A313D5F97}"/>
    <cellStyle name="40% - Accent5 4 2 4" xfId="1277" xr:uid="{902B5B18-DFAE-48DD-9A1C-237A97D76A03}"/>
    <cellStyle name="40% - Accent5 4 2 4 2" xfId="3306" xr:uid="{21FA991F-ED8E-4842-8EC8-E5F4CAC17A79}"/>
    <cellStyle name="40% - Accent5 4 2 4 2 2" xfId="7373" xr:uid="{44A5974B-109B-4275-A6D6-275D90866AEC}"/>
    <cellStyle name="40% - Accent5 4 2 4 3" xfId="5347" xr:uid="{C4067347-CBC4-4E96-8301-D73B5E3189B1}"/>
    <cellStyle name="40% - Accent5 4 2 5" xfId="2290" xr:uid="{CB1CFFE1-A931-439F-98AC-D85D17A58371}"/>
    <cellStyle name="40% - Accent5 4 2 5 2" xfId="6359" xr:uid="{46B2CC35-7F08-4A6F-A256-402907F62C23}"/>
    <cellStyle name="40% - Accent5 4 2 6" xfId="4333" xr:uid="{3FB20376-E00E-4E0E-ACA1-840B8989CB91}"/>
    <cellStyle name="40% - Accent5 4 3" xfId="337" xr:uid="{CD077B67-68B3-4EE3-9B00-D35037543D50}"/>
    <cellStyle name="40% - Accent5 4 3 2" xfId="828" xr:uid="{FBB2F72E-3F12-410E-A902-61F3802F9209}"/>
    <cellStyle name="40% - Accent5 4 3 2 2" xfId="1884" xr:uid="{FFD14C8D-1B1D-4460-9A54-C6ED7A877C14}"/>
    <cellStyle name="40% - Accent5 4 3 2 2 2" xfId="3913" xr:uid="{6C77475F-0C10-44C2-A1A3-1070259C0DF8}"/>
    <cellStyle name="40% - Accent5 4 3 2 2 2 2" xfId="7980" xr:uid="{E1DCA543-FED2-4712-A03C-5FD0A4401D65}"/>
    <cellStyle name="40% - Accent5 4 3 2 2 3" xfId="5954" xr:uid="{E65BFBB6-36C6-4C1F-BDC9-89E328F73248}"/>
    <cellStyle name="40% - Accent5 4 3 2 3" xfId="2899" xr:uid="{2D23DD2E-DC25-437C-AF9B-D2219D5EA94F}"/>
    <cellStyle name="40% - Accent5 4 3 2 3 2" xfId="6966" xr:uid="{4BA19FE9-3752-4F3E-8012-1D5B6F2BB176}"/>
    <cellStyle name="40% - Accent5 4 3 2 4" xfId="4940" xr:uid="{A46A6F04-00DF-4298-BA1F-3FBF39D7BA90}"/>
    <cellStyle name="40% - Accent5 4 3 3" xfId="1395" xr:uid="{10C7A0B9-E895-4A09-B644-F59B4F69719A}"/>
    <cellStyle name="40% - Accent5 4 3 3 2" xfId="3424" xr:uid="{AB4F6E7C-E185-42DC-8539-BE33E064CB34}"/>
    <cellStyle name="40% - Accent5 4 3 3 2 2" xfId="7491" xr:uid="{D18ACBC9-D9E0-4165-9342-BA458A27537E}"/>
    <cellStyle name="40% - Accent5 4 3 3 3" xfId="5465" xr:uid="{6E4A36A3-6E77-4308-963E-A5F653DAB42E}"/>
    <cellStyle name="40% - Accent5 4 3 4" xfId="2408" xr:uid="{EDF01170-B24C-41E5-9FF4-34A81C2814E2}"/>
    <cellStyle name="40% - Accent5 4 3 4 2" xfId="6477" xr:uid="{EDE1F1B8-3B4A-4BF9-ABF2-47BB3B5ACCDF}"/>
    <cellStyle name="40% - Accent5 4 3 5" xfId="4451" xr:uid="{A535A58C-013D-4BD3-96FF-AD012EBB01CF}"/>
    <cellStyle name="40% - Accent5 4 4" xfId="593" xr:uid="{1B0A0767-3823-4170-9E48-6561B7303D85}"/>
    <cellStyle name="40% - Accent5 4 4 2" xfId="1649" xr:uid="{E9987D61-6B11-4A27-908B-90D8BFAC1E80}"/>
    <cellStyle name="40% - Accent5 4 4 2 2" xfId="3678" xr:uid="{8E56B092-5EF9-407E-BB94-FCF0A05AD8AE}"/>
    <cellStyle name="40% - Accent5 4 4 2 2 2" xfId="7745" xr:uid="{9F587A69-E9A0-4803-BEE4-7970CFD7801C}"/>
    <cellStyle name="40% - Accent5 4 4 2 3" xfId="5719" xr:uid="{A7DD5276-818C-4E71-BB6D-39E4EFD74647}"/>
    <cellStyle name="40% - Accent5 4 4 3" xfId="2664" xr:uid="{17473211-E8D8-4658-B292-14FEAA80752E}"/>
    <cellStyle name="40% - Accent5 4 4 3 2" xfId="6731" xr:uid="{7A09F355-DCC4-4DDF-83EF-8B9DA02799C9}"/>
    <cellStyle name="40% - Accent5 4 4 4" xfId="4705" xr:uid="{20D6DD35-D6A4-4A2B-ADA5-706B3D1C1B9E}"/>
    <cellStyle name="40% - Accent5 4 5" xfId="1160" xr:uid="{6128D46C-C021-449F-833E-411077091C71}"/>
    <cellStyle name="40% - Accent5 4 5 2" xfId="3189" xr:uid="{02A7347D-459D-4733-A24B-85C4A32BE7A1}"/>
    <cellStyle name="40% - Accent5 4 5 2 2" xfId="7256" xr:uid="{6CA17062-EEA0-4991-908F-E18D899836C6}"/>
    <cellStyle name="40% - Accent5 4 5 3" xfId="5230" xr:uid="{D563DCBF-93F5-40E8-92E8-5C3C791512C6}"/>
    <cellStyle name="40% - Accent5 4 6" xfId="2173" xr:uid="{681AB30B-D80F-48DE-9CE3-9C571A84B326}"/>
    <cellStyle name="40% - Accent5 4 6 2" xfId="6242" xr:uid="{35FFD6BB-07AF-4CE4-BDA1-48D41D0569B5}"/>
    <cellStyle name="40% - Accent5 4 7" xfId="4216" xr:uid="{7752697F-3443-4C94-A44D-2071999EBA02}"/>
    <cellStyle name="40% - Accent5 5" xfId="160" xr:uid="{E1790A0E-D5D9-41E2-8964-4863EF665CF8}"/>
    <cellStyle name="40% - Accent5 5 2" xfId="396" xr:uid="{48EB0347-3126-48F7-8EC8-CEF68F049338}"/>
    <cellStyle name="40% - Accent5 5 2 2" xfId="887" xr:uid="{7DAE23D9-9ED9-4127-9B14-CFC2791D8324}"/>
    <cellStyle name="40% - Accent5 5 2 2 2" xfId="1943" xr:uid="{A38A0BE7-5418-458F-B4BF-0AE83F81C4ED}"/>
    <cellStyle name="40% - Accent5 5 2 2 2 2" xfId="3972" xr:uid="{2E2159F0-1286-41BD-8072-D044500DC458}"/>
    <cellStyle name="40% - Accent5 5 2 2 2 2 2" xfId="8039" xr:uid="{39CFC264-03D6-479E-8E26-A475A9CB4FA5}"/>
    <cellStyle name="40% - Accent5 5 2 2 2 3" xfId="6013" xr:uid="{80773C21-DEF4-4365-BEBF-598B969D9525}"/>
    <cellStyle name="40% - Accent5 5 2 2 3" xfId="2958" xr:uid="{195ED238-687F-4981-9CBC-32D1F1493337}"/>
    <cellStyle name="40% - Accent5 5 2 2 3 2" xfId="7025" xr:uid="{A881A0EC-306F-4B0C-A999-8221E5BEB7C0}"/>
    <cellStyle name="40% - Accent5 5 2 2 4" xfId="4999" xr:uid="{73EC5377-39BA-4386-926B-A88C65C01B89}"/>
    <cellStyle name="40% - Accent5 5 2 3" xfId="1454" xr:uid="{760DC792-05D8-4406-AB1C-74F35D21A976}"/>
    <cellStyle name="40% - Accent5 5 2 3 2" xfId="3483" xr:uid="{2D25DF38-2E5C-41FC-9628-E421DEDAA947}"/>
    <cellStyle name="40% - Accent5 5 2 3 2 2" xfId="7550" xr:uid="{66F75116-3C68-4C88-AF5A-927D1A22B9D6}"/>
    <cellStyle name="40% - Accent5 5 2 3 3" xfId="5524" xr:uid="{EBD01B03-832B-4CE2-93F2-42992F5D5176}"/>
    <cellStyle name="40% - Accent5 5 2 4" xfId="2467" xr:uid="{D7DE90E3-076D-4366-BE81-E9F20A79410D}"/>
    <cellStyle name="40% - Accent5 5 2 4 2" xfId="6536" xr:uid="{43B94F21-8888-4F71-B9F8-8634D7222653}"/>
    <cellStyle name="40% - Accent5 5 2 5" xfId="4510" xr:uid="{7640C9B7-E322-4D8B-8B7D-743BC7F1D584}"/>
    <cellStyle name="40% - Accent5 5 3" xfId="652" xr:uid="{564933A6-8D0F-420E-9CDC-0AA2BAFB722C}"/>
    <cellStyle name="40% - Accent5 5 3 2" xfId="1708" xr:uid="{0A253A87-56FB-4CD9-99F9-90688E85DB18}"/>
    <cellStyle name="40% - Accent5 5 3 2 2" xfId="3737" xr:uid="{3BCA2DB9-B3FF-4F8C-A208-930D4DB73479}"/>
    <cellStyle name="40% - Accent5 5 3 2 2 2" xfId="7804" xr:uid="{F37A4880-210D-4301-B026-DA19EF22C38C}"/>
    <cellStyle name="40% - Accent5 5 3 2 3" xfId="5778" xr:uid="{09C7D5BA-6E58-4316-98A2-3FB2C8CB21E8}"/>
    <cellStyle name="40% - Accent5 5 3 3" xfId="2723" xr:uid="{DD3EECF8-EAF2-4739-95AE-59BE3C882E05}"/>
    <cellStyle name="40% - Accent5 5 3 3 2" xfId="6790" xr:uid="{A05A7991-D7DC-446D-AFAD-AB6736F0174F}"/>
    <cellStyle name="40% - Accent5 5 3 4" xfId="4764" xr:uid="{028274F7-55AE-4B37-A0DF-39ACFDFEF5F8}"/>
    <cellStyle name="40% - Accent5 5 4" xfId="1219" xr:uid="{685BBA2C-3F13-4066-AF45-9E304A1B2492}"/>
    <cellStyle name="40% - Accent5 5 4 2" xfId="3248" xr:uid="{16348BE6-303B-4CE1-98A8-C0E1737F6A41}"/>
    <cellStyle name="40% - Accent5 5 4 2 2" xfId="7315" xr:uid="{9557EC8A-FF3F-44F8-99F0-321A85046520}"/>
    <cellStyle name="40% - Accent5 5 4 3" xfId="5289" xr:uid="{C32F5592-9C09-4A97-9F6D-3229464F03AD}"/>
    <cellStyle name="40% - Accent5 5 5" xfId="2232" xr:uid="{1C3C296E-596A-4324-A887-FA35357E26DE}"/>
    <cellStyle name="40% - Accent5 5 5 2" xfId="6301" xr:uid="{A496969D-1A40-4796-83A6-3C0BAB77FEAB}"/>
    <cellStyle name="40% - Accent5 5 6" xfId="4275" xr:uid="{3415596B-8CD2-49D8-B5B7-08DCB9DDF7F1}"/>
    <cellStyle name="40% - Accent5 6" xfId="277" xr:uid="{018F84BF-9323-46A1-B4F1-A5F3FE70E2DC}"/>
    <cellStyle name="40% - Accent5 6 2" xfId="769" xr:uid="{4FE28ED7-FC2D-4E37-9332-4A604016B294}"/>
    <cellStyle name="40% - Accent5 6 2 2" xfId="1825" xr:uid="{77216A41-E7C9-4CE2-B87B-5BA99E8EBF34}"/>
    <cellStyle name="40% - Accent5 6 2 2 2" xfId="3854" xr:uid="{EFD59A45-A780-4B23-8A3E-D569D2998C1F}"/>
    <cellStyle name="40% - Accent5 6 2 2 2 2" xfId="7921" xr:uid="{68176C2C-8AC0-4D25-A12C-A33316D6C2A9}"/>
    <cellStyle name="40% - Accent5 6 2 2 3" xfId="5895" xr:uid="{9EAA73B1-0032-49C3-B531-D2CAA42EBC7F}"/>
    <cellStyle name="40% - Accent5 6 2 3" xfId="2840" xr:uid="{89F449E2-6633-4BA3-BF22-DAEEA79AE91F}"/>
    <cellStyle name="40% - Accent5 6 2 3 2" xfId="6907" xr:uid="{38E3CE3F-2290-4FAD-AE76-658575E05B4C}"/>
    <cellStyle name="40% - Accent5 6 2 4" xfId="4881" xr:uid="{E64B2333-8C49-4C3A-8D6F-78B3875D995F}"/>
    <cellStyle name="40% - Accent5 6 3" xfId="1336" xr:uid="{6315C808-42A6-4767-AA04-C9E0D3E7DB6C}"/>
    <cellStyle name="40% - Accent5 6 3 2" xfId="3365" xr:uid="{867B077D-D769-4E08-B893-65970286EA9F}"/>
    <cellStyle name="40% - Accent5 6 3 2 2" xfId="7432" xr:uid="{9E429D50-1161-471D-ABC5-52A0C537B536}"/>
    <cellStyle name="40% - Accent5 6 3 3" xfId="5406" xr:uid="{04A5C38F-DFFB-4CE8-AE44-83BFF619D6F3}"/>
    <cellStyle name="40% - Accent5 6 4" xfId="2349" xr:uid="{5468291F-98AE-4CA0-8669-E311E95FAD53}"/>
    <cellStyle name="40% - Accent5 6 4 2" xfId="6418" xr:uid="{84513BB8-B6AA-496B-B035-B297E5B7B814}"/>
    <cellStyle name="40% - Accent5 6 5" xfId="4392" xr:uid="{879E787D-B381-4C53-AF37-3B5613A8A75D}"/>
    <cellStyle name="40% - Accent5 7" xfId="518" xr:uid="{A8C7D982-5291-42C8-BF5B-F68B24EBBFEA}"/>
    <cellStyle name="40% - Accent5 7 2" xfId="1007" xr:uid="{1E4E3A32-DAC9-4C36-8D0D-7155D5D0ED40}"/>
    <cellStyle name="40% - Accent5 7 2 2" xfId="2063" xr:uid="{712CFAAB-4BBD-4FEA-BFC3-A6BD505D8217}"/>
    <cellStyle name="40% - Accent5 7 2 2 2" xfId="4092" xr:uid="{F39FAE95-A337-43D7-B945-E4978B408963}"/>
    <cellStyle name="40% - Accent5 7 2 2 2 2" xfId="8159" xr:uid="{D8DD1F1E-8705-478F-871F-DBD65A70BD8B}"/>
    <cellStyle name="40% - Accent5 7 2 2 3" xfId="6133" xr:uid="{512A5880-7E09-4DF1-87F2-8044ED81D415}"/>
    <cellStyle name="40% - Accent5 7 2 3" xfId="3078" xr:uid="{64E2E7B1-7C05-4A67-AF48-D8ECF5D6D8D5}"/>
    <cellStyle name="40% - Accent5 7 2 3 2" xfId="7145" xr:uid="{BAD34CE6-BE62-49C3-942E-2783407AC60E}"/>
    <cellStyle name="40% - Accent5 7 2 4" xfId="5119" xr:uid="{0156460F-ACAB-4C9D-AA4B-E7497F6C22D3}"/>
    <cellStyle name="40% - Accent5 7 3" xfId="1574" xr:uid="{3F1D6117-736B-4552-BB24-6A3328B9821D}"/>
    <cellStyle name="40% - Accent5 7 3 2" xfId="3603" xr:uid="{41AFFBAA-33A3-4EE4-A3AA-0EC47CB920A3}"/>
    <cellStyle name="40% - Accent5 7 3 2 2" xfId="7670" xr:uid="{5D14A8D2-DECA-4490-B82D-E9A5DFD457AE}"/>
    <cellStyle name="40% - Accent5 7 3 3" xfId="5644" xr:uid="{9FD98542-100F-4C22-8DC0-9081568B0385}"/>
    <cellStyle name="40% - Accent5 7 4" xfId="2589" xr:uid="{73B081B8-66A4-44A2-99C2-49E794B91830}"/>
    <cellStyle name="40% - Accent5 7 4 2" xfId="6656" xr:uid="{7AED8A0F-94B8-44B2-82C5-0CD376D68C89}"/>
    <cellStyle name="40% - Accent5 7 5" xfId="4630" xr:uid="{50A69D9B-5DE0-46B6-929F-7BACFC1D7365}"/>
    <cellStyle name="40% - Accent5 8" xfId="536" xr:uid="{38D5D5F6-A9B3-4D10-87D8-0CCD01F68759}"/>
    <cellStyle name="40% - Accent5 8 2" xfId="1592" xr:uid="{3ADF3C69-2A13-4D39-8FBE-B2EDA19D5719}"/>
    <cellStyle name="40% - Accent5 8 2 2" xfId="3621" xr:uid="{AE04D2D7-E065-4075-9F2D-3CE9A24F517A}"/>
    <cellStyle name="40% - Accent5 8 2 2 2" xfId="7688" xr:uid="{897723F2-0E34-4E2F-B199-A6FD5E13C262}"/>
    <cellStyle name="40% - Accent5 8 2 3" xfId="5662" xr:uid="{E73DEE35-E751-4466-940E-97F9D399BFE3}"/>
    <cellStyle name="40% - Accent5 8 3" xfId="2607" xr:uid="{BF82ABD1-760B-47FB-A0CE-A0AC50EC57A8}"/>
    <cellStyle name="40% - Accent5 8 3 2" xfId="6674" xr:uid="{E7183095-F3CD-40D1-BB08-431F32EABEB6}"/>
    <cellStyle name="40% - Accent5 8 4" xfId="4648" xr:uid="{BA8B9F02-DD2F-4D41-885B-ADDC9A489176}"/>
    <cellStyle name="40% - Accent5 9" xfId="1100" xr:uid="{A52B285A-57FB-4641-8AD8-56FDC95E470A}"/>
    <cellStyle name="40% - Accent5 9 2" xfId="3129" xr:uid="{36AC675A-8A0F-45F3-8C8D-4C473AFED5DC}"/>
    <cellStyle name="40% - Accent5 9 2 2" xfId="7196" xr:uid="{582EDCDB-C6B7-49B7-9C7F-5E3AC83AF67A}"/>
    <cellStyle name="40% - Accent5 9 3" xfId="5170" xr:uid="{1DF278C0-E481-476E-8E72-EA4738C403BD}"/>
    <cellStyle name="40% - Accent6" xfId="32" builtinId="51" customBuiltin="1"/>
    <cellStyle name="40% - Accent6 10" xfId="2115" xr:uid="{C6C6BDAE-9C00-4837-B828-3114B4C5EC2C}"/>
    <cellStyle name="40% - Accent6 10 2" xfId="6185" xr:uid="{485E927D-D96E-4452-88D5-2D6BDD8DF753}"/>
    <cellStyle name="40% - Accent6 11" xfId="4150" xr:uid="{98646D7C-CEF3-4473-81B5-EF2E39C79538}"/>
    <cellStyle name="40% - Accent6 2" xfId="59" xr:uid="{D20DCDF4-3A3F-4D87-8946-BB02CC6BAE61}"/>
    <cellStyle name="40% - Accent6 2 10" xfId="2133" xr:uid="{8F408A30-5C6C-4884-B89E-F23A40E76F27}"/>
    <cellStyle name="40% - Accent6 2 10 2" xfId="6202" xr:uid="{2F051B52-92A3-432E-ADFA-4E05D6D31E21}"/>
    <cellStyle name="40% - Accent6 2 11" xfId="4176" xr:uid="{70468014-906E-4791-B028-463C80C3D7B1}"/>
    <cellStyle name="40% - Accent6 2 2" xfId="89" xr:uid="{5891CDDF-BDFD-463A-91E7-C11586845852}"/>
    <cellStyle name="40% - Accent6 2 2 2" xfId="149" xr:uid="{0D752555-1CD6-4DD3-9F14-792955299BD8}"/>
    <cellStyle name="40% - Accent6 2 2 2 2" xfId="266" xr:uid="{BFE2E2F3-6E57-4AD6-AC4F-910494A3977E}"/>
    <cellStyle name="40% - Accent6 2 2 2 2 2" xfId="502" xr:uid="{C49D9752-6F57-4A1C-9453-7628BDB7ED56}"/>
    <cellStyle name="40% - Accent6 2 2 2 2 2 2" xfId="993" xr:uid="{5824FD87-810B-46A2-A8D4-138994392646}"/>
    <cellStyle name="40% - Accent6 2 2 2 2 2 2 2" xfId="2049" xr:uid="{CBE89DC2-EBEC-4B8B-9A42-B2C6F3819C57}"/>
    <cellStyle name="40% - Accent6 2 2 2 2 2 2 2 2" xfId="4078" xr:uid="{F0D83857-5D7F-4B77-BB7D-1AC84B8E076A}"/>
    <cellStyle name="40% - Accent6 2 2 2 2 2 2 2 2 2" xfId="8145" xr:uid="{6800124E-56F9-4F3F-AE69-A2E6EB02EC39}"/>
    <cellStyle name="40% - Accent6 2 2 2 2 2 2 2 3" xfId="6119" xr:uid="{1EDD3E21-952A-4A8B-946E-5745C87717E5}"/>
    <cellStyle name="40% - Accent6 2 2 2 2 2 2 3" xfId="3064" xr:uid="{629C1401-10AD-42DF-B6B5-29C23970F8B1}"/>
    <cellStyle name="40% - Accent6 2 2 2 2 2 2 3 2" xfId="7131" xr:uid="{1363A434-28D9-45D5-93F7-7417490C7C80}"/>
    <cellStyle name="40% - Accent6 2 2 2 2 2 2 4" xfId="5105" xr:uid="{3D0987FC-E926-424D-9F85-75DDD132E901}"/>
    <cellStyle name="40% - Accent6 2 2 2 2 2 3" xfId="1560" xr:uid="{4F57CA54-1E7E-40DD-BCD4-CB5FBEE273C4}"/>
    <cellStyle name="40% - Accent6 2 2 2 2 2 3 2" xfId="3589" xr:uid="{B3F9EE8D-B8FD-4459-8813-99C93AAE6E67}"/>
    <cellStyle name="40% - Accent6 2 2 2 2 2 3 2 2" xfId="7656" xr:uid="{21C8BCF5-D058-4210-9FEC-A61C1DE67A0C}"/>
    <cellStyle name="40% - Accent6 2 2 2 2 2 3 3" xfId="5630" xr:uid="{915F04FA-8EC2-481E-A52F-603027E4CAAA}"/>
    <cellStyle name="40% - Accent6 2 2 2 2 2 4" xfId="2573" xr:uid="{67A81B8A-3F08-46F2-B689-098A7488A323}"/>
    <cellStyle name="40% - Accent6 2 2 2 2 2 4 2" xfId="6642" xr:uid="{1F780842-B095-4BDF-9DDE-6B14F0139D4F}"/>
    <cellStyle name="40% - Accent6 2 2 2 2 2 5" xfId="4616" xr:uid="{A5D5FE61-6B20-463A-9B5A-8216BEC7FFE4}"/>
    <cellStyle name="40% - Accent6 2 2 2 2 3" xfId="758" xr:uid="{6AEF59E4-8542-437B-B174-579F9DC44F7B}"/>
    <cellStyle name="40% - Accent6 2 2 2 2 3 2" xfId="1814" xr:uid="{7445A7A3-2752-4909-991F-38A16BD24917}"/>
    <cellStyle name="40% - Accent6 2 2 2 2 3 2 2" xfId="3843" xr:uid="{73A1CAD0-E150-41E0-BFDC-478A209C1C02}"/>
    <cellStyle name="40% - Accent6 2 2 2 2 3 2 2 2" xfId="7910" xr:uid="{A9A42C7D-D49A-421F-ACD3-80B68F90CDB9}"/>
    <cellStyle name="40% - Accent6 2 2 2 2 3 2 3" xfId="5884" xr:uid="{F4028883-E7C4-4674-835F-78ADF3C0A2F3}"/>
    <cellStyle name="40% - Accent6 2 2 2 2 3 3" xfId="2829" xr:uid="{59496B4B-902F-4D2C-B802-751B7F3157E1}"/>
    <cellStyle name="40% - Accent6 2 2 2 2 3 3 2" xfId="6896" xr:uid="{E447E53B-FCDC-44DA-9713-413C047E11DB}"/>
    <cellStyle name="40% - Accent6 2 2 2 2 3 4" xfId="4870" xr:uid="{DEFE71A5-45F5-4EA8-8546-8629476C08F3}"/>
    <cellStyle name="40% - Accent6 2 2 2 2 4" xfId="1325" xr:uid="{330019EC-81E0-4E96-804B-BA86FA93CDE5}"/>
    <cellStyle name="40% - Accent6 2 2 2 2 4 2" xfId="3354" xr:uid="{94638E50-4FD3-40D3-91C8-0988B657FA8C}"/>
    <cellStyle name="40% - Accent6 2 2 2 2 4 2 2" xfId="7421" xr:uid="{741CC770-710D-4855-8E07-732A5356F6EA}"/>
    <cellStyle name="40% - Accent6 2 2 2 2 4 3" xfId="5395" xr:uid="{CB203325-E8DB-439C-A5A0-6766248BFC2A}"/>
    <cellStyle name="40% - Accent6 2 2 2 2 5" xfId="2338" xr:uid="{7410EFB3-1DEB-4358-8672-434B046B7401}"/>
    <cellStyle name="40% - Accent6 2 2 2 2 5 2" xfId="6407" xr:uid="{92D3EE0D-56B5-40D6-A26C-7A2A6B179AAC}"/>
    <cellStyle name="40% - Accent6 2 2 2 2 6" xfId="4381" xr:uid="{42112CA2-2461-4FA0-8020-F7E7025442BE}"/>
    <cellStyle name="40% - Accent6 2 2 2 3" xfId="385" xr:uid="{2FD0DD3A-D6B5-4310-9553-46EB7BAAE2D5}"/>
    <cellStyle name="40% - Accent6 2 2 2 3 2" xfId="876" xr:uid="{FA9FB1E2-4F90-46FB-9FF0-7E3E11C0BD2F}"/>
    <cellStyle name="40% - Accent6 2 2 2 3 2 2" xfId="1932" xr:uid="{EE10D1FE-69CF-4F20-80C8-38199E08D1D5}"/>
    <cellStyle name="40% - Accent6 2 2 2 3 2 2 2" xfId="3961" xr:uid="{56A4A2A4-290C-4257-A7F8-351A871BAC23}"/>
    <cellStyle name="40% - Accent6 2 2 2 3 2 2 2 2" xfId="8028" xr:uid="{D7DE4983-51C2-41E9-A9DE-2EF26554C924}"/>
    <cellStyle name="40% - Accent6 2 2 2 3 2 2 3" xfId="6002" xr:uid="{73C9DB5F-0F7B-485A-A934-AFA8B5718405}"/>
    <cellStyle name="40% - Accent6 2 2 2 3 2 3" xfId="2947" xr:uid="{C633B734-C749-4D93-972E-5046CF866E65}"/>
    <cellStyle name="40% - Accent6 2 2 2 3 2 3 2" xfId="7014" xr:uid="{046FC564-EEAE-4FF8-AB35-0E4FE9457155}"/>
    <cellStyle name="40% - Accent6 2 2 2 3 2 4" xfId="4988" xr:uid="{ACE39ECF-47A0-4D23-A4FC-23D0847372FE}"/>
    <cellStyle name="40% - Accent6 2 2 2 3 3" xfId="1443" xr:uid="{AF030D20-0187-417C-A453-F9F67D097620}"/>
    <cellStyle name="40% - Accent6 2 2 2 3 3 2" xfId="3472" xr:uid="{EA84FAEE-6DDE-40A2-837E-D7FC4D5507B1}"/>
    <cellStyle name="40% - Accent6 2 2 2 3 3 2 2" xfId="7539" xr:uid="{02AEFF50-9114-4C33-ADCF-ECD48BEDCE3A}"/>
    <cellStyle name="40% - Accent6 2 2 2 3 3 3" xfId="5513" xr:uid="{8B97D4F2-A025-4355-A131-E4DFCBFA5523}"/>
    <cellStyle name="40% - Accent6 2 2 2 3 4" xfId="2456" xr:uid="{5333A55C-DD62-4693-A05D-EBBDA60AC105}"/>
    <cellStyle name="40% - Accent6 2 2 2 3 4 2" xfId="6525" xr:uid="{DEC9378F-1271-472E-9BA6-83040F7F333F}"/>
    <cellStyle name="40% - Accent6 2 2 2 3 5" xfId="4499" xr:uid="{503AE338-6C74-430C-A7F5-04813F02B3FC}"/>
    <cellStyle name="40% - Accent6 2 2 2 4" xfId="641" xr:uid="{A3F005D9-2641-46CE-8D84-2B01F4346827}"/>
    <cellStyle name="40% - Accent6 2 2 2 4 2" xfId="1697" xr:uid="{8A610BF3-2D5C-4CAA-AB37-69E6E1DEF010}"/>
    <cellStyle name="40% - Accent6 2 2 2 4 2 2" xfId="3726" xr:uid="{D32EE34E-BE66-4A8B-89DE-BDB6808DCF6A}"/>
    <cellStyle name="40% - Accent6 2 2 2 4 2 2 2" xfId="7793" xr:uid="{1DB79BB7-CD2B-4D17-BAE0-7B25FCE8D32B}"/>
    <cellStyle name="40% - Accent6 2 2 2 4 2 3" xfId="5767" xr:uid="{CD70CB3C-4079-4076-AADB-BCB13616258F}"/>
    <cellStyle name="40% - Accent6 2 2 2 4 3" xfId="2712" xr:uid="{258B2E49-2B94-4A8C-8B61-2145E63FB440}"/>
    <cellStyle name="40% - Accent6 2 2 2 4 3 2" xfId="6779" xr:uid="{0DCD6547-1902-4451-991E-0FE514B8BF4B}"/>
    <cellStyle name="40% - Accent6 2 2 2 4 4" xfId="4753" xr:uid="{E56C8581-5265-4EFF-A633-C71E3F89D2A8}"/>
    <cellStyle name="40% - Accent6 2 2 2 5" xfId="1208" xr:uid="{F0444E65-B5B3-4EAD-AA3C-77EB60657250}"/>
    <cellStyle name="40% - Accent6 2 2 2 5 2" xfId="3237" xr:uid="{9B5AA2BE-77C7-44B4-B8EA-111C02BABED2}"/>
    <cellStyle name="40% - Accent6 2 2 2 5 2 2" xfId="7304" xr:uid="{6423E106-B38A-40A1-8790-8FD68B16D0FE}"/>
    <cellStyle name="40% - Accent6 2 2 2 5 3" xfId="5278" xr:uid="{5A795246-019A-4B9F-8442-BD1B28B877D1}"/>
    <cellStyle name="40% - Accent6 2 2 2 6" xfId="2221" xr:uid="{6990C201-DDB2-4ECB-AE1A-2525FCDF49A7}"/>
    <cellStyle name="40% - Accent6 2 2 2 6 2" xfId="6290" xr:uid="{E26E8D40-A55C-4B10-AA06-914E593D2EB0}"/>
    <cellStyle name="40% - Accent6 2 2 2 7" xfId="4264" xr:uid="{1B3E0FD1-486E-45D4-9B35-F48AD0A12AA2}"/>
    <cellStyle name="40% - Accent6 2 2 3" xfId="207" xr:uid="{0C3C58A1-1983-4355-8941-F37F7952028F}"/>
    <cellStyle name="40% - Accent6 2 2 3 2" xfId="443" xr:uid="{DD4947A3-D247-40A6-96E8-A5C8E9C0F11F}"/>
    <cellStyle name="40% - Accent6 2 2 3 2 2" xfId="934" xr:uid="{4E1EA099-D635-4B19-8BF8-F7922E87A139}"/>
    <cellStyle name="40% - Accent6 2 2 3 2 2 2" xfId="1990" xr:uid="{65ABCDBD-F8D3-4421-A2C7-2590588712BC}"/>
    <cellStyle name="40% - Accent6 2 2 3 2 2 2 2" xfId="4019" xr:uid="{F9D41E0F-5D8E-4355-802C-EF632D034F62}"/>
    <cellStyle name="40% - Accent6 2 2 3 2 2 2 2 2" xfId="8086" xr:uid="{826ADE94-2E26-4C95-BB9F-A1F9680210EA}"/>
    <cellStyle name="40% - Accent6 2 2 3 2 2 2 3" xfId="6060" xr:uid="{D8D04004-69F9-4975-89F6-66EE64D49305}"/>
    <cellStyle name="40% - Accent6 2 2 3 2 2 3" xfId="3005" xr:uid="{4093BDDE-BC68-479E-8336-6308415E0BA5}"/>
    <cellStyle name="40% - Accent6 2 2 3 2 2 3 2" xfId="7072" xr:uid="{9B2A92D9-D7AD-4615-BD5B-9186518A48C7}"/>
    <cellStyle name="40% - Accent6 2 2 3 2 2 4" xfId="5046" xr:uid="{8341C4F6-682C-4409-A24F-A344EBE530EF}"/>
    <cellStyle name="40% - Accent6 2 2 3 2 3" xfId="1501" xr:uid="{3E2695C6-9A4E-4DF5-8545-1A6504FA9D8D}"/>
    <cellStyle name="40% - Accent6 2 2 3 2 3 2" xfId="3530" xr:uid="{83815CEA-9A42-452D-BE14-CF611AED1C2F}"/>
    <cellStyle name="40% - Accent6 2 2 3 2 3 2 2" xfId="7597" xr:uid="{706A86A9-9A2D-4D09-B7DA-F1C0A1C9E561}"/>
    <cellStyle name="40% - Accent6 2 2 3 2 3 3" xfId="5571" xr:uid="{7AF2CB8E-9642-44FC-B3FE-BFE9D9CC2B64}"/>
    <cellStyle name="40% - Accent6 2 2 3 2 4" xfId="2514" xr:uid="{520C6733-0EEF-4BF9-A286-FD97C6B86627}"/>
    <cellStyle name="40% - Accent6 2 2 3 2 4 2" xfId="6583" xr:uid="{4B102F89-A1EC-415A-ABCB-9E5E78522CDC}"/>
    <cellStyle name="40% - Accent6 2 2 3 2 5" xfId="4557" xr:uid="{2E1D50D0-A8B9-4411-98EB-4BD8D2F88499}"/>
    <cellStyle name="40% - Accent6 2 2 3 3" xfId="699" xr:uid="{931ED2F6-6888-4E42-879F-468AA9529E17}"/>
    <cellStyle name="40% - Accent6 2 2 3 3 2" xfId="1755" xr:uid="{2E55D405-0522-4D11-BF87-BB80A53F0D3E}"/>
    <cellStyle name="40% - Accent6 2 2 3 3 2 2" xfId="3784" xr:uid="{E5DA8AF7-44B9-45DA-ABBC-62E2852B9712}"/>
    <cellStyle name="40% - Accent6 2 2 3 3 2 2 2" xfId="7851" xr:uid="{A91ABB49-0038-43DB-9260-143D6349C006}"/>
    <cellStyle name="40% - Accent6 2 2 3 3 2 3" xfId="5825" xr:uid="{0E4770B8-2D81-4830-8AC0-88EDCC0F00D4}"/>
    <cellStyle name="40% - Accent6 2 2 3 3 3" xfId="2770" xr:uid="{8DEE8BD2-063F-4F39-B70B-35D081D5D156}"/>
    <cellStyle name="40% - Accent6 2 2 3 3 3 2" xfId="6837" xr:uid="{53BF9F87-C84F-4E50-9EF0-A77D28A290E0}"/>
    <cellStyle name="40% - Accent6 2 2 3 3 4" xfId="4811" xr:uid="{2CFD58A7-937E-4AA9-A65B-C5CCB99D86A0}"/>
    <cellStyle name="40% - Accent6 2 2 3 4" xfId="1266" xr:uid="{62C5CA17-7125-44A2-A738-3D8B6454AFBC}"/>
    <cellStyle name="40% - Accent6 2 2 3 4 2" xfId="3295" xr:uid="{C44F9741-B543-45D4-B17C-3D28945474A3}"/>
    <cellStyle name="40% - Accent6 2 2 3 4 2 2" xfId="7362" xr:uid="{961F7865-8943-4BC1-AF53-F360367D38F1}"/>
    <cellStyle name="40% - Accent6 2 2 3 4 3" xfId="5336" xr:uid="{31A5EBBB-A442-47C4-9BE3-57BAB7C062C0}"/>
    <cellStyle name="40% - Accent6 2 2 3 5" xfId="2279" xr:uid="{BD18A651-26F1-431A-BE44-26AEF7C5A240}"/>
    <cellStyle name="40% - Accent6 2 2 3 5 2" xfId="6348" xr:uid="{2E244BF2-0F77-4F5B-AD8E-0D7A6FC1F893}"/>
    <cellStyle name="40% - Accent6 2 2 3 6" xfId="4322" xr:uid="{752C26E8-3F8B-4236-A9DA-D9426BD9999C}"/>
    <cellStyle name="40% - Accent6 2 2 4" xfId="326" xr:uid="{B0FF8DDA-F411-44F6-B8E7-EAF4211CCBD4}"/>
    <cellStyle name="40% - Accent6 2 2 4 2" xfId="817" xr:uid="{A3F9A154-6525-4783-A503-D9343DC25D6A}"/>
    <cellStyle name="40% - Accent6 2 2 4 2 2" xfId="1873" xr:uid="{20F3F378-3422-44C5-8118-97E6FEFD7650}"/>
    <cellStyle name="40% - Accent6 2 2 4 2 2 2" xfId="3902" xr:uid="{BEDE779F-4AC8-45FF-9941-80B8A0B674C1}"/>
    <cellStyle name="40% - Accent6 2 2 4 2 2 2 2" xfId="7969" xr:uid="{C2588F4D-8874-4578-B3A6-3DA016821205}"/>
    <cellStyle name="40% - Accent6 2 2 4 2 2 3" xfId="5943" xr:uid="{9620233C-BAD6-430D-9415-EA942D9A3A7A}"/>
    <cellStyle name="40% - Accent6 2 2 4 2 3" xfId="2888" xr:uid="{7E5E2CF6-9BB8-4080-B213-D6B86C157728}"/>
    <cellStyle name="40% - Accent6 2 2 4 2 3 2" xfId="6955" xr:uid="{7070B593-BBB3-40A5-B9C5-11103751DAA2}"/>
    <cellStyle name="40% - Accent6 2 2 4 2 4" xfId="4929" xr:uid="{42497E0E-A1F8-46E2-8150-25827BEE6891}"/>
    <cellStyle name="40% - Accent6 2 2 4 3" xfId="1384" xr:uid="{4CC3BDE1-864E-4041-8A09-92DC4B36C6E9}"/>
    <cellStyle name="40% - Accent6 2 2 4 3 2" xfId="3413" xr:uid="{0911C56B-819F-4ACA-8F19-FE531615B34A}"/>
    <cellStyle name="40% - Accent6 2 2 4 3 2 2" xfId="7480" xr:uid="{FE2AFFB4-5398-443B-965E-2ABC1A687178}"/>
    <cellStyle name="40% - Accent6 2 2 4 3 3" xfId="5454" xr:uid="{F06D27E0-A83A-4DDF-94DB-845A405243A8}"/>
    <cellStyle name="40% - Accent6 2 2 4 4" xfId="2397" xr:uid="{B3D754C7-E560-43C6-BCF0-AD4EB9CAB1B0}"/>
    <cellStyle name="40% - Accent6 2 2 4 4 2" xfId="6466" xr:uid="{0E5724C7-EFE1-41C4-A18D-2197E20DA96D}"/>
    <cellStyle name="40% - Accent6 2 2 4 5" xfId="4440" xr:uid="{439A9A6B-CD07-4CD1-AD97-7EBBC6FE3D1C}"/>
    <cellStyle name="40% - Accent6 2 2 5" xfId="582" xr:uid="{642608E8-D890-443B-AE99-59213DCB44B2}"/>
    <cellStyle name="40% - Accent6 2 2 5 2" xfId="1638" xr:uid="{B12EEF72-66E4-4D1F-8BD6-4E93F50D82D6}"/>
    <cellStyle name="40% - Accent6 2 2 5 2 2" xfId="3667" xr:uid="{7EE74C61-1B3A-4D2E-9874-A0130E924CB1}"/>
    <cellStyle name="40% - Accent6 2 2 5 2 2 2" xfId="7734" xr:uid="{6CE877DA-5EA5-4E1A-A111-01695DB64D33}"/>
    <cellStyle name="40% - Accent6 2 2 5 2 3" xfId="5708" xr:uid="{09D6046B-925A-4052-9AF2-A3D73078728E}"/>
    <cellStyle name="40% - Accent6 2 2 5 3" xfId="2653" xr:uid="{82775A28-2AAE-485F-B721-99830448631C}"/>
    <cellStyle name="40% - Accent6 2 2 5 3 2" xfId="6720" xr:uid="{30A06603-C7F5-42EC-9754-ED4F8C177382}"/>
    <cellStyle name="40% - Accent6 2 2 5 4" xfId="4694" xr:uid="{AFDE9A57-4F5C-4842-9999-2141E4241463}"/>
    <cellStyle name="40% - Accent6 2 2 6" xfId="1149" xr:uid="{90433B20-DBA7-4440-AF4E-8CFC6FECCB68}"/>
    <cellStyle name="40% - Accent6 2 2 6 2" xfId="3178" xr:uid="{C804BD0B-7D26-4492-9B81-326C26CA4CA1}"/>
    <cellStyle name="40% - Accent6 2 2 6 2 2" xfId="7245" xr:uid="{2A618695-EBC0-48AC-8240-750FB68B3B23}"/>
    <cellStyle name="40% - Accent6 2 2 6 3" xfId="5219" xr:uid="{DA8545FF-358E-4A7B-A8F7-5A193ABEAE7B}"/>
    <cellStyle name="40% - Accent6 2 2 7" xfId="2162" xr:uid="{42ED4D09-9615-4007-95CF-D428C153F580}"/>
    <cellStyle name="40% - Accent6 2 2 7 2" xfId="6231" xr:uid="{312960A3-4769-4A06-92C1-A95F81C97138}"/>
    <cellStyle name="40% - Accent6 2 2 8" xfId="4205" xr:uid="{66E2F795-1A0C-4EFF-AC41-A944E246DC29}"/>
    <cellStyle name="40% - Accent6 2 3" xfId="120" xr:uid="{148EA1B3-DB73-436D-ABE6-70B41BD8CBE1}"/>
    <cellStyle name="40% - Accent6 2 3 2" xfId="237" xr:uid="{96A3D6AD-FC53-44E1-82CF-0D2EC8FC8DC1}"/>
    <cellStyle name="40% - Accent6 2 3 2 2" xfId="473" xr:uid="{0C4C2C89-0220-426D-BF3F-D5444BD9ADE1}"/>
    <cellStyle name="40% - Accent6 2 3 2 2 2" xfId="964" xr:uid="{7CDD1D01-96E5-456A-849A-70DB4786383C}"/>
    <cellStyle name="40% - Accent6 2 3 2 2 2 2" xfId="2020" xr:uid="{B35336AB-2C45-45E8-A9F0-C35FB35CDAA9}"/>
    <cellStyle name="40% - Accent6 2 3 2 2 2 2 2" xfId="4049" xr:uid="{2E65A340-D6B7-4871-8CC1-D3B08CFF60EA}"/>
    <cellStyle name="40% - Accent6 2 3 2 2 2 2 2 2" xfId="8116" xr:uid="{51940B51-19D1-45FF-87B4-0419E9AECAFE}"/>
    <cellStyle name="40% - Accent6 2 3 2 2 2 2 3" xfId="6090" xr:uid="{89E90C70-E2B3-436D-BABA-0402550DF085}"/>
    <cellStyle name="40% - Accent6 2 3 2 2 2 3" xfId="3035" xr:uid="{95EC721B-3A0D-4462-AA63-6A2F74226410}"/>
    <cellStyle name="40% - Accent6 2 3 2 2 2 3 2" xfId="7102" xr:uid="{CC5866F8-3279-489E-8A63-7769759D1193}"/>
    <cellStyle name="40% - Accent6 2 3 2 2 2 4" xfId="5076" xr:uid="{6C3D742E-B2CA-4E5F-A11B-AFBCC3CD44E7}"/>
    <cellStyle name="40% - Accent6 2 3 2 2 3" xfId="1531" xr:uid="{ACFB33DC-676E-44B5-B447-F59351E46154}"/>
    <cellStyle name="40% - Accent6 2 3 2 2 3 2" xfId="3560" xr:uid="{D190D426-2E33-4DE5-A45B-031C2CE78AC4}"/>
    <cellStyle name="40% - Accent6 2 3 2 2 3 2 2" xfId="7627" xr:uid="{CF806FBB-6E51-4411-B35F-28E14829BEB2}"/>
    <cellStyle name="40% - Accent6 2 3 2 2 3 3" xfId="5601" xr:uid="{A1F20452-CB47-449A-B472-F0E3369DC337}"/>
    <cellStyle name="40% - Accent6 2 3 2 2 4" xfId="2544" xr:uid="{6CF8E8F3-C202-49B3-9F55-760CA5E58A9A}"/>
    <cellStyle name="40% - Accent6 2 3 2 2 4 2" xfId="6613" xr:uid="{A22B1ED0-C13C-422B-905C-1E603570EC3A}"/>
    <cellStyle name="40% - Accent6 2 3 2 2 5" xfId="4587" xr:uid="{570711C9-B87B-45EE-AA9E-71B808C2337E}"/>
    <cellStyle name="40% - Accent6 2 3 2 3" xfId="729" xr:uid="{8E4C939C-F41B-48C6-BFD1-9486701323E9}"/>
    <cellStyle name="40% - Accent6 2 3 2 3 2" xfId="1785" xr:uid="{46C45744-4795-4617-998A-C6BF9BE9721C}"/>
    <cellStyle name="40% - Accent6 2 3 2 3 2 2" xfId="3814" xr:uid="{9B5062A6-CFA1-4A7D-B013-507758521F4E}"/>
    <cellStyle name="40% - Accent6 2 3 2 3 2 2 2" xfId="7881" xr:uid="{47F93CD3-C992-4F71-83E3-E953E1861681}"/>
    <cellStyle name="40% - Accent6 2 3 2 3 2 3" xfId="5855" xr:uid="{C0D61F5A-DE47-4F41-8453-C94C96728D88}"/>
    <cellStyle name="40% - Accent6 2 3 2 3 3" xfId="2800" xr:uid="{CF71B0EF-0165-4D35-93A5-34AF25ED312E}"/>
    <cellStyle name="40% - Accent6 2 3 2 3 3 2" xfId="6867" xr:uid="{D30D888F-3D7E-495C-A28B-DD5CB1B4F0CA}"/>
    <cellStyle name="40% - Accent6 2 3 2 3 4" xfId="4841" xr:uid="{1118C78D-93BD-47DA-A3F2-3A9093529964}"/>
    <cellStyle name="40% - Accent6 2 3 2 4" xfId="1296" xr:uid="{AADB06A8-C21F-4A7B-90CE-98F77B736546}"/>
    <cellStyle name="40% - Accent6 2 3 2 4 2" xfId="3325" xr:uid="{FDA144C4-BF79-40E6-BB76-4F70C8B0D281}"/>
    <cellStyle name="40% - Accent6 2 3 2 4 2 2" xfId="7392" xr:uid="{78594FF3-7EC9-4428-A220-DE98D02ACD7A}"/>
    <cellStyle name="40% - Accent6 2 3 2 4 3" xfId="5366" xr:uid="{BA8A7074-9A22-43E9-BFCF-C860FE598BFF}"/>
    <cellStyle name="40% - Accent6 2 3 2 5" xfId="2309" xr:uid="{1B90A1F6-C8FB-45C9-B945-F5E30FB60FF1}"/>
    <cellStyle name="40% - Accent6 2 3 2 5 2" xfId="6378" xr:uid="{BFB95092-2EFE-4E24-BCE3-A9A35CC63803}"/>
    <cellStyle name="40% - Accent6 2 3 2 6" xfId="4352" xr:uid="{C1024607-4BE3-4CF7-9745-874C01BC5BE6}"/>
    <cellStyle name="40% - Accent6 2 3 3" xfId="356" xr:uid="{4560C206-2FAE-4AAD-A477-045A132B146D}"/>
    <cellStyle name="40% - Accent6 2 3 3 2" xfId="847" xr:uid="{82D83482-5447-4A85-8404-530170F1F80E}"/>
    <cellStyle name="40% - Accent6 2 3 3 2 2" xfId="1903" xr:uid="{9D57E1CC-0D82-49C5-9AF5-83EC1AB048D4}"/>
    <cellStyle name="40% - Accent6 2 3 3 2 2 2" xfId="3932" xr:uid="{CC60B24A-F9C3-458B-89CB-675BEC2A0659}"/>
    <cellStyle name="40% - Accent6 2 3 3 2 2 2 2" xfId="7999" xr:uid="{211D60E4-1F81-4C85-A8E6-F6DF5495255A}"/>
    <cellStyle name="40% - Accent6 2 3 3 2 2 3" xfId="5973" xr:uid="{12C6D9DF-87CF-41AF-9631-5288CE8EF8FC}"/>
    <cellStyle name="40% - Accent6 2 3 3 2 3" xfId="2918" xr:uid="{A3D59B15-A144-4A2F-9098-3839AFA9CDA1}"/>
    <cellStyle name="40% - Accent6 2 3 3 2 3 2" xfId="6985" xr:uid="{7017A13F-67D5-4E39-B073-8A20D14543EC}"/>
    <cellStyle name="40% - Accent6 2 3 3 2 4" xfId="4959" xr:uid="{DB35ED1C-9190-408A-98CE-07F3D9C515CD}"/>
    <cellStyle name="40% - Accent6 2 3 3 3" xfId="1414" xr:uid="{6EF5724D-375D-4E72-97E2-EB6F9C8341F4}"/>
    <cellStyle name="40% - Accent6 2 3 3 3 2" xfId="3443" xr:uid="{4A588C55-50F1-426F-AD8C-B9AB001A614A}"/>
    <cellStyle name="40% - Accent6 2 3 3 3 2 2" xfId="7510" xr:uid="{2D39C313-5E8E-4750-88C1-53F64F9A0029}"/>
    <cellStyle name="40% - Accent6 2 3 3 3 3" xfId="5484" xr:uid="{4D1BDB86-F28D-425E-AAEF-A4B9D6B941E3}"/>
    <cellStyle name="40% - Accent6 2 3 3 4" xfId="2427" xr:uid="{F5B19581-D84D-4F6C-A27A-B3ED9048A47E}"/>
    <cellStyle name="40% - Accent6 2 3 3 4 2" xfId="6496" xr:uid="{FE30003E-58D4-4EC4-8FD4-F2073E5A638D}"/>
    <cellStyle name="40% - Accent6 2 3 3 5" xfId="4470" xr:uid="{AB3C37F5-1A61-439B-A66F-647A79890B50}"/>
    <cellStyle name="40% - Accent6 2 3 4" xfId="612" xr:uid="{1060B173-FB0F-4797-9932-C7306CA66CDD}"/>
    <cellStyle name="40% - Accent6 2 3 4 2" xfId="1668" xr:uid="{A8CC928D-C61A-48E5-B0B9-B690B78BC71A}"/>
    <cellStyle name="40% - Accent6 2 3 4 2 2" xfId="3697" xr:uid="{C1DA26F9-70F7-4898-A8DC-279738A7D9B9}"/>
    <cellStyle name="40% - Accent6 2 3 4 2 2 2" xfId="7764" xr:uid="{959224A2-940C-4192-8E6F-B59C46E09C35}"/>
    <cellStyle name="40% - Accent6 2 3 4 2 3" xfId="5738" xr:uid="{B7BB2061-5DA6-4621-B467-A23834940E0D}"/>
    <cellStyle name="40% - Accent6 2 3 4 3" xfId="2683" xr:uid="{1F22B596-B7CE-487A-8604-C55D198EC586}"/>
    <cellStyle name="40% - Accent6 2 3 4 3 2" xfId="6750" xr:uid="{0A823764-AC7A-47B1-853E-EC842CA900A9}"/>
    <cellStyle name="40% - Accent6 2 3 4 4" xfId="4724" xr:uid="{34AD3066-BB10-4882-8BAA-5FEC4A0858E5}"/>
    <cellStyle name="40% - Accent6 2 3 5" xfId="1179" xr:uid="{327E46D5-5C73-4825-A5AA-642B5A2175DD}"/>
    <cellStyle name="40% - Accent6 2 3 5 2" xfId="3208" xr:uid="{4134BBE3-8573-4C12-87C0-2DD7439712A0}"/>
    <cellStyle name="40% - Accent6 2 3 5 2 2" xfId="7275" xr:uid="{A6D044A9-EC4A-4607-B78D-CC9283E9F686}"/>
    <cellStyle name="40% - Accent6 2 3 5 3" xfId="5249" xr:uid="{02A86AD6-E77A-43D4-A320-4FD6B18C16DB}"/>
    <cellStyle name="40% - Accent6 2 3 6" xfId="2192" xr:uid="{74D6325F-DF59-47D7-8983-599E1E1DE8C6}"/>
    <cellStyle name="40% - Accent6 2 3 6 2" xfId="6261" xr:uid="{31AB0E5C-96F7-4484-AD95-511A84907D22}"/>
    <cellStyle name="40% - Accent6 2 3 7" xfId="4235" xr:uid="{4871612E-F5FF-4071-94ED-E815463585CC}"/>
    <cellStyle name="40% - Accent6 2 4" xfId="178" xr:uid="{25622F6E-92F2-4F53-904B-1410FE9B50DC}"/>
    <cellStyle name="40% - Accent6 2 4 2" xfId="414" xr:uid="{47EF1630-E462-4B52-98DD-3301565B8AA3}"/>
    <cellStyle name="40% - Accent6 2 4 2 2" xfId="905" xr:uid="{B4B750C8-8DFA-4881-B544-31F852434461}"/>
    <cellStyle name="40% - Accent6 2 4 2 2 2" xfId="1961" xr:uid="{57527F8E-90C4-407D-9181-D1404FF789B3}"/>
    <cellStyle name="40% - Accent6 2 4 2 2 2 2" xfId="3990" xr:uid="{3E03D721-E84B-497D-A966-6C9852B1F1AE}"/>
    <cellStyle name="40% - Accent6 2 4 2 2 2 2 2" xfId="8057" xr:uid="{028D4DFB-D6F9-4A4A-BC12-CCDC6EA668EA}"/>
    <cellStyle name="40% - Accent6 2 4 2 2 2 3" xfId="6031" xr:uid="{62DAE948-054A-41FE-9C06-0E532F1126C0}"/>
    <cellStyle name="40% - Accent6 2 4 2 2 3" xfId="2976" xr:uid="{00CE08A2-C645-4C0A-B8DC-1F5A2F005182}"/>
    <cellStyle name="40% - Accent6 2 4 2 2 3 2" xfId="7043" xr:uid="{31FCD7EB-883B-4CE0-9639-3C6E6A8364D6}"/>
    <cellStyle name="40% - Accent6 2 4 2 2 4" xfId="5017" xr:uid="{2177B324-7FFD-4918-9FFC-340E5F28D31B}"/>
    <cellStyle name="40% - Accent6 2 4 2 3" xfId="1472" xr:uid="{0B8F4EB1-A424-4FAD-BC3E-EADFB416F35F}"/>
    <cellStyle name="40% - Accent6 2 4 2 3 2" xfId="3501" xr:uid="{E4EB3364-93C7-41CD-B930-8E74010A2D2E}"/>
    <cellStyle name="40% - Accent6 2 4 2 3 2 2" xfId="7568" xr:uid="{76A304C0-0B6A-4EF6-932E-B5A88FFED27A}"/>
    <cellStyle name="40% - Accent6 2 4 2 3 3" xfId="5542" xr:uid="{B74FA28E-BCF0-41B5-B19A-5D3EC390E3C6}"/>
    <cellStyle name="40% - Accent6 2 4 2 4" xfId="2485" xr:uid="{700AABC9-D2D0-4BB3-8E3B-DAF22C87D794}"/>
    <cellStyle name="40% - Accent6 2 4 2 4 2" xfId="6554" xr:uid="{E8D16A7D-C993-4CB3-86B6-66D8CD0ADCD9}"/>
    <cellStyle name="40% - Accent6 2 4 2 5" xfId="4528" xr:uid="{5ADDBEAA-2287-45D1-B36D-6554F75E307A}"/>
    <cellStyle name="40% - Accent6 2 4 3" xfId="670" xr:uid="{ECB8540B-D0DF-4F83-9ACD-0B6DBE6520AF}"/>
    <cellStyle name="40% - Accent6 2 4 3 2" xfId="1726" xr:uid="{30E84050-EE54-4D98-8CBE-719EB201DA53}"/>
    <cellStyle name="40% - Accent6 2 4 3 2 2" xfId="3755" xr:uid="{1A397848-EAF4-4E23-AC02-A5FBAF1EE096}"/>
    <cellStyle name="40% - Accent6 2 4 3 2 2 2" xfId="7822" xr:uid="{F64CCBAD-3C9F-405B-8037-6E2F31005F27}"/>
    <cellStyle name="40% - Accent6 2 4 3 2 3" xfId="5796" xr:uid="{AF09C3F8-4F40-4FFA-AD01-CA06FACDF234}"/>
    <cellStyle name="40% - Accent6 2 4 3 3" xfId="2741" xr:uid="{2D635251-52CF-483B-97CA-006F8D0E9696}"/>
    <cellStyle name="40% - Accent6 2 4 3 3 2" xfId="6808" xr:uid="{378954E6-FAF1-49F9-9A99-2E5EBA07BE3F}"/>
    <cellStyle name="40% - Accent6 2 4 3 4" xfId="4782" xr:uid="{968300C9-319F-4659-BC30-8385AF3D1CA7}"/>
    <cellStyle name="40% - Accent6 2 4 4" xfId="1237" xr:uid="{FECAC153-7897-47E1-93F4-A26F3964ED4E}"/>
    <cellStyle name="40% - Accent6 2 4 4 2" xfId="3266" xr:uid="{AD06788C-6663-46A2-B2D5-AB892332C60D}"/>
    <cellStyle name="40% - Accent6 2 4 4 2 2" xfId="7333" xr:uid="{F95131E2-7310-4467-AEEE-2917E64B7826}"/>
    <cellStyle name="40% - Accent6 2 4 4 3" xfId="5307" xr:uid="{1844926E-E587-45A9-BFC9-DBDB89AF4944}"/>
    <cellStyle name="40% - Accent6 2 4 5" xfId="2250" xr:uid="{52F0BD12-BC7E-4364-A9C4-00C26CA4F0E4}"/>
    <cellStyle name="40% - Accent6 2 4 5 2" xfId="6319" xr:uid="{50A109B9-25C8-4E95-8B5D-EE4859C4539D}"/>
    <cellStyle name="40% - Accent6 2 4 6" xfId="4293" xr:uid="{6CA74112-8CA7-4FD4-9891-0EC1CFC340AD}"/>
    <cellStyle name="40% - Accent6 2 5" xfId="297" xr:uid="{63AA65A3-60F7-48E5-98A9-4BC954B5A7B7}"/>
    <cellStyle name="40% - Accent6 2 5 2" xfId="788" xr:uid="{2466CBB6-54E2-4D47-BACF-6C8C5FA975E5}"/>
    <cellStyle name="40% - Accent6 2 5 2 2" xfId="1844" xr:uid="{89B4E328-B427-4F03-9542-2DAB658CA462}"/>
    <cellStyle name="40% - Accent6 2 5 2 2 2" xfId="3873" xr:uid="{797A5C6D-BBCC-4419-84EA-2CA29175C0B0}"/>
    <cellStyle name="40% - Accent6 2 5 2 2 2 2" xfId="7940" xr:uid="{4F57C1DA-DBA7-4899-B9B9-1728702C6D40}"/>
    <cellStyle name="40% - Accent6 2 5 2 2 3" xfId="5914" xr:uid="{FB26CC89-82B3-4A27-979E-EE91E4906AA4}"/>
    <cellStyle name="40% - Accent6 2 5 2 3" xfId="2859" xr:uid="{5CB779B0-9025-4483-B4E8-2C2CB52CE426}"/>
    <cellStyle name="40% - Accent6 2 5 2 3 2" xfId="6926" xr:uid="{11E3FE70-E5F2-4F6B-831A-FE73B56F8C7C}"/>
    <cellStyle name="40% - Accent6 2 5 2 4" xfId="4900" xr:uid="{C79CD318-E364-454D-96A1-4F288B7A25A5}"/>
    <cellStyle name="40% - Accent6 2 5 3" xfId="1355" xr:uid="{0C137046-0158-4087-89C4-632FF0ACF37B}"/>
    <cellStyle name="40% - Accent6 2 5 3 2" xfId="3384" xr:uid="{612009D7-4BDF-40A5-B25F-09E411A8BF69}"/>
    <cellStyle name="40% - Accent6 2 5 3 2 2" xfId="7451" xr:uid="{4440AFEB-5DB5-4411-87AE-38CE437DCB19}"/>
    <cellStyle name="40% - Accent6 2 5 3 3" xfId="5425" xr:uid="{86AA5105-82DC-4F60-8858-3BC46DFD2239}"/>
    <cellStyle name="40% - Accent6 2 5 4" xfId="2368" xr:uid="{97FB9256-4CA0-4B45-8916-F38763773A1D}"/>
    <cellStyle name="40% - Accent6 2 5 4 2" xfId="6437" xr:uid="{980ADC83-B905-4A03-ABAA-F978F34BF37A}"/>
    <cellStyle name="40% - Accent6 2 5 5" xfId="4411" xr:uid="{6CDFF469-D677-464D-876A-977E3CEF73C1}"/>
    <cellStyle name="40% - Accent6 2 6" xfId="553" xr:uid="{A8E3BEF4-4738-4574-9331-200796975C01}"/>
    <cellStyle name="40% - Accent6 2 6 2" xfId="1609" xr:uid="{4912389E-D399-4C50-85DB-EBC0108D0A5D}"/>
    <cellStyle name="40% - Accent6 2 6 2 2" xfId="3638" xr:uid="{00940209-88F5-41DF-B2B8-7117452280FC}"/>
    <cellStyle name="40% - Accent6 2 6 2 2 2" xfId="7705" xr:uid="{A0276226-52D2-45F3-AAD5-2212F47119AC}"/>
    <cellStyle name="40% - Accent6 2 6 2 3" xfId="5679" xr:uid="{47719A17-D48C-4348-82AC-D0DD1EAB7CF2}"/>
    <cellStyle name="40% - Accent6 2 6 3" xfId="2624" xr:uid="{2BFFFE58-75CE-446F-8AEB-166C7B36C674}"/>
    <cellStyle name="40% - Accent6 2 6 3 2" xfId="6691" xr:uid="{095124C0-3194-4DF7-8ED3-4CCB26F91534}"/>
    <cellStyle name="40% - Accent6 2 6 4" xfId="4665" xr:uid="{F71E0D82-7E0B-4AF4-A97E-F4B6C25C2343}"/>
    <cellStyle name="40% - Accent6 2 7" xfId="1065" xr:uid="{B3E787E6-ABBF-4C0C-BC78-DDC2CD109D35}"/>
    <cellStyle name="40% - Accent6 2 7 2" xfId="2084" xr:uid="{E6FA6158-65CF-451E-9573-4F19B108660F}"/>
    <cellStyle name="40% - Accent6 2 7 2 2" xfId="4113" xr:uid="{A70487AE-E117-48B4-82A9-2FE3202AEE04}"/>
    <cellStyle name="40% - Accent6 2 7 2 2 2" xfId="8180" xr:uid="{35DEA035-D2EF-465E-89C5-1FB92DE1D3E2}"/>
    <cellStyle name="40% - Accent6 2 7 2 3" xfId="6154" xr:uid="{AB93DDB5-9DF4-4EB5-9846-ED76D4191787}"/>
    <cellStyle name="40% - Accent6 2 7 3" xfId="3098" xr:uid="{37C0FB90-D228-44AC-A1D5-27ACEED114BD}"/>
    <cellStyle name="40% - Accent6 2 7 3 2" xfId="7165" xr:uid="{5F37FB3C-2A12-480E-BAB7-93018DEE2A5A}"/>
    <cellStyle name="40% - Accent6 2 7 4" xfId="5139" xr:uid="{E3C997EB-7700-4358-B46E-720C59B15842}"/>
    <cellStyle name="40% - Accent6 2 8" xfId="1087" xr:uid="{E0A7864A-6007-4D28-A068-B42E397EFBF3}"/>
    <cellStyle name="40% - Accent6 2 8 2" xfId="2102" xr:uid="{BE5AAB75-39FC-4259-A3A0-789A3A8A968E}"/>
    <cellStyle name="40% - Accent6 2 8 2 2" xfId="4131" xr:uid="{EC7820F8-9553-4D22-828C-1555C7DEA446}"/>
    <cellStyle name="40% - Accent6 2 8 2 2 2" xfId="8198" xr:uid="{AD2F068D-C014-4F1A-AB5E-8ADA8E194FF8}"/>
    <cellStyle name="40% - Accent6 2 8 2 3" xfId="6172" xr:uid="{88AC4DD6-AB54-4476-A4E0-0A888E30DD53}"/>
    <cellStyle name="40% - Accent6 2 8 3" xfId="3116" xr:uid="{950BEF25-4859-4039-ACEC-C712088A25B3}"/>
    <cellStyle name="40% - Accent6 2 8 3 2" xfId="7183" xr:uid="{FAAE7C7F-A8E7-49CF-8C6D-AEF169A2625B}"/>
    <cellStyle name="40% - Accent6 2 8 4" xfId="5157" xr:uid="{AA2A1010-50B6-4CCF-9045-3CCE06742F6B}"/>
    <cellStyle name="40% - Accent6 2 9" xfId="1119" xr:uid="{01543570-3D7E-423A-8A65-A4678EE310F6}"/>
    <cellStyle name="40% - Accent6 2 9 2" xfId="3148" xr:uid="{A0644081-9437-4452-85C7-96E1CF5C2737}"/>
    <cellStyle name="40% - Accent6 2 9 2 2" xfId="7215" xr:uid="{4199146A-447A-4EC5-A623-8CAEC9795DB6}"/>
    <cellStyle name="40% - Accent6 2 9 3" xfId="5189" xr:uid="{60638719-7589-42AF-87FE-63AB64B0BAA9}"/>
    <cellStyle name="40% - Accent6 3" xfId="72" xr:uid="{512915A4-1FF2-4C6E-AF53-496370F894DE}"/>
    <cellStyle name="40% - Accent6 3 2" xfId="132" xr:uid="{1C374173-54F7-4ABB-B6B8-8633704E9B38}"/>
    <cellStyle name="40% - Accent6 3 2 2" xfId="249" xr:uid="{4AAD3566-43C2-4500-B8E1-981292F57681}"/>
    <cellStyle name="40% - Accent6 3 2 2 2" xfId="485" xr:uid="{CFC8481C-2D31-4240-8E46-7C94A920419A}"/>
    <cellStyle name="40% - Accent6 3 2 2 2 2" xfId="976" xr:uid="{6C622F1E-D015-472A-89EF-1322B912E6F4}"/>
    <cellStyle name="40% - Accent6 3 2 2 2 2 2" xfId="2032" xr:uid="{E9205B8B-E7F5-4B24-A1D0-25F238A9EBB6}"/>
    <cellStyle name="40% - Accent6 3 2 2 2 2 2 2" xfId="4061" xr:uid="{70437910-147F-41B6-A4D7-CA50F4396059}"/>
    <cellStyle name="40% - Accent6 3 2 2 2 2 2 2 2" xfId="8128" xr:uid="{9B41F219-3F56-4568-87FF-726E5F0CA91C}"/>
    <cellStyle name="40% - Accent6 3 2 2 2 2 2 3" xfId="6102" xr:uid="{AE6852BA-E7AD-40EB-BB11-4AF42A7AB1DB}"/>
    <cellStyle name="40% - Accent6 3 2 2 2 2 3" xfId="3047" xr:uid="{1D62BD00-DD46-4BDE-AEBA-E430457BF07C}"/>
    <cellStyle name="40% - Accent6 3 2 2 2 2 3 2" xfId="7114" xr:uid="{5F4E3290-B840-4AC7-81B8-AAE53A10FB8E}"/>
    <cellStyle name="40% - Accent6 3 2 2 2 2 4" xfId="5088" xr:uid="{8F5FDCB4-9D70-4B6F-AD78-78E2794325FA}"/>
    <cellStyle name="40% - Accent6 3 2 2 2 3" xfId="1543" xr:uid="{A4ADD544-C868-4291-9473-FBC869958B86}"/>
    <cellStyle name="40% - Accent6 3 2 2 2 3 2" xfId="3572" xr:uid="{DA8CF942-AA71-4A13-9DAA-8D05032758D9}"/>
    <cellStyle name="40% - Accent6 3 2 2 2 3 2 2" xfId="7639" xr:uid="{D1E4367D-75C4-46B2-A36F-E65D62F02FC7}"/>
    <cellStyle name="40% - Accent6 3 2 2 2 3 3" xfId="5613" xr:uid="{3F9CDDEC-630D-4A03-9813-5CAD3C0CB04A}"/>
    <cellStyle name="40% - Accent6 3 2 2 2 4" xfId="2556" xr:uid="{F90721E8-901B-4D93-BAA6-E82C0051D98B}"/>
    <cellStyle name="40% - Accent6 3 2 2 2 4 2" xfId="6625" xr:uid="{C14399D8-09BF-475C-9D1C-7653573D415F}"/>
    <cellStyle name="40% - Accent6 3 2 2 2 5" xfId="4599" xr:uid="{8E159700-F935-4674-B676-D98AEC2F10B1}"/>
    <cellStyle name="40% - Accent6 3 2 2 3" xfId="741" xr:uid="{AA20149C-EB08-40E4-ABC1-2AF669CAA054}"/>
    <cellStyle name="40% - Accent6 3 2 2 3 2" xfId="1797" xr:uid="{2986141A-1B65-42C5-B15C-057104CE4864}"/>
    <cellStyle name="40% - Accent6 3 2 2 3 2 2" xfId="3826" xr:uid="{303800FB-F82F-4413-A19C-D1BF1686DC21}"/>
    <cellStyle name="40% - Accent6 3 2 2 3 2 2 2" xfId="7893" xr:uid="{311841D6-4D8F-402E-A9C1-239EFF8934DD}"/>
    <cellStyle name="40% - Accent6 3 2 2 3 2 3" xfId="5867" xr:uid="{D1E74C13-0E57-43AC-843F-30369FDD7B2C}"/>
    <cellStyle name="40% - Accent6 3 2 2 3 3" xfId="2812" xr:uid="{FC127CCE-218C-4C69-9D1E-D77F47FDE53F}"/>
    <cellStyle name="40% - Accent6 3 2 2 3 3 2" xfId="6879" xr:uid="{8B9C5E06-6E5B-4B49-BDBF-555E41690387}"/>
    <cellStyle name="40% - Accent6 3 2 2 3 4" xfId="4853" xr:uid="{B3987A80-ED63-477A-85B5-327BAE2A778D}"/>
    <cellStyle name="40% - Accent6 3 2 2 4" xfId="1308" xr:uid="{7662FB7B-A57C-4006-A0F7-9261611EA988}"/>
    <cellStyle name="40% - Accent6 3 2 2 4 2" xfId="3337" xr:uid="{A5CE35F9-6D6E-418D-B8BA-4480BE2457BB}"/>
    <cellStyle name="40% - Accent6 3 2 2 4 2 2" xfId="7404" xr:uid="{CE9EAA79-A1E3-4981-AE59-64D2336E7B6A}"/>
    <cellStyle name="40% - Accent6 3 2 2 4 3" xfId="5378" xr:uid="{C17E748F-EFE4-4FEC-A355-90AF6949ACF8}"/>
    <cellStyle name="40% - Accent6 3 2 2 5" xfId="2321" xr:uid="{6DDDE181-5E0E-490B-A663-2F781A3FA3D2}"/>
    <cellStyle name="40% - Accent6 3 2 2 5 2" xfId="6390" xr:uid="{8716FBF7-3714-44D3-AAE0-8AD6191FBEBF}"/>
    <cellStyle name="40% - Accent6 3 2 2 6" xfId="4364" xr:uid="{CECECDA5-4ADE-49CC-A857-142E290867FB}"/>
    <cellStyle name="40% - Accent6 3 2 3" xfId="368" xr:uid="{D8BDAE67-10EF-4A1D-A5E1-B4120003D239}"/>
    <cellStyle name="40% - Accent6 3 2 3 2" xfId="859" xr:uid="{AA01A828-4A16-4E32-95D8-94A61829F010}"/>
    <cellStyle name="40% - Accent6 3 2 3 2 2" xfId="1915" xr:uid="{3C1A915C-EDA5-4E7A-ABA4-403F5071B636}"/>
    <cellStyle name="40% - Accent6 3 2 3 2 2 2" xfId="3944" xr:uid="{2431ED5A-DCC6-4BA0-8D34-24C25A43BA65}"/>
    <cellStyle name="40% - Accent6 3 2 3 2 2 2 2" xfId="8011" xr:uid="{034A4202-2089-4263-A74B-B9EB35867DD1}"/>
    <cellStyle name="40% - Accent6 3 2 3 2 2 3" xfId="5985" xr:uid="{1D796E90-725E-4010-8156-C33C19E6E2B3}"/>
    <cellStyle name="40% - Accent6 3 2 3 2 3" xfId="2930" xr:uid="{AC634438-DD19-49D7-9591-042999045532}"/>
    <cellStyle name="40% - Accent6 3 2 3 2 3 2" xfId="6997" xr:uid="{E55662F5-D2A3-41AC-A157-AFD8FD3D8282}"/>
    <cellStyle name="40% - Accent6 3 2 3 2 4" xfId="4971" xr:uid="{776A1FB2-2E16-45A7-A82F-929565F5E978}"/>
    <cellStyle name="40% - Accent6 3 2 3 3" xfId="1426" xr:uid="{0FC1C55F-FAD5-4B2A-9DFE-00A6FB119A08}"/>
    <cellStyle name="40% - Accent6 3 2 3 3 2" xfId="3455" xr:uid="{1B1A7EB9-8246-4573-8E36-E887C2719F2D}"/>
    <cellStyle name="40% - Accent6 3 2 3 3 2 2" xfId="7522" xr:uid="{97CD220F-1730-42DA-9982-F9DD69D6F451}"/>
    <cellStyle name="40% - Accent6 3 2 3 3 3" xfId="5496" xr:uid="{8DE309DE-C59C-44D1-B78B-20971F357315}"/>
    <cellStyle name="40% - Accent6 3 2 3 4" xfId="2439" xr:uid="{4540D0D5-42A6-4CCD-817F-8CF272C19BC1}"/>
    <cellStyle name="40% - Accent6 3 2 3 4 2" xfId="6508" xr:uid="{A0189AA3-9789-4E5E-981E-5DFCEE999E37}"/>
    <cellStyle name="40% - Accent6 3 2 3 5" xfId="4482" xr:uid="{C5838DFC-5235-434E-B410-C2E84B5E28F5}"/>
    <cellStyle name="40% - Accent6 3 2 4" xfId="624" xr:uid="{0BAA1A91-BAFA-4F4A-A8E4-1722584A0F1C}"/>
    <cellStyle name="40% - Accent6 3 2 4 2" xfId="1680" xr:uid="{5A1DB006-60FD-4C24-A5E4-951769D23756}"/>
    <cellStyle name="40% - Accent6 3 2 4 2 2" xfId="3709" xr:uid="{9EB4CEA6-23FC-4813-9379-E486F7CD78B5}"/>
    <cellStyle name="40% - Accent6 3 2 4 2 2 2" xfId="7776" xr:uid="{ED4284C0-88AD-438B-AF99-65CB49975289}"/>
    <cellStyle name="40% - Accent6 3 2 4 2 3" xfId="5750" xr:uid="{6E45B624-5B8D-4D4F-AA9C-DADA95AA91EA}"/>
    <cellStyle name="40% - Accent6 3 2 4 3" xfId="2695" xr:uid="{8F6BD76C-BB26-4A73-9D63-B239378C7886}"/>
    <cellStyle name="40% - Accent6 3 2 4 3 2" xfId="6762" xr:uid="{242A9889-80AA-468D-85B7-245C27D2304E}"/>
    <cellStyle name="40% - Accent6 3 2 4 4" xfId="4736" xr:uid="{A73C2872-5997-49D2-9750-FF85F7949E91}"/>
    <cellStyle name="40% - Accent6 3 2 5" xfId="1191" xr:uid="{F72E9AB4-CCBC-4B25-AD3E-7493990C443A}"/>
    <cellStyle name="40% - Accent6 3 2 5 2" xfId="3220" xr:uid="{B22A1A28-A914-495E-9DC3-170BDA4E70D2}"/>
    <cellStyle name="40% - Accent6 3 2 5 2 2" xfId="7287" xr:uid="{632E27AC-8685-477B-B070-FBF8533BB257}"/>
    <cellStyle name="40% - Accent6 3 2 5 3" xfId="5261" xr:uid="{1968203D-DC62-4D16-B5B4-6DA1EB299164}"/>
    <cellStyle name="40% - Accent6 3 2 6" xfId="2204" xr:uid="{474B5AEF-2E7B-49E0-8270-3F7B5AC75FA0}"/>
    <cellStyle name="40% - Accent6 3 2 6 2" xfId="6273" xr:uid="{CDBB4992-97E9-4301-B5CD-C0F123B18C69}"/>
    <cellStyle name="40% - Accent6 3 2 7" xfId="4247" xr:uid="{40EF9C70-F180-42B0-8890-7C2CDABDF454}"/>
    <cellStyle name="40% - Accent6 3 3" xfId="190" xr:uid="{79EB458B-39D8-4C0E-ABA4-ED12C06D0011}"/>
    <cellStyle name="40% - Accent6 3 3 2" xfId="426" xr:uid="{6BB5706C-CA9B-49A1-A15D-33F41A61D1A0}"/>
    <cellStyle name="40% - Accent6 3 3 2 2" xfId="917" xr:uid="{C31133FA-0709-4C07-B623-8A9A321514F4}"/>
    <cellStyle name="40% - Accent6 3 3 2 2 2" xfId="1973" xr:uid="{CD0997F7-0807-468E-827A-1CC0A4A7C3F0}"/>
    <cellStyle name="40% - Accent6 3 3 2 2 2 2" xfId="4002" xr:uid="{04387738-81B7-4919-8771-436168015CFF}"/>
    <cellStyle name="40% - Accent6 3 3 2 2 2 2 2" xfId="8069" xr:uid="{E72085B6-A453-4F57-A9C7-A245F639E663}"/>
    <cellStyle name="40% - Accent6 3 3 2 2 2 3" xfId="6043" xr:uid="{C52F4AB3-7AEB-4616-B474-8FD833A44B28}"/>
    <cellStyle name="40% - Accent6 3 3 2 2 3" xfId="2988" xr:uid="{DAB2FA8B-86F5-417B-8F72-9DA75E4B27C9}"/>
    <cellStyle name="40% - Accent6 3 3 2 2 3 2" xfId="7055" xr:uid="{762442DD-2D8E-4139-9522-8DA32F02E5C8}"/>
    <cellStyle name="40% - Accent6 3 3 2 2 4" xfId="5029" xr:uid="{DF1628C6-E628-40E1-933E-2983173D77BE}"/>
    <cellStyle name="40% - Accent6 3 3 2 3" xfId="1484" xr:uid="{A93336F7-962A-42A8-ABD9-C8088F441D16}"/>
    <cellStyle name="40% - Accent6 3 3 2 3 2" xfId="3513" xr:uid="{2C15E47F-1F90-476E-97CB-32CB56D905D1}"/>
    <cellStyle name="40% - Accent6 3 3 2 3 2 2" xfId="7580" xr:uid="{7EEC48E5-65BF-4C91-BF74-D6842BE9D5E1}"/>
    <cellStyle name="40% - Accent6 3 3 2 3 3" xfId="5554" xr:uid="{4D2C407C-CC05-4041-835F-7ABBD65B9396}"/>
    <cellStyle name="40% - Accent6 3 3 2 4" xfId="2497" xr:uid="{7CB2C121-B7EF-4D28-8213-68DE1916B722}"/>
    <cellStyle name="40% - Accent6 3 3 2 4 2" xfId="6566" xr:uid="{3604ED07-D979-423F-AAA3-58E9BCB133C7}"/>
    <cellStyle name="40% - Accent6 3 3 2 5" xfId="4540" xr:uid="{FFE049D3-AE69-401A-94BF-5C1AF253F167}"/>
    <cellStyle name="40% - Accent6 3 3 3" xfId="682" xr:uid="{6F4FDBB3-7456-4127-932C-2321BC60C2D3}"/>
    <cellStyle name="40% - Accent6 3 3 3 2" xfId="1738" xr:uid="{963EEC49-16B9-4D08-AC73-7C21F4B71F6B}"/>
    <cellStyle name="40% - Accent6 3 3 3 2 2" xfId="3767" xr:uid="{10C1AA7B-DD44-44BE-9A0F-78996DFFA691}"/>
    <cellStyle name="40% - Accent6 3 3 3 2 2 2" xfId="7834" xr:uid="{7F9F17EF-2534-40C2-BF67-69E1F88094EB}"/>
    <cellStyle name="40% - Accent6 3 3 3 2 3" xfId="5808" xr:uid="{65F3E711-AA83-4086-BE45-0293DFA0407D}"/>
    <cellStyle name="40% - Accent6 3 3 3 3" xfId="2753" xr:uid="{9DF795D9-A593-43EC-8DE3-FD6F74F4D341}"/>
    <cellStyle name="40% - Accent6 3 3 3 3 2" xfId="6820" xr:uid="{4DC92421-2081-4450-B493-9872BAEC3586}"/>
    <cellStyle name="40% - Accent6 3 3 3 4" xfId="4794" xr:uid="{AC79EE54-C99B-450D-A032-B3F292BDE253}"/>
    <cellStyle name="40% - Accent6 3 3 4" xfId="1249" xr:uid="{B74BDA03-B3B2-4EEA-A934-C1AFD6F89F8A}"/>
    <cellStyle name="40% - Accent6 3 3 4 2" xfId="3278" xr:uid="{C577936D-9774-4BD9-87B3-FBFFB64D4E09}"/>
    <cellStyle name="40% - Accent6 3 3 4 2 2" xfId="7345" xr:uid="{F886DA2A-D222-4B71-A734-10905EBFAB6C}"/>
    <cellStyle name="40% - Accent6 3 3 4 3" xfId="5319" xr:uid="{17C2E0BE-0633-4115-A0A3-07877877EEC3}"/>
    <cellStyle name="40% - Accent6 3 3 5" xfId="2262" xr:uid="{0225113B-6BF1-4D3A-8C8B-FD1B634B2471}"/>
    <cellStyle name="40% - Accent6 3 3 5 2" xfId="6331" xr:uid="{51D93F4A-C28C-4F3A-8D95-934FED965319}"/>
    <cellStyle name="40% - Accent6 3 3 6" xfId="4305" xr:uid="{60FA4F1B-FC16-4C4C-8019-673B6908A130}"/>
    <cellStyle name="40% - Accent6 3 4" xfId="309" xr:uid="{93C7AC5F-77D7-4242-948C-81DAB77ABF71}"/>
    <cellStyle name="40% - Accent6 3 4 2" xfId="800" xr:uid="{01E770A3-2E8A-4CB2-8B3D-2A7394724645}"/>
    <cellStyle name="40% - Accent6 3 4 2 2" xfId="1856" xr:uid="{94782557-7F1A-4520-8B2C-ABA5B5334344}"/>
    <cellStyle name="40% - Accent6 3 4 2 2 2" xfId="3885" xr:uid="{EC56C1F5-8A03-4A20-8302-9F0A27BB09D7}"/>
    <cellStyle name="40% - Accent6 3 4 2 2 2 2" xfId="7952" xr:uid="{1FEA7E79-DC69-4EC5-A543-1AA3A96601D6}"/>
    <cellStyle name="40% - Accent6 3 4 2 2 3" xfId="5926" xr:uid="{CD61936E-DF30-49C0-9F39-01B5237709F4}"/>
    <cellStyle name="40% - Accent6 3 4 2 3" xfId="2871" xr:uid="{DCA2A1C7-0CAF-48DE-AFD5-2F99E33B3A8B}"/>
    <cellStyle name="40% - Accent6 3 4 2 3 2" xfId="6938" xr:uid="{B976FEE4-0AA8-4D28-B1FD-DAE89DAA7C50}"/>
    <cellStyle name="40% - Accent6 3 4 2 4" xfId="4912" xr:uid="{967628F3-95E4-4E9C-874E-DB60D87A4667}"/>
    <cellStyle name="40% - Accent6 3 4 3" xfId="1367" xr:uid="{207BCE4F-BF2F-437F-A8B2-F46982813E60}"/>
    <cellStyle name="40% - Accent6 3 4 3 2" xfId="3396" xr:uid="{323942FA-E873-4284-82C5-06E440EBACA7}"/>
    <cellStyle name="40% - Accent6 3 4 3 2 2" xfId="7463" xr:uid="{58244054-2A6E-4A74-83EF-21B12565FD21}"/>
    <cellStyle name="40% - Accent6 3 4 3 3" xfId="5437" xr:uid="{34C3DA68-293D-4A3B-921E-C116BD7F315C}"/>
    <cellStyle name="40% - Accent6 3 4 4" xfId="2380" xr:uid="{B6512D1C-F26A-4919-96F0-8BF3FB7B5C41}"/>
    <cellStyle name="40% - Accent6 3 4 4 2" xfId="6449" xr:uid="{83D2738F-811F-4226-9746-C05E54E1D509}"/>
    <cellStyle name="40% - Accent6 3 4 5" xfId="4423" xr:uid="{89D4A61E-6283-494C-ACCD-D6D6392A45CC}"/>
    <cellStyle name="40% - Accent6 3 5" xfId="565" xr:uid="{23225202-3969-45B9-B21A-C82E3551CA7B}"/>
    <cellStyle name="40% - Accent6 3 5 2" xfId="1621" xr:uid="{1072DF9D-99F9-4DF9-A418-4624C53EB7FD}"/>
    <cellStyle name="40% - Accent6 3 5 2 2" xfId="3650" xr:uid="{B40E9C07-6EB7-4CCC-B396-A6184C8CD6EC}"/>
    <cellStyle name="40% - Accent6 3 5 2 2 2" xfId="7717" xr:uid="{15533748-F27D-452C-98E9-2A451C37E314}"/>
    <cellStyle name="40% - Accent6 3 5 2 3" xfId="5691" xr:uid="{3CA27828-F9D8-4C2F-8402-065AB90379D5}"/>
    <cellStyle name="40% - Accent6 3 5 3" xfId="2636" xr:uid="{03C3BA93-11CC-494B-AB8C-02FB777A9309}"/>
    <cellStyle name="40% - Accent6 3 5 3 2" xfId="6703" xr:uid="{AD1977CB-3621-442E-9148-8A5A9D6B9DBC}"/>
    <cellStyle name="40% - Accent6 3 5 4" xfId="4677" xr:uid="{63B9CB32-8EED-4DF8-B4B3-310BC8048C85}"/>
    <cellStyle name="40% - Accent6 3 6" xfId="1132" xr:uid="{B4BC350D-006F-46C7-8DFC-3B0125C76248}"/>
    <cellStyle name="40% - Accent6 3 6 2" xfId="3161" xr:uid="{4F3EE938-053E-4243-8F73-ECB9C390FDAB}"/>
    <cellStyle name="40% - Accent6 3 6 2 2" xfId="7228" xr:uid="{ED48CB5D-CF07-43C8-9110-EDF1A299E5DD}"/>
    <cellStyle name="40% - Accent6 3 6 3" xfId="5202" xr:uid="{95096DCE-61A3-4CE6-93D9-F3BE006BB049}"/>
    <cellStyle name="40% - Accent6 3 7" xfId="2145" xr:uid="{92B64525-5E05-4952-9133-83D4F47F2D7C}"/>
    <cellStyle name="40% - Accent6 3 7 2" xfId="6214" xr:uid="{ABE34429-8D36-427E-9888-98B375AE3CC1}"/>
    <cellStyle name="40% - Accent6 3 8" xfId="4188" xr:uid="{9EE29796-F86B-4020-91AD-AA6267A194C8}"/>
    <cellStyle name="40% - Accent6 4" xfId="102" xr:uid="{E7B234D9-66D4-42E9-9154-77684C60F497}"/>
    <cellStyle name="40% - Accent6 4 2" xfId="220" xr:uid="{301F8382-8F0F-4585-A9E8-04E42A1EAC19}"/>
    <cellStyle name="40% - Accent6 4 2 2" xfId="456" xr:uid="{79489829-E544-4DD4-B245-86CCA37D30A1}"/>
    <cellStyle name="40% - Accent6 4 2 2 2" xfId="947" xr:uid="{2E8CCAD8-C86E-4404-A184-3FEF4384C801}"/>
    <cellStyle name="40% - Accent6 4 2 2 2 2" xfId="2003" xr:uid="{9CCCF755-E225-4711-9E8F-5E7B0B8E6965}"/>
    <cellStyle name="40% - Accent6 4 2 2 2 2 2" xfId="4032" xr:uid="{FEAF03A2-D117-45A9-9063-BA8446043221}"/>
    <cellStyle name="40% - Accent6 4 2 2 2 2 2 2" xfId="8099" xr:uid="{933CE392-12B7-488C-88BF-3D83A69B29E0}"/>
    <cellStyle name="40% - Accent6 4 2 2 2 2 3" xfId="6073" xr:uid="{2E32853C-3205-48F6-A72B-3EF6D554867B}"/>
    <cellStyle name="40% - Accent6 4 2 2 2 3" xfId="3018" xr:uid="{B8C4D685-376F-46B7-B8A2-AB815C416D68}"/>
    <cellStyle name="40% - Accent6 4 2 2 2 3 2" xfId="7085" xr:uid="{4090DE65-B8A0-4DA6-A669-C5859B6E7762}"/>
    <cellStyle name="40% - Accent6 4 2 2 2 4" xfId="5059" xr:uid="{E5EFDFC6-C43C-4A20-AB21-09E78AD83CDC}"/>
    <cellStyle name="40% - Accent6 4 2 2 3" xfId="1514" xr:uid="{2CB14D51-631F-4942-BDA5-176025AA9CD1}"/>
    <cellStyle name="40% - Accent6 4 2 2 3 2" xfId="3543" xr:uid="{BDEC57B3-6133-4E2C-A764-DB91B3B4186E}"/>
    <cellStyle name="40% - Accent6 4 2 2 3 2 2" xfId="7610" xr:uid="{50DE1D71-8719-4788-8EBC-A1B551BAEF2B}"/>
    <cellStyle name="40% - Accent6 4 2 2 3 3" xfId="5584" xr:uid="{F0A08F9F-DEEA-444C-9956-2BCB6F2AB810}"/>
    <cellStyle name="40% - Accent6 4 2 2 4" xfId="2527" xr:uid="{23ECF4CB-A1AE-49B9-B2B0-8049E848A96B}"/>
    <cellStyle name="40% - Accent6 4 2 2 4 2" xfId="6596" xr:uid="{A9284827-2D4B-4EAC-92C2-831F93196B34}"/>
    <cellStyle name="40% - Accent6 4 2 2 5" xfId="4570" xr:uid="{7669B645-7978-4710-9482-AD456BB10FC4}"/>
    <cellStyle name="40% - Accent6 4 2 3" xfId="712" xr:uid="{EB17CBC9-F8EE-420E-9F8A-1D20916C1712}"/>
    <cellStyle name="40% - Accent6 4 2 3 2" xfId="1768" xr:uid="{8B5B95D7-D05E-4B83-AA32-254B36384E4A}"/>
    <cellStyle name="40% - Accent6 4 2 3 2 2" xfId="3797" xr:uid="{D1A28A04-1D6C-4442-B6B2-980CC0F76C09}"/>
    <cellStyle name="40% - Accent6 4 2 3 2 2 2" xfId="7864" xr:uid="{D7581B1D-94CC-4B31-B415-74AEA5405E2B}"/>
    <cellStyle name="40% - Accent6 4 2 3 2 3" xfId="5838" xr:uid="{37F32FBA-AA95-4AE0-8F0C-D5A886F16245}"/>
    <cellStyle name="40% - Accent6 4 2 3 3" xfId="2783" xr:uid="{1C9C6BDF-7021-409F-A2A9-0212BBB53EAE}"/>
    <cellStyle name="40% - Accent6 4 2 3 3 2" xfId="6850" xr:uid="{A2AC882D-478B-4198-98FC-218BEC05B2C0}"/>
    <cellStyle name="40% - Accent6 4 2 3 4" xfId="4824" xr:uid="{A01F42B8-7CA6-494C-81F2-9A2CE8003411}"/>
    <cellStyle name="40% - Accent6 4 2 4" xfId="1279" xr:uid="{B9186F31-3A72-42F9-9AEF-74575F6068B0}"/>
    <cellStyle name="40% - Accent6 4 2 4 2" xfId="3308" xr:uid="{E48CE061-FADD-4206-91FF-004AAEF0F38C}"/>
    <cellStyle name="40% - Accent6 4 2 4 2 2" xfId="7375" xr:uid="{2F60C6E3-5AED-474D-B6F5-EF7BEC982F51}"/>
    <cellStyle name="40% - Accent6 4 2 4 3" xfId="5349" xr:uid="{64B28577-3F4E-4E6B-B9C7-94B8659090A7}"/>
    <cellStyle name="40% - Accent6 4 2 5" xfId="2292" xr:uid="{8C76DEAC-697A-417A-8EC5-B558CE25013B}"/>
    <cellStyle name="40% - Accent6 4 2 5 2" xfId="6361" xr:uid="{044BA152-E6EE-4389-85BC-8270092979A6}"/>
    <cellStyle name="40% - Accent6 4 2 6" xfId="4335" xr:uid="{BF1E40EE-65C1-42C5-9E0D-8C2F2BFE5F1B}"/>
    <cellStyle name="40% - Accent6 4 3" xfId="339" xr:uid="{CFDC5FD5-3E60-4DD8-8D21-C23B420A5FC5}"/>
    <cellStyle name="40% - Accent6 4 3 2" xfId="830" xr:uid="{7A708014-AD84-48FE-A80A-9AFFDAE92A54}"/>
    <cellStyle name="40% - Accent6 4 3 2 2" xfId="1886" xr:uid="{7881DDDA-FDCC-4DEE-806B-DA33585E57D8}"/>
    <cellStyle name="40% - Accent6 4 3 2 2 2" xfId="3915" xr:uid="{D6334A5D-BDDE-4FC0-A8DD-15DA33827937}"/>
    <cellStyle name="40% - Accent6 4 3 2 2 2 2" xfId="7982" xr:uid="{6C7479EE-9FAB-47DC-8060-8B1B05E24D7C}"/>
    <cellStyle name="40% - Accent6 4 3 2 2 3" xfId="5956" xr:uid="{1F02D648-3FD7-473E-BA78-748B75B7B0A1}"/>
    <cellStyle name="40% - Accent6 4 3 2 3" xfId="2901" xr:uid="{4D7A1ACF-149D-4A9C-9606-CB7801648122}"/>
    <cellStyle name="40% - Accent6 4 3 2 3 2" xfId="6968" xr:uid="{ACB3DE69-60B8-4A0F-B512-8FBC433CFD3A}"/>
    <cellStyle name="40% - Accent6 4 3 2 4" xfId="4942" xr:uid="{4AB89BF2-54AC-41AB-ADCC-542765790429}"/>
    <cellStyle name="40% - Accent6 4 3 3" xfId="1397" xr:uid="{1A271B06-9A27-4160-82B4-A20B37A10BF7}"/>
    <cellStyle name="40% - Accent6 4 3 3 2" xfId="3426" xr:uid="{2A99AA47-F4D5-4AC9-BEB9-C3F9110375D1}"/>
    <cellStyle name="40% - Accent6 4 3 3 2 2" xfId="7493" xr:uid="{6C1C1B02-E85B-4EED-B275-073E52FB31C9}"/>
    <cellStyle name="40% - Accent6 4 3 3 3" xfId="5467" xr:uid="{37696931-58CF-45BA-94E1-7BA455CE586D}"/>
    <cellStyle name="40% - Accent6 4 3 4" xfId="2410" xr:uid="{DD574C31-4A65-4447-823C-CD0BFA955AAD}"/>
    <cellStyle name="40% - Accent6 4 3 4 2" xfId="6479" xr:uid="{4DBAE117-8DE7-4D21-BDC8-CEC2E4344909}"/>
    <cellStyle name="40% - Accent6 4 3 5" xfId="4453" xr:uid="{06F37FB1-236F-4543-93A9-90975C859116}"/>
    <cellStyle name="40% - Accent6 4 4" xfId="595" xr:uid="{2ACF6E58-FE0F-468D-9694-636B572BD2EF}"/>
    <cellStyle name="40% - Accent6 4 4 2" xfId="1651" xr:uid="{E29B6C20-5335-48EB-8CFC-70715D22830E}"/>
    <cellStyle name="40% - Accent6 4 4 2 2" xfId="3680" xr:uid="{3D008D6B-CB03-4C48-98F0-81BEBACA0D92}"/>
    <cellStyle name="40% - Accent6 4 4 2 2 2" xfId="7747" xr:uid="{4EA4E9D2-8AE6-4CEE-A265-E18E21B91DC6}"/>
    <cellStyle name="40% - Accent6 4 4 2 3" xfId="5721" xr:uid="{559E0BE3-4D44-4E9F-A5D5-724B384FFC8C}"/>
    <cellStyle name="40% - Accent6 4 4 3" xfId="2666" xr:uid="{B1F7C3C2-92DD-4649-8F1D-50D5AD5735F3}"/>
    <cellStyle name="40% - Accent6 4 4 3 2" xfId="6733" xr:uid="{30F03F85-A531-4203-8C04-FF1A5148BDE0}"/>
    <cellStyle name="40% - Accent6 4 4 4" xfId="4707" xr:uid="{10D3D279-5E3D-4A7C-B9FE-23A8B6B2C9A0}"/>
    <cellStyle name="40% - Accent6 4 5" xfId="1162" xr:uid="{834957BB-B638-46BC-8092-B8D8C5DD89AC}"/>
    <cellStyle name="40% - Accent6 4 5 2" xfId="3191" xr:uid="{BFC12736-7B23-46F6-8F5B-2DA2988ABC72}"/>
    <cellStyle name="40% - Accent6 4 5 2 2" xfId="7258" xr:uid="{7C8CB464-34F2-4BD6-BAD4-A73377DEEFD8}"/>
    <cellStyle name="40% - Accent6 4 5 3" xfId="5232" xr:uid="{8EDE856F-8466-44B2-B3D5-B0FD49B4EE2E}"/>
    <cellStyle name="40% - Accent6 4 6" xfId="2175" xr:uid="{E901AEA2-FF4A-4067-9D14-298E1B6855C6}"/>
    <cellStyle name="40% - Accent6 4 6 2" xfId="6244" xr:uid="{3A4884A4-6599-4045-B2D2-DB52D2FD7B3D}"/>
    <cellStyle name="40% - Accent6 4 7" xfId="4218" xr:uid="{FDB8DA6D-22FB-451E-90E3-90335B118458}"/>
    <cellStyle name="40% - Accent6 5" xfId="161" xr:uid="{F083BE64-91B4-4E33-97FB-9D020F069EB8}"/>
    <cellStyle name="40% - Accent6 5 2" xfId="397" xr:uid="{F62CBA17-A47A-481D-83A8-3BA5A6A43335}"/>
    <cellStyle name="40% - Accent6 5 2 2" xfId="888" xr:uid="{98457849-8E54-4497-AABD-E7CE673C10E2}"/>
    <cellStyle name="40% - Accent6 5 2 2 2" xfId="1944" xr:uid="{8C4ACF37-C0BF-47D1-A7D6-686306733422}"/>
    <cellStyle name="40% - Accent6 5 2 2 2 2" xfId="3973" xr:uid="{4F035EE6-83F1-48AC-AAA9-6B4E19AE5FD5}"/>
    <cellStyle name="40% - Accent6 5 2 2 2 2 2" xfId="8040" xr:uid="{FB2B79DC-CF4B-455F-8C12-9AE8541BED89}"/>
    <cellStyle name="40% - Accent6 5 2 2 2 3" xfId="6014" xr:uid="{84DF228B-D658-4578-9E11-AA08D048FDF2}"/>
    <cellStyle name="40% - Accent6 5 2 2 3" xfId="2959" xr:uid="{90EB727A-78DC-428E-97C0-0EFACE7F5144}"/>
    <cellStyle name="40% - Accent6 5 2 2 3 2" xfId="7026" xr:uid="{D73AA376-7AC4-43A2-9847-B2DC2DDBB65E}"/>
    <cellStyle name="40% - Accent6 5 2 2 4" xfId="5000" xr:uid="{F87B524B-24E7-46A3-9ED9-637106C24EDF}"/>
    <cellStyle name="40% - Accent6 5 2 3" xfId="1455" xr:uid="{6C49D66B-2B28-416A-BE29-CFB1060CE5A3}"/>
    <cellStyle name="40% - Accent6 5 2 3 2" xfId="3484" xr:uid="{6848F140-CC07-4EAD-9679-4C84C54C98FF}"/>
    <cellStyle name="40% - Accent6 5 2 3 2 2" xfId="7551" xr:uid="{CB60604C-EB15-43D6-BE1D-B4003E45BEC3}"/>
    <cellStyle name="40% - Accent6 5 2 3 3" xfId="5525" xr:uid="{2370365C-FD8F-4859-8295-1C91B63ECB48}"/>
    <cellStyle name="40% - Accent6 5 2 4" xfId="2468" xr:uid="{CE32FCB9-3888-484D-9C0B-4F8A0AC3620D}"/>
    <cellStyle name="40% - Accent6 5 2 4 2" xfId="6537" xr:uid="{F3577DBB-AB02-48CD-B87A-70DD2E62C146}"/>
    <cellStyle name="40% - Accent6 5 2 5" xfId="4511" xr:uid="{C6A8A68F-0F44-4D89-B044-7ACD16B2D90E}"/>
    <cellStyle name="40% - Accent6 5 3" xfId="653" xr:uid="{CFF204B9-584D-476D-9D22-3A99CDC0232E}"/>
    <cellStyle name="40% - Accent6 5 3 2" xfId="1709" xr:uid="{FF78B85E-31C8-40CF-86AE-D7282A0FCB5A}"/>
    <cellStyle name="40% - Accent6 5 3 2 2" xfId="3738" xr:uid="{90C199CD-4BCE-4A53-A57D-E03CCD773356}"/>
    <cellStyle name="40% - Accent6 5 3 2 2 2" xfId="7805" xr:uid="{E6C44DA5-F451-471B-9D56-715B367BD745}"/>
    <cellStyle name="40% - Accent6 5 3 2 3" xfId="5779" xr:uid="{704B683D-F031-4879-B45A-63E71FAE3919}"/>
    <cellStyle name="40% - Accent6 5 3 3" xfId="2724" xr:uid="{2B47BBF5-2B0A-4DB8-820C-983664E13B81}"/>
    <cellStyle name="40% - Accent6 5 3 3 2" xfId="6791" xr:uid="{F6CF7EED-B5A8-438F-A774-F214F8943A7C}"/>
    <cellStyle name="40% - Accent6 5 3 4" xfId="4765" xr:uid="{7C127376-8000-4968-8480-B8771881333F}"/>
    <cellStyle name="40% - Accent6 5 4" xfId="1220" xr:uid="{6903BD18-4BDE-4CE3-8087-7A8FDB40BD48}"/>
    <cellStyle name="40% - Accent6 5 4 2" xfId="3249" xr:uid="{26843CFC-652A-4ECD-88E8-976F8F6CAADD}"/>
    <cellStyle name="40% - Accent6 5 4 2 2" xfId="7316" xr:uid="{FFE57D73-B913-4270-AF43-0D62869AC697}"/>
    <cellStyle name="40% - Accent6 5 4 3" xfId="5290" xr:uid="{F41E1179-EFA7-401B-9033-BF49FD5AEFD1}"/>
    <cellStyle name="40% - Accent6 5 5" xfId="2233" xr:uid="{4936D6B0-BC65-4B03-B648-649FC636ECCF}"/>
    <cellStyle name="40% - Accent6 5 5 2" xfId="6302" xr:uid="{D7DE3F6C-E52D-4D29-A9DD-C96F651D32D0}"/>
    <cellStyle name="40% - Accent6 5 6" xfId="4276" xr:uid="{5BEDFBFA-442A-47E0-BEA0-EF7B01AE10FE}"/>
    <cellStyle name="40% - Accent6 6" xfId="279" xr:uid="{279D0C70-C03D-428C-B4F3-78F68A84A8A5}"/>
    <cellStyle name="40% - Accent6 6 2" xfId="771" xr:uid="{7A720C02-451A-4BD7-B7C6-CDCB15C5A1BB}"/>
    <cellStyle name="40% - Accent6 6 2 2" xfId="1827" xr:uid="{EA4389FA-F441-4C00-949D-8067593BE1FF}"/>
    <cellStyle name="40% - Accent6 6 2 2 2" xfId="3856" xr:uid="{129B348C-62BB-4167-88B4-DA191646FDB9}"/>
    <cellStyle name="40% - Accent6 6 2 2 2 2" xfId="7923" xr:uid="{7275F659-0B7D-4C7E-99B2-1D723922533F}"/>
    <cellStyle name="40% - Accent6 6 2 2 3" xfId="5897" xr:uid="{644525E7-7DAD-47C8-9BA8-818EE5F68057}"/>
    <cellStyle name="40% - Accent6 6 2 3" xfId="2842" xr:uid="{DB315807-0A62-4447-9D68-9AA2949EC0E0}"/>
    <cellStyle name="40% - Accent6 6 2 3 2" xfId="6909" xr:uid="{08217214-AEF2-4AD1-9F81-9119987F6943}"/>
    <cellStyle name="40% - Accent6 6 2 4" xfId="4883" xr:uid="{251142BA-92A9-45D6-B9CB-84C6EEA40D8C}"/>
    <cellStyle name="40% - Accent6 6 3" xfId="1338" xr:uid="{EBC36AFD-7D46-4282-9723-88C823D399F2}"/>
    <cellStyle name="40% - Accent6 6 3 2" xfId="3367" xr:uid="{6D1F6A00-E17F-4047-9A27-23C7B82CF438}"/>
    <cellStyle name="40% - Accent6 6 3 2 2" xfId="7434" xr:uid="{E5F78A20-6B4B-4484-936B-A2373756AF38}"/>
    <cellStyle name="40% - Accent6 6 3 3" xfId="5408" xr:uid="{0769AE80-B07B-4CA6-9E83-D4FAD2795D77}"/>
    <cellStyle name="40% - Accent6 6 4" xfId="2351" xr:uid="{8B518513-D1EB-4939-99C3-05B3F0FEA60E}"/>
    <cellStyle name="40% - Accent6 6 4 2" xfId="6420" xr:uid="{519CC4EC-5913-4A92-8E05-E08DB4564D01}"/>
    <cellStyle name="40% - Accent6 6 5" xfId="4394" xr:uid="{6B07CA74-ADC5-406E-9090-5A21A7324451}"/>
    <cellStyle name="40% - Accent6 7" xfId="520" xr:uid="{36CB0321-F46D-4261-9905-826789EA5119}"/>
    <cellStyle name="40% - Accent6 7 2" xfId="1009" xr:uid="{62FCC8D8-3721-4EA3-87F5-35458AF4D523}"/>
    <cellStyle name="40% - Accent6 7 2 2" xfId="2065" xr:uid="{52AAB1D7-4373-4593-9F3C-677B828C220A}"/>
    <cellStyle name="40% - Accent6 7 2 2 2" xfId="4094" xr:uid="{EDD772D5-EAAE-4EDC-BF64-7D44513FF2C0}"/>
    <cellStyle name="40% - Accent6 7 2 2 2 2" xfId="8161" xr:uid="{923E44AE-AD67-4C8C-97A9-F3C4170663C1}"/>
    <cellStyle name="40% - Accent6 7 2 2 3" xfId="6135" xr:uid="{31CF1DD3-0F71-4039-8EDB-FD2E6BBB8260}"/>
    <cellStyle name="40% - Accent6 7 2 3" xfId="3080" xr:uid="{B3089612-29C0-406C-B3AA-1D6E3F5D2FDD}"/>
    <cellStyle name="40% - Accent6 7 2 3 2" xfId="7147" xr:uid="{5E935BA5-C68E-4ADE-B8AD-A7EF6C4E4B47}"/>
    <cellStyle name="40% - Accent6 7 2 4" xfId="5121" xr:uid="{A72302DC-BFD4-49DC-B2AE-205BB6229726}"/>
    <cellStyle name="40% - Accent6 7 3" xfId="1576" xr:uid="{CA0F41F0-5FB7-4445-B6B3-F25F801B206F}"/>
    <cellStyle name="40% - Accent6 7 3 2" xfId="3605" xr:uid="{C51D7407-34F4-493E-BEC2-1A2F8A3CA29E}"/>
    <cellStyle name="40% - Accent6 7 3 2 2" xfId="7672" xr:uid="{7877CC92-8979-488C-B674-7FD4C5DFEC53}"/>
    <cellStyle name="40% - Accent6 7 3 3" xfId="5646" xr:uid="{E34C4BE3-D42E-4517-88C2-12DA44325FEF}"/>
    <cellStyle name="40% - Accent6 7 4" xfId="2591" xr:uid="{FA10E691-EC8D-449E-B9DC-9305D5DD2147}"/>
    <cellStyle name="40% - Accent6 7 4 2" xfId="6658" xr:uid="{538FBCFC-D958-423F-93FE-A5937EA82E5A}"/>
    <cellStyle name="40% - Accent6 7 5" xfId="4632" xr:uid="{2E564A39-0F5B-49C5-9DA0-B628B334D519}"/>
    <cellStyle name="40% - Accent6 8" xfId="538" xr:uid="{AF57431C-88DB-48F1-9812-D103C44D80EB}"/>
    <cellStyle name="40% - Accent6 8 2" xfId="1594" xr:uid="{4BC6022F-51C1-4C52-A5E3-BDEF080E8441}"/>
    <cellStyle name="40% - Accent6 8 2 2" xfId="3623" xr:uid="{5C7B5D3F-ED42-455D-B207-0A3D65798805}"/>
    <cellStyle name="40% - Accent6 8 2 2 2" xfId="7690" xr:uid="{2BDA4F97-2C8F-47F0-9EEA-B5DDF70FC26F}"/>
    <cellStyle name="40% - Accent6 8 2 3" xfId="5664" xr:uid="{CB27059C-6294-42AA-81B0-C7A474BC77EC}"/>
    <cellStyle name="40% - Accent6 8 3" xfId="2609" xr:uid="{B8BF8CAC-5FBC-41A2-A3A8-A7D1D24D316A}"/>
    <cellStyle name="40% - Accent6 8 3 2" xfId="6676" xr:uid="{CE906686-F2E1-4423-9833-869940824F8A}"/>
    <cellStyle name="40% - Accent6 8 4" xfId="4650" xr:uid="{B7206B27-FD58-4B9B-AC69-3CFA4E2C4833}"/>
    <cellStyle name="40% - Accent6 9" xfId="1102" xr:uid="{12E0FC08-19CA-4665-8AC3-7631D39A9F6D}"/>
    <cellStyle name="40% - Accent6 9 2" xfId="3131" xr:uid="{71FD6AB7-7B1E-4138-8F49-5549AE1DCBC9}"/>
    <cellStyle name="40% - Accent6 9 2 2" xfId="7198" xr:uid="{91B23900-C960-4F10-90A7-44A180F725C4}"/>
    <cellStyle name="40% - Accent6 9 3" xfId="5172" xr:uid="{21B5ACAB-C72F-4E3E-8ADD-E5F66AAF4970}"/>
    <cellStyle name="60% - Accent1 2" xfId="1046" xr:uid="{0B1D5C0B-EB1F-40CB-B790-830C79EBFEC7}"/>
    <cellStyle name="60% - Accent1 3" xfId="4152" xr:uid="{427E4D9D-F343-46CA-AB43-0F3A09E9018E}"/>
    <cellStyle name="60% - Accent1 4" xfId="34" xr:uid="{161B02C7-0EB8-4F64-872C-8562999AD06D}"/>
    <cellStyle name="60% - Accent2 2" xfId="1050" xr:uid="{18712202-25BD-4519-B8A3-C0F12D4FD2D0}"/>
    <cellStyle name="60% - Accent2 3" xfId="4153" xr:uid="{72A3ADC6-D8F8-47BE-BE90-9B85D8CA6659}"/>
    <cellStyle name="60% - Accent2 4" xfId="35" xr:uid="{73C7DD3B-46FB-4A79-A4F4-9E02D2AA7311}"/>
    <cellStyle name="60% - Accent3 2" xfId="1054" xr:uid="{89889A07-A340-415B-9899-0502815F1BCC}"/>
    <cellStyle name="60% - Accent3 3" xfId="4154" xr:uid="{B02B8320-3035-41B5-BA39-94C25BEAD35B}"/>
    <cellStyle name="60% - Accent3 4" xfId="36" xr:uid="{EA280312-1BED-43FA-993F-F1F07AAF7C83}"/>
    <cellStyle name="60% - Accent4 2" xfId="1058" xr:uid="{A8856ABD-CFC9-4441-929F-5BC0B4190364}"/>
    <cellStyle name="60% - Accent4 3" xfId="4155" xr:uid="{6489350D-7B63-4CC2-82E0-A330B7BC39CC}"/>
    <cellStyle name="60% - Accent4 4" xfId="37" xr:uid="{8F0F893E-F874-4DBF-BE9A-0CB00CF3D628}"/>
    <cellStyle name="60% - Accent5 2" xfId="1062" xr:uid="{C622288A-5563-4A14-AD42-8136971C62CA}"/>
    <cellStyle name="60% - Accent5 3" xfId="4156" xr:uid="{C8559047-BB28-4564-903A-13ACCA092B6E}"/>
    <cellStyle name="60% - Accent5 4" xfId="38" xr:uid="{64875D82-213D-4063-ACE9-23616E65D690}"/>
    <cellStyle name="60% - Accent6 2" xfId="1066" xr:uid="{F4A670BD-A1EE-4A31-B28C-045D99533D21}"/>
    <cellStyle name="60% - Accent6 3" xfId="4157" xr:uid="{845C3AE0-26ED-49F9-A6AA-C63CD0F2FB33}"/>
    <cellStyle name="60% - Accent6 4" xfId="39" xr:uid="{E38A9E0A-919B-4EC0-8066-3EBEBFEC9E0E}"/>
    <cellStyle name="Accent1" xfId="15" builtinId="29" customBuiltin="1"/>
    <cellStyle name="Accent1 2" xfId="1043" xr:uid="{52C9C7BB-F703-4218-8620-71ECBECA0253}"/>
    <cellStyle name="Accent2" xfId="18" builtinId="33" customBuiltin="1"/>
    <cellStyle name="Accent2 2" xfId="1047" xr:uid="{E406B499-3CB0-4289-823A-1F5B7A37A928}"/>
    <cellStyle name="Accent3" xfId="21" builtinId="37" customBuiltin="1"/>
    <cellStyle name="Accent3 2" xfId="1051" xr:uid="{6705188F-2061-4840-8C08-FF872409C9E2}"/>
    <cellStyle name="Accent4" xfId="24" builtinId="41" customBuiltin="1"/>
    <cellStyle name="Accent4 2" xfId="1055" xr:uid="{F5B9BEF7-FFF9-40C6-B910-24E12451E761}"/>
    <cellStyle name="Accent5" xfId="27" builtinId="45" customBuiltin="1"/>
    <cellStyle name="Accent5 2" xfId="1059" xr:uid="{14505299-3AB3-4ABF-925A-B93E283712BD}"/>
    <cellStyle name="Accent6" xfId="30" builtinId="49" customBuiltin="1"/>
    <cellStyle name="Accent6 2" xfId="1063" xr:uid="{97158597-6A9D-49E5-A73C-5C5590D0D628}"/>
    <cellStyle name="Bad" xfId="6" builtinId="27" customBuiltin="1"/>
    <cellStyle name="Bad 2" xfId="1033" xr:uid="{8793C6C0-C78A-421A-B3C5-01B3BDECA3C5}"/>
    <cellStyle name="Calculation" xfId="9" builtinId="22" customBuiltin="1"/>
    <cellStyle name="Calculation 2" xfId="1037" xr:uid="{BDA12A42-EEF4-4429-B705-1E9C43F1B30F}"/>
    <cellStyle name="Check Cell" xfId="11" builtinId="23" customBuiltin="1"/>
    <cellStyle name="Check Cell 2" xfId="1039" xr:uid="{C52E3B50-66A6-4E48-9A0D-1451FFCD5C22}"/>
    <cellStyle name="Comma 2" xfId="1120" xr:uid="{E956794E-8DCA-4CB8-835E-9B2BDB82ABAB}"/>
    <cellStyle name="Comma 2 2" xfId="3149" xr:uid="{075F3937-B774-44BA-85DA-C009C5B06DA9}"/>
    <cellStyle name="Comma 2 2 2" xfId="8206" xr:uid="{7F891F21-3979-43E9-8C4B-2247BC72D259}"/>
    <cellStyle name="Comma 2 2 2 2" xfId="8212" xr:uid="{C47009AB-9772-477E-B405-B424CA32E6F1}"/>
    <cellStyle name="Comma 2 2 2 3" xfId="8218" xr:uid="{E4DFD880-566F-4E00-913F-0B3671241E1F}"/>
    <cellStyle name="Comma 2 2 3" xfId="7216" xr:uid="{F487C2B1-7CCC-4592-84F7-27D0CCD1A12F}"/>
    <cellStyle name="Comma 2 2 3 2" xfId="8210" xr:uid="{D0EA82F2-A129-46E1-9DE9-5B342E032A25}"/>
    <cellStyle name="Comma 2 2 3 3" xfId="8216" xr:uid="{7DFF5BB5-84AD-4D32-9C17-559C3C5D9836}"/>
    <cellStyle name="Comma 2 2 4" xfId="8208" xr:uid="{AF06AC80-4896-4555-A8A7-3C8D7EBBEBDC}"/>
    <cellStyle name="Comma 2 2 5" xfId="8214" xr:uid="{FF281E01-5754-4D77-9DF2-6C6AE8638C40}"/>
    <cellStyle name="Comma 2 3" xfId="8205" xr:uid="{3E97AB5E-36BE-4F71-99F1-3BC4A4710747}"/>
    <cellStyle name="Comma 2 3 2" xfId="8211" xr:uid="{A9986488-9F34-40E7-A350-A5CE9420174C}"/>
    <cellStyle name="Comma 2 3 3" xfId="8217" xr:uid="{7A372DA7-9637-43CC-A24A-6CF2E0E640FE}"/>
    <cellStyle name="Comma 2 4" xfId="5190" xr:uid="{6BEE912A-D4E8-41C8-BF4D-9A5B98F8D08F}"/>
    <cellStyle name="Comma 2 4 2" xfId="8209" xr:uid="{16CC2CA1-FB3C-47AB-9FCC-8510D1675897}"/>
    <cellStyle name="Comma 2 4 3" xfId="8215" xr:uid="{89C5465E-BED3-4CB1-BE2E-F74A4A9D95DE}"/>
    <cellStyle name="Comma 2 5" xfId="8207" xr:uid="{558B82CE-4BB7-4A7E-92D7-8C4196EFE84A}"/>
    <cellStyle name="Comma 2 6" xfId="8213" xr:uid="{512DAA3A-DA47-4C7F-B061-53A887C8F7BA}"/>
    <cellStyle name="Explanatory Text" xfId="13" builtinId="53" customBuiltin="1"/>
    <cellStyle name="Explanatory Text 2" xfId="1041" xr:uid="{BF1212B7-CBD4-4D8C-8322-482FE4C82A49}"/>
    <cellStyle name="Good" xfId="5" builtinId="26" customBuiltin="1"/>
    <cellStyle name="Good 2" xfId="1032" xr:uid="{8F8113C4-7B0B-451E-ABBA-41C60A4AAC6F}"/>
    <cellStyle name="Heading 1" xfId="1" builtinId="16" customBuiltin="1"/>
    <cellStyle name="Heading 1 2" xfId="1028" xr:uid="{3B0D7714-0F05-485B-9FFC-4202D38BFCFE}"/>
    <cellStyle name="Heading 2" xfId="2" builtinId="17" customBuiltin="1"/>
    <cellStyle name="Heading 2 2" xfId="1029" xr:uid="{DCE541E2-13B1-4745-9135-3F9FCC744E84}"/>
    <cellStyle name="Heading 3" xfId="3" builtinId="18" customBuiltin="1"/>
    <cellStyle name="Heading 3 2" xfId="1030" xr:uid="{FAD07F64-10B1-44C4-9621-C3C2DD1B8A3A}"/>
    <cellStyle name="Heading 4" xfId="4" builtinId="19" customBuiltin="1"/>
    <cellStyle name="Heading 4 2" xfId="1031" xr:uid="{6CAB78F1-B779-4008-B44E-A40A7DCBB4A5}"/>
    <cellStyle name="Input" xfId="7" builtinId="20" customBuiltin="1"/>
    <cellStyle name="Input 2" xfId="1035" xr:uid="{9F50ECAA-8311-47A6-B078-5D1843FDD431}"/>
    <cellStyle name="Linked Cell" xfId="10" builtinId="24" customBuiltin="1"/>
    <cellStyle name="Linked Cell 2" xfId="1038" xr:uid="{6A1942D9-077C-4B82-87C3-77F8F574AAFD}"/>
    <cellStyle name="Neutral 2" xfId="1034" xr:uid="{8C664E01-8640-4971-8F96-255CC3838882}"/>
    <cellStyle name="Neutral 3" xfId="4158" xr:uid="{4B3123FD-ABC9-43E8-9127-4408435E6524}"/>
    <cellStyle name="Neutral 4" xfId="40" xr:uid="{ABDDCF9F-1190-42FF-A547-1D09E68AD470}"/>
    <cellStyle name="Normal" xfId="0" builtinId="0"/>
    <cellStyle name="Normal 10" xfId="523" xr:uid="{C86C9B69-5E10-421D-AAED-AF8BFD439E57}"/>
    <cellStyle name="Normal 10 2" xfId="1069" xr:uid="{372108C1-C1B4-46E1-BC50-8264789C6000}"/>
    <cellStyle name="Normal 10 3" xfId="1579" xr:uid="{A4D14B9D-5B6C-4A0D-9DD4-33024725DE43}"/>
    <cellStyle name="Normal 10 3 2" xfId="3608" xr:uid="{A25CE83E-9BC5-413B-BFA6-4DD3915A441F}"/>
    <cellStyle name="Normal 10 3 2 2" xfId="7675" xr:uid="{858A78A3-242C-495D-AF3C-37FC76B5E4D0}"/>
    <cellStyle name="Normal 10 3 3" xfId="5649" xr:uid="{8F8942A1-2F4C-48B9-92FF-8786CEB951DC}"/>
    <cellStyle name="Normal 10 4" xfId="2594" xr:uid="{35746533-251F-4AA1-A6A1-BEBD0E12CD52}"/>
    <cellStyle name="Normal 10 4 2" xfId="6661" xr:uid="{2E86B5B9-0283-43A7-8AC6-B4F54795F07E}"/>
    <cellStyle name="Normal 10 5" xfId="4635" xr:uid="{0F767E36-B7EE-4B95-84D6-E44621B72E97}"/>
    <cellStyle name="Normal 11" xfId="1014" xr:uid="{E7423605-0F4D-4A91-A274-1AD4E8373B56}"/>
    <cellStyle name="Normal 12" xfId="1088" xr:uid="{C97992D2-5C71-4316-AAFC-826260126E2E}"/>
    <cellStyle name="Normal 12 2" xfId="3117" xr:uid="{3C575127-0ADB-440E-A55A-B6AD9879370E}"/>
    <cellStyle name="Normal 12 2 2" xfId="7184" xr:uid="{24E9D290-9F89-4E6A-BE22-084F4906D521}"/>
    <cellStyle name="Normal 12 3" xfId="4135" xr:uid="{18195AE4-8B99-441F-9D37-032B83EFCD01}"/>
    <cellStyle name="Normal 12 3 2" xfId="8202" xr:uid="{3031313E-6B96-46CD-A3C3-14B65D37AD72}"/>
    <cellStyle name="Normal 12 4" xfId="5158" xr:uid="{19042C04-8E51-4492-BBDC-D0E8EEE38C61}"/>
    <cellStyle name="Normal 13" xfId="1094" xr:uid="{C9557F0E-F8FB-41AA-888E-0E463CABF0B2}"/>
    <cellStyle name="Normal 13 2" xfId="3123" xr:uid="{866FC5CC-FE29-4680-A9B1-E977C7966EA8}"/>
    <cellStyle name="Normal 13 2 2" xfId="7190" xr:uid="{50FA91C7-9866-4D74-8BF3-507A3423997C}"/>
    <cellStyle name="Normal 13 3" xfId="5164" xr:uid="{8BD76613-E3DD-4ACB-B5CE-8DB15AD40599}"/>
    <cellStyle name="Normal 14" xfId="2116" xr:uid="{ACE4DFD6-A9FC-40B2-96D9-FAC416EAF1DB}"/>
    <cellStyle name="Normal 15" xfId="2103" xr:uid="{D28E987D-273F-4460-BE33-335F062FA55E}"/>
    <cellStyle name="Normal 15 2" xfId="6173" xr:uid="{8F5B60D7-8666-4945-B437-13ACB5AB02AD}"/>
    <cellStyle name="Normal 16" xfId="4133" xr:uid="{D677122A-C987-4DCF-816C-DC636A4839DB}"/>
    <cellStyle name="Normal 16 2" xfId="8200" xr:uid="{24831B68-626D-4E61-BFA2-BF109A604007}"/>
    <cellStyle name="Normal 17" xfId="4151" xr:uid="{808C0931-A901-419E-B51F-C424C68EDC8A}"/>
    <cellStyle name="Normal 18" xfId="4138" xr:uid="{FF5F008D-EFE3-41BD-9B45-8585705784F1}"/>
    <cellStyle name="Normal 19" xfId="33" xr:uid="{DF7A00F8-492E-4B2F-B7E3-4DD64531A9CE}"/>
    <cellStyle name="Normal 2" xfId="41" xr:uid="{591ED28C-3F53-4802-B84E-D218122B7FC5}"/>
    <cellStyle name="Normal 2 10" xfId="1012" xr:uid="{E168DEF0-C75A-4501-B3F9-26531EB9ADC5}"/>
    <cellStyle name="Normal 2 10 2" xfId="2068" xr:uid="{DC6A28CF-0A8E-4896-A371-75762B88582A}"/>
    <cellStyle name="Normal 2 10 2 2" xfId="4097" xr:uid="{8D5A4912-ACFE-456E-8151-A6908E89B9BA}"/>
    <cellStyle name="Normal 2 10 2 2 2" xfId="8164" xr:uid="{0DBC8151-6EE4-4045-9710-DA7F5AE3A2FD}"/>
    <cellStyle name="Normal 2 10 2 3" xfId="6138" xr:uid="{91975E95-0BF4-4737-B388-34DC4A122720}"/>
    <cellStyle name="Normal 2 10 3" xfId="3083" xr:uid="{E236F024-F3DA-44D4-9F58-5E47E6B64838}"/>
    <cellStyle name="Normal 2 10 3 2" xfId="7150" xr:uid="{F690A66D-7827-4B75-9FFA-3B4F75E4A423}"/>
    <cellStyle name="Normal 2 10 4" xfId="5124" xr:uid="{7F83DCF2-1190-40D4-B0F2-0FA2AFEA4C6F}"/>
    <cellStyle name="Normal 2 11" xfId="1070" xr:uid="{1467EDD8-A9A9-432D-8575-F711BA6DE19A}"/>
    <cellStyle name="Normal 2 11 2" xfId="2085" xr:uid="{3052D247-933B-4B99-98CF-967AA0C7FCA8}"/>
    <cellStyle name="Normal 2 11 2 2" xfId="4114" xr:uid="{6A3367F2-C315-41AE-B05C-4C6BA3854E9A}"/>
    <cellStyle name="Normal 2 11 2 2 2" xfId="8181" xr:uid="{F0DE5DD4-9C68-4534-A8D6-C18BF8B8447F}"/>
    <cellStyle name="Normal 2 11 2 3" xfId="6155" xr:uid="{B5F247E3-2D81-455A-BB96-B3C05F84EFAB}"/>
    <cellStyle name="Normal 2 11 3" xfId="3099" xr:uid="{5A4F57B1-EA7B-4911-AF97-98B43E0E8331}"/>
    <cellStyle name="Normal 2 11 3 2" xfId="7166" xr:uid="{CBAEC1B7-9398-4D9F-8F01-55EAFA31510A}"/>
    <cellStyle name="Normal 2 11 4" xfId="5140" xr:uid="{FAEB5B4E-A35A-4360-8129-3EB1F41993C0}"/>
    <cellStyle name="Normal 2 12" xfId="1072" xr:uid="{BE4A9F34-6354-40CF-8015-0CC6C652AC83}"/>
    <cellStyle name="Normal 2 12 2" xfId="2087" xr:uid="{686CEFC2-4EA6-4559-8E80-74E41F2646CB}"/>
    <cellStyle name="Normal 2 12 2 2" xfId="4116" xr:uid="{2796C5B9-C5AB-4D30-9E73-D38797367801}"/>
    <cellStyle name="Normal 2 12 2 2 2" xfId="8183" xr:uid="{593EB0C4-3FFD-4545-8485-018137B8D707}"/>
    <cellStyle name="Normal 2 12 2 3" xfId="6157" xr:uid="{01694E11-AA02-47F0-BB44-C6B6EF927D05}"/>
    <cellStyle name="Normal 2 12 3" xfId="3101" xr:uid="{1293DD54-8308-44A1-8240-ED30DE7EC8CC}"/>
    <cellStyle name="Normal 2 12 3 2" xfId="7168" xr:uid="{A8C1EE6E-C84B-4E1F-B48D-0596DEB6E4DC}"/>
    <cellStyle name="Normal 2 12 4" xfId="5142" xr:uid="{8C295BC5-A434-4B1D-B7CE-844A47495B05}"/>
    <cellStyle name="Normal 2 13" xfId="1103" xr:uid="{18890997-BDEA-4862-8A80-34FD7C1C8DA7}"/>
    <cellStyle name="Normal 2 13 2" xfId="3132" xr:uid="{6C13907B-81D7-48C3-8634-246F47DA9555}"/>
    <cellStyle name="Normal 2 13 2 2" xfId="7199" xr:uid="{BC712AD7-FD5D-45D7-94CF-7686BDDFC163}"/>
    <cellStyle name="Normal 2 13 3" xfId="5173" xr:uid="{5C0A95CB-7D72-4479-A5BA-966FDC3EE9E9}"/>
    <cellStyle name="Normal 2 14" xfId="2117" xr:uid="{9ACDBC69-05E3-48AF-B25F-D38809DE9291}"/>
    <cellStyle name="Normal 2 14 2" xfId="6186" xr:uid="{E23F62E8-286F-4B20-8257-F9E131C948BC}"/>
    <cellStyle name="Normal 2 15" xfId="4132" xr:uid="{308C41D8-1159-461E-8504-1D2C8666575A}"/>
    <cellStyle name="Normal 2 15 2" xfId="8199" xr:uid="{B1FFB1F1-48D7-4C1C-8BB1-3774CAADA8CD}"/>
    <cellStyle name="Normal 2 16" xfId="4136" xr:uid="{029B4E5B-8B5E-4790-9008-F90AA50B59C6}"/>
    <cellStyle name="Normal 2 16 2" xfId="8203" xr:uid="{53855608-47F3-4137-B9A3-A270F1C377C5}"/>
    <cellStyle name="Normal 2 17" xfId="4159" xr:uid="{D023CCF1-CAE9-43CB-A41C-2DF95690E6A0}"/>
    <cellStyle name="Normal 2 2" xfId="45" xr:uid="{3CCDC6B4-F38E-42E4-88F2-FF4425C468F4}"/>
    <cellStyle name="Normal 2 2 10" xfId="2120" xr:uid="{E10AADA6-62DB-43E2-BA92-1F22294AC8ED}"/>
    <cellStyle name="Normal 2 2 10 2" xfId="6189" xr:uid="{0200E06B-481D-4E11-A71F-B906256346F7}"/>
    <cellStyle name="Normal 2 2 11" xfId="4163" xr:uid="{7B038986-EB4C-4BE6-A41C-CEA8C7755029}"/>
    <cellStyle name="Normal 2 2 2" xfId="76" xr:uid="{83B74B6E-1228-4D39-A173-31E6FA1ABA8F}"/>
    <cellStyle name="Normal 2 2 2 2" xfId="136" xr:uid="{240E3908-C46D-4137-B3EA-C5C8CBEB99A5}"/>
    <cellStyle name="Normal 2 2 2 2 2" xfId="253" xr:uid="{9B4BDE35-DCCF-41DB-AFDC-66183E54522A}"/>
    <cellStyle name="Normal 2 2 2 2 2 2" xfId="489" xr:uid="{090936CC-D468-40CB-B3F1-C406E52431AE}"/>
    <cellStyle name="Normal 2 2 2 2 2 2 2" xfId="980" xr:uid="{41E47E59-F9D2-4C15-B022-B2AE57F97FDE}"/>
    <cellStyle name="Normal 2 2 2 2 2 2 2 2" xfId="2036" xr:uid="{2024984D-CE6A-4090-B17F-2B5687E76FD1}"/>
    <cellStyle name="Normal 2 2 2 2 2 2 2 2 2" xfId="4065" xr:uid="{2498A1EF-DFC4-4CC8-9430-B792C0BE565F}"/>
    <cellStyle name="Normal 2 2 2 2 2 2 2 2 2 2" xfId="8132" xr:uid="{91D0687C-8DB2-489D-8D6C-DC82EAFAB065}"/>
    <cellStyle name="Normal 2 2 2 2 2 2 2 2 3" xfId="6106" xr:uid="{1D5C3614-7375-4910-A4B6-1C6D06709A96}"/>
    <cellStyle name="Normal 2 2 2 2 2 2 2 3" xfId="3051" xr:uid="{67BEBC7D-3AE4-4AE3-AA3E-DBAA6F0C9F3A}"/>
    <cellStyle name="Normal 2 2 2 2 2 2 2 3 2" xfId="7118" xr:uid="{DF1D57DE-B890-4EB0-9B1E-FB47840B3ADD}"/>
    <cellStyle name="Normal 2 2 2 2 2 2 2 4" xfId="5092" xr:uid="{DF3B4AEE-E181-4A69-9C02-310E08A777DD}"/>
    <cellStyle name="Normal 2 2 2 2 2 2 3" xfId="1547" xr:uid="{3930FBE5-816A-4823-A11E-5F263DA45D3F}"/>
    <cellStyle name="Normal 2 2 2 2 2 2 3 2" xfId="3576" xr:uid="{A2D23AAD-0E36-4463-BA87-7DC94A35D6B8}"/>
    <cellStyle name="Normal 2 2 2 2 2 2 3 2 2" xfId="7643" xr:uid="{E3B1625B-4C47-4C91-BDD9-9A9D7CBB96C4}"/>
    <cellStyle name="Normal 2 2 2 2 2 2 3 3" xfId="5617" xr:uid="{5A47B6A8-1BB0-4518-B504-C7D018DD9A29}"/>
    <cellStyle name="Normal 2 2 2 2 2 2 4" xfId="2560" xr:uid="{01BC2D7D-F328-4DEA-BEE6-BB01B3E2ADC5}"/>
    <cellStyle name="Normal 2 2 2 2 2 2 4 2" xfId="6629" xr:uid="{377CA221-DFCE-4378-A239-A89468029556}"/>
    <cellStyle name="Normal 2 2 2 2 2 2 5" xfId="4603" xr:uid="{B93D33C8-C220-4CC6-BA9C-D1B4254F7F33}"/>
    <cellStyle name="Normal 2 2 2 2 2 3" xfId="745" xr:uid="{A4DDBC2D-6CFF-4A7E-B0FD-7A11C861D374}"/>
    <cellStyle name="Normal 2 2 2 2 2 3 2" xfId="1801" xr:uid="{E3509F89-D70E-4E44-A59D-6E6191329863}"/>
    <cellStyle name="Normal 2 2 2 2 2 3 2 2" xfId="3830" xr:uid="{D918696B-29DC-4558-B730-475458DCEFD9}"/>
    <cellStyle name="Normal 2 2 2 2 2 3 2 2 2" xfId="7897" xr:uid="{C0249831-62C5-4006-9FBE-992BB4435F19}"/>
    <cellStyle name="Normal 2 2 2 2 2 3 2 3" xfId="5871" xr:uid="{7EA7F63A-1036-488D-9127-3BBDD34C1D8C}"/>
    <cellStyle name="Normal 2 2 2 2 2 3 3" xfId="2816" xr:uid="{240A2330-AB02-4783-BA21-859E65B0045C}"/>
    <cellStyle name="Normal 2 2 2 2 2 3 3 2" xfId="6883" xr:uid="{5D293F63-F369-47EF-8F95-F6069776B221}"/>
    <cellStyle name="Normal 2 2 2 2 2 3 4" xfId="4857" xr:uid="{44408320-C7FA-44F7-800B-97B264AB3666}"/>
    <cellStyle name="Normal 2 2 2 2 2 4" xfId="1312" xr:uid="{8843F5A9-EAAD-46DA-BF26-A41579A51D07}"/>
    <cellStyle name="Normal 2 2 2 2 2 4 2" xfId="3341" xr:uid="{3E123548-278F-46C9-B0F6-C9FE7D06E7E5}"/>
    <cellStyle name="Normal 2 2 2 2 2 4 2 2" xfId="7408" xr:uid="{316CFC4F-B172-4F7E-AF94-E9D4E7AECBBB}"/>
    <cellStyle name="Normal 2 2 2 2 2 4 3" xfId="5382" xr:uid="{6DFCF99B-256E-40C2-B459-8B2AE619AA2E}"/>
    <cellStyle name="Normal 2 2 2 2 2 5" xfId="2325" xr:uid="{55DD3AE6-5940-4BFD-8528-200B68F5DCA7}"/>
    <cellStyle name="Normal 2 2 2 2 2 5 2" xfId="6394" xr:uid="{7A18D905-5EC6-4746-80B8-31C0386C1F44}"/>
    <cellStyle name="Normal 2 2 2 2 2 6" xfId="4368" xr:uid="{E657E182-6DDE-4C94-842E-F0ABC11124D4}"/>
    <cellStyle name="Normal 2 2 2 2 3" xfId="372" xr:uid="{660F6F1F-44B0-45A2-B719-74CAA4E520A2}"/>
    <cellStyle name="Normal 2 2 2 2 3 2" xfId="863" xr:uid="{17FDE1BD-4C17-4622-8FEE-06E00256FB66}"/>
    <cellStyle name="Normal 2 2 2 2 3 2 2" xfId="1919" xr:uid="{92B6D282-5AAF-447E-80E3-9EB377DC08BD}"/>
    <cellStyle name="Normal 2 2 2 2 3 2 2 2" xfId="3948" xr:uid="{350BA437-82FE-432A-9AD9-2B74F24A34A1}"/>
    <cellStyle name="Normal 2 2 2 2 3 2 2 2 2" xfId="8015" xr:uid="{E5B6DED7-F6C9-4475-8886-7F7DD19D0DFB}"/>
    <cellStyle name="Normal 2 2 2 2 3 2 2 3" xfId="5989" xr:uid="{1D529093-476F-4FF0-86F3-ADC5E7851C1F}"/>
    <cellStyle name="Normal 2 2 2 2 3 2 3" xfId="2934" xr:uid="{0B4C67C1-0C28-4DFD-B4A9-BB682ED6883F}"/>
    <cellStyle name="Normal 2 2 2 2 3 2 3 2" xfId="7001" xr:uid="{E074BF37-DAF3-4A83-9036-5D38D99917C2}"/>
    <cellStyle name="Normal 2 2 2 2 3 2 4" xfId="4975" xr:uid="{2EAB833F-E6DA-478D-9938-9C4936E0E3C1}"/>
    <cellStyle name="Normal 2 2 2 2 3 3" xfId="1430" xr:uid="{E108F066-A88D-4E85-8C7B-5AAFB46DAA27}"/>
    <cellStyle name="Normal 2 2 2 2 3 3 2" xfId="3459" xr:uid="{12660BFB-5AF1-4A01-B027-C4B388D07D26}"/>
    <cellStyle name="Normal 2 2 2 2 3 3 2 2" xfId="7526" xr:uid="{50616A7E-58F3-4905-B3BC-31B2A0911DA6}"/>
    <cellStyle name="Normal 2 2 2 2 3 3 3" xfId="5500" xr:uid="{313C4BB8-C9D6-43E0-A269-9B972DB17D1B}"/>
    <cellStyle name="Normal 2 2 2 2 3 4" xfId="2443" xr:uid="{0EE10D01-CE7F-42BE-92CD-BEF52095403C}"/>
    <cellStyle name="Normal 2 2 2 2 3 4 2" xfId="6512" xr:uid="{DF2252D4-6A21-4800-A9DD-C6C8CD3196C7}"/>
    <cellStyle name="Normal 2 2 2 2 3 5" xfId="4486" xr:uid="{D73D5D0B-85FC-43C1-B581-8BA5BE74A803}"/>
    <cellStyle name="Normal 2 2 2 2 4" xfId="628" xr:uid="{A47B1EA3-965D-44F0-AB6E-69CC3D447489}"/>
    <cellStyle name="Normal 2 2 2 2 4 2" xfId="1684" xr:uid="{802AC1DE-59EA-4720-8CF4-2B8AA7930266}"/>
    <cellStyle name="Normal 2 2 2 2 4 2 2" xfId="3713" xr:uid="{F22CB805-E4BB-41B0-AF92-A3AA5BA470C3}"/>
    <cellStyle name="Normal 2 2 2 2 4 2 2 2" xfId="7780" xr:uid="{8106E362-3809-4348-9FD1-8465FD62CC20}"/>
    <cellStyle name="Normal 2 2 2 2 4 2 3" xfId="5754" xr:uid="{06C5C998-E4A5-4B98-8A91-6A050B8CCD14}"/>
    <cellStyle name="Normal 2 2 2 2 4 3" xfId="2699" xr:uid="{DB345196-AC0C-408E-A64A-30E6AF39643C}"/>
    <cellStyle name="Normal 2 2 2 2 4 3 2" xfId="6766" xr:uid="{24A7B744-007A-4233-9106-7F6B8BD9CDF7}"/>
    <cellStyle name="Normal 2 2 2 2 4 4" xfId="4740" xr:uid="{CAD015EE-5D43-4F8D-8D0E-0B8AE960A9FE}"/>
    <cellStyle name="Normal 2 2 2 2 5" xfId="1195" xr:uid="{92D740E1-67AC-478D-B952-680395E692FB}"/>
    <cellStyle name="Normal 2 2 2 2 5 2" xfId="3224" xr:uid="{D2DFAEEB-4054-4DDC-BC1D-1CD1BFB2457B}"/>
    <cellStyle name="Normal 2 2 2 2 5 2 2" xfId="7291" xr:uid="{380368CF-81E5-4591-B8BB-2DA880589C58}"/>
    <cellStyle name="Normal 2 2 2 2 5 3" xfId="5265" xr:uid="{6205B9F6-F894-4AF4-A42F-C925226EA850}"/>
    <cellStyle name="Normal 2 2 2 2 6" xfId="2208" xr:uid="{81E71477-5935-4DEA-B472-F90A9E5A3134}"/>
    <cellStyle name="Normal 2 2 2 2 6 2" xfId="6277" xr:uid="{14570F7E-FC52-48D8-ADFF-F6C0D035985D}"/>
    <cellStyle name="Normal 2 2 2 2 7" xfId="4251" xr:uid="{A3AE4C81-0E96-4BAC-B73C-7FB77ABED2FD}"/>
    <cellStyle name="Normal 2 2 2 3" xfId="194" xr:uid="{C77152B7-0A65-4497-89A2-57E5A58B00D5}"/>
    <cellStyle name="Normal 2 2 2 3 2" xfId="430" xr:uid="{F96C48F8-23DB-4FEE-9241-F15D78089E23}"/>
    <cellStyle name="Normal 2 2 2 3 2 2" xfId="921" xr:uid="{CF956629-7C52-454C-9D9B-0FCF323BD300}"/>
    <cellStyle name="Normal 2 2 2 3 2 2 2" xfId="1977" xr:uid="{1DC43668-B1DC-4A2E-959E-DB6F05C2433D}"/>
    <cellStyle name="Normal 2 2 2 3 2 2 2 2" xfId="4006" xr:uid="{EA1B0F33-5B68-4FB0-84CB-9B884F0A0788}"/>
    <cellStyle name="Normal 2 2 2 3 2 2 2 2 2" xfId="8073" xr:uid="{BDC76C46-4CF1-4E10-A9FC-6AD9A5D256A3}"/>
    <cellStyle name="Normal 2 2 2 3 2 2 2 3" xfId="6047" xr:uid="{DC2B7866-62B6-49A0-ACA1-62B771C62764}"/>
    <cellStyle name="Normal 2 2 2 3 2 2 3" xfId="2992" xr:uid="{488D6611-3355-4DDD-97D4-F5E493146FF4}"/>
    <cellStyle name="Normal 2 2 2 3 2 2 3 2" xfId="7059" xr:uid="{75950D6E-87AE-4434-B9F7-1F05FE37295D}"/>
    <cellStyle name="Normal 2 2 2 3 2 2 4" xfId="5033" xr:uid="{70374D3B-71E6-4CBF-A781-2884E54F2840}"/>
    <cellStyle name="Normal 2 2 2 3 2 3" xfId="1488" xr:uid="{DE410203-2DCF-4E3B-ACEA-B69A11C6AD4D}"/>
    <cellStyle name="Normal 2 2 2 3 2 3 2" xfId="3517" xr:uid="{C93C0CD1-17DA-4200-BB14-1F664534BB27}"/>
    <cellStyle name="Normal 2 2 2 3 2 3 2 2" xfId="7584" xr:uid="{8091ECC4-1B96-4F89-9F14-28D1A6D85BC4}"/>
    <cellStyle name="Normal 2 2 2 3 2 3 3" xfId="5558" xr:uid="{F4401306-0AF4-49C1-88A4-7A3B482E35A0}"/>
    <cellStyle name="Normal 2 2 2 3 2 4" xfId="2501" xr:uid="{7766A339-F8F4-4D9B-8985-A10F139A41B3}"/>
    <cellStyle name="Normal 2 2 2 3 2 4 2" xfId="6570" xr:uid="{FEF43903-E05A-461A-BB84-D05782FA72DE}"/>
    <cellStyle name="Normal 2 2 2 3 2 5" xfId="4544" xr:uid="{7C1FE207-4F54-419C-9676-B77209E01D3E}"/>
    <cellStyle name="Normal 2 2 2 3 3" xfId="686" xr:uid="{A810B491-7CAF-4E35-AAC1-18BF53CE1973}"/>
    <cellStyle name="Normal 2 2 2 3 3 2" xfId="1742" xr:uid="{028D1A86-1012-4496-B861-87C851ED4831}"/>
    <cellStyle name="Normal 2 2 2 3 3 2 2" xfId="3771" xr:uid="{DD589A6B-8F92-4738-920E-91603585F664}"/>
    <cellStyle name="Normal 2 2 2 3 3 2 2 2" xfId="7838" xr:uid="{A658005A-5F58-4678-9930-6DB2F8090F61}"/>
    <cellStyle name="Normal 2 2 2 3 3 2 3" xfId="5812" xr:uid="{B3982D73-95BE-448B-A3DD-E14D369B4011}"/>
    <cellStyle name="Normal 2 2 2 3 3 3" xfId="2757" xr:uid="{8734ACE0-0E8F-485D-B2AD-6ABD70F5356F}"/>
    <cellStyle name="Normal 2 2 2 3 3 3 2" xfId="6824" xr:uid="{A1EFD0A8-13E8-4DF5-8F83-482922E17A41}"/>
    <cellStyle name="Normal 2 2 2 3 3 4" xfId="4798" xr:uid="{E2731AA0-5156-43D1-BB42-40A5DC80449C}"/>
    <cellStyle name="Normal 2 2 2 3 4" xfId="1253" xr:uid="{CE4CA12E-4237-4ED8-B331-D04AD71C1441}"/>
    <cellStyle name="Normal 2 2 2 3 4 2" xfId="3282" xr:uid="{B98CF702-709E-4038-8EDC-DA39095391DF}"/>
    <cellStyle name="Normal 2 2 2 3 4 2 2" xfId="7349" xr:uid="{0DCF9C1B-3D7A-40FF-8B70-530EC5F99935}"/>
    <cellStyle name="Normal 2 2 2 3 4 3" xfId="5323" xr:uid="{3F3D1790-BB91-4439-BFEA-FC33FBBF0CE9}"/>
    <cellStyle name="Normal 2 2 2 3 5" xfId="2266" xr:uid="{C16255C6-918A-4C7F-8A73-E90283D9F778}"/>
    <cellStyle name="Normal 2 2 2 3 5 2" xfId="6335" xr:uid="{782C15C6-0E41-4722-91BA-AC9E3C2A7F5A}"/>
    <cellStyle name="Normal 2 2 2 3 6" xfId="4309" xr:uid="{35510E91-B195-4C83-877F-C32E1787E9E8}"/>
    <cellStyle name="Normal 2 2 2 4" xfId="313" xr:uid="{CEEF8A50-EB8A-4716-B478-87B0A9FFCF38}"/>
    <cellStyle name="Normal 2 2 2 4 2" xfId="804" xr:uid="{C86CD489-A7BC-49A2-B800-E68BB58CD97E}"/>
    <cellStyle name="Normal 2 2 2 4 2 2" xfId="1860" xr:uid="{8B4364B3-17A9-41A4-9C3A-59B5AA06B18A}"/>
    <cellStyle name="Normal 2 2 2 4 2 2 2" xfId="3889" xr:uid="{29E78405-B132-4C97-A1B5-8C127E91D5EA}"/>
    <cellStyle name="Normal 2 2 2 4 2 2 2 2" xfId="7956" xr:uid="{A5942109-E3FD-48B5-814B-B92A3F4D11F5}"/>
    <cellStyle name="Normal 2 2 2 4 2 2 3" xfId="5930" xr:uid="{1C741B29-1A7A-4EC0-92A1-1482E7C712C8}"/>
    <cellStyle name="Normal 2 2 2 4 2 3" xfId="2875" xr:uid="{45776D58-7EFE-460C-89FA-49BAA0BCC7DB}"/>
    <cellStyle name="Normal 2 2 2 4 2 3 2" xfId="6942" xr:uid="{3A2F8430-32E6-4CB7-8BCA-618B9D946ED0}"/>
    <cellStyle name="Normal 2 2 2 4 2 4" xfId="4916" xr:uid="{BD6AE125-E2AD-4EAB-844B-5C3377AE16B0}"/>
    <cellStyle name="Normal 2 2 2 4 3" xfId="1371" xr:uid="{846E9335-91F2-4EB6-923E-D411370215E4}"/>
    <cellStyle name="Normal 2 2 2 4 3 2" xfId="3400" xr:uid="{09B90F51-9689-4C34-A229-24B8803959B0}"/>
    <cellStyle name="Normal 2 2 2 4 3 2 2" xfId="7467" xr:uid="{8C58430D-D259-4891-A4DD-65F3DE0E2695}"/>
    <cellStyle name="Normal 2 2 2 4 3 3" xfId="5441" xr:uid="{ED7B430D-8319-43EA-9BD9-F00F173ED113}"/>
    <cellStyle name="Normal 2 2 2 4 4" xfId="2384" xr:uid="{40FE2C00-EE1E-4351-97D4-93E6E023630A}"/>
    <cellStyle name="Normal 2 2 2 4 4 2" xfId="6453" xr:uid="{7A4E22B2-0354-4F2E-B720-3739C056F80D}"/>
    <cellStyle name="Normal 2 2 2 4 5" xfId="4427" xr:uid="{C5F337AA-134F-43BB-8B99-B6A8DC3104B3}"/>
    <cellStyle name="Normal 2 2 2 5" xfId="569" xr:uid="{EC72236F-250A-4C2B-B29C-4778FB8F29F9}"/>
    <cellStyle name="Normal 2 2 2 5 2" xfId="1625" xr:uid="{DEC2EFD9-D8FF-4A76-A02F-913DB946C8CD}"/>
    <cellStyle name="Normal 2 2 2 5 2 2" xfId="3654" xr:uid="{0CB70E5E-EE50-407A-B208-662A83FD1A5A}"/>
    <cellStyle name="Normal 2 2 2 5 2 2 2" xfId="7721" xr:uid="{0C57B8CD-F960-4F1E-B65A-DD73B0219422}"/>
    <cellStyle name="Normal 2 2 2 5 2 3" xfId="5695" xr:uid="{B9763D34-D1A6-41EE-B83F-66B34963C9C7}"/>
    <cellStyle name="Normal 2 2 2 5 3" xfId="2640" xr:uid="{EC794C1D-F795-4ED9-B976-2A2D53AB2F32}"/>
    <cellStyle name="Normal 2 2 2 5 3 2" xfId="6707" xr:uid="{D014049B-3294-4DC4-B0B8-1752C88258B4}"/>
    <cellStyle name="Normal 2 2 2 5 4" xfId="4681" xr:uid="{B8F9AAC5-7F00-48C9-9A91-09A269752000}"/>
    <cellStyle name="Normal 2 2 2 6" xfId="1136" xr:uid="{F0EFB75A-1243-4A43-A71B-822EA532892D}"/>
    <cellStyle name="Normal 2 2 2 6 2" xfId="3165" xr:uid="{8C40D52F-098B-40F6-8461-B2081AA4A068}"/>
    <cellStyle name="Normal 2 2 2 6 2 2" xfId="7232" xr:uid="{4E17CD9B-599D-44B5-80A8-B4921D221F66}"/>
    <cellStyle name="Normal 2 2 2 6 3" xfId="5206" xr:uid="{9BECE7F6-DCCB-43DA-9969-49CF95002310}"/>
    <cellStyle name="Normal 2 2 2 7" xfId="2149" xr:uid="{669403A9-FF1F-4C28-AA08-7AF2DE757EA5}"/>
    <cellStyle name="Normal 2 2 2 7 2" xfId="6218" xr:uid="{7948C1E8-0593-46D9-BCB6-D94F1993DCF3}"/>
    <cellStyle name="Normal 2 2 2 8" xfId="4192" xr:uid="{789B9039-0306-45CC-95FB-05023593F4FC}"/>
    <cellStyle name="Normal 2 2 3" xfId="107" xr:uid="{766DE5C8-6B6C-4875-BAE0-9B68590997ED}"/>
    <cellStyle name="Normal 2 2 3 2" xfId="224" xr:uid="{47F46D5A-7B30-47E0-A4C1-D3905269C70E}"/>
    <cellStyle name="Normal 2 2 3 2 2" xfId="460" xr:uid="{12FBAD68-A507-4E50-A058-E929DEF49023}"/>
    <cellStyle name="Normal 2 2 3 2 2 2" xfId="951" xr:uid="{1AA7020E-703B-4DB7-AB07-31B2B8C11CA6}"/>
    <cellStyle name="Normal 2 2 3 2 2 2 2" xfId="2007" xr:uid="{8CF9139F-6FEA-448B-9DF6-C095A86E46D6}"/>
    <cellStyle name="Normal 2 2 3 2 2 2 2 2" xfId="4036" xr:uid="{54655579-AB21-4416-A0C9-D08CA8CFE5A7}"/>
    <cellStyle name="Normal 2 2 3 2 2 2 2 2 2" xfId="8103" xr:uid="{12BE875B-A1D7-42CB-B86B-BC735A00F54F}"/>
    <cellStyle name="Normal 2 2 3 2 2 2 2 3" xfId="6077" xr:uid="{7D97B049-AEE3-492A-B1DA-DFBA9895CD19}"/>
    <cellStyle name="Normal 2 2 3 2 2 2 3" xfId="3022" xr:uid="{E5B79CDD-7919-4417-B949-501147550357}"/>
    <cellStyle name="Normal 2 2 3 2 2 2 3 2" xfId="7089" xr:uid="{4AA20EBA-E9CE-49F4-8C19-08A080CB7868}"/>
    <cellStyle name="Normal 2 2 3 2 2 2 4" xfId="5063" xr:uid="{CB2F3B5F-5EF0-4CD6-A06F-9CEABB4D57C3}"/>
    <cellStyle name="Normal 2 2 3 2 2 3" xfId="1518" xr:uid="{C74D757E-C900-449F-A738-4632A0226E27}"/>
    <cellStyle name="Normal 2 2 3 2 2 3 2" xfId="3547" xr:uid="{C3C7BDC6-E456-4E2F-8C66-E098BAA651A2}"/>
    <cellStyle name="Normal 2 2 3 2 2 3 2 2" xfId="7614" xr:uid="{C15E0079-E365-446E-9A29-C7716FCB2BF2}"/>
    <cellStyle name="Normal 2 2 3 2 2 3 3" xfId="5588" xr:uid="{D4A8D3EC-7116-4320-A781-61314158D9DB}"/>
    <cellStyle name="Normal 2 2 3 2 2 4" xfId="2531" xr:uid="{18972B89-E593-49F6-87B3-97394BF4042E}"/>
    <cellStyle name="Normal 2 2 3 2 2 4 2" xfId="6600" xr:uid="{1667AB95-91EB-4C71-BDF2-B36732B6C390}"/>
    <cellStyle name="Normal 2 2 3 2 2 5" xfId="4574" xr:uid="{0DBEA1D0-BFC3-4006-8717-D657BB808C6F}"/>
    <cellStyle name="Normal 2 2 3 2 3" xfId="716" xr:uid="{E0E12253-428B-4FD0-9DBF-836F7E783149}"/>
    <cellStyle name="Normal 2 2 3 2 3 2" xfId="1772" xr:uid="{21F74999-67E0-4D2B-8EF0-A0015EB2D2C6}"/>
    <cellStyle name="Normal 2 2 3 2 3 2 2" xfId="3801" xr:uid="{88E235A0-53C3-4168-9F7A-7118FE6E7849}"/>
    <cellStyle name="Normal 2 2 3 2 3 2 2 2" xfId="7868" xr:uid="{2937175B-5A41-4681-B653-C58AD0EA79D7}"/>
    <cellStyle name="Normal 2 2 3 2 3 2 3" xfId="5842" xr:uid="{2B632E5A-BEA9-4F3D-A39A-FDF7674A3BF9}"/>
    <cellStyle name="Normal 2 2 3 2 3 3" xfId="2787" xr:uid="{251C2C1F-B075-4D1C-A141-FDB231BDF63E}"/>
    <cellStyle name="Normal 2 2 3 2 3 3 2" xfId="6854" xr:uid="{4C41532D-4AE1-4D91-B09B-ECE877F9D151}"/>
    <cellStyle name="Normal 2 2 3 2 3 4" xfId="4828" xr:uid="{D1A8A4AF-66FC-474C-84BB-0090D06D68D6}"/>
    <cellStyle name="Normal 2 2 3 2 4" xfId="1283" xr:uid="{48688D1B-705D-4842-9B91-59F955AC7B8A}"/>
    <cellStyle name="Normal 2 2 3 2 4 2" xfId="3312" xr:uid="{51078B1E-3BBC-427E-9838-277592F62205}"/>
    <cellStyle name="Normal 2 2 3 2 4 2 2" xfId="7379" xr:uid="{CE5F6763-A0D9-47EC-81C0-BBBED9EC6AB7}"/>
    <cellStyle name="Normal 2 2 3 2 4 3" xfId="5353" xr:uid="{7FCCC879-65F6-4184-AA5D-9BC455333BF1}"/>
    <cellStyle name="Normal 2 2 3 2 5" xfId="2296" xr:uid="{C3FD98F3-2A57-4965-8978-304098C4B9B3}"/>
    <cellStyle name="Normal 2 2 3 2 5 2" xfId="6365" xr:uid="{88B57BA0-4A17-4E5E-8AC2-343B65254AC0}"/>
    <cellStyle name="Normal 2 2 3 2 6" xfId="4339" xr:uid="{5E382D82-409E-4326-A7EA-591DBF63F967}"/>
    <cellStyle name="Normal 2 2 3 3" xfId="343" xr:uid="{FD4AC0CE-C8AE-4DC4-88C8-5A28A47E3FAB}"/>
    <cellStyle name="Normal 2 2 3 3 2" xfId="834" xr:uid="{5B2E58AB-948C-449E-91CB-EEC507CE8FAD}"/>
    <cellStyle name="Normal 2 2 3 3 2 2" xfId="1890" xr:uid="{92323FDB-D9A8-4A8E-B651-CA791E333ABA}"/>
    <cellStyle name="Normal 2 2 3 3 2 2 2" xfId="3919" xr:uid="{CA7A693D-591D-40B7-828C-4CB0191FD839}"/>
    <cellStyle name="Normal 2 2 3 3 2 2 2 2" xfId="7986" xr:uid="{9CC89210-38B9-4F6C-B3CC-AF63FC02AD73}"/>
    <cellStyle name="Normal 2 2 3 3 2 2 3" xfId="5960" xr:uid="{919B89F9-EEC2-49A5-85F6-FE6BEA37565D}"/>
    <cellStyle name="Normal 2 2 3 3 2 3" xfId="2905" xr:uid="{67FBD462-F62C-4FC9-B639-FA83A43CBD26}"/>
    <cellStyle name="Normal 2 2 3 3 2 3 2" xfId="6972" xr:uid="{7DFCF4B7-79BC-4AE2-99BF-AEE49A03C732}"/>
    <cellStyle name="Normal 2 2 3 3 2 4" xfId="4946" xr:uid="{B635B5EE-4AFF-4E25-9950-EEB9D9286DFB}"/>
    <cellStyle name="Normal 2 2 3 3 3" xfId="1401" xr:uid="{FF530034-2006-4732-BF43-31A5E5014035}"/>
    <cellStyle name="Normal 2 2 3 3 3 2" xfId="3430" xr:uid="{E3F102E9-A685-4043-9123-9C8292011620}"/>
    <cellStyle name="Normal 2 2 3 3 3 2 2" xfId="7497" xr:uid="{16FF0CD1-9BEF-4E28-AA35-70E35628A703}"/>
    <cellStyle name="Normal 2 2 3 3 3 3" xfId="5471" xr:uid="{3C2251FF-BD4C-4598-8AD4-38072DF9DBF6}"/>
    <cellStyle name="Normal 2 2 3 3 4" xfId="2414" xr:uid="{C37A2B6C-05D5-43DE-9340-A206FA00CAD0}"/>
    <cellStyle name="Normal 2 2 3 3 4 2" xfId="6483" xr:uid="{642EFA5D-BE62-4F26-9C8E-185528BA80DE}"/>
    <cellStyle name="Normal 2 2 3 3 5" xfId="4457" xr:uid="{F94E19A1-5BEB-4ED9-BCA0-CB52EFD0489A}"/>
    <cellStyle name="Normal 2 2 3 4" xfId="599" xr:uid="{068FD222-2914-41FC-B2EA-C1B17898AFE7}"/>
    <cellStyle name="Normal 2 2 3 4 2" xfId="1655" xr:uid="{27E96D11-B0FA-46D1-859C-067E4C334D65}"/>
    <cellStyle name="Normal 2 2 3 4 2 2" xfId="3684" xr:uid="{594C216E-B679-43B1-B2A1-C7A75D839902}"/>
    <cellStyle name="Normal 2 2 3 4 2 2 2" xfId="7751" xr:uid="{5C1B3A09-192D-435B-BB96-3D4856396107}"/>
    <cellStyle name="Normal 2 2 3 4 2 3" xfId="5725" xr:uid="{3B64539C-3248-4184-AC7A-7032A76935A8}"/>
    <cellStyle name="Normal 2 2 3 4 3" xfId="2670" xr:uid="{190B057C-8FC8-4402-9CBD-5DE5EE082052}"/>
    <cellStyle name="Normal 2 2 3 4 3 2" xfId="6737" xr:uid="{3DE13BFF-F623-49AD-80D8-8D59ACE7E3E6}"/>
    <cellStyle name="Normal 2 2 3 4 4" xfId="4711" xr:uid="{6F71DC1D-1618-4D4B-A188-02C4C7369C85}"/>
    <cellStyle name="Normal 2 2 3 5" xfId="1166" xr:uid="{1B9DA056-BD7A-4AAA-9DE2-955F4A547DE0}"/>
    <cellStyle name="Normal 2 2 3 5 2" xfId="3195" xr:uid="{3438F21D-1C05-48E5-89E5-8AB93E67E4C8}"/>
    <cellStyle name="Normal 2 2 3 5 2 2" xfId="7262" xr:uid="{76A9E9D4-F379-4632-9DA8-8C5B53E8DB12}"/>
    <cellStyle name="Normal 2 2 3 5 3" xfId="5236" xr:uid="{7A62FEB1-4158-49FB-8CA4-04A91D2CD3FE}"/>
    <cellStyle name="Normal 2 2 3 6" xfId="2179" xr:uid="{9F67D2A8-5783-471D-AFDA-1316C2FA0F5D}"/>
    <cellStyle name="Normal 2 2 3 6 2" xfId="6248" xr:uid="{E5A6B833-D999-4C50-9781-79ADBCDDDFE5}"/>
    <cellStyle name="Normal 2 2 3 7" xfId="4222" xr:uid="{BAF35677-5B25-4D35-B7BC-DA1FFD136365}"/>
    <cellStyle name="Normal 2 2 4" xfId="165" xr:uid="{33164405-2842-47BB-B884-21840D9907BB}"/>
    <cellStyle name="Normal 2 2 4 2" xfId="401" xr:uid="{E917DC88-B4A8-4564-B583-6F7ED2227E69}"/>
    <cellStyle name="Normal 2 2 4 2 2" xfId="892" xr:uid="{F8E3E2FA-22A3-47BB-841A-E94C8870106C}"/>
    <cellStyle name="Normal 2 2 4 2 2 2" xfId="1948" xr:uid="{1D69990E-439C-485C-983C-360C1B699BDA}"/>
    <cellStyle name="Normal 2 2 4 2 2 2 2" xfId="3977" xr:uid="{01232C08-4725-45C2-BD35-673EF60B21EF}"/>
    <cellStyle name="Normal 2 2 4 2 2 2 2 2" xfId="8044" xr:uid="{F5712E45-691F-4714-8493-884220898DB2}"/>
    <cellStyle name="Normal 2 2 4 2 2 2 3" xfId="6018" xr:uid="{83837A02-BF8D-4561-B958-8CF1540F1E78}"/>
    <cellStyle name="Normal 2 2 4 2 2 3" xfId="2963" xr:uid="{493C5967-F083-4822-A890-605F3AAA5591}"/>
    <cellStyle name="Normal 2 2 4 2 2 3 2" xfId="7030" xr:uid="{199FD934-7A7C-4BF3-A127-064F15AE666E}"/>
    <cellStyle name="Normal 2 2 4 2 2 4" xfId="5004" xr:uid="{E10AAAAD-CF8D-4E4F-A4C7-BDBDFE172070}"/>
    <cellStyle name="Normal 2 2 4 2 3" xfId="1459" xr:uid="{32923B03-0CC7-4F5D-9B09-9EF9D61EACEA}"/>
    <cellStyle name="Normal 2 2 4 2 3 2" xfId="3488" xr:uid="{7B2D3792-3358-4339-8162-34205E2DFDBF}"/>
    <cellStyle name="Normal 2 2 4 2 3 2 2" xfId="7555" xr:uid="{58FC32A8-FC39-4CD3-9FBC-6169FAEE8568}"/>
    <cellStyle name="Normal 2 2 4 2 3 3" xfId="5529" xr:uid="{08BDABD2-1DB9-4767-9A16-7627EFE8519A}"/>
    <cellStyle name="Normal 2 2 4 2 4" xfId="2472" xr:uid="{49B8F72C-E77B-471F-B378-2158BA4F421D}"/>
    <cellStyle name="Normal 2 2 4 2 4 2" xfId="6541" xr:uid="{17B26437-54A2-4DD2-A1FD-4696038DE541}"/>
    <cellStyle name="Normal 2 2 4 2 5" xfId="4515" xr:uid="{299428B8-894A-4A4C-836A-BC1120B0C5E1}"/>
    <cellStyle name="Normal 2 2 4 3" xfId="657" xr:uid="{055F0E1A-55EE-493D-BA69-1254C8F3C6A5}"/>
    <cellStyle name="Normal 2 2 4 3 2" xfId="1713" xr:uid="{7D4BEB60-24AD-456E-A323-809B63611597}"/>
    <cellStyle name="Normal 2 2 4 3 2 2" xfId="3742" xr:uid="{AA26CDBC-C77F-4D8A-B1D1-E31B6769080C}"/>
    <cellStyle name="Normal 2 2 4 3 2 2 2" xfId="7809" xr:uid="{E6626DD3-6AC5-4E0D-8739-503061ED2EF5}"/>
    <cellStyle name="Normal 2 2 4 3 2 3" xfId="5783" xr:uid="{AE33B52D-0D57-43F5-A6E5-3C2956E54BF3}"/>
    <cellStyle name="Normal 2 2 4 3 3" xfId="2728" xr:uid="{62928F51-1B9C-4468-98E3-1B96BADC4012}"/>
    <cellStyle name="Normal 2 2 4 3 3 2" xfId="6795" xr:uid="{0BC761DD-0EFD-4C69-91C4-0F40A929870A}"/>
    <cellStyle name="Normal 2 2 4 3 4" xfId="4769" xr:uid="{C160520B-46A3-48A0-BDFD-46402119C7BE}"/>
    <cellStyle name="Normal 2 2 4 4" xfId="1224" xr:uid="{15522B85-1582-4378-B549-AA8268FAA43D}"/>
    <cellStyle name="Normal 2 2 4 4 2" xfId="3253" xr:uid="{B3618810-9C52-4C39-A4D0-4CD5A4290790}"/>
    <cellStyle name="Normal 2 2 4 4 2 2" xfId="7320" xr:uid="{94801C3D-BDC1-47A3-8635-CE0D1DA012B1}"/>
    <cellStyle name="Normal 2 2 4 4 3" xfId="5294" xr:uid="{1794F926-92B5-4071-A0F4-763F985D439E}"/>
    <cellStyle name="Normal 2 2 4 5" xfId="2237" xr:uid="{FCF5840E-EB58-49B5-B2BE-BFAB29071312}"/>
    <cellStyle name="Normal 2 2 4 5 2" xfId="6306" xr:uid="{2D93F4AA-81B7-4B9F-AF21-643CB18C9D70}"/>
    <cellStyle name="Normal 2 2 4 6" xfId="4280" xr:uid="{67D49502-B393-4352-BB73-73F1C98D29D4}"/>
    <cellStyle name="Normal 2 2 5" xfId="284" xr:uid="{7CFA81AB-B795-4B09-B503-35E0EC137DC8}"/>
    <cellStyle name="Normal 2 2 5 2" xfId="775" xr:uid="{CD3EA0D6-3FC4-4D01-8CB4-780F987B3CE3}"/>
    <cellStyle name="Normal 2 2 5 2 2" xfId="1831" xr:uid="{B4452CE7-C6CF-4F88-809E-DE6AC1F23D8A}"/>
    <cellStyle name="Normal 2 2 5 2 2 2" xfId="3860" xr:uid="{79B713B6-543B-43EA-9855-F632F516E3F3}"/>
    <cellStyle name="Normal 2 2 5 2 2 2 2" xfId="7927" xr:uid="{FD3311EF-53DF-42DC-89F3-6527F0CBC348}"/>
    <cellStyle name="Normal 2 2 5 2 2 3" xfId="5901" xr:uid="{460F14A9-CFA9-4D8C-AA1B-3266EE143695}"/>
    <cellStyle name="Normal 2 2 5 2 3" xfId="2846" xr:uid="{21D16D43-F167-4B10-B40A-2D318AD740E5}"/>
    <cellStyle name="Normal 2 2 5 2 3 2" xfId="6913" xr:uid="{237E908A-0B60-4E3B-887E-321A97196437}"/>
    <cellStyle name="Normal 2 2 5 2 4" xfId="4887" xr:uid="{9CB2C2DF-8F3D-403F-8BA5-DAA089051DEB}"/>
    <cellStyle name="Normal 2 2 5 3" xfId="1342" xr:uid="{95D2958C-6790-436F-94CC-9ADBBD3847AC}"/>
    <cellStyle name="Normal 2 2 5 3 2" xfId="3371" xr:uid="{746F746F-CD16-455F-A3A8-F229888BE735}"/>
    <cellStyle name="Normal 2 2 5 3 2 2" xfId="7438" xr:uid="{8E56905C-E9FB-4A6C-B3F2-C2FCBF3F9D4A}"/>
    <cellStyle name="Normal 2 2 5 3 3" xfId="5412" xr:uid="{493A8CA3-B22B-4CD5-AE35-8593852EA01F}"/>
    <cellStyle name="Normal 2 2 5 4" xfId="2355" xr:uid="{0D591205-90D5-4BB8-9A3D-E679F28BE445}"/>
    <cellStyle name="Normal 2 2 5 4 2" xfId="6424" xr:uid="{C331E6E7-155E-4077-B5DB-851A8A27CB0E}"/>
    <cellStyle name="Normal 2 2 5 5" xfId="4398" xr:uid="{86434E46-AC0D-45D5-A306-8676373145A1}"/>
    <cellStyle name="Normal 2 2 6" xfId="522" xr:uid="{BE0A4729-05D5-4783-8EF9-E26B352A9A25}"/>
    <cellStyle name="Normal 2 2 6 2" xfId="1011" xr:uid="{EB1D4D03-657C-4FFF-BB87-05512E8A795F}"/>
    <cellStyle name="Normal 2 2 6 2 2" xfId="2067" xr:uid="{5324C3FA-24CB-4AE9-A0C2-23661B9C4305}"/>
    <cellStyle name="Normal 2 2 6 2 2 2" xfId="4096" xr:uid="{46C0BD5D-D9A9-450C-80F4-E2752E5991E3}"/>
    <cellStyle name="Normal 2 2 6 2 2 2 2" xfId="8163" xr:uid="{B1304DC2-3B9D-447A-B867-1CFC77B697AD}"/>
    <cellStyle name="Normal 2 2 6 2 2 3" xfId="6137" xr:uid="{B88A1595-5A9B-4129-8C9D-5D3F5DA1FF47}"/>
    <cellStyle name="Normal 2 2 6 2 3" xfId="3082" xr:uid="{A48F06A7-C79B-420B-8055-1E07A9340796}"/>
    <cellStyle name="Normal 2 2 6 2 3 2" xfId="7149" xr:uid="{65435BC3-2F07-4C4A-95E8-CA1AE7E2A32A}"/>
    <cellStyle name="Normal 2 2 6 2 4" xfId="5123" xr:uid="{22730458-1163-4E05-98BF-A229FFCB1C0D}"/>
    <cellStyle name="Normal 2 2 6 3" xfId="1578" xr:uid="{1E91D4A1-FF98-4062-95F7-1DFE85FDB0C4}"/>
    <cellStyle name="Normal 2 2 6 3 2" xfId="3607" xr:uid="{B5073CAD-A964-4BEA-92DD-5C3881B89EFA}"/>
    <cellStyle name="Normal 2 2 6 3 2 2" xfId="7674" xr:uid="{5E42A142-67BE-4532-984C-8FD9090C5361}"/>
    <cellStyle name="Normal 2 2 6 3 3" xfId="5648" xr:uid="{38C7B6B2-D300-425C-9C29-9DAAF55F6091}"/>
    <cellStyle name="Normal 2 2 6 4" xfId="2593" xr:uid="{C5ED644E-7A36-446F-97AB-167F37E8DD74}"/>
    <cellStyle name="Normal 2 2 6 4 2" xfId="6660" xr:uid="{966A8449-93D4-45B9-A30F-49D21377DB32}"/>
    <cellStyle name="Normal 2 2 6 5" xfId="4634" xr:uid="{FFA2AB6D-9E71-49DC-A415-4C8DF8A32D35}"/>
    <cellStyle name="Normal 2 2 7" xfId="540" xr:uid="{7223CC0A-53EC-40B0-80AC-03E17F19C66C}"/>
    <cellStyle name="Normal 2 2 7 2" xfId="1596" xr:uid="{DEAFC6D3-277B-45F1-B097-187683EDF77E}"/>
    <cellStyle name="Normal 2 2 7 2 2" xfId="3625" xr:uid="{AF6A08B5-DE5D-4A16-9DE5-D225A5499828}"/>
    <cellStyle name="Normal 2 2 7 2 2 2" xfId="7692" xr:uid="{C9981125-659F-45AF-B0B8-92C9B9E00AB9}"/>
    <cellStyle name="Normal 2 2 7 2 3" xfId="5666" xr:uid="{1A314195-FF9D-470A-A8BF-A1A2FE273568}"/>
    <cellStyle name="Normal 2 2 7 3" xfId="2611" xr:uid="{23F13FC4-6883-45F4-A8BB-DC0318EB7339}"/>
    <cellStyle name="Normal 2 2 7 3 2" xfId="6678" xr:uid="{14AEDCBA-6B6F-4ED6-BF6E-90094AE03942}"/>
    <cellStyle name="Normal 2 2 7 4" xfId="4652" xr:uid="{723D92BB-8EF3-4B7B-A897-44F967F0EBE9}"/>
    <cellStyle name="Normal 2 2 8" xfId="1017" xr:uid="{515B08B9-50D1-43ED-8805-B3B295974C24}"/>
    <cellStyle name="Normal 2 2 9" xfId="1106" xr:uid="{A1BF6DDA-3B28-47CF-9E01-E2027915C21C}"/>
    <cellStyle name="Normal 2 2 9 2" xfId="3135" xr:uid="{D4555DC8-3223-4477-910A-B52A1AF9626B}"/>
    <cellStyle name="Normal 2 2 9 2 2" xfId="7202" xr:uid="{7EC19CF5-DB35-44CB-B629-D35219FA471B}"/>
    <cellStyle name="Normal 2 2 9 3" xfId="5176" xr:uid="{F7AD8DDF-5769-43C1-9757-8336D9B5D595}"/>
    <cellStyle name="Normal 2 3" xfId="73" xr:uid="{E37147E8-01AB-4C46-BAF7-B434B25546A5}"/>
    <cellStyle name="Normal 2 3 2" xfId="133" xr:uid="{29A74106-9A29-4E6E-86A3-9D75BA0AAC07}"/>
    <cellStyle name="Normal 2 3 2 2" xfId="250" xr:uid="{C027ABC9-5B2E-42B4-ABE9-1EAAF73C48AE}"/>
    <cellStyle name="Normal 2 3 2 2 2" xfId="486" xr:uid="{41D59127-78E6-4815-87DB-6051EB3E690C}"/>
    <cellStyle name="Normal 2 3 2 2 2 2" xfId="977" xr:uid="{D7C64E7D-3BB6-4FB1-ACA2-668EB8E7BCBB}"/>
    <cellStyle name="Normal 2 3 2 2 2 2 2" xfId="2033" xr:uid="{63EF4F99-54D2-42EC-A1A0-16940ABF3D86}"/>
    <cellStyle name="Normal 2 3 2 2 2 2 2 2" xfId="4062" xr:uid="{D250C6CF-C466-4C08-AE4F-8E93C772BB3D}"/>
    <cellStyle name="Normal 2 3 2 2 2 2 2 2 2" xfId="8129" xr:uid="{72632181-A8EA-486C-A28A-F87D76F54288}"/>
    <cellStyle name="Normal 2 3 2 2 2 2 2 3" xfId="6103" xr:uid="{DAFBA8D0-FEAB-436E-A338-713A2BA1D35E}"/>
    <cellStyle name="Normal 2 3 2 2 2 2 3" xfId="3048" xr:uid="{9CC46AB7-EB9C-4C7C-81C9-3E3330825B52}"/>
    <cellStyle name="Normal 2 3 2 2 2 2 3 2" xfId="7115" xr:uid="{799BCB5D-32D9-480B-A9B7-EFF8A9388A8D}"/>
    <cellStyle name="Normal 2 3 2 2 2 2 4" xfId="5089" xr:uid="{C46B51BD-1E88-46AE-9C0D-1A2AC8B77ACF}"/>
    <cellStyle name="Normal 2 3 2 2 2 3" xfId="1544" xr:uid="{1389FFE7-5662-4D68-A581-03B7EEFD072F}"/>
    <cellStyle name="Normal 2 3 2 2 2 3 2" xfId="3573" xr:uid="{AAC814D6-BBDF-4E9D-A943-179780393582}"/>
    <cellStyle name="Normal 2 3 2 2 2 3 2 2" xfId="7640" xr:uid="{CE94A0A0-0D97-446F-8834-04454D50E799}"/>
    <cellStyle name="Normal 2 3 2 2 2 3 3" xfId="5614" xr:uid="{DCE93D0D-2830-41B3-89F4-C077DA1C6427}"/>
    <cellStyle name="Normal 2 3 2 2 2 4" xfId="2557" xr:uid="{D0F17267-D38A-4AC4-AC0B-A8EF6D6961A2}"/>
    <cellStyle name="Normal 2 3 2 2 2 4 2" xfId="6626" xr:uid="{2EEBF525-8A46-4EA4-8FA3-61094689A59D}"/>
    <cellStyle name="Normal 2 3 2 2 2 5" xfId="4600" xr:uid="{A0ED274F-2DF9-42BC-AF73-650550BB13AC}"/>
    <cellStyle name="Normal 2 3 2 2 3" xfId="742" xr:uid="{686D8B33-F38C-4F47-86B7-D02A05F58587}"/>
    <cellStyle name="Normal 2 3 2 2 3 2" xfId="1798" xr:uid="{117D1C80-D08E-4E96-B2F4-DFE3A28BA8CB}"/>
    <cellStyle name="Normal 2 3 2 2 3 2 2" xfId="3827" xr:uid="{A0DA71FB-FF7C-48E1-8F24-A9EAA1168722}"/>
    <cellStyle name="Normal 2 3 2 2 3 2 2 2" xfId="7894" xr:uid="{BBD020A2-4AF3-4E81-842B-7B9EA25CC599}"/>
    <cellStyle name="Normal 2 3 2 2 3 2 3" xfId="5868" xr:uid="{F00D6569-587C-48B9-849C-F266BC48D70B}"/>
    <cellStyle name="Normal 2 3 2 2 3 3" xfId="2813" xr:uid="{EA598344-0A61-45D3-9DA5-AFB34B9E5757}"/>
    <cellStyle name="Normal 2 3 2 2 3 3 2" xfId="6880" xr:uid="{09BB6DA2-7858-4D36-834C-3DC2D4C0073A}"/>
    <cellStyle name="Normal 2 3 2 2 3 4" xfId="4854" xr:uid="{DD978FAC-DB1B-4DDF-BD53-D8D4407D82C4}"/>
    <cellStyle name="Normal 2 3 2 2 4" xfId="1309" xr:uid="{802FF77F-9421-42E7-9AE3-D0F8A147E68E}"/>
    <cellStyle name="Normal 2 3 2 2 4 2" xfId="3338" xr:uid="{EAED76E4-66EA-4C86-94E3-CA8530BC23EE}"/>
    <cellStyle name="Normal 2 3 2 2 4 2 2" xfId="7405" xr:uid="{8E928E78-4896-4DA1-AE70-AA017F8AF8C5}"/>
    <cellStyle name="Normal 2 3 2 2 4 3" xfId="5379" xr:uid="{0F82AA76-242B-44C9-8D77-167FB30A5E9D}"/>
    <cellStyle name="Normal 2 3 2 2 5" xfId="2322" xr:uid="{F482241C-593D-47EE-AB0C-2A118F8678C7}"/>
    <cellStyle name="Normal 2 3 2 2 5 2" xfId="6391" xr:uid="{48269F5B-E4CC-496A-8789-5B89D80FF457}"/>
    <cellStyle name="Normal 2 3 2 2 6" xfId="4365" xr:uid="{574F56FF-63EE-447A-A7EC-E5463F546EF5}"/>
    <cellStyle name="Normal 2 3 2 3" xfId="369" xr:uid="{CDF426FE-CDF3-4172-B32A-13853A01EAA0}"/>
    <cellStyle name="Normal 2 3 2 3 2" xfId="860" xr:uid="{5E6BD636-121F-4308-89D4-D4556FA0DBF9}"/>
    <cellStyle name="Normal 2 3 2 3 2 2" xfId="1916" xr:uid="{CF6418FA-92BF-43C1-8A11-28CA9095E7D4}"/>
    <cellStyle name="Normal 2 3 2 3 2 2 2" xfId="3945" xr:uid="{A1615E16-60DF-4821-A3E6-849385458F30}"/>
    <cellStyle name="Normal 2 3 2 3 2 2 2 2" xfId="8012" xr:uid="{CFBF94F9-98B2-4DEE-BE23-1E593962C0AF}"/>
    <cellStyle name="Normal 2 3 2 3 2 2 3" xfId="5986" xr:uid="{05920618-1EA0-4EBB-87CE-E9F49EF02AD6}"/>
    <cellStyle name="Normal 2 3 2 3 2 3" xfId="2931" xr:uid="{C9D797DC-A354-41E9-9714-2545E236EA41}"/>
    <cellStyle name="Normal 2 3 2 3 2 3 2" xfId="6998" xr:uid="{9167C26E-CA5E-45F9-959B-6DBBD3B5CC25}"/>
    <cellStyle name="Normal 2 3 2 3 2 4" xfId="4972" xr:uid="{06427927-EB65-4783-AE73-39BEDBC5B4ED}"/>
    <cellStyle name="Normal 2 3 2 3 3" xfId="1427" xr:uid="{DFDE14EF-02F8-4B2B-9691-4848448DE765}"/>
    <cellStyle name="Normal 2 3 2 3 3 2" xfId="3456" xr:uid="{0510D630-0392-44C9-A774-A92927DE24A9}"/>
    <cellStyle name="Normal 2 3 2 3 3 2 2" xfId="7523" xr:uid="{3EE87C9C-9E9A-436E-9F54-EF9831C400FB}"/>
    <cellStyle name="Normal 2 3 2 3 3 3" xfId="5497" xr:uid="{9E330394-5840-4B81-A873-BD5078CF3379}"/>
    <cellStyle name="Normal 2 3 2 3 4" xfId="2440" xr:uid="{0B8F1707-3635-46CF-A6C1-0E4D850D9C06}"/>
    <cellStyle name="Normal 2 3 2 3 4 2" xfId="6509" xr:uid="{77C8557D-FB45-4EF9-B990-E351E1B20DF5}"/>
    <cellStyle name="Normal 2 3 2 3 5" xfId="4483" xr:uid="{791781AA-C0CF-4333-995D-8B9B42C1F772}"/>
    <cellStyle name="Normal 2 3 2 4" xfId="625" xr:uid="{8810A7FA-FE5E-49C9-951A-73A8CAEE379E}"/>
    <cellStyle name="Normal 2 3 2 4 2" xfId="1681" xr:uid="{529D9FD3-5A12-41C1-920B-EE226CDB587D}"/>
    <cellStyle name="Normal 2 3 2 4 2 2" xfId="3710" xr:uid="{710C6D72-112B-47FB-83D5-C9CA5A9703AC}"/>
    <cellStyle name="Normal 2 3 2 4 2 2 2" xfId="7777" xr:uid="{FF1579F3-7FE5-4993-9F72-E25AC27CB59B}"/>
    <cellStyle name="Normal 2 3 2 4 2 3" xfId="5751" xr:uid="{73600C95-4046-4DB3-AD85-605CF79CD83A}"/>
    <cellStyle name="Normal 2 3 2 4 3" xfId="2696" xr:uid="{1369CBFF-5FEB-4230-8297-EC4DC08F0490}"/>
    <cellStyle name="Normal 2 3 2 4 3 2" xfId="6763" xr:uid="{BD8DAEC4-D546-4304-A2D6-13604B394AB1}"/>
    <cellStyle name="Normal 2 3 2 4 4" xfId="4737" xr:uid="{931FEE0D-A7AC-440F-AF02-77D07421839A}"/>
    <cellStyle name="Normal 2 3 2 5" xfId="1192" xr:uid="{62C17DA1-DBD3-4F09-8FE6-11A2C36CF7E1}"/>
    <cellStyle name="Normal 2 3 2 5 2" xfId="3221" xr:uid="{48169410-4480-4FA9-A50E-C4DBEA975231}"/>
    <cellStyle name="Normal 2 3 2 5 2 2" xfId="7288" xr:uid="{A4F5219D-14FC-4956-937F-CC2DAD228E3A}"/>
    <cellStyle name="Normal 2 3 2 5 3" xfId="5262" xr:uid="{810BB5B8-4B40-447A-9BF1-016FA35B1525}"/>
    <cellStyle name="Normal 2 3 2 6" xfId="2205" xr:uid="{D607E90A-AB0B-44F1-AA1D-62AB94AAD8EC}"/>
    <cellStyle name="Normal 2 3 2 6 2" xfId="6274" xr:uid="{AE47FBE7-6200-4978-B250-EDDEB6858BAC}"/>
    <cellStyle name="Normal 2 3 2 7" xfId="4248" xr:uid="{01F33221-2A8C-40CB-B01A-ADBB619F26D3}"/>
    <cellStyle name="Normal 2 3 3" xfId="191" xr:uid="{9A03D380-329D-4284-96D1-A091DBE96183}"/>
    <cellStyle name="Normal 2 3 3 2" xfId="427" xr:uid="{45916DE3-ABFE-4996-95DC-4DFA8AB2F094}"/>
    <cellStyle name="Normal 2 3 3 2 2" xfId="918" xr:uid="{5429B77C-C46E-4A0D-A323-F8038F2EF2E8}"/>
    <cellStyle name="Normal 2 3 3 2 2 2" xfId="1974" xr:uid="{39F7BCD3-C329-453E-875A-4AFEAB173FC8}"/>
    <cellStyle name="Normal 2 3 3 2 2 2 2" xfId="4003" xr:uid="{6558EA20-AD5C-4B58-87E0-D9AE2E9643E8}"/>
    <cellStyle name="Normal 2 3 3 2 2 2 2 2" xfId="8070" xr:uid="{D3D14119-07E3-4B2C-8B51-8372F21156A1}"/>
    <cellStyle name="Normal 2 3 3 2 2 2 3" xfId="6044" xr:uid="{3753FB5A-E815-4501-986E-280ECA2FFB40}"/>
    <cellStyle name="Normal 2 3 3 2 2 3" xfId="2989" xr:uid="{D1C493A8-2D2C-47D6-94BD-E12835023998}"/>
    <cellStyle name="Normal 2 3 3 2 2 3 2" xfId="7056" xr:uid="{CD03F3CC-2E9E-4AC0-BC45-39FB1DCFB2D8}"/>
    <cellStyle name="Normal 2 3 3 2 2 4" xfId="5030" xr:uid="{AB86CE34-7D19-43BB-B9B7-2CD56EE99D26}"/>
    <cellStyle name="Normal 2 3 3 2 3" xfId="1485" xr:uid="{810FB3FE-CD9A-4614-B2D8-399A7A2BE3EF}"/>
    <cellStyle name="Normal 2 3 3 2 3 2" xfId="3514" xr:uid="{696BEC56-8AA4-47BF-9017-16315CF0622E}"/>
    <cellStyle name="Normal 2 3 3 2 3 2 2" xfId="7581" xr:uid="{29D34485-EC74-404A-B17F-1D0FA11C7339}"/>
    <cellStyle name="Normal 2 3 3 2 3 3" xfId="5555" xr:uid="{1DF4DA14-42D4-468E-9160-05ED0E5C4894}"/>
    <cellStyle name="Normal 2 3 3 2 4" xfId="2498" xr:uid="{6B0A261C-69AF-4098-9AB2-4B1F481024DC}"/>
    <cellStyle name="Normal 2 3 3 2 4 2" xfId="6567" xr:uid="{734203EE-1D91-4DFD-8969-88F99A8E3DF3}"/>
    <cellStyle name="Normal 2 3 3 2 5" xfId="4541" xr:uid="{898F5675-7713-4F8F-B039-C27A06C99E0E}"/>
    <cellStyle name="Normal 2 3 3 3" xfId="683" xr:uid="{D64A7E57-367D-4FC1-814F-816ED804D76C}"/>
    <cellStyle name="Normal 2 3 3 3 2" xfId="1739" xr:uid="{58A48E04-6827-4571-A1A6-37079821356F}"/>
    <cellStyle name="Normal 2 3 3 3 2 2" xfId="3768" xr:uid="{20560E9B-4E22-4A85-BD54-542C1A919BF1}"/>
    <cellStyle name="Normal 2 3 3 3 2 2 2" xfId="7835" xr:uid="{4DA630AD-4582-4623-9CC3-4706EEDD8909}"/>
    <cellStyle name="Normal 2 3 3 3 2 3" xfId="5809" xr:uid="{4BF655AE-B3F0-44F6-93D9-D6803B65815F}"/>
    <cellStyle name="Normal 2 3 3 3 3" xfId="2754" xr:uid="{DB92FAF5-5A56-4181-8098-EEBEF70124FC}"/>
    <cellStyle name="Normal 2 3 3 3 3 2" xfId="6821" xr:uid="{6D6B2EE4-EDD6-4E9F-9C34-C05B49C68AB1}"/>
    <cellStyle name="Normal 2 3 3 3 4" xfId="4795" xr:uid="{8AF70977-992F-475B-BCAA-990C2FEAD6DA}"/>
    <cellStyle name="Normal 2 3 3 4" xfId="1250" xr:uid="{FB37EE92-5EE3-4929-9923-7C2524CEB97B}"/>
    <cellStyle name="Normal 2 3 3 4 2" xfId="3279" xr:uid="{7928ECFD-4C13-4C7E-B97D-00EAE6B7B66E}"/>
    <cellStyle name="Normal 2 3 3 4 2 2" xfId="7346" xr:uid="{D23E3855-6DB1-487C-80A7-47F0BCA1E131}"/>
    <cellStyle name="Normal 2 3 3 4 3" xfId="5320" xr:uid="{6F22809D-0195-419D-B1C4-5DE6D5BAC57B}"/>
    <cellStyle name="Normal 2 3 3 5" xfId="2263" xr:uid="{0ACB153E-80AE-40F6-BBDA-FC01CA7029A9}"/>
    <cellStyle name="Normal 2 3 3 5 2" xfId="6332" xr:uid="{ED7DC9BC-55AE-4DA5-91F2-DAD23535FB94}"/>
    <cellStyle name="Normal 2 3 3 6" xfId="4306" xr:uid="{EADFF30E-E924-4EE1-93DC-169CF4809EB7}"/>
    <cellStyle name="Normal 2 3 4" xfId="310" xr:uid="{2BE94A74-EA16-4BD3-A7A9-401698ACD704}"/>
    <cellStyle name="Normal 2 3 4 2" xfId="801" xr:uid="{CD3A48C1-4DF9-423F-97E5-98F65FB70191}"/>
    <cellStyle name="Normal 2 3 4 2 2" xfId="1857" xr:uid="{EBF67C9D-4203-4637-BF73-95D2FBC32BB6}"/>
    <cellStyle name="Normal 2 3 4 2 2 2" xfId="3886" xr:uid="{71B4F91B-E2C5-4766-BC3F-1AF582513969}"/>
    <cellStyle name="Normal 2 3 4 2 2 2 2" xfId="7953" xr:uid="{D84F40FB-8045-45B4-BC23-617E270242DA}"/>
    <cellStyle name="Normal 2 3 4 2 2 3" xfId="5927" xr:uid="{D9DECDFB-6CF3-4922-A5B5-6C27B7639D60}"/>
    <cellStyle name="Normal 2 3 4 2 3" xfId="2872" xr:uid="{09562E1D-70B1-4389-B9DF-23974DF26FEB}"/>
    <cellStyle name="Normal 2 3 4 2 3 2" xfId="6939" xr:uid="{89894A9F-8467-4110-85BF-E3761B578AF9}"/>
    <cellStyle name="Normal 2 3 4 2 4" xfId="4913" xr:uid="{DFAD68B3-DDFD-4BE4-A4D9-88FAA70E94C9}"/>
    <cellStyle name="Normal 2 3 4 3" xfId="1368" xr:uid="{76B6F960-E7A7-4B4C-96F6-5E1A8199B312}"/>
    <cellStyle name="Normal 2 3 4 3 2" xfId="3397" xr:uid="{8E9E1C88-1535-4781-8020-E5A309DB45DB}"/>
    <cellStyle name="Normal 2 3 4 3 2 2" xfId="7464" xr:uid="{ECEB7439-C167-440B-AD95-52BD41D719E7}"/>
    <cellStyle name="Normal 2 3 4 3 3" xfId="5438" xr:uid="{9E58DAC0-ECE0-467B-8893-B3C193C3E4F0}"/>
    <cellStyle name="Normal 2 3 4 4" xfId="2381" xr:uid="{FA67F1F7-768F-42CA-A785-B8A684A69AE3}"/>
    <cellStyle name="Normal 2 3 4 4 2" xfId="6450" xr:uid="{D86029A5-78CC-4AF2-B272-A911F6005078}"/>
    <cellStyle name="Normal 2 3 4 5" xfId="4424" xr:uid="{58EE4207-A029-4613-B362-5220762CA57C}"/>
    <cellStyle name="Normal 2 3 5" xfId="566" xr:uid="{8C76B959-0213-4D2B-8DFE-64EA390C4EC5}"/>
    <cellStyle name="Normal 2 3 5 2" xfId="1622" xr:uid="{297ECBCC-7A1B-47B3-8D3E-6608A28B38B1}"/>
    <cellStyle name="Normal 2 3 5 2 2" xfId="3651" xr:uid="{FE26860E-302B-4FF3-A413-466089FA9707}"/>
    <cellStyle name="Normal 2 3 5 2 2 2" xfId="7718" xr:uid="{3323976E-B318-4B1A-9132-F85DC61E11FA}"/>
    <cellStyle name="Normal 2 3 5 2 3" xfId="5692" xr:uid="{68CDBFAF-8CED-4C2E-9861-E8816FDD221F}"/>
    <cellStyle name="Normal 2 3 5 3" xfId="2637" xr:uid="{85224782-06E6-40B7-91D3-5A9163B183BD}"/>
    <cellStyle name="Normal 2 3 5 3 2" xfId="6704" xr:uid="{BB364064-FB92-4C26-9F29-DAD71067282C}"/>
    <cellStyle name="Normal 2 3 5 4" xfId="4678" xr:uid="{EB1D047F-6A3D-4624-B241-5AC431846012}"/>
    <cellStyle name="Normal 2 3 6" xfId="1016" xr:uid="{A3445D93-4219-43BB-A87A-72B7FA255022}"/>
    <cellStyle name="Normal 2 3 7" xfId="1133" xr:uid="{DC307C1C-CE48-42C9-BC4A-685E561374E1}"/>
    <cellStyle name="Normal 2 3 7 2" xfId="3162" xr:uid="{082EC281-EA6E-4C85-8132-C34AD9273E29}"/>
    <cellStyle name="Normal 2 3 7 2 2" xfId="7229" xr:uid="{AA0487C6-0B56-4D1E-9E42-28A58B3AF61E}"/>
    <cellStyle name="Normal 2 3 7 3" xfId="5203" xr:uid="{A9BEB053-D5AF-425B-AFDE-EEFBDE4DF134}"/>
    <cellStyle name="Normal 2 3 8" xfId="2146" xr:uid="{937663BF-ED62-4BF3-A0FB-DBBFBD52D0E7}"/>
    <cellStyle name="Normal 2 3 8 2" xfId="6215" xr:uid="{B35C112B-5A62-4DF5-ACE3-5D4A8CA25886}"/>
    <cellStyle name="Normal 2 3 9" xfId="4189" xr:uid="{66617DD5-35CB-42DC-B719-57031684CFD6}"/>
    <cellStyle name="Normal 2 4" xfId="104" xr:uid="{F335A8D0-286D-4F92-85D5-119BE1A960DB}"/>
    <cellStyle name="Normal 2 4 2" xfId="221" xr:uid="{CE434F03-437D-4A62-90A5-14DEBEC3DC9F}"/>
    <cellStyle name="Normal 2 4 2 2" xfId="457" xr:uid="{D68A15B0-A031-4F03-AFED-8F67AC223DF6}"/>
    <cellStyle name="Normal 2 4 2 2 2" xfId="948" xr:uid="{6FB4608F-30BB-4BAA-8247-BCB5473BAA8C}"/>
    <cellStyle name="Normal 2 4 2 2 2 2" xfId="2004" xr:uid="{12E9AB03-6E91-4D3B-B015-49611D412D69}"/>
    <cellStyle name="Normal 2 4 2 2 2 2 2" xfId="4033" xr:uid="{49D1736F-B5AC-4325-8C3F-A9900325B4A4}"/>
    <cellStyle name="Normal 2 4 2 2 2 2 2 2" xfId="8100" xr:uid="{C998ED92-498E-47C5-A74B-B274CDA84861}"/>
    <cellStyle name="Normal 2 4 2 2 2 2 3" xfId="6074" xr:uid="{D0378C87-E663-43F9-AF15-BE14D9ABE27F}"/>
    <cellStyle name="Normal 2 4 2 2 2 3" xfId="3019" xr:uid="{C8744A94-BC34-4FA0-8B93-2DC213793980}"/>
    <cellStyle name="Normal 2 4 2 2 2 3 2" xfId="7086" xr:uid="{66BBBE9D-F6CF-43BF-9614-33B31CA70178}"/>
    <cellStyle name="Normal 2 4 2 2 2 4" xfId="5060" xr:uid="{D615298D-4A48-4858-B32B-95B998E7B2CB}"/>
    <cellStyle name="Normal 2 4 2 2 3" xfId="1515" xr:uid="{7F2EBC2E-3892-4938-9F69-6219FBE194AF}"/>
    <cellStyle name="Normal 2 4 2 2 3 2" xfId="3544" xr:uid="{1197CFF3-6D87-45C6-A35D-18F6D08A10AB}"/>
    <cellStyle name="Normal 2 4 2 2 3 2 2" xfId="7611" xr:uid="{83ED1797-8E0C-494F-849E-E3F19BB87078}"/>
    <cellStyle name="Normal 2 4 2 2 3 3" xfId="5585" xr:uid="{43223F58-EF5D-45B1-B304-E066E973445A}"/>
    <cellStyle name="Normal 2 4 2 2 4" xfId="2528" xr:uid="{B58F4603-AD93-4AD2-86EA-A3A77CA22222}"/>
    <cellStyle name="Normal 2 4 2 2 4 2" xfId="6597" xr:uid="{E663AE12-26A5-4D31-AF5C-7F8856D95D28}"/>
    <cellStyle name="Normal 2 4 2 2 5" xfId="4571" xr:uid="{1F8E8801-7ADC-4744-AAE0-B5A8E96127CE}"/>
    <cellStyle name="Normal 2 4 2 3" xfId="713" xr:uid="{17EF2E69-88A7-4CC3-8348-1A37259D898A}"/>
    <cellStyle name="Normal 2 4 2 3 2" xfId="1769" xr:uid="{C775CB14-1AB6-404C-8A69-1777564B4224}"/>
    <cellStyle name="Normal 2 4 2 3 2 2" xfId="3798" xr:uid="{B89FFC1D-D6EA-4376-A220-F53775CEA9BA}"/>
    <cellStyle name="Normal 2 4 2 3 2 2 2" xfId="7865" xr:uid="{A7CC54AA-F159-4BEC-8642-F6B076BE3915}"/>
    <cellStyle name="Normal 2 4 2 3 2 3" xfId="5839" xr:uid="{2AC080E0-D9FE-4B4F-BD13-B007F87DF5D7}"/>
    <cellStyle name="Normal 2 4 2 3 3" xfId="2784" xr:uid="{0DB626C1-F2E3-49C1-B8F9-DB7ED97C6917}"/>
    <cellStyle name="Normal 2 4 2 3 3 2" xfId="6851" xr:uid="{CCA0AC4E-BCAD-45BB-B801-58D6B5DC6720}"/>
    <cellStyle name="Normal 2 4 2 3 4" xfId="4825" xr:uid="{E23E7901-8EFC-42DD-8724-B773969F4343}"/>
    <cellStyle name="Normal 2 4 2 4" xfId="1280" xr:uid="{93E17404-8B49-4637-A79B-0564FC8718EA}"/>
    <cellStyle name="Normal 2 4 2 4 2" xfId="3309" xr:uid="{48AEFFC2-02A6-41A5-BFAB-D0DBCE6A95B3}"/>
    <cellStyle name="Normal 2 4 2 4 2 2" xfId="7376" xr:uid="{DE9FA64A-FE9B-441F-9398-AD121E678584}"/>
    <cellStyle name="Normal 2 4 2 4 3" xfId="5350" xr:uid="{B0F1FAB7-4941-4A6E-A7A0-59AF5DE1F2BC}"/>
    <cellStyle name="Normal 2 4 2 5" xfId="2293" xr:uid="{D0E5C47D-2EC2-4F7A-8DBC-37845AFD9607}"/>
    <cellStyle name="Normal 2 4 2 5 2" xfId="6362" xr:uid="{929B8CF9-9439-4197-AE66-6116354283D4}"/>
    <cellStyle name="Normal 2 4 2 6" xfId="4336" xr:uid="{360EE8EA-C871-4193-94A4-0707FD7300D4}"/>
    <cellStyle name="Normal 2 4 3" xfId="340" xr:uid="{AF1280F6-85C1-48C4-829D-70AC80E2D6CA}"/>
    <cellStyle name="Normal 2 4 3 2" xfId="831" xr:uid="{B25FBB05-CAA9-4C1C-8F36-1AB7712226E8}"/>
    <cellStyle name="Normal 2 4 3 2 2" xfId="1887" xr:uid="{09E17067-E389-41E0-AD56-E9805214B980}"/>
    <cellStyle name="Normal 2 4 3 2 2 2" xfId="3916" xr:uid="{9113A58B-89A4-4EE5-A947-77BFFFD0DDE2}"/>
    <cellStyle name="Normal 2 4 3 2 2 2 2" xfId="7983" xr:uid="{408C0289-C80D-4B48-90B3-851AE491C093}"/>
    <cellStyle name="Normal 2 4 3 2 2 3" xfId="5957" xr:uid="{E28EC958-AA15-4034-B8D8-CE09B5E5AAFA}"/>
    <cellStyle name="Normal 2 4 3 2 3" xfId="2902" xr:uid="{2830D70C-B2A0-4C3E-AEF8-F47ED30906D4}"/>
    <cellStyle name="Normal 2 4 3 2 3 2" xfId="6969" xr:uid="{DA2BE32F-7A7A-41C3-8B17-166643C04FBC}"/>
    <cellStyle name="Normal 2 4 3 2 4" xfId="4943" xr:uid="{34C6E1BD-47B9-4547-BFC0-FFA5FC40C78B}"/>
    <cellStyle name="Normal 2 4 3 3" xfId="1398" xr:uid="{29A94AA7-A7BE-496B-90F6-4B56C6655131}"/>
    <cellStyle name="Normal 2 4 3 3 2" xfId="3427" xr:uid="{CAAEC8DC-D6A6-4A57-BF2F-3BCC5025A67B}"/>
    <cellStyle name="Normal 2 4 3 3 2 2" xfId="7494" xr:uid="{AC40B8DD-956D-45EA-A793-071582A37164}"/>
    <cellStyle name="Normal 2 4 3 3 3" xfId="5468" xr:uid="{57315E45-1891-49DB-9DFC-28E0BCF69990}"/>
    <cellStyle name="Normal 2 4 3 4" xfId="2411" xr:uid="{A1E5A089-DF57-4CB1-81EE-9845FCDF3B97}"/>
    <cellStyle name="Normal 2 4 3 4 2" xfId="6480" xr:uid="{4E2536D8-6018-42F2-85F8-C1EF80C49606}"/>
    <cellStyle name="Normal 2 4 3 5" xfId="4454" xr:uid="{C0FA87F3-3730-444E-B206-921D52045AFA}"/>
    <cellStyle name="Normal 2 4 4" xfId="596" xr:uid="{F2BE2F2E-DA80-42E6-B618-0CCD84CDE26E}"/>
    <cellStyle name="Normal 2 4 4 2" xfId="1652" xr:uid="{15BE76BC-DFCC-43CD-9649-DB225D229CB4}"/>
    <cellStyle name="Normal 2 4 4 2 2" xfId="3681" xr:uid="{7150EEFA-0EAA-4F74-9EF8-9A332B609756}"/>
    <cellStyle name="Normal 2 4 4 2 2 2" xfId="7748" xr:uid="{C9821C52-34AC-4A44-91EA-FEA789E73FB5}"/>
    <cellStyle name="Normal 2 4 4 2 3" xfId="5722" xr:uid="{C2D242C0-6ABF-45A4-81C4-60512A3D38E6}"/>
    <cellStyle name="Normal 2 4 4 3" xfId="2667" xr:uid="{3BD436F7-16C3-4C58-B5C3-38E5BB082BEC}"/>
    <cellStyle name="Normal 2 4 4 3 2" xfId="6734" xr:uid="{1ECA374A-40ED-4E2D-8A1D-2EA318C4FBC7}"/>
    <cellStyle name="Normal 2 4 4 4" xfId="4708" xr:uid="{B891A068-2C9A-4772-95C5-F5D2B1B384EE}"/>
    <cellStyle name="Normal 2 4 5" xfId="1026" xr:uid="{E1215069-6986-4FD0-B8EA-1B94DE667964}"/>
    <cellStyle name="Normal 2 4 5 2" xfId="2071" xr:uid="{1C9163B7-D0C2-4861-A2E3-6ACEF574327C}"/>
    <cellStyle name="Normal 2 4 5 2 2" xfId="4100" xr:uid="{F6F94589-F102-4C4D-95F2-4137898427ED}"/>
    <cellStyle name="Normal 2 4 5 2 2 2" xfId="8167" xr:uid="{5E7F27B3-CD24-469B-9B22-598E9C0D5335}"/>
    <cellStyle name="Normal 2 4 5 2 3" xfId="6141" xr:uid="{8D3FF74E-5990-40B5-AA6D-6A9CB69CCCC6}"/>
    <cellStyle name="Normal 2 4 5 3" xfId="3086" xr:uid="{DA3F3B28-0090-40DB-8C13-1EE4AE6BB268}"/>
    <cellStyle name="Normal 2 4 5 3 2" xfId="7153" xr:uid="{9081F900-2AC2-4600-B698-83970E5AA467}"/>
    <cellStyle name="Normal 2 4 5 4" xfId="5127" xr:uid="{1396E9D2-0483-4517-A137-48997AE87397}"/>
    <cellStyle name="Normal 2 4 6" xfId="1075" xr:uid="{02172B05-631C-49DF-9597-A89A33CC78CE}"/>
    <cellStyle name="Normal 2 4 6 2" xfId="2090" xr:uid="{BB248682-C799-4C40-982E-50F0BF4EB537}"/>
    <cellStyle name="Normal 2 4 6 2 2" xfId="4119" xr:uid="{25988915-965D-4F45-A8EA-FDE63E3146DB}"/>
    <cellStyle name="Normal 2 4 6 2 2 2" xfId="8186" xr:uid="{BDB4A6FE-4D90-47BA-AB2E-7C7E81F64910}"/>
    <cellStyle name="Normal 2 4 6 2 3" xfId="6160" xr:uid="{9552C19A-D322-47D0-A9F6-33FB50FB57CF}"/>
    <cellStyle name="Normal 2 4 6 3" xfId="3104" xr:uid="{2AA9734C-7C86-4392-A209-04925C1F0428}"/>
    <cellStyle name="Normal 2 4 6 3 2" xfId="7171" xr:uid="{448FB347-73FF-4EE7-9DE6-06AD86579D4D}"/>
    <cellStyle name="Normal 2 4 6 4" xfId="5145" xr:uid="{155F057B-3E1E-4BCE-8B85-94B2A02004BF}"/>
    <cellStyle name="Normal 2 4 7" xfId="1163" xr:uid="{BEED02F3-DB7A-4907-99BF-8485BFF67322}"/>
    <cellStyle name="Normal 2 4 7 2" xfId="3192" xr:uid="{13663050-1115-4613-AA63-65111C3242E4}"/>
    <cellStyle name="Normal 2 4 7 2 2" xfId="7259" xr:uid="{9FFCB4B8-D1F8-4CC5-A5E3-D551CFCF6374}"/>
    <cellStyle name="Normal 2 4 7 3" xfId="5233" xr:uid="{8DC50D5B-A476-4CCA-AF89-A542E493D04C}"/>
    <cellStyle name="Normal 2 4 8" xfId="2176" xr:uid="{30508D0D-C65B-4E7A-A85E-F9EBB3F170EC}"/>
    <cellStyle name="Normal 2 4 8 2" xfId="6245" xr:uid="{918AED91-B413-494B-9850-235C8B114362}"/>
    <cellStyle name="Normal 2 4 9" xfId="4219" xr:uid="{3EADD033-D35F-4536-ACFA-D1155A04D0A0}"/>
    <cellStyle name="Normal 2 5" xfId="162" xr:uid="{F0D9A9A6-C4B0-44B3-AC42-52BC83B54711}"/>
    <cellStyle name="Normal 2 5 2" xfId="398" xr:uid="{9857844D-9173-4563-9FDD-F0F33EF4CFAA}"/>
    <cellStyle name="Normal 2 5 2 2" xfId="889" xr:uid="{D77244AC-5249-442E-B444-4B24884FA9AA}"/>
    <cellStyle name="Normal 2 5 2 2 2" xfId="1945" xr:uid="{D35E8CF3-A77C-4557-AB35-E8472EFD4A28}"/>
    <cellStyle name="Normal 2 5 2 2 2 2" xfId="3974" xr:uid="{BB9DABAA-0C5D-4C69-845D-BF24E2C88A66}"/>
    <cellStyle name="Normal 2 5 2 2 2 2 2" xfId="8041" xr:uid="{8C763084-F84C-4393-BEC4-D32487D4A13C}"/>
    <cellStyle name="Normal 2 5 2 2 2 3" xfId="6015" xr:uid="{0ECE2D67-0EA3-48AF-A891-3EBCF8474457}"/>
    <cellStyle name="Normal 2 5 2 2 3" xfId="2960" xr:uid="{DCC5CC21-7869-47E3-87E2-4FB18828C079}"/>
    <cellStyle name="Normal 2 5 2 2 3 2" xfId="7027" xr:uid="{C493D62D-A142-4A97-8059-B1A021D2334B}"/>
    <cellStyle name="Normal 2 5 2 2 4" xfId="5001" xr:uid="{64948F8F-6817-4D26-A21B-FED3D0D83CC3}"/>
    <cellStyle name="Normal 2 5 2 3" xfId="1456" xr:uid="{97E5C359-4351-466C-8C1A-457C943C687F}"/>
    <cellStyle name="Normal 2 5 2 3 2" xfId="3485" xr:uid="{F4031595-3E47-4ED5-84A3-97AB8F510176}"/>
    <cellStyle name="Normal 2 5 2 3 2 2" xfId="7552" xr:uid="{385B0C68-8087-41EE-8AB3-E2E943F64B67}"/>
    <cellStyle name="Normal 2 5 2 3 3" xfId="5526" xr:uid="{36E03808-4284-482A-BE57-3540E6E7DC7C}"/>
    <cellStyle name="Normal 2 5 2 4" xfId="2469" xr:uid="{AD6C9DAA-2F1E-4B57-BFA5-4538D6C2798E}"/>
    <cellStyle name="Normal 2 5 2 4 2" xfId="6538" xr:uid="{A083BAEA-3F34-4A5A-AC96-849268968329}"/>
    <cellStyle name="Normal 2 5 2 5" xfId="4512" xr:uid="{94CEED8D-E52C-4F33-84BB-297D62AFBB70}"/>
    <cellStyle name="Normal 2 5 3" xfId="654" xr:uid="{47FD17D8-BCDD-4D9D-93EB-39E438A5C8D0}"/>
    <cellStyle name="Normal 2 5 3 2" xfId="1710" xr:uid="{1202E624-BEC9-4C5F-B808-AC8BC0836670}"/>
    <cellStyle name="Normal 2 5 3 2 2" xfId="3739" xr:uid="{1522A483-9F11-4E18-9894-98661FA856A2}"/>
    <cellStyle name="Normal 2 5 3 2 2 2" xfId="7806" xr:uid="{56E876AF-E458-42D4-9DDE-50247E0EB87A}"/>
    <cellStyle name="Normal 2 5 3 2 3" xfId="5780" xr:uid="{522FE9D8-2065-4F75-97A2-E7F33DA46DCA}"/>
    <cellStyle name="Normal 2 5 3 3" xfId="2725" xr:uid="{EAB872C8-FB9F-429F-A4BE-B2D03EED5B0E}"/>
    <cellStyle name="Normal 2 5 3 3 2" xfId="6792" xr:uid="{D4DA68F7-49D1-48BF-AB2A-A576DD4475EF}"/>
    <cellStyle name="Normal 2 5 3 4" xfId="4766" xr:uid="{0FA4028E-61E6-45E1-8DCC-39F4AFB1DDFF}"/>
    <cellStyle name="Normal 2 5 4" xfId="1221" xr:uid="{EEC9CB63-93EE-440E-B763-4148392F0632}"/>
    <cellStyle name="Normal 2 5 4 2" xfId="3250" xr:uid="{1CC99831-4F5F-499A-866A-8DEBF928671A}"/>
    <cellStyle name="Normal 2 5 4 2 2" xfId="7317" xr:uid="{B47D334B-D01F-4133-8377-ECE9467EE690}"/>
    <cellStyle name="Normal 2 5 4 3" xfId="5291" xr:uid="{C0FA9439-01B7-4829-A03D-80D8C8B4E9F8}"/>
    <cellStyle name="Normal 2 5 5" xfId="2234" xr:uid="{7C720380-DCF6-40AC-B804-9F2A6C8ABF1A}"/>
    <cellStyle name="Normal 2 5 5 2" xfId="6303" xr:uid="{2714BFCB-5836-4B35-8F5B-10529F89BE6A}"/>
    <cellStyle name="Normal 2 5 6" xfId="4277" xr:uid="{ED658D6B-79D3-4F6B-B0C4-EF284CD5F281}"/>
    <cellStyle name="Normal 2 6" xfId="281" xr:uid="{55CCE78C-B7F6-46DC-B150-1E4F92B56100}"/>
    <cellStyle name="Normal 2 6 2" xfId="772" xr:uid="{FC6673ED-96DB-4248-A1CE-954781F3870A}"/>
    <cellStyle name="Normal 2 6 2 2" xfId="1828" xr:uid="{14644B4D-FF0B-42DA-AC3C-8A1794F823A0}"/>
    <cellStyle name="Normal 2 6 2 2 2" xfId="3857" xr:uid="{C5E809A1-6F7F-4E39-8C02-38A0A53A6821}"/>
    <cellStyle name="Normal 2 6 2 2 2 2" xfId="7924" xr:uid="{90870CF5-C63C-4F06-8083-BD12D930E755}"/>
    <cellStyle name="Normal 2 6 2 2 3" xfId="5898" xr:uid="{1DE10533-8051-46DD-9F84-77D32A340CF6}"/>
    <cellStyle name="Normal 2 6 2 3" xfId="2843" xr:uid="{7CF3CA95-8BAA-4006-B514-5CF89C262229}"/>
    <cellStyle name="Normal 2 6 2 3 2" xfId="6910" xr:uid="{9539C404-6788-4165-BC30-2457E9E8577D}"/>
    <cellStyle name="Normal 2 6 2 4" xfId="4884" xr:uid="{7D012386-8D25-4146-892C-05DBEB072949}"/>
    <cellStyle name="Normal 2 6 3" xfId="1339" xr:uid="{A91A6E19-59D8-40D4-A636-2F8FEA76A4BF}"/>
    <cellStyle name="Normal 2 6 3 2" xfId="3368" xr:uid="{356687E3-3818-48EC-9723-0FB06A6D9DA8}"/>
    <cellStyle name="Normal 2 6 3 2 2" xfId="7435" xr:uid="{C085E08E-6087-4418-9130-E63560445B02}"/>
    <cellStyle name="Normal 2 6 3 3" xfId="5409" xr:uid="{29687831-C7FB-4648-BF73-BF6FA080A900}"/>
    <cellStyle name="Normal 2 6 4" xfId="2352" xr:uid="{F5C751F2-E001-4C6F-9900-19A048F5ED19}"/>
    <cellStyle name="Normal 2 6 4 2" xfId="6421" xr:uid="{01204662-2693-47E9-9BE3-67568F7173B4}"/>
    <cellStyle name="Normal 2 6 5" xfId="4395" xr:uid="{BD94352B-0B51-41CF-A625-1558F98D162F}"/>
    <cellStyle name="Normal 2 7" xfId="521" xr:uid="{190E98E8-C31F-489C-8E9A-29A9235CD30F}"/>
    <cellStyle name="Normal 2 7 2" xfId="1010" xr:uid="{22155369-4437-4091-8B1C-4245E8425117}"/>
    <cellStyle name="Normal 2 7 2 2" xfId="2066" xr:uid="{4161539A-147F-4B89-B538-05C48022A268}"/>
    <cellStyle name="Normal 2 7 2 2 2" xfId="4095" xr:uid="{7DB9F1C4-C8B9-4BE7-B543-B7A711C3D2FB}"/>
    <cellStyle name="Normal 2 7 2 2 2 2" xfId="8162" xr:uid="{CC49EE57-A812-4C1F-BD35-0EF37268DAEF}"/>
    <cellStyle name="Normal 2 7 2 2 3" xfId="6136" xr:uid="{9D4C8B0B-C745-400F-9DC4-B4D9822B149B}"/>
    <cellStyle name="Normal 2 7 2 3" xfId="3081" xr:uid="{24D5EB00-7A1F-44D6-AB4A-77D1FA3D20C3}"/>
    <cellStyle name="Normal 2 7 2 3 2" xfId="7148" xr:uid="{0642ED5F-4AE2-4E5A-B97B-990D0F969732}"/>
    <cellStyle name="Normal 2 7 2 4" xfId="5122" xr:uid="{B429127F-CC3E-4F7C-A027-75C7027F2DA4}"/>
    <cellStyle name="Normal 2 7 3" xfId="1577" xr:uid="{8F03C2E0-C214-4230-B7BD-09D3CD89E8E8}"/>
    <cellStyle name="Normal 2 7 3 2" xfId="3606" xr:uid="{BA09FEC3-4C7C-418D-8928-E3CACC770D0C}"/>
    <cellStyle name="Normal 2 7 3 2 2" xfId="7673" xr:uid="{E20DC281-6796-4A47-989A-45AFB716E8FD}"/>
    <cellStyle name="Normal 2 7 3 3" xfId="5647" xr:uid="{AF0EC099-D463-4A3D-9A97-79EA44BEDE01}"/>
    <cellStyle name="Normal 2 7 4" xfId="2592" xr:uid="{9B44A756-AE67-4F37-A5E9-81A399FAF276}"/>
    <cellStyle name="Normal 2 7 4 2" xfId="6659" xr:uid="{2073034C-D1D5-4882-BCD5-AD6F1D1B0708}"/>
    <cellStyle name="Normal 2 7 5" xfId="4633" xr:uid="{FCF05590-EDFD-45B2-9FA1-31ABD70E5342}"/>
    <cellStyle name="Normal 2 8" xfId="505" xr:uid="{DF06B72F-EE97-4026-AC03-7E9085A9F6F8}"/>
    <cellStyle name="Normal 2 8 2" xfId="2576" xr:uid="{1296A38C-4995-4DC6-A249-FC606D1C2D05}"/>
    <cellStyle name="Normal 2 9" xfId="524" xr:uid="{230A4C04-845D-4C55-A5C6-E452DC064C34}"/>
    <cellStyle name="Normal 2 9 2" xfId="1580" xr:uid="{72F8CF3D-FCC1-4F2E-BD3F-AEE3657FC926}"/>
    <cellStyle name="Normal 2 9 2 2" xfId="3609" xr:uid="{8AA2EAF9-C0E5-4D61-982D-03C7B984CC3C}"/>
    <cellStyle name="Normal 2 9 2 2 2" xfId="7676" xr:uid="{F8E526B7-BC9D-4B7E-A44C-1D4026D0F2D8}"/>
    <cellStyle name="Normal 2 9 2 3" xfId="5650" xr:uid="{BD545CE6-7E6D-43C3-B592-93919D0B6046}"/>
    <cellStyle name="Normal 2 9 3" xfId="2595" xr:uid="{6548F564-A0D5-4DF2-84E9-CED02B46D911}"/>
    <cellStyle name="Normal 2 9 3 2" xfId="6662" xr:uid="{1D47E7A1-F244-45AD-B7ED-822AC8379145}"/>
    <cellStyle name="Normal 2 9 4" xfId="4636" xr:uid="{3B641A50-4150-4B5F-B474-4964D89F6EA1}"/>
    <cellStyle name="Normal 3" xfId="44" xr:uid="{57A3EF9D-34E5-4802-8E03-0D44A18C145D}"/>
    <cellStyle name="Normal 3 10" xfId="2119" xr:uid="{DD6210B7-C7DC-4A47-941D-5D07DFC318AC}"/>
    <cellStyle name="Normal 3 10 2" xfId="6188" xr:uid="{06E5AFC2-D7CB-452C-B4F9-73FB2533FC4D}"/>
    <cellStyle name="Normal 3 11" xfId="4162" xr:uid="{BCC98C39-E090-4F28-8E39-8DF2368BF154}"/>
    <cellStyle name="Normal 3 2" xfId="60" xr:uid="{F44D7EF1-E9EE-4C0C-AF38-FE2E888DCB37}"/>
    <cellStyle name="Normal 3 2 2" xfId="1067" xr:uid="{BFB9B045-3C5B-4289-9650-7E0738D11A3F}"/>
    <cellStyle name="Normal 3 3" xfId="75" xr:uid="{EF21BD1C-22ED-4963-871C-C633B247FEF4}"/>
    <cellStyle name="Normal 3 3 2" xfId="135" xr:uid="{768036EF-334C-4A1D-B1D2-BD68F641E5E6}"/>
    <cellStyle name="Normal 3 3 2 2" xfId="252" xr:uid="{6CF898B9-D85E-4EC6-845C-F3D6658A4195}"/>
    <cellStyle name="Normal 3 3 2 2 2" xfId="488" xr:uid="{F4ABF4DB-07D5-46B7-BF2D-7E6B4D35D4E7}"/>
    <cellStyle name="Normal 3 3 2 2 2 2" xfId="979" xr:uid="{5402E062-D46C-4AAA-9C1A-A7508A86A33C}"/>
    <cellStyle name="Normal 3 3 2 2 2 2 2" xfId="2035" xr:uid="{0AE36FB1-C882-46E3-99B9-453F3459A051}"/>
    <cellStyle name="Normal 3 3 2 2 2 2 2 2" xfId="4064" xr:uid="{B3336B10-27B3-43B2-9F86-9EF50B0F88F3}"/>
    <cellStyle name="Normal 3 3 2 2 2 2 2 2 2" xfId="8131" xr:uid="{D90DE0CA-8348-4E2A-9B21-6AEDBA2D5495}"/>
    <cellStyle name="Normal 3 3 2 2 2 2 2 3" xfId="6105" xr:uid="{4D5AA64A-6147-4500-9997-A6D0E9FA8F65}"/>
    <cellStyle name="Normal 3 3 2 2 2 2 3" xfId="3050" xr:uid="{B0159F2B-B79D-4D83-BA30-E851013787F3}"/>
    <cellStyle name="Normal 3 3 2 2 2 2 3 2" xfId="7117" xr:uid="{48B2D814-6BD9-441F-A145-5DB81F3AAF33}"/>
    <cellStyle name="Normal 3 3 2 2 2 2 4" xfId="5091" xr:uid="{57850BB9-3F72-4992-BD6F-2FEE654147CD}"/>
    <cellStyle name="Normal 3 3 2 2 2 3" xfId="1546" xr:uid="{241F239E-A66E-4355-8A07-53C2F9A40B37}"/>
    <cellStyle name="Normal 3 3 2 2 2 3 2" xfId="3575" xr:uid="{F411960C-D714-47EB-AF15-2B0961F2DACA}"/>
    <cellStyle name="Normal 3 3 2 2 2 3 2 2" xfId="7642" xr:uid="{8BB2D8B4-264E-4684-9ED9-8036C9E60CCC}"/>
    <cellStyle name="Normal 3 3 2 2 2 3 3" xfId="5616" xr:uid="{E37FAED2-E44B-404E-99CD-0C2C0ED15DE9}"/>
    <cellStyle name="Normal 3 3 2 2 2 4" xfId="2559" xr:uid="{D20FB74E-4BB8-4279-AB45-A5B160E3E483}"/>
    <cellStyle name="Normal 3 3 2 2 2 4 2" xfId="6628" xr:uid="{C96B5BC1-5461-4625-90E7-A5CAC2382782}"/>
    <cellStyle name="Normal 3 3 2 2 2 5" xfId="4602" xr:uid="{CE655D3E-7CD7-4C38-82D9-C438E4AA836C}"/>
    <cellStyle name="Normal 3 3 2 2 3" xfId="744" xr:uid="{C6832BE1-07E7-463E-94E0-74F512D53C2E}"/>
    <cellStyle name="Normal 3 3 2 2 3 2" xfId="1800" xr:uid="{634FFA5F-A168-464C-B91E-E24196854B2F}"/>
    <cellStyle name="Normal 3 3 2 2 3 2 2" xfId="3829" xr:uid="{9147E406-92B0-46E1-8446-49DBBD792C29}"/>
    <cellStyle name="Normal 3 3 2 2 3 2 2 2" xfId="7896" xr:uid="{99A30C0F-F79F-488E-BA57-7E42500A22AC}"/>
    <cellStyle name="Normal 3 3 2 2 3 2 3" xfId="5870" xr:uid="{01E764CB-C0A8-4F63-BFDE-DF5092719271}"/>
    <cellStyle name="Normal 3 3 2 2 3 3" xfId="2815" xr:uid="{F10B7F8C-1A83-4BC9-ABF3-472B2D409844}"/>
    <cellStyle name="Normal 3 3 2 2 3 3 2" xfId="6882" xr:uid="{8C8D8A1C-F2B6-442C-B28A-BDB16FB32BD5}"/>
    <cellStyle name="Normal 3 3 2 2 3 4" xfId="4856" xr:uid="{FA425234-9150-4E87-AAC6-ADEBF35C0594}"/>
    <cellStyle name="Normal 3 3 2 2 4" xfId="1311" xr:uid="{DAEC7A8E-301F-4597-B73C-B1F25B777BF3}"/>
    <cellStyle name="Normal 3 3 2 2 4 2" xfId="3340" xr:uid="{E47F479F-C990-42F5-8CDD-F44F45AF8411}"/>
    <cellStyle name="Normal 3 3 2 2 4 2 2" xfId="7407" xr:uid="{456D97E3-B517-4940-8794-380BCDF6B34E}"/>
    <cellStyle name="Normal 3 3 2 2 4 3" xfId="5381" xr:uid="{DC0437B1-1CD8-4CD0-B538-302409F7935E}"/>
    <cellStyle name="Normal 3 3 2 2 5" xfId="2324" xr:uid="{76C34146-B779-4727-9F91-D86A4F4D2AF0}"/>
    <cellStyle name="Normal 3 3 2 2 5 2" xfId="6393" xr:uid="{5346AB59-F3AD-49F3-BAB1-7F46B38AD797}"/>
    <cellStyle name="Normal 3 3 2 2 6" xfId="4367" xr:uid="{40FEF815-6455-41A9-AB55-7C0A7DDE9C25}"/>
    <cellStyle name="Normal 3 3 2 3" xfId="371" xr:uid="{D9EEB64F-18C0-4991-BCEB-4E390CD2854A}"/>
    <cellStyle name="Normal 3 3 2 3 2" xfId="862" xr:uid="{97C30E5B-1403-4658-8260-9674DD0B2CFB}"/>
    <cellStyle name="Normal 3 3 2 3 2 2" xfId="1918" xr:uid="{44E20619-43B6-4D65-B815-9D0C035FD45E}"/>
    <cellStyle name="Normal 3 3 2 3 2 2 2" xfId="3947" xr:uid="{75A84BEF-A788-4438-B6C4-26DF9C183274}"/>
    <cellStyle name="Normal 3 3 2 3 2 2 2 2" xfId="8014" xr:uid="{DBB4B34F-DD07-403A-8991-E0F07F38FC63}"/>
    <cellStyle name="Normal 3 3 2 3 2 2 3" xfId="5988" xr:uid="{594A5DB4-5EE7-41B9-AA2D-D15F60DE95BD}"/>
    <cellStyle name="Normal 3 3 2 3 2 3" xfId="2933" xr:uid="{2A79A0CF-AEC8-4CC8-AF64-894BBAE026CA}"/>
    <cellStyle name="Normal 3 3 2 3 2 3 2" xfId="7000" xr:uid="{FDD606A7-FD26-4308-B083-CB87A4F84780}"/>
    <cellStyle name="Normal 3 3 2 3 2 4" xfId="4974" xr:uid="{B9869995-A285-419F-8488-B144BC9483CF}"/>
    <cellStyle name="Normal 3 3 2 3 3" xfId="1429" xr:uid="{FD18F005-283E-49D2-9DA3-330648472612}"/>
    <cellStyle name="Normal 3 3 2 3 3 2" xfId="3458" xr:uid="{C0825DA2-11E2-473D-B5DB-3B3C828B8DCD}"/>
    <cellStyle name="Normal 3 3 2 3 3 2 2" xfId="7525" xr:uid="{7B46ED48-2224-49FC-81D8-1200373AA7D8}"/>
    <cellStyle name="Normal 3 3 2 3 3 3" xfId="5499" xr:uid="{A3E94EE7-AB11-44CD-B491-12E8EAD1FD64}"/>
    <cellStyle name="Normal 3 3 2 3 4" xfId="2442" xr:uid="{95324A54-D96D-4680-BB91-E588D5D8F92B}"/>
    <cellStyle name="Normal 3 3 2 3 4 2" xfId="6511" xr:uid="{6F1958F2-5310-4327-8FDA-233B62E582F3}"/>
    <cellStyle name="Normal 3 3 2 3 5" xfId="4485" xr:uid="{7F8BEDE1-944C-4001-8A1F-2894B204B52D}"/>
    <cellStyle name="Normal 3 3 2 4" xfId="627" xr:uid="{94A1E41B-A0DB-4FFC-B7DC-0D234A0DA316}"/>
    <cellStyle name="Normal 3 3 2 4 2" xfId="1683" xr:uid="{E9EACB44-33B3-4BCA-AB78-AA21EF019DFC}"/>
    <cellStyle name="Normal 3 3 2 4 2 2" xfId="3712" xr:uid="{7528E52F-8D0C-4507-A6DA-F15278D2D8F2}"/>
    <cellStyle name="Normal 3 3 2 4 2 2 2" xfId="7779" xr:uid="{18ED6685-5576-4DC3-B4A5-879DA82F681F}"/>
    <cellStyle name="Normal 3 3 2 4 2 3" xfId="5753" xr:uid="{D90686E7-FCF8-4485-B6D4-A314B4CFA9C7}"/>
    <cellStyle name="Normal 3 3 2 4 3" xfId="2698" xr:uid="{265B7475-DF35-4B26-AF59-959EBB01C143}"/>
    <cellStyle name="Normal 3 3 2 4 3 2" xfId="6765" xr:uid="{1196309E-9893-4CA7-84A6-EFFED095271F}"/>
    <cellStyle name="Normal 3 3 2 4 4" xfId="4739" xr:uid="{8CC23D1D-55E7-4B02-B769-146EF1D3CED0}"/>
    <cellStyle name="Normal 3 3 2 5" xfId="1194" xr:uid="{62695352-7FD6-40E4-A2DD-F5DC8C5C10BE}"/>
    <cellStyle name="Normal 3 3 2 5 2" xfId="3223" xr:uid="{1EF4BA0D-4FD9-4380-84D3-A66EE337E05F}"/>
    <cellStyle name="Normal 3 3 2 5 2 2" xfId="7290" xr:uid="{91E8EB65-440A-44EA-A9BA-6A807CE6D0DA}"/>
    <cellStyle name="Normal 3 3 2 5 3" xfId="5264" xr:uid="{38553151-DB0E-45D8-82F6-CDFC31DB8CF0}"/>
    <cellStyle name="Normal 3 3 2 6" xfId="2207" xr:uid="{BC6F18A4-2CED-4DF5-82D0-C398D30865F4}"/>
    <cellStyle name="Normal 3 3 2 6 2" xfId="6276" xr:uid="{A50AC344-5360-4BB8-AD50-5CA636BF8F2C}"/>
    <cellStyle name="Normal 3 3 2 7" xfId="4250" xr:uid="{B31E06C3-70E1-4C00-895C-D38BC2BA2F2C}"/>
    <cellStyle name="Normal 3 3 3" xfId="193" xr:uid="{B5B61F53-CF4C-4DB9-929F-4F9D3EB451CE}"/>
    <cellStyle name="Normal 3 3 3 2" xfId="429" xr:uid="{1A120468-DAA3-4DE8-B8B3-529CAEBD4FF0}"/>
    <cellStyle name="Normal 3 3 3 2 2" xfId="920" xr:uid="{AC8B3047-36CA-4FBB-8B5E-D2A868F3A8DE}"/>
    <cellStyle name="Normal 3 3 3 2 2 2" xfId="1976" xr:uid="{DBECA2CB-DC3B-4F46-A409-31CC1982AC29}"/>
    <cellStyle name="Normal 3 3 3 2 2 2 2" xfId="4005" xr:uid="{E8898459-DD55-419B-A92C-86F8BC0B683E}"/>
    <cellStyle name="Normal 3 3 3 2 2 2 2 2" xfId="8072" xr:uid="{02A30BBC-7A43-47EB-BBC1-22CCA44B5700}"/>
    <cellStyle name="Normal 3 3 3 2 2 2 3" xfId="6046" xr:uid="{25371073-B0A1-442B-9F3A-19E42FEBF0CD}"/>
    <cellStyle name="Normal 3 3 3 2 2 3" xfId="2991" xr:uid="{49D1B788-D413-449E-AF35-530492DFB07A}"/>
    <cellStyle name="Normal 3 3 3 2 2 3 2" xfId="7058" xr:uid="{3784B837-A8D3-44FF-BE06-38A9C6FED74B}"/>
    <cellStyle name="Normal 3 3 3 2 2 4" xfId="5032" xr:uid="{721F1110-BA4C-44D9-B8A1-9901DB8F1D4A}"/>
    <cellStyle name="Normal 3 3 3 2 3" xfId="1487" xr:uid="{C9A3B947-6EBC-42B9-AB0B-46661980EC8E}"/>
    <cellStyle name="Normal 3 3 3 2 3 2" xfId="3516" xr:uid="{5AF23F05-2015-4C29-9BF3-82A1AF507A3B}"/>
    <cellStyle name="Normal 3 3 3 2 3 2 2" xfId="7583" xr:uid="{F3B3B8AC-6AAD-4081-A290-75572FA21AC7}"/>
    <cellStyle name="Normal 3 3 3 2 3 3" xfId="5557" xr:uid="{5781FF7A-E389-4235-9927-7901E1D442A1}"/>
    <cellStyle name="Normal 3 3 3 2 4" xfId="2500" xr:uid="{6C69BA81-0CF7-4BB4-9E65-197104332F4C}"/>
    <cellStyle name="Normal 3 3 3 2 4 2" xfId="6569" xr:uid="{ABEEBD8B-3A7B-43D1-BFBE-DDCB698DB0F1}"/>
    <cellStyle name="Normal 3 3 3 2 5" xfId="4543" xr:uid="{8892840A-46A7-4005-B8C7-F976295F784A}"/>
    <cellStyle name="Normal 3 3 3 3" xfId="685" xr:uid="{307E44AD-78DB-4CCA-A035-7162E938CC28}"/>
    <cellStyle name="Normal 3 3 3 3 2" xfId="1741" xr:uid="{399AC99B-047E-435E-8BCF-E727A763BD9C}"/>
    <cellStyle name="Normal 3 3 3 3 2 2" xfId="3770" xr:uid="{4A2346E4-7854-4F33-80C0-0CDB7FE53060}"/>
    <cellStyle name="Normal 3 3 3 3 2 2 2" xfId="7837" xr:uid="{0B49DF8F-778E-4384-867C-15EF5C8179D0}"/>
    <cellStyle name="Normal 3 3 3 3 2 3" xfId="5811" xr:uid="{394A06BF-40CC-4D33-9E02-ADA3613D1B65}"/>
    <cellStyle name="Normal 3 3 3 3 3" xfId="2756" xr:uid="{F060BA5F-E1F1-4214-BC3D-6C1CA766E64C}"/>
    <cellStyle name="Normal 3 3 3 3 3 2" xfId="6823" xr:uid="{7794918F-006E-44EF-9339-E42734AA84C6}"/>
    <cellStyle name="Normal 3 3 3 3 4" xfId="4797" xr:uid="{5270F9E6-BFC0-436D-8B51-9748C9E74733}"/>
    <cellStyle name="Normal 3 3 3 4" xfId="1252" xr:uid="{30629841-04CC-4DC8-AA01-8B103D2280EE}"/>
    <cellStyle name="Normal 3 3 3 4 2" xfId="3281" xr:uid="{52E5E875-1E46-4E4D-A2D7-3EE281408181}"/>
    <cellStyle name="Normal 3 3 3 4 2 2" xfId="7348" xr:uid="{C664EEE1-EA2F-49D5-9186-211F60465361}"/>
    <cellStyle name="Normal 3 3 3 4 3" xfId="5322" xr:uid="{BE677A46-D7C5-4942-994D-8CAF9D1ADCEB}"/>
    <cellStyle name="Normal 3 3 3 5" xfId="2265" xr:uid="{970FB403-0384-4C60-8018-91D2D502AA89}"/>
    <cellStyle name="Normal 3 3 3 5 2" xfId="6334" xr:uid="{83CD372B-5EA7-4969-AB70-979A528742F7}"/>
    <cellStyle name="Normal 3 3 3 6" xfId="4308" xr:uid="{18F167BC-5239-4F1A-AEA5-601813741433}"/>
    <cellStyle name="Normal 3 3 4" xfId="312" xr:uid="{3F6AE869-85E9-48E7-8AD3-77508BA25B24}"/>
    <cellStyle name="Normal 3 3 4 2" xfId="803" xr:uid="{826EE057-44AC-497F-A663-EAA1A6AAD09E}"/>
    <cellStyle name="Normal 3 3 4 2 2" xfId="1859" xr:uid="{160D1833-50FB-48F3-834E-EF954E100F54}"/>
    <cellStyle name="Normal 3 3 4 2 2 2" xfId="3888" xr:uid="{B624AE97-D8D0-4017-B67A-69A0584FB353}"/>
    <cellStyle name="Normal 3 3 4 2 2 2 2" xfId="7955" xr:uid="{42BD4A6D-3501-414D-A5EF-40CD41D34526}"/>
    <cellStyle name="Normal 3 3 4 2 2 3" xfId="5929" xr:uid="{E8BFAB8F-879B-4672-AE14-37E64136A2D5}"/>
    <cellStyle name="Normal 3 3 4 2 3" xfId="2874" xr:uid="{57B44579-62D6-4715-949C-3091C69FE820}"/>
    <cellStyle name="Normal 3 3 4 2 3 2" xfId="6941" xr:uid="{5158FA5F-901A-49A8-8C12-E3916F931919}"/>
    <cellStyle name="Normal 3 3 4 2 4" xfId="4915" xr:uid="{50B95F11-B3BE-440E-9BC0-71536231A164}"/>
    <cellStyle name="Normal 3 3 4 3" xfId="1370" xr:uid="{35F0CC9E-3E7B-46C2-9B95-E02169FA475B}"/>
    <cellStyle name="Normal 3 3 4 3 2" xfId="3399" xr:uid="{FF13123D-080B-4A56-BE54-ADD066406623}"/>
    <cellStyle name="Normal 3 3 4 3 2 2" xfId="7466" xr:uid="{F546A9B9-D139-4E3D-B1D9-75E2B53B3770}"/>
    <cellStyle name="Normal 3 3 4 3 3" xfId="5440" xr:uid="{10243007-1C71-4360-BEE2-42E69D385FC9}"/>
    <cellStyle name="Normal 3 3 4 4" xfId="2383" xr:uid="{4A060548-0DDF-4636-BF64-C126D254EE38}"/>
    <cellStyle name="Normal 3 3 4 4 2" xfId="6452" xr:uid="{2B9761CD-1FD5-495C-BFC7-08475379EBCC}"/>
    <cellStyle name="Normal 3 3 4 5" xfId="4426" xr:uid="{C15E1C9A-34F3-4290-9253-74469864A034}"/>
    <cellStyle name="Normal 3 3 5" xfId="568" xr:uid="{7682BC22-BEB0-4911-ADA5-05D13789E9AF}"/>
    <cellStyle name="Normal 3 3 5 2" xfId="1624" xr:uid="{F8B91E0F-AC60-4D4C-A09D-C7A091714804}"/>
    <cellStyle name="Normal 3 3 5 2 2" xfId="3653" xr:uid="{F289363A-E9D0-4648-A216-31D57481A822}"/>
    <cellStyle name="Normal 3 3 5 2 2 2" xfId="7720" xr:uid="{D61A139D-0124-45CA-9AFC-665832FF2676}"/>
    <cellStyle name="Normal 3 3 5 2 3" xfId="5694" xr:uid="{F0178158-18AD-49F1-8D59-C533B1372688}"/>
    <cellStyle name="Normal 3 3 5 3" xfId="2639" xr:uid="{DDE56A57-02FC-4700-9BB6-4436E5EFFA1C}"/>
    <cellStyle name="Normal 3 3 5 3 2" xfId="6706" xr:uid="{6FAA292A-F43B-4E1D-8F24-4D5CF1FF07C3}"/>
    <cellStyle name="Normal 3 3 5 4" xfId="4680" xr:uid="{3AFF9F31-A928-4D10-AD7E-D74988E53CFB}"/>
    <cellStyle name="Normal 3 3 6" xfId="1018" xr:uid="{7A6B0544-C322-4F76-9069-235DD098FA81}"/>
    <cellStyle name="Normal 3 3 7" xfId="1135" xr:uid="{9ED12774-0284-4509-BAE4-712FD251CA49}"/>
    <cellStyle name="Normal 3 3 7 2" xfId="3164" xr:uid="{5935EC45-2040-412C-B272-41F1AB21AFAC}"/>
    <cellStyle name="Normal 3 3 7 2 2" xfId="7231" xr:uid="{CF68FC23-5439-4FC0-9C91-F923096610F9}"/>
    <cellStyle name="Normal 3 3 7 3" xfId="5205" xr:uid="{D89C12A5-5895-498C-A78A-D715FC10670D}"/>
    <cellStyle name="Normal 3 3 8" xfId="2148" xr:uid="{A24E8024-7D52-4B5D-A48E-D6BB2E0A8F33}"/>
    <cellStyle name="Normal 3 3 8 2" xfId="6217" xr:uid="{423A4A9C-20BD-4355-AAAD-FDD562717733}"/>
    <cellStyle name="Normal 3 3 9" xfId="4191" xr:uid="{C85A8782-1EB0-44FB-9530-144F2E811BCC}"/>
    <cellStyle name="Normal 3 4" xfId="106" xr:uid="{46238E84-2F1A-48DD-8F3C-1F74256D7B14}"/>
    <cellStyle name="Normal 3 4 2" xfId="223" xr:uid="{9275B4C0-B680-40F6-90C8-5E0F8BC1DC43}"/>
    <cellStyle name="Normal 3 4 2 2" xfId="459" xr:uid="{35DF8BD4-FA56-40CF-BF6E-5F07603683A4}"/>
    <cellStyle name="Normal 3 4 2 2 2" xfId="950" xr:uid="{CB35B0CA-147B-42C6-8E36-8DE28FA22104}"/>
    <cellStyle name="Normal 3 4 2 2 2 2" xfId="2006" xr:uid="{D3BAA416-1433-42E9-BF74-661564399E13}"/>
    <cellStyle name="Normal 3 4 2 2 2 2 2" xfId="4035" xr:uid="{70CC5F28-9F31-4FF6-B9D0-0157B0FE4F14}"/>
    <cellStyle name="Normal 3 4 2 2 2 2 2 2" xfId="8102" xr:uid="{D2FFC1B7-3510-4965-9CD4-A6FCA2312600}"/>
    <cellStyle name="Normal 3 4 2 2 2 2 3" xfId="6076" xr:uid="{F2E0965C-FAEC-4960-BFCC-F06AA2E93718}"/>
    <cellStyle name="Normal 3 4 2 2 2 3" xfId="3021" xr:uid="{AC5646BC-C0E6-48CF-A23D-AEAF36EDCCA5}"/>
    <cellStyle name="Normal 3 4 2 2 2 3 2" xfId="7088" xr:uid="{DD6E43D8-6A96-4A1A-9F76-BCEE60226EF5}"/>
    <cellStyle name="Normal 3 4 2 2 2 4" xfId="5062" xr:uid="{CE3BB75D-59C9-487A-8550-975CA1F99C73}"/>
    <cellStyle name="Normal 3 4 2 2 3" xfId="1517" xr:uid="{69ECCFFE-2003-4A86-81A4-0B2728DDEEB9}"/>
    <cellStyle name="Normal 3 4 2 2 3 2" xfId="3546" xr:uid="{D206FF6F-81ED-4F47-87B2-AE334CE34480}"/>
    <cellStyle name="Normal 3 4 2 2 3 2 2" xfId="7613" xr:uid="{8B186AA1-DBF3-4DB3-8534-2F1D79687AC3}"/>
    <cellStyle name="Normal 3 4 2 2 3 3" xfId="5587" xr:uid="{A6F80809-0EB3-4434-AF59-085F5F55DD8B}"/>
    <cellStyle name="Normal 3 4 2 2 4" xfId="2530" xr:uid="{11E3C02C-D1BD-475D-96BC-389BBCC3B4AC}"/>
    <cellStyle name="Normal 3 4 2 2 4 2" xfId="6599" xr:uid="{D629AF86-547B-43CE-98CA-7103EEDF2296}"/>
    <cellStyle name="Normal 3 4 2 2 5" xfId="4573" xr:uid="{856AE054-08B8-4757-B600-A0C0F5D729D1}"/>
    <cellStyle name="Normal 3 4 2 3" xfId="715" xr:uid="{3DFEE2F5-E2AE-4019-BA7A-1202727F9599}"/>
    <cellStyle name="Normal 3 4 2 3 2" xfId="1771" xr:uid="{70516798-9656-4154-A601-90FA7C7B7FD4}"/>
    <cellStyle name="Normal 3 4 2 3 2 2" xfId="3800" xr:uid="{98C89AD5-053E-4041-9045-E30EE25799DD}"/>
    <cellStyle name="Normal 3 4 2 3 2 2 2" xfId="7867" xr:uid="{B2007A22-328E-40EA-9779-412F6CD50F98}"/>
    <cellStyle name="Normal 3 4 2 3 2 3" xfId="5841" xr:uid="{EE3AB12C-B37F-4069-96AA-FFC264F5B7C3}"/>
    <cellStyle name="Normal 3 4 2 3 3" xfId="2786" xr:uid="{7F755300-8631-4AEE-BCD0-6F1D5060DAAD}"/>
    <cellStyle name="Normal 3 4 2 3 3 2" xfId="6853" xr:uid="{7FB65ADF-5DA3-48CE-9409-C65C4EC14083}"/>
    <cellStyle name="Normal 3 4 2 3 4" xfId="4827" xr:uid="{AA61CDB3-D48C-4E2B-86CD-6B8EFA88BB5F}"/>
    <cellStyle name="Normal 3 4 2 4" xfId="1282" xr:uid="{9ED8D3A0-10D0-4A58-BD69-27846C9281BC}"/>
    <cellStyle name="Normal 3 4 2 4 2" xfId="3311" xr:uid="{689D607E-68A2-4373-AA0B-D2C74BBA865D}"/>
    <cellStyle name="Normal 3 4 2 4 2 2" xfId="7378" xr:uid="{1A291AC8-FBFB-4F9C-A5B5-E563F8F6675F}"/>
    <cellStyle name="Normal 3 4 2 4 3" xfId="5352" xr:uid="{65936B28-C2AC-4D8B-9FD4-7E059BFB0027}"/>
    <cellStyle name="Normal 3 4 2 5" xfId="2295" xr:uid="{2348B455-E79C-4EA4-AA6B-18B8DAF45084}"/>
    <cellStyle name="Normal 3 4 2 5 2" xfId="6364" xr:uid="{C9E2BB77-694B-4DE8-929B-299397B20213}"/>
    <cellStyle name="Normal 3 4 2 6" xfId="4338" xr:uid="{5CDC2E53-EF51-4AAE-BC32-50EFE590FE3F}"/>
    <cellStyle name="Normal 3 4 3" xfId="342" xr:uid="{24FDCF62-4262-436F-9B49-0B0A8BD15026}"/>
    <cellStyle name="Normal 3 4 3 2" xfId="833" xr:uid="{B5E5E186-E219-458A-AD11-6ED61B6980CF}"/>
    <cellStyle name="Normal 3 4 3 2 2" xfId="1889" xr:uid="{6737B05F-40BF-49EF-962F-8419BDCCDC77}"/>
    <cellStyle name="Normal 3 4 3 2 2 2" xfId="3918" xr:uid="{5F58D13B-54F6-40DA-B48F-7E1CB995BAB4}"/>
    <cellStyle name="Normal 3 4 3 2 2 2 2" xfId="7985" xr:uid="{4BDB9709-B11D-408E-89B4-0EC8E3A05790}"/>
    <cellStyle name="Normal 3 4 3 2 2 3" xfId="5959" xr:uid="{80887314-9317-4040-8534-97D6CA8AA1AC}"/>
    <cellStyle name="Normal 3 4 3 2 3" xfId="2904" xr:uid="{46589A9B-032A-44EF-976A-8DCCEFAFDEDB}"/>
    <cellStyle name="Normal 3 4 3 2 3 2" xfId="6971" xr:uid="{5A2BA0BB-6117-4755-A553-DD99F33CC55B}"/>
    <cellStyle name="Normal 3 4 3 2 4" xfId="4945" xr:uid="{4B5EBDEC-27CC-4CCD-BEC3-F358C19AF611}"/>
    <cellStyle name="Normal 3 4 3 3" xfId="1400" xr:uid="{110B1C6F-53E2-4B0A-ACDD-0C19E53DAE8F}"/>
    <cellStyle name="Normal 3 4 3 3 2" xfId="3429" xr:uid="{8E99A631-F5E4-4F09-8CD9-755BFF99F465}"/>
    <cellStyle name="Normal 3 4 3 3 2 2" xfId="7496" xr:uid="{F546AEED-7C35-4349-9E5E-AD6643CD1A88}"/>
    <cellStyle name="Normal 3 4 3 3 3" xfId="5470" xr:uid="{21790A66-5EF4-4CEC-80F6-D90082F4D2FE}"/>
    <cellStyle name="Normal 3 4 3 4" xfId="2413" xr:uid="{83855E8D-85C8-49C5-A649-2A5127B4AA32}"/>
    <cellStyle name="Normal 3 4 3 4 2" xfId="6482" xr:uid="{7E21A996-823F-4A04-AE06-F81D59349910}"/>
    <cellStyle name="Normal 3 4 3 5" xfId="4456" xr:uid="{58EA0ECC-057F-4892-A43C-BEC35B759DF2}"/>
    <cellStyle name="Normal 3 4 4" xfId="598" xr:uid="{784588FE-B36A-475A-BAC1-86448C99565F}"/>
    <cellStyle name="Normal 3 4 4 2" xfId="1654" xr:uid="{C569111F-BA84-409A-8D53-8C93E400FA8F}"/>
    <cellStyle name="Normal 3 4 4 2 2" xfId="3683" xr:uid="{3F3FFE40-CD73-40A7-8306-FC4BCCD8A0C5}"/>
    <cellStyle name="Normal 3 4 4 2 2 2" xfId="7750" xr:uid="{E0AEF94F-CE30-40AC-A99C-C296C9FD001D}"/>
    <cellStyle name="Normal 3 4 4 2 3" xfId="5724" xr:uid="{15073F47-3617-4399-986A-597E5B3687C6}"/>
    <cellStyle name="Normal 3 4 4 3" xfId="2669" xr:uid="{E3E33DC1-95D8-41D2-9509-97D09E3A8C67}"/>
    <cellStyle name="Normal 3 4 4 3 2" xfId="6736" xr:uid="{217D0336-5619-4C9F-A221-C203723224B6}"/>
    <cellStyle name="Normal 3 4 4 4" xfId="4710" xr:uid="{8547E66D-867D-4828-A930-828B0FED1D7C}"/>
    <cellStyle name="Normal 3 4 5" xfId="1165" xr:uid="{EDF85C06-AB59-4A25-BBC9-2AFB97D40288}"/>
    <cellStyle name="Normal 3 4 5 2" xfId="3194" xr:uid="{886F1343-44B0-47D4-9073-0F711AE1A2F3}"/>
    <cellStyle name="Normal 3 4 5 2 2" xfId="7261" xr:uid="{75197280-43AC-4552-AA96-A298A43B92D5}"/>
    <cellStyle name="Normal 3 4 5 3" xfId="5235" xr:uid="{F31621CC-0D6E-4584-A1E7-AB318E189081}"/>
    <cellStyle name="Normal 3 4 6" xfId="2178" xr:uid="{428911FC-AC0C-4DE8-B317-3D194731690C}"/>
    <cellStyle name="Normal 3 4 6 2" xfId="6247" xr:uid="{7B05C44D-155E-48D6-99E6-17C6BEB93302}"/>
    <cellStyle name="Normal 3 4 7" xfId="4221" xr:uid="{D637CFAC-4F20-4744-800C-36762DF9A06F}"/>
    <cellStyle name="Normal 3 5" xfId="164" xr:uid="{2D7378D4-5D58-41CE-820E-61253CB51B52}"/>
    <cellStyle name="Normal 3 5 2" xfId="400" xr:uid="{82877305-A22D-4C57-BE8C-24F8C79FAA33}"/>
    <cellStyle name="Normal 3 5 2 2" xfId="891" xr:uid="{80FD3C9B-D74D-4A34-ADB1-25984101B5D1}"/>
    <cellStyle name="Normal 3 5 2 2 2" xfId="1947" xr:uid="{6E3700B4-454C-42AC-A879-C6383E27A72E}"/>
    <cellStyle name="Normal 3 5 2 2 2 2" xfId="3976" xr:uid="{C4D74014-CF1A-4F3A-B965-BC774C678CA3}"/>
    <cellStyle name="Normal 3 5 2 2 2 2 2" xfId="8043" xr:uid="{DA8D1BC0-F182-4F44-9395-3484B00EBB4E}"/>
    <cellStyle name="Normal 3 5 2 2 2 3" xfId="6017" xr:uid="{5F5A1822-2470-4094-ADED-D1BB3D2C26D0}"/>
    <cellStyle name="Normal 3 5 2 2 3" xfId="2962" xr:uid="{B6E4D986-DAE1-4380-939E-A6828418ADB0}"/>
    <cellStyle name="Normal 3 5 2 2 3 2" xfId="7029" xr:uid="{A9FC93E1-849D-436E-9842-6E73568B7617}"/>
    <cellStyle name="Normal 3 5 2 2 4" xfId="5003" xr:uid="{5DBAA50D-E4DD-4AF5-BD34-5ACD109E1470}"/>
    <cellStyle name="Normal 3 5 2 3" xfId="1458" xr:uid="{69F65CB3-DDC1-4DAA-A9E5-BD9CAD5FB198}"/>
    <cellStyle name="Normal 3 5 2 3 2" xfId="3487" xr:uid="{99D70C8F-5FC1-4150-8080-95827BB7E5DA}"/>
    <cellStyle name="Normal 3 5 2 3 2 2" xfId="7554" xr:uid="{01510780-7824-4318-8A28-2DBB38C0C69F}"/>
    <cellStyle name="Normal 3 5 2 3 3" xfId="5528" xr:uid="{DF86BC50-5B62-405E-BE1F-B89A2FADFEBC}"/>
    <cellStyle name="Normal 3 5 2 4" xfId="2471" xr:uid="{7CF5FF43-C848-4C8A-9FDC-D896B3F6C1E1}"/>
    <cellStyle name="Normal 3 5 2 4 2" xfId="6540" xr:uid="{8C7BA873-A1EF-4B89-9E77-08927200D0D0}"/>
    <cellStyle name="Normal 3 5 2 5" xfId="4514" xr:uid="{116FF466-EC6F-4966-BD11-66EDE55BCF69}"/>
    <cellStyle name="Normal 3 5 3" xfId="656" xr:uid="{766EF174-AA80-47A2-82B7-6D1C9560F91A}"/>
    <cellStyle name="Normal 3 5 3 2" xfId="1712" xr:uid="{3559AA33-BDB8-4E8C-B3C5-C1A5AA2A61BA}"/>
    <cellStyle name="Normal 3 5 3 2 2" xfId="3741" xr:uid="{D575658C-ABB2-4C0E-8B72-DFF6053F3866}"/>
    <cellStyle name="Normal 3 5 3 2 2 2" xfId="7808" xr:uid="{395F6802-CFB7-4456-A0D0-708F9D8FC276}"/>
    <cellStyle name="Normal 3 5 3 2 3" xfId="5782" xr:uid="{CD7510A7-9916-4F5A-82F2-334146F64EE5}"/>
    <cellStyle name="Normal 3 5 3 3" xfId="2727" xr:uid="{42ABCAC0-CF34-46C1-8FA6-0458B68DD14B}"/>
    <cellStyle name="Normal 3 5 3 3 2" xfId="6794" xr:uid="{F2880411-BF9F-4B99-AD28-98402F11E618}"/>
    <cellStyle name="Normal 3 5 3 4" xfId="4768" xr:uid="{42BD5167-96F4-463C-94F0-681BF9E94521}"/>
    <cellStyle name="Normal 3 5 4" xfId="1223" xr:uid="{7CDC4FAB-9E37-411E-85F1-AB04EED3D989}"/>
    <cellStyle name="Normal 3 5 4 2" xfId="3252" xr:uid="{94A82C9F-D6E0-457E-9D1C-7B8315F9EED4}"/>
    <cellStyle name="Normal 3 5 4 2 2" xfId="7319" xr:uid="{42EA2034-11FC-45C8-AA1E-5D9F12E80757}"/>
    <cellStyle name="Normal 3 5 4 3" xfId="5293" xr:uid="{9077050A-D84D-46DD-BB02-24CB907782F4}"/>
    <cellStyle name="Normal 3 5 5" xfId="2236" xr:uid="{25D86940-41AC-4C65-94DC-3DED24752032}"/>
    <cellStyle name="Normal 3 5 5 2" xfId="6305" xr:uid="{4310C78A-AC74-46D0-AC1A-BC485E11C796}"/>
    <cellStyle name="Normal 3 5 6" xfId="4279" xr:uid="{122E21F0-38D0-44D8-881F-A4DBB6FD28A3}"/>
    <cellStyle name="Normal 3 6" xfId="283" xr:uid="{137B445D-F207-45FD-A2D0-1645EC6B1B75}"/>
    <cellStyle name="Normal 3 6 2" xfId="774" xr:uid="{53B89ADF-41C0-4140-9354-5384AD53A4E3}"/>
    <cellStyle name="Normal 3 6 2 2" xfId="1830" xr:uid="{0D97B3AE-1388-4B69-BED9-975B300A497A}"/>
    <cellStyle name="Normal 3 6 2 2 2" xfId="3859" xr:uid="{33651E84-EC64-4AAF-8B15-B45DF08B0EC0}"/>
    <cellStyle name="Normal 3 6 2 2 2 2" xfId="7926" xr:uid="{D6BB5056-6A03-49B4-95B0-D81713CDBFB7}"/>
    <cellStyle name="Normal 3 6 2 2 3" xfId="5900" xr:uid="{1C4CF25C-B3AD-4B4A-AD9C-F802A3F425AB}"/>
    <cellStyle name="Normal 3 6 2 3" xfId="2845" xr:uid="{17AB56FF-CE7C-4C06-A5F0-4E6AF029098F}"/>
    <cellStyle name="Normal 3 6 2 3 2" xfId="6912" xr:uid="{7E14846D-DAC2-40BF-867E-191FD116CA45}"/>
    <cellStyle name="Normal 3 6 2 4" xfId="4886" xr:uid="{E359A518-B228-4682-A07B-CB95730B6005}"/>
    <cellStyle name="Normal 3 6 3" xfId="1341" xr:uid="{935551D5-2100-4D23-8780-EE5CBB29CA7A}"/>
    <cellStyle name="Normal 3 6 3 2" xfId="3370" xr:uid="{0A4AC98A-0BC6-46EC-A3DD-7F996BD7934C}"/>
    <cellStyle name="Normal 3 6 3 2 2" xfId="7437" xr:uid="{8ECF3379-281B-48A3-88A4-305BF319CF8F}"/>
    <cellStyle name="Normal 3 6 3 3" xfId="5411" xr:uid="{FE6E7CC1-DD39-47A2-829F-03E9B8BB01DF}"/>
    <cellStyle name="Normal 3 6 4" xfId="2354" xr:uid="{784AD858-F447-4E1D-82CC-FF2AD2D608AC}"/>
    <cellStyle name="Normal 3 6 4 2" xfId="6423" xr:uid="{767CC4CD-A416-4F8B-928D-1CC500857C20}"/>
    <cellStyle name="Normal 3 6 5" xfId="4397" xr:uid="{07BFD59B-6699-48F9-8A52-5D6689A5EDCA}"/>
    <cellStyle name="Normal 3 7" xfId="504" xr:uid="{647EDDFF-9160-45FD-9008-EA43D38768C2}"/>
    <cellStyle name="Normal 3 7 2" xfId="2575" xr:uid="{7C996DDC-80A1-4F56-B9E8-39FF5EBF1899}"/>
    <cellStyle name="Normal 3 8" xfId="539" xr:uid="{812FAEBE-4D31-4B59-942A-5E2DB602A4D2}"/>
    <cellStyle name="Normal 3 8 2" xfId="1595" xr:uid="{911DC896-F5DB-4CE6-A616-8BAF96302DF1}"/>
    <cellStyle name="Normal 3 8 2 2" xfId="3624" xr:uid="{C88B6F46-073A-4329-8D26-C0E65479F81D}"/>
    <cellStyle name="Normal 3 8 2 2 2" xfId="7691" xr:uid="{3199F630-D490-4CEE-A437-53D6F03AC085}"/>
    <cellStyle name="Normal 3 8 2 3" xfId="5665" xr:uid="{57ED350C-2615-49DB-9047-B48796ECA60A}"/>
    <cellStyle name="Normal 3 8 3" xfId="2610" xr:uid="{103CDDB1-490A-4C5B-9A33-098D4C31BA3F}"/>
    <cellStyle name="Normal 3 8 3 2" xfId="6677" xr:uid="{E871CD70-0210-4168-ABA0-8C877D704549}"/>
    <cellStyle name="Normal 3 8 4" xfId="4651" xr:uid="{831EC111-BA8C-4B6D-BE80-81AFB925D104}"/>
    <cellStyle name="Normal 3 9" xfId="1105" xr:uid="{68012681-1413-46B6-BF6E-B42228D47EED}"/>
    <cellStyle name="Normal 3 9 2" xfId="3134" xr:uid="{01EFDB50-B06B-4DCC-9F14-B2B211B1DDD5}"/>
    <cellStyle name="Normal 3 9 2 2" xfId="7201" xr:uid="{41AFCB52-318F-494E-B362-3CF32CD59C75}"/>
    <cellStyle name="Normal 3 9 3" xfId="5175" xr:uid="{A65C8CAF-6768-42F5-8D25-910F8C99AC75}"/>
    <cellStyle name="Normal 4" xfId="46" xr:uid="{70A3820A-04EA-4897-8BB6-050CCA6DF4D6}"/>
    <cellStyle name="Normal 4 2" xfId="506" xr:uid="{9F5739C1-19D0-4BF7-9B11-27187E0BB589}"/>
    <cellStyle name="Normal 4 2 2" xfId="995" xr:uid="{56A6A4B3-78D6-43D4-8555-0405DCE64EE3}"/>
    <cellStyle name="Normal 4 2 2 2" xfId="2051" xr:uid="{72431F35-1891-49A1-B8C8-08D29C855D48}"/>
    <cellStyle name="Normal 4 2 2 2 2" xfId="4080" xr:uid="{77B3A8A8-1AF7-426A-A173-050AE48218BD}"/>
    <cellStyle name="Normal 4 2 2 2 2 2" xfId="8147" xr:uid="{9156B1D9-9518-4D3A-A349-62BB38AA2CCA}"/>
    <cellStyle name="Normal 4 2 2 2 3" xfId="6121" xr:uid="{B215471A-F42F-4A32-804F-D9C40EA0FF26}"/>
    <cellStyle name="Normal 4 2 2 3" xfId="3066" xr:uid="{44A5B0D5-28E1-4565-AFFA-FB9DED99C5F5}"/>
    <cellStyle name="Normal 4 2 2 3 2" xfId="7133" xr:uid="{ED6E795C-98A6-4FB0-8B80-D7EFFCD39232}"/>
    <cellStyle name="Normal 4 2 2 4" xfId="5107" xr:uid="{99DF65F7-A944-4B1D-B437-7FCBC43166AF}"/>
    <cellStyle name="Normal 4 2 3" xfId="1562" xr:uid="{A353121F-663C-450F-8263-31832BFDBC51}"/>
    <cellStyle name="Normal 4 2 3 2" xfId="3591" xr:uid="{9529FC77-A7F3-4052-821D-87B922875B86}"/>
    <cellStyle name="Normal 4 2 3 2 2" xfId="7658" xr:uid="{0D3CAFC4-B004-4502-BEF9-A2E606C9AA14}"/>
    <cellStyle name="Normal 4 2 3 3" xfId="5632" xr:uid="{9739F0EB-421F-4DE5-9BBD-D4D88BC9585D}"/>
    <cellStyle name="Normal 4 2 4" xfId="2577" xr:uid="{EF0AF748-91E3-40D0-BB47-B00B7EAC6242}"/>
    <cellStyle name="Normal 4 2 4 2" xfId="6644" xr:uid="{19EA28E9-55B5-409F-8205-1FC52E880E52}"/>
    <cellStyle name="Normal 4 2 5" xfId="4618" xr:uid="{384B9777-1987-4EB2-B339-C2F68DDDEA35}"/>
    <cellStyle name="Normal 4 3" xfId="1019" xr:uid="{514D6DAC-BC44-4DC8-A3A1-3B85E4BC7606}"/>
    <cellStyle name="Normal 5" xfId="103" xr:uid="{D51A0DF6-28C2-4A4E-871F-4E101E9F72BC}"/>
    <cellStyle name="Normal 5 2" xfId="1020" xr:uid="{9AABD4CA-C4F3-427C-8E81-C68C4D792974}"/>
    <cellStyle name="Normal 5 3" xfId="1027" xr:uid="{7AF86145-8BB1-4FB5-9945-5E8DDE09466A}"/>
    <cellStyle name="Normal 5 4" xfId="1068" xr:uid="{AAE75A4C-1D64-45B6-85C3-04B6AAF962DC}"/>
    <cellStyle name="Normal 5 5" xfId="1015" xr:uid="{88DB24AD-7B3D-49F0-B2F6-5EFE193029BF}"/>
    <cellStyle name="Normal 6" xfId="90" xr:uid="{A2FF4099-EC86-4B71-B243-13E8C1A9E618}"/>
    <cellStyle name="Normal 6 2" xfId="208" xr:uid="{0E7DA465-1EBB-4C39-AF28-AF8C9F7A0103}"/>
    <cellStyle name="Normal 6 2 2" xfId="444" xr:uid="{47067B0D-CEA5-4A29-BC9A-3223805C897D}"/>
    <cellStyle name="Normal 6 2 2 2" xfId="935" xr:uid="{3B3806E3-3F98-4779-9024-E9694C37A7F4}"/>
    <cellStyle name="Normal 6 2 2 2 2" xfId="1991" xr:uid="{52C7566F-51AF-48D0-B7F7-FB1F5CBB0FCE}"/>
    <cellStyle name="Normal 6 2 2 2 2 2" xfId="4020" xr:uid="{0891DB47-D602-4793-B264-B74BAF4CB6E4}"/>
    <cellStyle name="Normal 6 2 2 2 2 2 2" xfId="8087" xr:uid="{174F2BB7-DDFB-4412-813B-A9C59423EC4E}"/>
    <cellStyle name="Normal 6 2 2 2 2 3" xfId="6061" xr:uid="{018A3FD6-3068-43A7-A2FF-2D067BF5F219}"/>
    <cellStyle name="Normal 6 2 2 2 3" xfId="3006" xr:uid="{FF57EA44-87C4-4B3A-8850-CF2DF61D2D96}"/>
    <cellStyle name="Normal 6 2 2 2 3 2" xfId="7073" xr:uid="{D15CFF1F-F25E-42AA-B924-9CB4F80809AD}"/>
    <cellStyle name="Normal 6 2 2 2 4" xfId="5047" xr:uid="{AC908CC7-86EC-4550-BF83-9052A767494F}"/>
    <cellStyle name="Normal 6 2 2 3" xfId="1502" xr:uid="{FDA40594-CC4E-451A-AAA1-68F13A519577}"/>
    <cellStyle name="Normal 6 2 2 3 2" xfId="3531" xr:uid="{542C0454-9439-4A10-8977-14BE1337B18F}"/>
    <cellStyle name="Normal 6 2 2 3 2 2" xfId="7598" xr:uid="{2E6193A2-0B4C-451C-A264-0C347AFCE6A9}"/>
    <cellStyle name="Normal 6 2 2 3 3" xfId="5572" xr:uid="{AF24AFD9-B468-472C-81CD-35224372A666}"/>
    <cellStyle name="Normal 6 2 2 4" xfId="2515" xr:uid="{46BAC51F-9CEE-45D7-B62F-F54587EA9B86}"/>
    <cellStyle name="Normal 6 2 2 4 2" xfId="6584" xr:uid="{1B3409D7-6435-4DB8-9D44-A55E22476D67}"/>
    <cellStyle name="Normal 6 2 2 5" xfId="4558" xr:uid="{592AE82A-A443-4F97-AFF9-D595116827A9}"/>
    <cellStyle name="Normal 6 2 3" xfId="700" xr:uid="{38B47622-EBB4-4E00-93EA-EFF6D4BA25DA}"/>
    <cellStyle name="Normal 6 2 3 2" xfId="1756" xr:uid="{76862AA5-D506-4CD2-8FFC-FAE6E7CECA19}"/>
    <cellStyle name="Normal 6 2 3 2 2" xfId="3785" xr:uid="{948149A9-223A-46EF-99D8-F17F2D562CAA}"/>
    <cellStyle name="Normal 6 2 3 2 2 2" xfId="7852" xr:uid="{7B404AD1-FD45-4DC5-A4AE-ADFD65991D51}"/>
    <cellStyle name="Normal 6 2 3 2 3" xfId="5826" xr:uid="{6781B11D-1453-4928-B1ED-83DC36F9FF83}"/>
    <cellStyle name="Normal 6 2 3 3" xfId="2771" xr:uid="{281232D1-4FFA-46BA-92AB-57552B6E9EE6}"/>
    <cellStyle name="Normal 6 2 3 3 2" xfId="6838" xr:uid="{2B6AAB60-2535-4C22-8BF0-36BD238EC926}"/>
    <cellStyle name="Normal 6 2 3 4" xfId="4812" xr:uid="{DFBCFA36-EE70-4A5B-90AC-8C25D7D92320}"/>
    <cellStyle name="Normal 6 2 4" xfId="1022" xr:uid="{B6C17A63-C0E7-468D-B435-0CE3C1E39B15}"/>
    <cellStyle name="Normal 6 2 5" xfId="1267" xr:uid="{62D23B73-E500-404F-A98E-0F47E96B0A12}"/>
    <cellStyle name="Normal 6 2 5 2" xfId="3296" xr:uid="{1F025F4B-75A9-46BD-BC5C-23AC9357F95F}"/>
    <cellStyle name="Normal 6 2 5 2 2" xfId="7363" xr:uid="{706EB85E-409D-42EF-8892-87AD6CA8AB20}"/>
    <cellStyle name="Normal 6 2 5 3" xfId="5337" xr:uid="{DD8A26EC-A7E4-4E23-899C-76D69A9235A5}"/>
    <cellStyle name="Normal 6 2 6" xfId="2280" xr:uid="{B6C904E2-DEF3-467C-90CD-CD6DD60B124A}"/>
    <cellStyle name="Normal 6 2 6 2" xfId="6349" xr:uid="{8FDFF2BE-0BE9-4842-AC28-0DBBB96A0B35}"/>
    <cellStyle name="Normal 6 2 7" xfId="4323" xr:uid="{49EE2E91-953D-4165-BEDC-0803E5BCC93A}"/>
    <cellStyle name="Normal 6 3" xfId="327" xr:uid="{879D3611-A1D6-4F33-B08F-AB90915ED3EC}"/>
    <cellStyle name="Normal 6 3 2" xfId="818" xr:uid="{312AC78A-B5E6-4124-9E8B-CCEBC6226FDF}"/>
    <cellStyle name="Normal 6 3 2 2" xfId="1874" xr:uid="{864AC8A3-A9D8-4CD6-A43F-0A69FFE2B1B5}"/>
    <cellStyle name="Normal 6 3 2 2 2" xfId="3903" xr:uid="{A7110B4F-30B1-4E82-B76A-F5A969F33649}"/>
    <cellStyle name="Normal 6 3 2 2 2 2" xfId="7970" xr:uid="{AF41CA18-233E-4090-AA56-C73599846022}"/>
    <cellStyle name="Normal 6 3 2 2 3" xfId="5944" xr:uid="{19575DA0-533F-40F4-B5FF-9A9632EB3489}"/>
    <cellStyle name="Normal 6 3 2 3" xfId="2889" xr:uid="{B4E9E1D4-6B85-4685-AA51-3FAC461CB5EF}"/>
    <cellStyle name="Normal 6 3 2 3 2" xfId="6956" xr:uid="{257FD64A-6270-4563-B3CA-337CABAAF9F3}"/>
    <cellStyle name="Normal 6 3 2 4" xfId="4930" xr:uid="{27434AC3-B531-46C4-A739-6E76944E3E6D}"/>
    <cellStyle name="Normal 6 3 3" xfId="1385" xr:uid="{5323947A-2848-47B6-BAB6-62B60981B218}"/>
    <cellStyle name="Normal 6 3 3 2" xfId="3414" xr:uid="{9DF29767-A6B4-4627-B041-5AC0A419A279}"/>
    <cellStyle name="Normal 6 3 3 2 2" xfId="7481" xr:uid="{33AF2CA8-B7D2-49D7-9265-5B5B183730A0}"/>
    <cellStyle name="Normal 6 3 3 3" xfId="5455" xr:uid="{6FA08DA6-91D5-41AD-9FF0-F0A8CB6C95B5}"/>
    <cellStyle name="Normal 6 3 4" xfId="2398" xr:uid="{DD01A7BB-1E52-4AA6-B5B1-13D653474BEF}"/>
    <cellStyle name="Normal 6 3 4 2" xfId="6467" xr:uid="{0F717502-F0BE-4E05-899C-050D25F58A7C}"/>
    <cellStyle name="Normal 6 3 5" xfId="4441" xr:uid="{5EC4910E-7E62-4DEE-A01B-13F662733B61}"/>
    <cellStyle name="Normal 6 4" xfId="583" xr:uid="{878DB779-0941-4095-9260-D48BE53FDF2A}"/>
    <cellStyle name="Normal 6 4 2" xfId="1639" xr:uid="{8F302241-0CD3-4D45-A63D-448BD5B26E29}"/>
    <cellStyle name="Normal 6 4 2 2" xfId="3668" xr:uid="{75A1587A-4232-4A68-AE41-D0F17C639E4D}"/>
    <cellStyle name="Normal 6 4 2 2 2" xfId="7735" xr:uid="{3CE89F8B-245C-42AD-A262-5C0B7411DAC4}"/>
    <cellStyle name="Normal 6 4 2 3" xfId="5709" xr:uid="{0A7A6595-8632-40F5-B9D0-9455232CCA10}"/>
    <cellStyle name="Normal 6 4 3" xfId="2654" xr:uid="{32CD1B1D-F52B-4A20-B4E5-30DC1B55BA48}"/>
    <cellStyle name="Normal 6 4 3 2" xfId="6721" xr:uid="{D65F787C-2999-41F1-816B-E6732F02958F}"/>
    <cellStyle name="Normal 6 4 4" xfId="4695" xr:uid="{49B264A4-E2E8-4DF1-8941-62E27C1CC4D3}"/>
    <cellStyle name="Normal 6 5" xfId="1021" xr:uid="{14A8CD66-A2B0-41B1-A37D-0358C050AA68}"/>
    <cellStyle name="Normal 6 6" xfId="1150" xr:uid="{34DC9837-58EA-498E-874A-A4A4D36A4049}"/>
    <cellStyle name="Normal 6 6 2" xfId="3179" xr:uid="{E09C678C-AD32-43C3-84DE-B8653F9E0AA0}"/>
    <cellStyle name="Normal 6 6 2 2" xfId="7246" xr:uid="{32CB60C1-60F8-4DEC-9953-3803920E0C05}"/>
    <cellStyle name="Normal 6 6 3" xfId="5220" xr:uid="{2A7D7192-22B2-4209-A199-0B9A0DBF9679}"/>
    <cellStyle name="Normal 6 7" xfId="2163" xr:uid="{5A04DFE5-13C1-4D73-ACFE-8559ACC3D5BC}"/>
    <cellStyle name="Normal 6 7 2" xfId="6232" xr:uid="{7CD42058-1CDA-404B-B9EA-E077ED0E734F}"/>
    <cellStyle name="Normal 6 8" xfId="4206" xr:uid="{C3747FD8-08FD-493B-B96A-C4BEEBC41C38}"/>
    <cellStyle name="Normal 7" xfId="280" xr:uid="{77DF47D0-0906-43CE-BF39-B98FEA16B4B3}"/>
    <cellStyle name="Normal 7 2" xfId="1023" xr:uid="{55599F57-CDB0-4DA5-8268-BFC46E19B4B9}"/>
    <cellStyle name="Normal 8" xfId="267" xr:uid="{8F49C21D-0DC8-4EAC-9D2C-04467332C38D}"/>
    <cellStyle name="Normal 8 2" xfId="759" xr:uid="{ED4846EE-57F8-4D05-B976-63E033A6477F}"/>
    <cellStyle name="Normal 8 2 2" xfId="1815" xr:uid="{A6928AD4-F5DB-480A-B40B-2D5BBB5667DB}"/>
    <cellStyle name="Normal 8 2 2 2" xfId="3844" xr:uid="{569A6F59-0E30-419C-A448-BF9A6D08E2A6}"/>
    <cellStyle name="Normal 8 2 2 2 2" xfId="7911" xr:uid="{556E575D-CA37-4D32-8BF2-722B93B5E90C}"/>
    <cellStyle name="Normal 8 2 2 3" xfId="5885" xr:uid="{4302AD5D-4241-46DF-BF86-F14F715C9F73}"/>
    <cellStyle name="Normal 8 2 3" xfId="2830" xr:uid="{CAB373A0-A73F-4A78-843B-56A67C90E007}"/>
    <cellStyle name="Normal 8 2 3 2" xfId="6897" xr:uid="{C19345AC-9742-4D59-835C-6611D6D4B9B2}"/>
    <cellStyle name="Normal 8 2 4" xfId="4871" xr:uid="{AD878915-403F-456D-88FF-1B42F3A1CD28}"/>
    <cellStyle name="Normal 8 3" xfId="1024" xr:uid="{C5444A65-85EB-4F6A-A03B-D34CA5A5B112}"/>
    <cellStyle name="Normal 8 3 2" xfId="2070" xr:uid="{DAF0F75F-4377-455B-91D5-85D588AC3CD1}"/>
    <cellStyle name="Normal 8 3 2 2" xfId="4099" xr:uid="{F1041E0B-2E48-4704-8E19-43E3D1E05B6E}"/>
    <cellStyle name="Normal 8 3 2 2 2" xfId="8166" xr:uid="{7454CA16-3A58-487B-A323-59F864389EBF}"/>
    <cellStyle name="Normal 8 3 2 3" xfId="6140" xr:uid="{42E930B4-B9F8-4262-8852-7157985E84D1}"/>
    <cellStyle name="Normal 8 3 3" xfId="3085" xr:uid="{1659BEE8-41B5-4619-9E1D-535EDAF21272}"/>
    <cellStyle name="Normal 8 3 3 2" xfId="7152" xr:uid="{E35D8FA1-B9F6-4D58-B67C-200302F92ED1}"/>
    <cellStyle name="Normal 8 3 4" xfId="5126" xr:uid="{F112B7B6-8F39-4862-994E-5ED0C7FDA329}"/>
    <cellStyle name="Normal 8 4" xfId="1074" xr:uid="{44128CF2-9D05-4BEB-8125-496991165667}"/>
    <cellStyle name="Normal 8 4 2" xfId="2089" xr:uid="{004092F6-8FAE-40A0-A42C-02CDAAC5814A}"/>
    <cellStyle name="Normal 8 4 2 2" xfId="4118" xr:uid="{AD2B8850-C6FF-4FDE-96CC-616C4CB60AD3}"/>
    <cellStyle name="Normal 8 4 2 2 2" xfId="8185" xr:uid="{5B09BB77-557B-4A48-BF69-3CCB9BA8E689}"/>
    <cellStyle name="Normal 8 4 2 3" xfId="6159" xr:uid="{1066AF45-0B6D-4D6A-BF46-FDB44E7A5723}"/>
    <cellStyle name="Normal 8 4 3" xfId="3103" xr:uid="{654E2395-5974-47A4-9916-2B8063C6C79E}"/>
    <cellStyle name="Normal 8 4 3 2" xfId="7170" xr:uid="{3BA86473-75E2-47A7-B9AB-09B237D8E960}"/>
    <cellStyle name="Normal 8 4 4" xfId="5144" xr:uid="{28F2BB0A-2625-497C-96A8-B410C2696DE8}"/>
    <cellStyle name="Normal 8 5" xfId="1326" xr:uid="{D0E5028D-9AB6-49D4-A4BE-28BE545FDF7C}"/>
    <cellStyle name="Normal 8 5 2" xfId="3355" xr:uid="{4C384A5C-04CB-4B93-80FE-BDA1E6D04A6C}"/>
    <cellStyle name="Normal 8 5 2 2" xfId="7422" xr:uid="{EB44C212-EAA8-4001-A7D7-3F7611F9B7D6}"/>
    <cellStyle name="Normal 8 5 3" xfId="5396" xr:uid="{F00BC5F6-21E9-4396-B078-65FA76F3B547}"/>
    <cellStyle name="Normal 8 6" xfId="2339" xr:uid="{1648596B-90D3-4249-8FB8-06D818AE84FA}"/>
    <cellStyle name="Normal 8 6 2" xfId="6408" xr:uid="{E9C80743-4245-4A57-B6B1-7CBBA61C5FB3}"/>
    <cellStyle name="Normal 8 7" xfId="4134" xr:uid="{ABCE0849-4740-44CE-99D2-35C0C3D2F80B}"/>
    <cellStyle name="Normal 8 7 2" xfId="8201" xr:uid="{FC43B7D4-CD1F-4734-81D7-B6844B9FEDFD}"/>
    <cellStyle name="Normal 8 8" xfId="4382" xr:uid="{337B19AB-E1E9-437F-B074-4863DC5C227A}"/>
    <cellStyle name="Normal 9" xfId="503" xr:uid="{980895DA-27EC-4171-AE15-49F2F365AF5E}"/>
    <cellStyle name="Normal 9 2" xfId="994" xr:uid="{460A547C-D7D2-4D33-83D9-595FB0FBA441}"/>
    <cellStyle name="Normal 9 2 2" xfId="2050" xr:uid="{B88BBFD8-AD5C-4482-A09C-039C2F6166B7}"/>
    <cellStyle name="Normal 9 2 2 2" xfId="4079" xr:uid="{CA3AE843-2384-4CFD-9A68-B5671A704CD4}"/>
    <cellStyle name="Normal 9 2 2 2 2" xfId="8146" xr:uid="{4B429668-90AA-4C6B-B4A5-440CADA2009F}"/>
    <cellStyle name="Normal 9 2 2 3" xfId="6120" xr:uid="{A6E46042-E84E-4468-9FC4-30862C2266FE}"/>
    <cellStyle name="Normal 9 2 3" xfId="3065" xr:uid="{B5DF1BD5-D9EF-40B7-8740-204B1D4E4B7E}"/>
    <cellStyle name="Normal 9 2 3 2" xfId="7132" xr:uid="{A4B99C7D-73B9-4B35-A1A5-8A7D418C4F2F}"/>
    <cellStyle name="Normal 9 2 4" xfId="5106" xr:uid="{9C553F6B-8922-4547-9F93-C8CEE39292E3}"/>
    <cellStyle name="Normal 9 3" xfId="1025" xr:uid="{F3D45747-87C3-4EC9-BDB1-432B3C03DADD}"/>
    <cellStyle name="Normal 9 4" xfId="1561" xr:uid="{33865792-F189-4892-9013-D6253AE42477}"/>
    <cellStyle name="Normal 9 4 2" xfId="3590" xr:uid="{2CF8DF69-F20F-461C-8CD2-09B775480AF2}"/>
    <cellStyle name="Normal 9 4 2 2" xfId="7657" xr:uid="{B84588FC-8DB9-43AD-8B0F-A017E31646CB}"/>
    <cellStyle name="Normal 9 4 3" xfId="5631" xr:uid="{CAF2764F-815A-4EBD-91C9-6DFDD71619A1}"/>
    <cellStyle name="Normal 9 5" xfId="2574" xr:uid="{A69946AE-AAB3-46FF-94D5-2E96E04A83FF}"/>
    <cellStyle name="Normal 9 5 2" xfId="6643" xr:uid="{AED63B90-9FD1-429E-A593-3CAB3D7827A9}"/>
    <cellStyle name="Normal 9 6" xfId="4617" xr:uid="{1E00D614-3152-48E4-9ED5-45D0A320DADC}"/>
    <cellStyle name="Note 2" xfId="42" xr:uid="{F4FA7FC8-A998-44E0-89B4-1F21D0185B69}"/>
    <cellStyle name="Note 2 10" xfId="1073" xr:uid="{80B2888F-8AFE-4CCF-A470-CE85AA9CEC00}"/>
    <cellStyle name="Note 2 10 2" xfId="2088" xr:uid="{9455FF58-6DE4-4054-9D2E-3E7AACCC06E3}"/>
    <cellStyle name="Note 2 10 2 2" xfId="4117" xr:uid="{E69D2DCB-43AE-422A-A4F2-C03A29DEC341}"/>
    <cellStyle name="Note 2 10 2 2 2" xfId="8184" xr:uid="{3A3F4EE5-8565-408B-A28E-6C8CF062EBDA}"/>
    <cellStyle name="Note 2 10 2 3" xfId="6158" xr:uid="{995366C4-0DD3-4BEF-9315-01603D3A93B9}"/>
    <cellStyle name="Note 2 10 3" xfId="3102" xr:uid="{1FA3B42C-EF1D-4E4C-9BD3-91C0EA0528FE}"/>
    <cellStyle name="Note 2 10 3 2" xfId="7169" xr:uid="{CF8E22DD-B417-4BD1-A882-E40E2424B1DC}"/>
    <cellStyle name="Note 2 10 4" xfId="5143" xr:uid="{1F465B14-951A-4968-A09A-D35ACA420355}"/>
    <cellStyle name="Note 2 11" xfId="1104" xr:uid="{3515C7F6-4BDB-40E7-AAD2-CC7D49C5E79E}"/>
    <cellStyle name="Note 2 11 2" xfId="3133" xr:uid="{7DA55E84-EC18-40FA-B55E-6F5AA5E0DD46}"/>
    <cellStyle name="Note 2 11 2 2" xfId="7200" xr:uid="{25B996D0-1075-4CA0-92B4-31AD69994462}"/>
    <cellStyle name="Note 2 11 3" xfId="5174" xr:uid="{4B4D62C8-296C-4D6E-9AF0-3232FB2E144F}"/>
    <cellStyle name="Note 2 12" xfId="2118" xr:uid="{27C3969D-17B5-43F8-A77E-8F1C19677BF7}"/>
    <cellStyle name="Note 2 12 2" xfId="6187" xr:uid="{A986A0CB-F201-4400-9790-B58AB59516F7}"/>
    <cellStyle name="Note 2 13" xfId="4137" xr:uid="{E85D24B1-2A70-4657-A79E-F27921D2AB2E}"/>
    <cellStyle name="Note 2 13 2" xfId="8204" xr:uid="{DB9E91D2-442E-45BF-BCDB-2AC0DD3F845B}"/>
    <cellStyle name="Note 2 14" xfId="4160" xr:uid="{ADC2C795-7134-4D6F-947E-5D31A0FDA5FB}"/>
    <cellStyle name="Note 2 2" xfId="74" xr:uid="{7DCC73C1-6B8B-4377-9FD7-0D720514DECC}"/>
    <cellStyle name="Note 2 2 2" xfId="134" xr:uid="{1286EC62-C7C7-4DC7-AD58-C6CD4C517795}"/>
    <cellStyle name="Note 2 2 2 2" xfId="251" xr:uid="{F7D97A37-AED8-4905-9385-1F6C456F06BB}"/>
    <cellStyle name="Note 2 2 2 2 2" xfId="487" xr:uid="{7D9E104C-7E09-45FC-AB02-1293CF9A5405}"/>
    <cellStyle name="Note 2 2 2 2 2 2" xfId="978" xr:uid="{EE9EDF62-43DA-46B2-A3D7-B3FB33A646E4}"/>
    <cellStyle name="Note 2 2 2 2 2 2 2" xfId="2034" xr:uid="{FB97188A-8699-4B52-9D7E-6284847E3369}"/>
    <cellStyle name="Note 2 2 2 2 2 2 2 2" xfId="4063" xr:uid="{19587103-9AA3-4EB9-BE4F-C5FC3F20A801}"/>
    <cellStyle name="Note 2 2 2 2 2 2 2 2 2" xfId="8130" xr:uid="{FA6EB74B-C446-4D87-AA40-BC7C136AA642}"/>
    <cellStyle name="Note 2 2 2 2 2 2 2 3" xfId="6104" xr:uid="{94296491-2581-4413-9EA1-951AABEB44B5}"/>
    <cellStyle name="Note 2 2 2 2 2 2 3" xfId="3049" xr:uid="{EEFE6509-003B-4EC3-8E86-C75C61DB8802}"/>
    <cellStyle name="Note 2 2 2 2 2 2 3 2" xfId="7116" xr:uid="{A4EC527E-1F5A-4CA1-83EA-84DA5C809BC2}"/>
    <cellStyle name="Note 2 2 2 2 2 2 4" xfId="5090" xr:uid="{0D21AB43-B68C-46EB-B785-11949A0F2773}"/>
    <cellStyle name="Note 2 2 2 2 2 3" xfId="1545" xr:uid="{0F77CF3D-0BF1-4F80-B2D4-F21C0182BA1F}"/>
    <cellStyle name="Note 2 2 2 2 2 3 2" xfId="3574" xr:uid="{C1096BF6-9860-42C6-AC5B-48656B6ADEFF}"/>
    <cellStyle name="Note 2 2 2 2 2 3 2 2" xfId="7641" xr:uid="{F6EC1027-DA86-4B67-AD2F-40E53C076CAB}"/>
    <cellStyle name="Note 2 2 2 2 2 3 3" xfId="5615" xr:uid="{C5117C6A-A0F7-4DBE-977F-FE0A1ACA4697}"/>
    <cellStyle name="Note 2 2 2 2 2 4" xfId="2558" xr:uid="{AEC6D14F-B3CB-4DB7-B826-66F771A4BC7B}"/>
    <cellStyle name="Note 2 2 2 2 2 4 2" xfId="6627" xr:uid="{121F207C-16CA-45DD-84B2-9B7C17153934}"/>
    <cellStyle name="Note 2 2 2 2 2 5" xfId="4601" xr:uid="{5FD55C7E-D1A3-48E7-8972-563BA9B893AE}"/>
    <cellStyle name="Note 2 2 2 2 3" xfId="743" xr:uid="{A423BD82-A898-41B4-9A3C-3B323E696925}"/>
    <cellStyle name="Note 2 2 2 2 3 2" xfId="1799" xr:uid="{64B99CDF-5C72-4196-97B7-682D3F49A87D}"/>
    <cellStyle name="Note 2 2 2 2 3 2 2" xfId="3828" xr:uid="{24C8F0AF-B13D-4BBA-AF1A-9E916D8618C5}"/>
    <cellStyle name="Note 2 2 2 2 3 2 2 2" xfId="7895" xr:uid="{3C86FF36-F008-44A0-9BEB-8B0974B9731D}"/>
    <cellStyle name="Note 2 2 2 2 3 2 3" xfId="5869" xr:uid="{FA15746C-A5B7-432E-B188-560A385E0550}"/>
    <cellStyle name="Note 2 2 2 2 3 3" xfId="2814" xr:uid="{3EDB734D-289E-417A-A07C-821B9067FFEA}"/>
    <cellStyle name="Note 2 2 2 2 3 3 2" xfId="6881" xr:uid="{5AD25CF1-614A-4222-BF59-F017D90952F3}"/>
    <cellStyle name="Note 2 2 2 2 3 4" xfId="4855" xr:uid="{0CE3533C-BECD-45F1-BD00-965CB4BA954F}"/>
    <cellStyle name="Note 2 2 2 2 4" xfId="1310" xr:uid="{D0A62548-5CFC-43EA-8204-6F08D8968E52}"/>
    <cellStyle name="Note 2 2 2 2 4 2" xfId="3339" xr:uid="{254A86DC-ADE5-4209-A8F3-9CD40783D057}"/>
    <cellStyle name="Note 2 2 2 2 4 2 2" xfId="7406" xr:uid="{9F263EB1-0D1A-4EF6-A831-78920172A2ED}"/>
    <cellStyle name="Note 2 2 2 2 4 3" xfId="5380" xr:uid="{4044E31B-EC0D-4B71-B0E4-A4CDE27CC588}"/>
    <cellStyle name="Note 2 2 2 2 5" xfId="2323" xr:uid="{F4CE799E-5D48-48BD-8B5C-6FCC7DDB4F26}"/>
    <cellStyle name="Note 2 2 2 2 5 2" xfId="6392" xr:uid="{DD0C10FA-E730-478A-A978-1A11041A2D21}"/>
    <cellStyle name="Note 2 2 2 2 6" xfId="4366" xr:uid="{FE0A24F0-64AC-4932-80DD-B982659EF049}"/>
    <cellStyle name="Note 2 2 2 3" xfId="370" xr:uid="{8682A3E4-2C10-4971-B0EF-4F44E81B765D}"/>
    <cellStyle name="Note 2 2 2 3 2" xfId="861" xr:uid="{DF68C4EF-115C-43DE-A1F1-BB3ABD297DF9}"/>
    <cellStyle name="Note 2 2 2 3 2 2" xfId="1917" xr:uid="{285C9447-C7D7-4934-A2EA-0D9D97A9F141}"/>
    <cellStyle name="Note 2 2 2 3 2 2 2" xfId="3946" xr:uid="{EF2DAF92-80B5-4913-837E-6B051DFDF62F}"/>
    <cellStyle name="Note 2 2 2 3 2 2 2 2" xfId="8013" xr:uid="{D470B9F5-845E-49D0-B13C-219B6AC51EBB}"/>
    <cellStyle name="Note 2 2 2 3 2 2 3" xfId="5987" xr:uid="{4791FF1D-2274-492D-B6F1-6C23788D79CA}"/>
    <cellStyle name="Note 2 2 2 3 2 3" xfId="2932" xr:uid="{92FC0F16-8181-43F6-8B2A-0FAFFC4F30E0}"/>
    <cellStyle name="Note 2 2 2 3 2 3 2" xfId="6999" xr:uid="{DBDDF642-DABB-4E37-BCF9-B68C06E39720}"/>
    <cellStyle name="Note 2 2 2 3 2 4" xfId="4973" xr:uid="{A137CA67-7F36-4A1E-AEA4-266064228963}"/>
    <cellStyle name="Note 2 2 2 3 3" xfId="1428" xr:uid="{A500078D-8FA5-448E-B12C-8BD5A1D253A5}"/>
    <cellStyle name="Note 2 2 2 3 3 2" xfId="3457" xr:uid="{0D8645F9-5B27-4033-9E98-4A8E0F639E7E}"/>
    <cellStyle name="Note 2 2 2 3 3 2 2" xfId="7524" xr:uid="{40BBC81A-D358-46BC-8621-9E4481F0B83E}"/>
    <cellStyle name="Note 2 2 2 3 3 3" xfId="5498" xr:uid="{AC94C9E3-1258-48D9-80EE-37610A027DD0}"/>
    <cellStyle name="Note 2 2 2 3 4" xfId="2441" xr:uid="{C1DB5F14-F2D0-41D8-8D9C-B736DA2A1EB6}"/>
    <cellStyle name="Note 2 2 2 3 4 2" xfId="6510" xr:uid="{794201E7-BA1C-41AE-AB0D-10E88D3A4F0B}"/>
    <cellStyle name="Note 2 2 2 3 5" xfId="4484" xr:uid="{2A7CCBB4-4846-48A4-8BE3-CBDDD9992B5B}"/>
    <cellStyle name="Note 2 2 2 4" xfId="626" xr:uid="{4817914E-828A-4A26-AF64-3651ABC9FA13}"/>
    <cellStyle name="Note 2 2 2 4 2" xfId="1682" xr:uid="{9DBFA18B-F96E-4D65-A698-3BDF7C32822F}"/>
    <cellStyle name="Note 2 2 2 4 2 2" xfId="3711" xr:uid="{4B3BAED4-377B-4A05-8F9E-7C35DF2694C3}"/>
    <cellStyle name="Note 2 2 2 4 2 2 2" xfId="7778" xr:uid="{C2B40E29-D594-4555-829F-1A8AC3E07E36}"/>
    <cellStyle name="Note 2 2 2 4 2 3" xfId="5752" xr:uid="{4A9812E0-9592-4EC4-A461-E5CD9F89CAB0}"/>
    <cellStyle name="Note 2 2 2 4 3" xfId="2697" xr:uid="{5A462059-DF30-4220-AE56-09408936CF09}"/>
    <cellStyle name="Note 2 2 2 4 3 2" xfId="6764" xr:uid="{C66E3E4C-0013-41F5-BE13-BB7D32BE75C9}"/>
    <cellStyle name="Note 2 2 2 4 4" xfId="4738" xr:uid="{A0A8A250-DA5C-4612-B44D-3E513B215E4C}"/>
    <cellStyle name="Note 2 2 2 5" xfId="1193" xr:uid="{D009EF22-8DA9-40FA-84F9-BBD9671B5C23}"/>
    <cellStyle name="Note 2 2 2 5 2" xfId="3222" xr:uid="{4666782F-C5FB-4E9A-8770-CA91839A621D}"/>
    <cellStyle name="Note 2 2 2 5 2 2" xfId="7289" xr:uid="{E8FDC106-4547-44AE-AA1C-B3ED7937C86D}"/>
    <cellStyle name="Note 2 2 2 5 3" xfId="5263" xr:uid="{245B4AC8-1E55-4C1D-A3DF-F608C0487465}"/>
    <cellStyle name="Note 2 2 2 6" xfId="2206" xr:uid="{54E9470F-ED33-4BA0-9A43-8ADBD339118B}"/>
    <cellStyle name="Note 2 2 2 6 2" xfId="6275" xr:uid="{A97EAF44-3908-47B9-9456-00BA0F3F963F}"/>
    <cellStyle name="Note 2 2 2 7" xfId="4249" xr:uid="{5BE99A47-A803-4E75-9579-9C16C676DB32}"/>
    <cellStyle name="Note 2 2 3" xfId="192" xr:uid="{D7A32BC8-F5F8-473F-86DA-3B2C3A68848A}"/>
    <cellStyle name="Note 2 2 3 2" xfId="428" xr:uid="{8098F535-3E85-4624-9474-C651CD222D32}"/>
    <cellStyle name="Note 2 2 3 2 2" xfId="919" xr:uid="{168F3C95-809A-4D30-8DA5-DA36CB4818DA}"/>
    <cellStyle name="Note 2 2 3 2 2 2" xfId="1975" xr:uid="{3DE96731-C87D-4EAF-9234-2C4C612E8E6F}"/>
    <cellStyle name="Note 2 2 3 2 2 2 2" xfId="4004" xr:uid="{31D8D9AE-7AC4-4BE8-BB33-F01E083FEACC}"/>
    <cellStyle name="Note 2 2 3 2 2 2 2 2" xfId="8071" xr:uid="{83F520A3-6E5D-4F66-A5D6-F4B70121EF08}"/>
    <cellStyle name="Note 2 2 3 2 2 2 3" xfId="6045" xr:uid="{C11E1DC3-DD55-4960-A964-686F7F56EA08}"/>
    <cellStyle name="Note 2 2 3 2 2 3" xfId="2990" xr:uid="{57002413-51DA-47DC-98D8-34DC02C8B3EA}"/>
    <cellStyle name="Note 2 2 3 2 2 3 2" xfId="7057" xr:uid="{BAD04553-B28C-482E-B12D-C6E00ED36D55}"/>
    <cellStyle name="Note 2 2 3 2 2 4" xfId="5031" xr:uid="{4EC08A09-5D07-4F39-A954-91D0855E9F75}"/>
    <cellStyle name="Note 2 2 3 2 3" xfId="1486" xr:uid="{EB246679-205C-420F-B447-560CA36D9B23}"/>
    <cellStyle name="Note 2 2 3 2 3 2" xfId="3515" xr:uid="{E624DFBF-E129-4FB2-B1AA-8442C78093B4}"/>
    <cellStyle name="Note 2 2 3 2 3 2 2" xfId="7582" xr:uid="{B6C37720-AAA2-4CE8-84B7-97E8A1FB354F}"/>
    <cellStyle name="Note 2 2 3 2 3 3" xfId="5556" xr:uid="{F40A291F-6BB7-4D59-B2CE-AB032D8CDA93}"/>
    <cellStyle name="Note 2 2 3 2 4" xfId="2499" xr:uid="{71278D42-219C-4810-940C-B1155B17FF31}"/>
    <cellStyle name="Note 2 2 3 2 4 2" xfId="6568" xr:uid="{B1D0086E-CB41-47B7-B6A4-441227149724}"/>
    <cellStyle name="Note 2 2 3 2 5" xfId="4542" xr:uid="{04C58850-59AD-4444-AC2D-EE0195B6CD5D}"/>
    <cellStyle name="Note 2 2 3 3" xfId="684" xr:uid="{683F5634-4B41-4FBB-901A-5578756E90FA}"/>
    <cellStyle name="Note 2 2 3 3 2" xfId="1740" xr:uid="{8F3BADD6-A966-413F-B502-7D1F7CE16319}"/>
    <cellStyle name="Note 2 2 3 3 2 2" xfId="3769" xr:uid="{9759F764-F724-48BC-8873-A81A726ABABC}"/>
    <cellStyle name="Note 2 2 3 3 2 2 2" xfId="7836" xr:uid="{1561EDB1-B46B-444D-B616-9F195E62476F}"/>
    <cellStyle name="Note 2 2 3 3 2 3" xfId="5810" xr:uid="{3A143B4B-20C6-40E3-A5E6-41A40DFF26E1}"/>
    <cellStyle name="Note 2 2 3 3 3" xfId="2755" xr:uid="{11CEFFBB-E092-4875-8035-CCD800B3EEC9}"/>
    <cellStyle name="Note 2 2 3 3 3 2" xfId="6822" xr:uid="{909E5AAD-DB25-4120-950F-75405368ECF3}"/>
    <cellStyle name="Note 2 2 3 3 4" xfId="4796" xr:uid="{788F81CD-D30B-4D13-A864-7444A876FEAE}"/>
    <cellStyle name="Note 2 2 3 4" xfId="1251" xr:uid="{7C0133C2-9277-4A41-B58E-6DF972F9B0CA}"/>
    <cellStyle name="Note 2 2 3 4 2" xfId="3280" xr:uid="{AB3134CC-AA87-4A30-A41E-CAB8A42EF302}"/>
    <cellStyle name="Note 2 2 3 4 2 2" xfId="7347" xr:uid="{84D37611-B92A-4A32-94C6-1AE0F9123895}"/>
    <cellStyle name="Note 2 2 3 4 3" xfId="5321" xr:uid="{A3CA0D1A-6130-43F4-A116-614F70FD120C}"/>
    <cellStyle name="Note 2 2 3 5" xfId="2264" xr:uid="{001C9817-8BF7-41CF-B0E8-5C29DA0DC9AF}"/>
    <cellStyle name="Note 2 2 3 5 2" xfId="6333" xr:uid="{3456DBF0-8238-498F-90FC-CEE9C292C047}"/>
    <cellStyle name="Note 2 2 3 6" xfId="4307" xr:uid="{B6B76FD5-DC28-4228-BB00-69B5EEC5B303}"/>
    <cellStyle name="Note 2 2 4" xfId="311" xr:uid="{FED4525F-4E1C-414E-BFDF-3715CC465F3E}"/>
    <cellStyle name="Note 2 2 4 2" xfId="802" xr:uid="{A97494A8-2F01-472E-97D3-545D31A8FD3D}"/>
    <cellStyle name="Note 2 2 4 2 2" xfId="1858" xr:uid="{FA2AE56E-D3AC-4353-AED2-396544AD2CEC}"/>
    <cellStyle name="Note 2 2 4 2 2 2" xfId="3887" xr:uid="{7F1244F1-824A-4F34-87A2-696EBC081F7D}"/>
    <cellStyle name="Note 2 2 4 2 2 2 2" xfId="7954" xr:uid="{34666BF7-32B3-4522-93B7-7782954E4586}"/>
    <cellStyle name="Note 2 2 4 2 2 3" xfId="5928" xr:uid="{80C7F55E-FCE1-4173-9DA5-C799171CB533}"/>
    <cellStyle name="Note 2 2 4 2 3" xfId="2873" xr:uid="{5651EAE6-AB56-430B-970B-4E0F123D715B}"/>
    <cellStyle name="Note 2 2 4 2 3 2" xfId="6940" xr:uid="{79FEF75C-3AD1-46E1-BC96-3D02FE0F8287}"/>
    <cellStyle name="Note 2 2 4 2 4" xfId="4914" xr:uid="{D337DB79-57D4-45A4-A27F-DF6FE9972A4A}"/>
    <cellStyle name="Note 2 2 4 3" xfId="1369" xr:uid="{911DEAFA-6D3D-4EAD-8359-6A45BBE8A7B0}"/>
    <cellStyle name="Note 2 2 4 3 2" xfId="3398" xr:uid="{634C396F-FBF6-4B83-98B1-31D622627550}"/>
    <cellStyle name="Note 2 2 4 3 2 2" xfId="7465" xr:uid="{B6A8D62B-710C-4F32-B638-DB59FB341D62}"/>
    <cellStyle name="Note 2 2 4 3 3" xfId="5439" xr:uid="{8E328395-9671-4606-A134-E66D8D34C7B9}"/>
    <cellStyle name="Note 2 2 4 4" xfId="2382" xr:uid="{B21E8FBA-2E02-4FE4-9D33-971E6C3358C7}"/>
    <cellStyle name="Note 2 2 4 4 2" xfId="6451" xr:uid="{2A288594-4CE4-49BE-B290-1D49910E30DB}"/>
    <cellStyle name="Note 2 2 4 5" xfId="4425" xr:uid="{C07DEA0A-F08B-4763-86CE-95F6B86738C5}"/>
    <cellStyle name="Note 2 2 5" xfId="567" xr:uid="{B3E01CC8-A4E3-4E23-9636-9FEC8F9D7CD2}"/>
    <cellStyle name="Note 2 2 5 2" xfId="1623" xr:uid="{CAAD5AD4-1B33-48C1-83B6-215B8C5B83E5}"/>
    <cellStyle name="Note 2 2 5 2 2" xfId="3652" xr:uid="{49F78C6B-85DC-473F-B147-B4258A9C33F4}"/>
    <cellStyle name="Note 2 2 5 2 2 2" xfId="7719" xr:uid="{5F79DA04-9132-4D12-B2B8-4DBD3803EE7E}"/>
    <cellStyle name="Note 2 2 5 2 3" xfId="5693" xr:uid="{A09469EE-36BC-4D6B-90A4-F6CD0222B539}"/>
    <cellStyle name="Note 2 2 5 3" xfId="2638" xr:uid="{4466D6ED-D109-4164-AAE2-3BEBE0C06801}"/>
    <cellStyle name="Note 2 2 5 3 2" xfId="6705" xr:uid="{B0D06E3C-99CA-461B-8BA6-011FB610C875}"/>
    <cellStyle name="Note 2 2 5 4" xfId="4679" xr:uid="{F0AD226A-DB1D-497E-8DC4-CD266948FECA}"/>
    <cellStyle name="Note 2 2 6" xfId="1134" xr:uid="{CF6815E2-DD2C-4118-9748-51D678592907}"/>
    <cellStyle name="Note 2 2 6 2" xfId="3163" xr:uid="{45986E23-A590-4C6A-B250-B727CA11D2C0}"/>
    <cellStyle name="Note 2 2 6 2 2" xfId="7230" xr:uid="{6221E031-5F9A-40E1-A9F2-5C6E477AB1CB}"/>
    <cellStyle name="Note 2 2 6 3" xfId="5204" xr:uid="{0F459D6F-5F11-4B1F-AE83-3347D4C5D691}"/>
    <cellStyle name="Note 2 2 7" xfId="2147" xr:uid="{CEC879D5-187E-4D4C-B631-1DC533C20602}"/>
    <cellStyle name="Note 2 2 7 2" xfId="6216" xr:uid="{584861FF-49DF-464C-8A01-121A9A4DA844}"/>
    <cellStyle name="Note 2 2 8" xfId="4190" xr:uid="{84DAC6C5-FBA1-460B-A0E9-BC3F9A8B1DEF}"/>
    <cellStyle name="Note 2 3" xfId="105" xr:uid="{2E79037E-F2A0-4F40-A832-074A41509BA2}"/>
    <cellStyle name="Note 2 3 2" xfId="222" xr:uid="{33C5E058-358C-4935-8459-2D54C261C9CB}"/>
    <cellStyle name="Note 2 3 2 2" xfId="458" xr:uid="{49A3FDE0-426E-4822-8C99-A385474E9313}"/>
    <cellStyle name="Note 2 3 2 2 2" xfId="949" xr:uid="{5728ABC9-7AD2-4390-8CB9-3FE219F4F8D6}"/>
    <cellStyle name="Note 2 3 2 2 2 2" xfId="2005" xr:uid="{39702DDC-0523-41BD-900F-2F6E62518901}"/>
    <cellStyle name="Note 2 3 2 2 2 2 2" xfId="4034" xr:uid="{73D07349-686A-4E06-A1C8-DA6D55AB8531}"/>
    <cellStyle name="Note 2 3 2 2 2 2 2 2" xfId="8101" xr:uid="{9DBB5B58-D7EA-4AC0-8C9E-8B0692ABBD07}"/>
    <cellStyle name="Note 2 3 2 2 2 2 3" xfId="6075" xr:uid="{A7952E1B-181F-4FD5-86F3-843046CFE1AA}"/>
    <cellStyle name="Note 2 3 2 2 2 3" xfId="3020" xr:uid="{18AEED20-95CA-4607-A585-A825FA1D7702}"/>
    <cellStyle name="Note 2 3 2 2 2 3 2" xfId="7087" xr:uid="{4D324BD3-D91F-4391-9955-1EB289840AE5}"/>
    <cellStyle name="Note 2 3 2 2 2 4" xfId="5061" xr:uid="{F7952F4B-6791-432A-B198-D19EF648C3F5}"/>
    <cellStyle name="Note 2 3 2 2 3" xfId="1516" xr:uid="{23D2F8BC-D7D3-47B7-A07D-07A7DDCC965E}"/>
    <cellStyle name="Note 2 3 2 2 3 2" xfId="3545" xr:uid="{4664A1AE-BFC6-4B49-8699-E592B3337393}"/>
    <cellStyle name="Note 2 3 2 2 3 2 2" xfId="7612" xr:uid="{6D4748CF-17E2-40CF-B466-D34D98536D12}"/>
    <cellStyle name="Note 2 3 2 2 3 3" xfId="5586" xr:uid="{3E20299A-4FF7-4D25-80C1-C8F4E48112A2}"/>
    <cellStyle name="Note 2 3 2 2 4" xfId="2529" xr:uid="{7E1B732A-D9A5-4908-AD5E-063EB0F99B2F}"/>
    <cellStyle name="Note 2 3 2 2 4 2" xfId="6598" xr:uid="{8DE8D1AF-E1F9-4A9D-A849-2C118ED4B6FB}"/>
    <cellStyle name="Note 2 3 2 2 5" xfId="4572" xr:uid="{5C73B25E-76D7-4E7A-A122-0B08DA64D69A}"/>
    <cellStyle name="Note 2 3 2 3" xfId="714" xr:uid="{C66389B1-8FA5-4D27-984D-430EC8888B08}"/>
    <cellStyle name="Note 2 3 2 3 2" xfId="1770" xr:uid="{7E6C115B-730B-4C91-A32C-425CD581C58B}"/>
    <cellStyle name="Note 2 3 2 3 2 2" xfId="3799" xr:uid="{D150FBFB-F197-47A7-8D2F-B623AEDA88DD}"/>
    <cellStyle name="Note 2 3 2 3 2 2 2" xfId="7866" xr:uid="{49C65AF3-64E8-4C1A-91B5-D5BA40ACFA05}"/>
    <cellStyle name="Note 2 3 2 3 2 3" xfId="5840" xr:uid="{BB22C1A9-F9DA-46C9-A4B1-8992F8322330}"/>
    <cellStyle name="Note 2 3 2 3 3" xfId="2785" xr:uid="{BA851E5A-6429-4897-AB78-E7E98A0D45A7}"/>
    <cellStyle name="Note 2 3 2 3 3 2" xfId="6852" xr:uid="{199080A5-F324-4F0B-A440-990A6C82F677}"/>
    <cellStyle name="Note 2 3 2 3 4" xfId="4826" xr:uid="{51A516A6-20F8-4C6E-ADE5-5CC36141E090}"/>
    <cellStyle name="Note 2 3 2 4" xfId="1281" xr:uid="{A05EB346-F520-4C43-8F75-E4B32E3853F5}"/>
    <cellStyle name="Note 2 3 2 4 2" xfId="3310" xr:uid="{CE5D207E-0548-4D5A-BB88-EDC327451609}"/>
    <cellStyle name="Note 2 3 2 4 2 2" xfId="7377" xr:uid="{83FA7E70-8B5E-4437-A3E1-4DA251516D83}"/>
    <cellStyle name="Note 2 3 2 4 3" xfId="5351" xr:uid="{9B7C3F25-3E32-4286-833F-43130E4DB5D1}"/>
    <cellStyle name="Note 2 3 2 5" xfId="2294" xr:uid="{2508D3B0-7468-4F1D-9052-621392E8BF86}"/>
    <cellStyle name="Note 2 3 2 5 2" xfId="6363" xr:uid="{0FC88DD7-C622-4E57-AC5B-39AF2C0A6B9A}"/>
    <cellStyle name="Note 2 3 2 6" xfId="4337" xr:uid="{27613176-13BD-4B60-A8B6-E8CF2A79B5C7}"/>
    <cellStyle name="Note 2 3 3" xfId="341" xr:uid="{56BCB9A8-7047-4AE0-A8BA-10F84C71058A}"/>
    <cellStyle name="Note 2 3 3 2" xfId="832" xr:uid="{90CB69FB-F5E4-416B-A5BE-BB7C339DFB98}"/>
    <cellStyle name="Note 2 3 3 2 2" xfId="1888" xr:uid="{D4D503DC-4360-4678-A625-DBAD142A245C}"/>
    <cellStyle name="Note 2 3 3 2 2 2" xfId="3917" xr:uid="{CECFB65D-F27B-4CD7-A659-3F82E82313B8}"/>
    <cellStyle name="Note 2 3 3 2 2 2 2" xfId="7984" xr:uid="{7D31E581-42FB-42A2-A816-4C6BE38860E4}"/>
    <cellStyle name="Note 2 3 3 2 2 3" xfId="5958" xr:uid="{B739C01C-3CF8-45DE-8B79-0955F960C554}"/>
    <cellStyle name="Note 2 3 3 2 3" xfId="2903" xr:uid="{9F678168-BFAD-4BF8-A2CA-8FD10F8116F2}"/>
    <cellStyle name="Note 2 3 3 2 3 2" xfId="6970" xr:uid="{B240A2C2-4DB5-4468-829F-2E8448BAB36A}"/>
    <cellStyle name="Note 2 3 3 2 4" xfId="4944" xr:uid="{D73095FE-69E1-459C-8DF8-213B0EBC44B8}"/>
    <cellStyle name="Note 2 3 3 3" xfId="1399" xr:uid="{E3C81268-E905-4FAD-8011-A598F4810828}"/>
    <cellStyle name="Note 2 3 3 3 2" xfId="3428" xr:uid="{06A98D87-7E38-40CF-B5F3-8B3AAA97E8CD}"/>
    <cellStyle name="Note 2 3 3 3 2 2" xfId="7495" xr:uid="{45172B2F-6552-4B87-B75C-9DF81074265A}"/>
    <cellStyle name="Note 2 3 3 3 3" xfId="5469" xr:uid="{7D2F6622-FB0B-457D-93DD-4E7183019958}"/>
    <cellStyle name="Note 2 3 3 4" xfId="2412" xr:uid="{4B8DA9F4-1A5B-4CBB-9D97-07CCD2C2A366}"/>
    <cellStyle name="Note 2 3 3 4 2" xfId="6481" xr:uid="{5ABBB5FB-23A7-4CF3-A055-8B76E06C2B00}"/>
    <cellStyle name="Note 2 3 3 5" xfId="4455" xr:uid="{8DCA996C-BE84-4441-8679-49B978454FF8}"/>
    <cellStyle name="Note 2 3 4" xfId="597" xr:uid="{BA2820E5-F673-4289-95FC-A7F94D16A0B6}"/>
    <cellStyle name="Note 2 3 4 2" xfId="1653" xr:uid="{33C7AC38-C91E-43F6-9B1E-FD865C42CD98}"/>
    <cellStyle name="Note 2 3 4 2 2" xfId="3682" xr:uid="{2498945D-3789-47D9-950E-4AA492F241FF}"/>
    <cellStyle name="Note 2 3 4 2 2 2" xfId="7749" xr:uid="{DB4F6278-49E3-40BF-A4DB-F2B8B98D2F3A}"/>
    <cellStyle name="Note 2 3 4 2 3" xfId="5723" xr:uid="{A84BD173-D805-4ACE-B807-414C6FB0D630}"/>
    <cellStyle name="Note 2 3 4 3" xfId="2668" xr:uid="{90C5BF5A-DC8C-44D7-BA77-A4CEAA2EDBEF}"/>
    <cellStyle name="Note 2 3 4 3 2" xfId="6735" xr:uid="{826FEF86-9A45-4BAC-874F-7BDB3A1F7197}"/>
    <cellStyle name="Note 2 3 4 4" xfId="4709" xr:uid="{7764A609-A55E-41B1-8C80-89FE06C84ABD}"/>
    <cellStyle name="Note 2 3 5" xfId="1164" xr:uid="{DD54717D-4A10-4A1D-A818-B2FAE29CCCF9}"/>
    <cellStyle name="Note 2 3 5 2" xfId="3193" xr:uid="{7480B479-6373-44C6-B1A6-8A4B99F45AB2}"/>
    <cellStyle name="Note 2 3 5 2 2" xfId="7260" xr:uid="{BA7D03C5-0B01-4ABE-8821-EA40FA7592D9}"/>
    <cellStyle name="Note 2 3 5 3" xfId="5234" xr:uid="{78DA7FA2-6828-471E-B08F-EAEB5BD17595}"/>
    <cellStyle name="Note 2 3 6" xfId="2177" xr:uid="{18D9F36C-FACD-4EF6-BF9C-D6201B3BC030}"/>
    <cellStyle name="Note 2 3 6 2" xfId="6246" xr:uid="{26E186A8-C48C-4901-BC49-659F59B2C75B}"/>
    <cellStyle name="Note 2 3 7" xfId="4220" xr:uid="{B447F1ED-4B48-421D-A3E1-506756DE04B7}"/>
    <cellStyle name="Note 2 4" xfId="163" xr:uid="{AF6B8CD3-3FCE-4392-A36C-FCFF28FF68C4}"/>
    <cellStyle name="Note 2 4 2" xfId="399" xr:uid="{789CA4E3-AAE8-401C-855B-AEB07F400257}"/>
    <cellStyle name="Note 2 4 2 2" xfId="890" xr:uid="{3DB99B74-F1BF-4E89-9C1D-F9D3AE2459AD}"/>
    <cellStyle name="Note 2 4 2 2 2" xfId="1946" xr:uid="{D399D06A-D0CE-4635-A5EE-8819DBD0033F}"/>
    <cellStyle name="Note 2 4 2 2 2 2" xfId="3975" xr:uid="{A6FE02C6-C0AE-4991-A52C-D1FE93185948}"/>
    <cellStyle name="Note 2 4 2 2 2 2 2" xfId="8042" xr:uid="{CAF4C16E-844B-4BE3-817E-FEC88F66A7F6}"/>
    <cellStyle name="Note 2 4 2 2 2 3" xfId="6016" xr:uid="{3FCC7787-67CB-4905-B628-B4BA492E1637}"/>
    <cellStyle name="Note 2 4 2 2 3" xfId="2961" xr:uid="{3075DA4E-F6D2-4766-BC14-672F95B6A206}"/>
    <cellStyle name="Note 2 4 2 2 3 2" xfId="7028" xr:uid="{C46B81C7-78ED-40F4-9256-9F099A2C60AD}"/>
    <cellStyle name="Note 2 4 2 2 4" xfId="5002" xr:uid="{9F15FCEE-CD85-45B7-A8F8-D24684977D4F}"/>
    <cellStyle name="Note 2 4 2 3" xfId="1457" xr:uid="{CD759084-1368-4F91-86C8-35D5F57AA956}"/>
    <cellStyle name="Note 2 4 2 3 2" xfId="3486" xr:uid="{6A9D9DCB-0769-413E-8E08-9E7DFC44BF03}"/>
    <cellStyle name="Note 2 4 2 3 2 2" xfId="7553" xr:uid="{75C733EF-4BC9-4260-9221-1E9D0EC0148F}"/>
    <cellStyle name="Note 2 4 2 3 3" xfId="5527" xr:uid="{3F0489F9-6CBA-4435-895F-5A1D594A7641}"/>
    <cellStyle name="Note 2 4 2 4" xfId="2470" xr:uid="{E9BEC189-3D7B-4A7F-B3D0-CFBB99BBE91B}"/>
    <cellStyle name="Note 2 4 2 4 2" xfId="6539" xr:uid="{CBEAEA48-F5AE-420D-AB1A-B1017010F8EF}"/>
    <cellStyle name="Note 2 4 2 5" xfId="4513" xr:uid="{1708ADDD-C254-4229-89FD-1B0D682DC779}"/>
    <cellStyle name="Note 2 4 3" xfId="655" xr:uid="{CC19639A-F1CA-4C87-BA06-ADEFEAE40267}"/>
    <cellStyle name="Note 2 4 3 2" xfId="1711" xr:uid="{E5D60ABF-FA41-4D88-8E47-D04B0FAFFF0E}"/>
    <cellStyle name="Note 2 4 3 2 2" xfId="3740" xr:uid="{0797598C-252E-4E0E-A674-649E4D8AD9FD}"/>
    <cellStyle name="Note 2 4 3 2 2 2" xfId="7807" xr:uid="{0660FAD1-0AF1-476F-B89D-D3708EF5A107}"/>
    <cellStyle name="Note 2 4 3 2 3" xfId="5781" xr:uid="{6391B66F-9E97-4870-A35C-037265A0B131}"/>
    <cellStyle name="Note 2 4 3 3" xfId="2726" xr:uid="{A34AB2EA-0BCF-4351-9C69-7087767A6C8A}"/>
    <cellStyle name="Note 2 4 3 3 2" xfId="6793" xr:uid="{3982A33F-628D-4ABA-B3D3-3CF4AF07AA69}"/>
    <cellStyle name="Note 2 4 3 4" xfId="4767" xr:uid="{CB808D4C-F193-4E6B-BF90-605023E19413}"/>
    <cellStyle name="Note 2 4 4" xfId="1222" xr:uid="{55FE34BF-A740-4637-960E-446F41925732}"/>
    <cellStyle name="Note 2 4 4 2" xfId="3251" xr:uid="{5CEBA26D-C378-46E0-823F-7698839F8E0F}"/>
    <cellStyle name="Note 2 4 4 2 2" xfId="7318" xr:uid="{2DC4AC4E-08A6-467E-A606-A4743BFE1552}"/>
    <cellStyle name="Note 2 4 4 3" xfId="5292" xr:uid="{4C904045-066C-4946-AE8A-C8D0EE600F15}"/>
    <cellStyle name="Note 2 4 5" xfId="2235" xr:uid="{8971CA7C-7891-4DFF-9C1E-4490415D11CE}"/>
    <cellStyle name="Note 2 4 5 2" xfId="6304" xr:uid="{E7A2788E-06C7-4D76-A432-C96A8D5ED34B}"/>
    <cellStyle name="Note 2 4 6" xfId="4278" xr:uid="{91971F79-DA6E-4F87-81F0-DE549F224AEB}"/>
    <cellStyle name="Note 2 5" xfId="282" xr:uid="{46D8EF27-5713-40FA-ADBF-AB72E7E16307}"/>
    <cellStyle name="Note 2 5 2" xfId="773" xr:uid="{E3891503-44B5-4429-A9B8-FEF6CC6CDF5D}"/>
    <cellStyle name="Note 2 5 2 2" xfId="1829" xr:uid="{2EFF7D2F-5013-4FBD-A597-25F2BCE6DAEC}"/>
    <cellStyle name="Note 2 5 2 2 2" xfId="3858" xr:uid="{D1AD2C7E-C524-4B16-A084-0D77330842D7}"/>
    <cellStyle name="Note 2 5 2 2 2 2" xfId="7925" xr:uid="{CBD6DC56-01FE-4B58-B4AB-A43416B23CFB}"/>
    <cellStyle name="Note 2 5 2 2 3" xfId="5899" xr:uid="{22D045D6-6A5D-46AA-BA71-1E727372BFFE}"/>
    <cellStyle name="Note 2 5 2 3" xfId="2844" xr:uid="{CB8C1C79-C970-4106-A6C4-19F892AD31AC}"/>
    <cellStyle name="Note 2 5 2 3 2" xfId="6911" xr:uid="{7FFFB3F6-291C-4F8A-A406-A1D909E2A124}"/>
    <cellStyle name="Note 2 5 2 4" xfId="4885" xr:uid="{838F1A6B-D1D0-437D-8678-1A1554858E56}"/>
    <cellStyle name="Note 2 5 3" xfId="1340" xr:uid="{1CCE74E3-C651-4F0D-BB0C-3E95EEE27759}"/>
    <cellStyle name="Note 2 5 3 2" xfId="3369" xr:uid="{07267DD5-E489-47E1-983B-9AB324A6E439}"/>
    <cellStyle name="Note 2 5 3 2 2" xfId="7436" xr:uid="{7A3B4E5A-D209-44A9-A75A-1D3FE9B3B032}"/>
    <cellStyle name="Note 2 5 3 3" xfId="5410" xr:uid="{4D436C1A-D3CF-4691-8E08-5B7676603EEA}"/>
    <cellStyle name="Note 2 5 4" xfId="2353" xr:uid="{560EAEDE-5476-4C47-A935-B9516DF70728}"/>
    <cellStyle name="Note 2 5 4 2" xfId="6422" xr:uid="{A27831EE-B76A-4416-9AFB-C10AFDF87B27}"/>
    <cellStyle name="Note 2 5 5" xfId="4396" xr:uid="{91B551A6-F9E6-4148-BF57-12D557914D83}"/>
    <cellStyle name="Note 2 6" xfId="512" xr:uid="{23444B84-01E2-49F8-B90A-14829DED2A81}"/>
    <cellStyle name="Note 2 6 2" xfId="1001" xr:uid="{18E3BD44-158C-47E1-BD63-63831B586E4F}"/>
    <cellStyle name="Note 2 6 2 2" xfId="2057" xr:uid="{4FEA3473-ACDB-4B78-915E-E5DEE52365C7}"/>
    <cellStyle name="Note 2 6 2 2 2" xfId="4086" xr:uid="{C986D24C-C91E-463F-84BD-803CCDA3D00F}"/>
    <cellStyle name="Note 2 6 2 2 2 2" xfId="8153" xr:uid="{7844E7BA-9478-4E09-BD6C-AC07B84E6DF4}"/>
    <cellStyle name="Note 2 6 2 2 3" xfId="6127" xr:uid="{18B50FE9-F239-4275-BFAB-23ECBBD1952F}"/>
    <cellStyle name="Note 2 6 2 3" xfId="3072" xr:uid="{A82FA6F2-24F4-4B81-A6B8-795246EE0420}"/>
    <cellStyle name="Note 2 6 2 3 2" xfId="7139" xr:uid="{3D449426-516F-4F41-8582-611BF1F167A4}"/>
    <cellStyle name="Note 2 6 2 4" xfId="5113" xr:uid="{A5B9C6F3-7182-4A30-B27A-F7DD8CAB6514}"/>
    <cellStyle name="Note 2 6 3" xfId="1568" xr:uid="{8500637B-E2FC-455A-896C-A8339C935DEA}"/>
    <cellStyle name="Note 2 6 3 2" xfId="3597" xr:uid="{822AAAF1-6B06-486E-A9A8-BAFC3584B025}"/>
    <cellStyle name="Note 2 6 3 2 2" xfId="7664" xr:uid="{E95B6F33-A731-4B87-9A60-D80FC5A74A52}"/>
    <cellStyle name="Note 2 6 3 3" xfId="5638" xr:uid="{F8D81263-F056-4869-9816-EC5ED5DF4A11}"/>
    <cellStyle name="Note 2 6 4" xfId="2583" xr:uid="{7582F246-A95E-4A11-9FAD-64CE5AE83337}"/>
    <cellStyle name="Note 2 6 4 2" xfId="6650" xr:uid="{92623214-AC25-451B-8740-0E8DCB28FC68}"/>
    <cellStyle name="Note 2 6 5" xfId="4624" xr:uid="{CC8DCACB-912A-450C-8AF8-43F73C3AFA0B}"/>
    <cellStyle name="Note 2 7" xfId="526" xr:uid="{EDB4F29A-91E5-4140-B9EC-8B17510BA970}"/>
    <cellStyle name="Note 2 7 2" xfId="1582" xr:uid="{BCAFE865-FB7F-4252-930A-A30239AC7BD8}"/>
    <cellStyle name="Note 2 7 2 2" xfId="3611" xr:uid="{7A1982B5-FC3A-46CF-8D4D-452B44CD8B59}"/>
    <cellStyle name="Note 2 7 2 2 2" xfId="7678" xr:uid="{E0F851A5-B1EC-46D8-A9A3-C83C69131826}"/>
    <cellStyle name="Note 2 7 2 3" xfId="5652" xr:uid="{02222469-2E8D-4920-A0CA-0AFBF836D959}"/>
    <cellStyle name="Note 2 7 3" xfId="2597" xr:uid="{EDAB1BF5-58FB-4B92-B41B-062B47A9C8E4}"/>
    <cellStyle name="Note 2 7 3 2" xfId="6664" xr:uid="{1F8643BB-B023-44F4-88A0-030B704A45AC}"/>
    <cellStyle name="Note 2 7 4" xfId="4638" xr:uid="{12D48CDC-1E6F-42C7-B719-89BAD7C61ACF}"/>
    <cellStyle name="Note 2 8" xfId="1013" xr:uid="{4A65ED06-DA18-4A03-BCE8-AAF012A367C3}"/>
    <cellStyle name="Note 2 8 2" xfId="2069" xr:uid="{2C4A60D4-C432-4797-93CF-4451303D8B7B}"/>
    <cellStyle name="Note 2 8 2 2" xfId="4098" xr:uid="{AA4020F9-15E5-4F32-9EF3-698D37479A66}"/>
    <cellStyle name="Note 2 8 2 2 2" xfId="8165" xr:uid="{00961D5A-F357-4A42-B3DF-C8BE278C034E}"/>
    <cellStyle name="Note 2 8 2 3" xfId="6139" xr:uid="{19223435-B3F0-4DFA-8BDA-805DCAB00DD8}"/>
    <cellStyle name="Note 2 8 3" xfId="3084" xr:uid="{2EE93752-A6F0-489D-AD07-0F7F2F1091B3}"/>
    <cellStyle name="Note 2 8 3 2" xfId="7151" xr:uid="{DC57393A-CA36-47D8-99DD-0AF06224BA40}"/>
    <cellStyle name="Note 2 8 4" xfId="5125" xr:uid="{899087AD-E529-4609-A2B4-A069815C2E1F}"/>
    <cellStyle name="Note 2 9" xfId="1071" xr:uid="{90E2CA07-9B2E-4A55-888E-6E25F08FEBE5}"/>
    <cellStyle name="Note 2 9 2" xfId="2086" xr:uid="{824B7917-D274-4059-B761-66FBC8ADAA91}"/>
    <cellStyle name="Note 2 9 2 2" xfId="4115" xr:uid="{87041A86-8E06-4A67-AB7F-1F7541D47D9C}"/>
    <cellStyle name="Note 2 9 2 2 2" xfId="8182" xr:uid="{96DD19A6-1212-4584-80D8-058E21416232}"/>
    <cellStyle name="Note 2 9 2 3" xfId="6156" xr:uid="{A7E41775-6AAC-4778-9B4A-B7BE5C7D110C}"/>
    <cellStyle name="Note 2 9 3" xfId="3100" xr:uid="{1E49FC96-1E7D-405D-8C9F-46354EF21CDC}"/>
    <cellStyle name="Note 2 9 3 2" xfId="7167" xr:uid="{9CC18E59-DFEF-4738-867E-5F3BEFCDDE98}"/>
    <cellStyle name="Note 2 9 4" xfId="5141" xr:uid="{E894BEC9-43DE-4378-919A-1203F2D312A2}"/>
    <cellStyle name="Note 3" xfId="47" xr:uid="{F99A1083-46E2-4779-ABDD-B5F9B00B2B39}"/>
    <cellStyle name="Note 3 2" xfId="77" xr:uid="{BC463EEE-50BE-4197-9908-276485FDC8F6}"/>
    <cellStyle name="Note 3 2 2" xfId="137" xr:uid="{41082117-C88D-4750-9A83-6D45C9DA2F95}"/>
    <cellStyle name="Note 3 2 2 2" xfId="254" xr:uid="{08A2A4E1-8849-4785-A9BB-CACC7AF510AC}"/>
    <cellStyle name="Note 3 2 2 2 2" xfId="490" xr:uid="{FB65A342-A19B-4AF8-A2E7-8935A4438F73}"/>
    <cellStyle name="Note 3 2 2 2 2 2" xfId="981" xr:uid="{84F1D464-8A52-4316-92D6-13145855D1CB}"/>
    <cellStyle name="Note 3 2 2 2 2 2 2" xfId="2037" xr:uid="{A90D5B57-879C-45E9-89E8-F63E1B61135A}"/>
    <cellStyle name="Note 3 2 2 2 2 2 2 2" xfId="4066" xr:uid="{B3C55E6A-7FCC-4175-9640-B74298D4474A}"/>
    <cellStyle name="Note 3 2 2 2 2 2 2 2 2" xfId="8133" xr:uid="{BB0A92EA-4EDE-47C4-8D49-FF5CFB32D6C0}"/>
    <cellStyle name="Note 3 2 2 2 2 2 2 3" xfId="6107" xr:uid="{5586010C-342A-4B30-AE86-A5A00156B378}"/>
    <cellStyle name="Note 3 2 2 2 2 2 3" xfId="3052" xr:uid="{37717BFD-74E5-48E6-800B-5883D4724564}"/>
    <cellStyle name="Note 3 2 2 2 2 2 3 2" xfId="7119" xr:uid="{0ED2E24E-C031-4D7F-9215-ABEC5D6E08AF}"/>
    <cellStyle name="Note 3 2 2 2 2 2 4" xfId="5093" xr:uid="{1523002F-3E65-42FE-8FA4-DE1D1C8E6DCC}"/>
    <cellStyle name="Note 3 2 2 2 2 3" xfId="1548" xr:uid="{99211BA9-40C8-430A-A5DA-905BB9D3A616}"/>
    <cellStyle name="Note 3 2 2 2 2 3 2" xfId="3577" xr:uid="{EC6591E5-3D3F-49FA-8C24-982BCE9A8153}"/>
    <cellStyle name="Note 3 2 2 2 2 3 2 2" xfId="7644" xr:uid="{9CA4D37D-CA75-4599-9166-A517D5373F42}"/>
    <cellStyle name="Note 3 2 2 2 2 3 3" xfId="5618" xr:uid="{D90065A7-A3C8-4BEE-9CB3-6D691FCBD85C}"/>
    <cellStyle name="Note 3 2 2 2 2 4" xfId="2561" xr:uid="{D5229398-7822-4FC3-B345-E496A656D066}"/>
    <cellStyle name="Note 3 2 2 2 2 4 2" xfId="6630" xr:uid="{457975A3-64C4-4E0E-8355-4F4B76C3B87F}"/>
    <cellStyle name="Note 3 2 2 2 2 5" xfId="4604" xr:uid="{B81899F7-0C00-4C34-9FCA-0583B4AD6D76}"/>
    <cellStyle name="Note 3 2 2 2 3" xfId="746" xr:uid="{DEFCC386-0928-43A5-B5FF-788703D1C497}"/>
    <cellStyle name="Note 3 2 2 2 3 2" xfId="1802" xr:uid="{ADDC6FAC-D6A6-4B87-AA80-FE678CAEAE4C}"/>
    <cellStyle name="Note 3 2 2 2 3 2 2" xfId="3831" xr:uid="{DA200CB1-2187-45B4-A7B9-23E183FAC9F4}"/>
    <cellStyle name="Note 3 2 2 2 3 2 2 2" xfId="7898" xr:uid="{853D29BA-0026-4EE6-8A46-F3F3EC8AEAAC}"/>
    <cellStyle name="Note 3 2 2 2 3 2 3" xfId="5872" xr:uid="{44E75B40-2EB2-417E-99DD-6C7AFA4A71AF}"/>
    <cellStyle name="Note 3 2 2 2 3 3" xfId="2817" xr:uid="{7C2A03DA-FD07-4F3E-BA5D-A37F7030C993}"/>
    <cellStyle name="Note 3 2 2 2 3 3 2" xfId="6884" xr:uid="{3BCEB3E7-4B7D-41F2-B932-B83E2B061B91}"/>
    <cellStyle name="Note 3 2 2 2 3 4" xfId="4858" xr:uid="{3C5F18BE-AF24-4254-98DF-080F28E79F56}"/>
    <cellStyle name="Note 3 2 2 2 4" xfId="1313" xr:uid="{DE0DC5C6-87FF-4F6E-BF66-2B07C0393F3E}"/>
    <cellStyle name="Note 3 2 2 2 4 2" xfId="3342" xr:uid="{101B473A-FE19-46EE-AD30-BE427316BD70}"/>
    <cellStyle name="Note 3 2 2 2 4 2 2" xfId="7409" xr:uid="{099F71FB-26BD-4E09-9B49-841A682163D0}"/>
    <cellStyle name="Note 3 2 2 2 4 3" xfId="5383" xr:uid="{D4FACA2E-B365-4EB0-90E3-4F338F3B6E94}"/>
    <cellStyle name="Note 3 2 2 2 5" xfId="2326" xr:uid="{B77BFCEC-B3AF-4CA7-B838-811ED041D6C6}"/>
    <cellStyle name="Note 3 2 2 2 5 2" xfId="6395" xr:uid="{1FA08A50-3CAE-499F-9DB7-A748062067E9}"/>
    <cellStyle name="Note 3 2 2 2 6" xfId="4369" xr:uid="{4D3C9E45-68CE-488B-80D0-9977F834C011}"/>
    <cellStyle name="Note 3 2 2 3" xfId="373" xr:uid="{E41E65AB-0236-4910-AF09-543A69FAD503}"/>
    <cellStyle name="Note 3 2 2 3 2" xfId="864" xr:uid="{A2540186-B1F9-42F5-B09E-4A43DFD37A39}"/>
    <cellStyle name="Note 3 2 2 3 2 2" xfId="1920" xr:uid="{E17820EF-EDEE-46EA-B00D-9C63B958DA3D}"/>
    <cellStyle name="Note 3 2 2 3 2 2 2" xfId="3949" xr:uid="{73D35FEA-332D-4C0A-A51D-CA2B95330FAD}"/>
    <cellStyle name="Note 3 2 2 3 2 2 2 2" xfId="8016" xr:uid="{ADE95C7C-3014-4F87-B1A0-9A0B081A9071}"/>
    <cellStyle name="Note 3 2 2 3 2 2 3" xfId="5990" xr:uid="{DE765DA7-672E-45FE-A417-DDCDBCB974A1}"/>
    <cellStyle name="Note 3 2 2 3 2 3" xfId="2935" xr:uid="{F812E089-93D0-4E0E-8B03-5A26B7DFBC30}"/>
    <cellStyle name="Note 3 2 2 3 2 3 2" xfId="7002" xr:uid="{4DAF5F0C-C0A1-4B67-9152-6D61200B09C0}"/>
    <cellStyle name="Note 3 2 2 3 2 4" xfId="4976" xr:uid="{CF5845EC-96F3-4ED7-BE92-709EA499D0B4}"/>
    <cellStyle name="Note 3 2 2 3 3" xfId="1431" xr:uid="{193687A9-5CF8-44D5-A21C-421AAD2FF4AA}"/>
    <cellStyle name="Note 3 2 2 3 3 2" xfId="3460" xr:uid="{226FB8DD-CE9F-40EF-A0D6-5F9AE7EC5F01}"/>
    <cellStyle name="Note 3 2 2 3 3 2 2" xfId="7527" xr:uid="{4EB00D73-3BF8-439A-B522-6269D2ABDE1A}"/>
    <cellStyle name="Note 3 2 2 3 3 3" xfId="5501" xr:uid="{C0599112-7085-4B78-BB9E-5B1FB078C09D}"/>
    <cellStyle name="Note 3 2 2 3 4" xfId="2444" xr:uid="{E88DC6CD-7237-4BBA-9B83-573E3B1F7FF8}"/>
    <cellStyle name="Note 3 2 2 3 4 2" xfId="6513" xr:uid="{C84EA6A7-C961-4324-8D62-269A17EF4A02}"/>
    <cellStyle name="Note 3 2 2 3 5" xfId="4487" xr:uid="{DC14B6B4-668A-4A2E-8FDB-84BA58B3E599}"/>
    <cellStyle name="Note 3 2 2 4" xfId="629" xr:uid="{CCA9B2C7-037F-4A3A-A712-D5B1ABBA4503}"/>
    <cellStyle name="Note 3 2 2 4 2" xfId="1685" xr:uid="{BF33C558-41A1-40E9-B72B-281557DA4CEB}"/>
    <cellStyle name="Note 3 2 2 4 2 2" xfId="3714" xr:uid="{0DD057B6-DC44-48A7-9B9E-6CB74DBD3C93}"/>
    <cellStyle name="Note 3 2 2 4 2 2 2" xfId="7781" xr:uid="{4275192B-0AB6-43EA-ABC1-0789C637647F}"/>
    <cellStyle name="Note 3 2 2 4 2 3" xfId="5755" xr:uid="{ABB8CFC6-1C92-426C-8CD6-608FD1380A5D}"/>
    <cellStyle name="Note 3 2 2 4 3" xfId="2700" xr:uid="{7DCE5E2C-E752-409B-AF4A-BB1275AC9B3F}"/>
    <cellStyle name="Note 3 2 2 4 3 2" xfId="6767" xr:uid="{4C85015B-29E4-4915-AC45-274D19CAE6A9}"/>
    <cellStyle name="Note 3 2 2 4 4" xfId="4741" xr:uid="{A0663F02-CE6D-4B4C-839B-E9EF587A47FF}"/>
    <cellStyle name="Note 3 2 2 5" xfId="1196" xr:uid="{3D5A4F7A-8D83-4D26-8598-03E556350A26}"/>
    <cellStyle name="Note 3 2 2 5 2" xfId="3225" xr:uid="{A5540413-AA54-4BE8-9734-E00576838217}"/>
    <cellStyle name="Note 3 2 2 5 2 2" xfId="7292" xr:uid="{111A843D-5143-4628-A709-DD587FAB15E3}"/>
    <cellStyle name="Note 3 2 2 5 3" xfId="5266" xr:uid="{33080A6C-2266-48E1-9F9B-D129CA50A2FD}"/>
    <cellStyle name="Note 3 2 2 6" xfId="2209" xr:uid="{CA6150AE-760D-471F-B210-FE865486455D}"/>
    <cellStyle name="Note 3 2 2 6 2" xfId="6278" xr:uid="{B2083BF0-2B7B-4F19-BD58-19766CFB71CD}"/>
    <cellStyle name="Note 3 2 2 7" xfId="4252" xr:uid="{E7B99F9B-F88A-411E-BF4F-EF221D63D788}"/>
    <cellStyle name="Note 3 2 3" xfId="195" xr:uid="{A42630F3-B52C-4D17-80A7-05848465D8CD}"/>
    <cellStyle name="Note 3 2 3 2" xfId="431" xr:uid="{B97BD21C-B16C-4589-B497-2D123A849E50}"/>
    <cellStyle name="Note 3 2 3 2 2" xfId="922" xr:uid="{F039321D-B802-47A2-869E-B4A8973A4379}"/>
    <cellStyle name="Note 3 2 3 2 2 2" xfId="1978" xr:uid="{6332ED3B-9CDB-4819-A270-9FD59041213E}"/>
    <cellStyle name="Note 3 2 3 2 2 2 2" xfId="4007" xr:uid="{35A3335A-11B5-474A-80B7-A4855EB058F2}"/>
    <cellStyle name="Note 3 2 3 2 2 2 2 2" xfId="8074" xr:uid="{02E64786-CB4B-46CB-A1FD-F5A9F7F6011B}"/>
    <cellStyle name="Note 3 2 3 2 2 2 3" xfId="6048" xr:uid="{A9C56F20-655B-44AF-8E9A-9A006811B606}"/>
    <cellStyle name="Note 3 2 3 2 2 3" xfId="2993" xr:uid="{5172FCF9-3CB5-415E-9B54-EB9F909B355A}"/>
    <cellStyle name="Note 3 2 3 2 2 3 2" xfId="7060" xr:uid="{BA1C896B-29B5-4FA7-9FFB-D68309552E73}"/>
    <cellStyle name="Note 3 2 3 2 2 4" xfId="5034" xr:uid="{2CE65318-F5CA-4D11-94AD-4096550FFC34}"/>
    <cellStyle name="Note 3 2 3 2 3" xfId="1489" xr:uid="{9F92785F-492A-4E74-8AD2-DA60E89BCC4B}"/>
    <cellStyle name="Note 3 2 3 2 3 2" xfId="3518" xr:uid="{16862CA2-EF04-4DE3-B7B4-131F069B4B8B}"/>
    <cellStyle name="Note 3 2 3 2 3 2 2" xfId="7585" xr:uid="{238DE4EA-5828-4668-A413-8EF11FAB9644}"/>
    <cellStyle name="Note 3 2 3 2 3 3" xfId="5559" xr:uid="{A35A5CFB-9A4F-4EE3-8964-E3AB24D695FB}"/>
    <cellStyle name="Note 3 2 3 2 4" xfId="2502" xr:uid="{AF943592-72B1-486A-A1E2-335344917E8C}"/>
    <cellStyle name="Note 3 2 3 2 4 2" xfId="6571" xr:uid="{F112A8CF-41E5-4CB1-92FC-EF66FE6A7FE6}"/>
    <cellStyle name="Note 3 2 3 2 5" xfId="4545" xr:uid="{402E293C-84F3-4028-840D-9AA3CEB6BDB0}"/>
    <cellStyle name="Note 3 2 3 3" xfId="687" xr:uid="{C05F167B-A5BA-4FD5-A5B7-71D50FE33EA8}"/>
    <cellStyle name="Note 3 2 3 3 2" xfId="1743" xr:uid="{17574283-2660-42E3-B246-F7A747CBF871}"/>
    <cellStyle name="Note 3 2 3 3 2 2" xfId="3772" xr:uid="{DF2A6606-7138-4D1B-9CA5-868DF696F688}"/>
    <cellStyle name="Note 3 2 3 3 2 2 2" xfId="7839" xr:uid="{994018F4-C722-4031-ACBC-F3B2EE7F806D}"/>
    <cellStyle name="Note 3 2 3 3 2 3" xfId="5813" xr:uid="{90E503A7-1117-4F70-AF21-DD48EEAA51BA}"/>
    <cellStyle name="Note 3 2 3 3 3" xfId="2758" xr:uid="{BAFDEE16-2D9E-4EE7-AD8C-8F0CED30CEE4}"/>
    <cellStyle name="Note 3 2 3 3 3 2" xfId="6825" xr:uid="{131A120C-69E3-4BF5-A9BD-EA8A3FF3F829}"/>
    <cellStyle name="Note 3 2 3 3 4" xfId="4799" xr:uid="{3FAD5E47-5773-487B-A641-FA6C8A05D9C9}"/>
    <cellStyle name="Note 3 2 3 4" xfId="1254" xr:uid="{2A9CAF7F-3357-46AD-9573-C570BB62BF2B}"/>
    <cellStyle name="Note 3 2 3 4 2" xfId="3283" xr:uid="{31D714CF-95BA-42FA-9579-B229E94BCAEB}"/>
    <cellStyle name="Note 3 2 3 4 2 2" xfId="7350" xr:uid="{8F8CF28C-9766-464B-A7CA-E84878FF9EAB}"/>
    <cellStyle name="Note 3 2 3 4 3" xfId="5324" xr:uid="{F2D0F1A7-AA0E-4367-A67C-71FE8EE66B27}"/>
    <cellStyle name="Note 3 2 3 5" xfId="2267" xr:uid="{4EA0BE8B-B6B9-4AD4-8B68-42A3977CE894}"/>
    <cellStyle name="Note 3 2 3 5 2" xfId="6336" xr:uid="{A01C77BD-ED15-4B90-8A93-FBD6A78B3F98}"/>
    <cellStyle name="Note 3 2 3 6" xfId="4310" xr:uid="{600206F1-8577-41E6-9EE9-FAE55AE8C5B3}"/>
    <cellStyle name="Note 3 2 4" xfId="314" xr:uid="{63B05D73-5B5A-418B-91C4-A67BDB59876A}"/>
    <cellStyle name="Note 3 2 4 2" xfId="805" xr:uid="{A3C9157F-BDE1-4482-918C-D3B045075016}"/>
    <cellStyle name="Note 3 2 4 2 2" xfId="1861" xr:uid="{D810EB6C-740C-4E41-91D1-6C931A057C6E}"/>
    <cellStyle name="Note 3 2 4 2 2 2" xfId="3890" xr:uid="{6BAD747C-9263-40FE-BD46-6FCB550BD3AB}"/>
    <cellStyle name="Note 3 2 4 2 2 2 2" xfId="7957" xr:uid="{8B876DDE-94A6-421D-83A6-F7FC4C77C2BD}"/>
    <cellStyle name="Note 3 2 4 2 2 3" xfId="5931" xr:uid="{6339F9CC-828D-418F-8B92-68344D3BC109}"/>
    <cellStyle name="Note 3 2 4 2 3" xfId="2876" xr:uid="{CC2CBEDB-C273-4BF3-B54F-4F863468894D}"/>
    <cellStyle name="Note 3 2 4 2 3 2" xfId="6943" xr:uid="{B1AB27BF-BEE2-4DF1-9E1F-AAFF42C80BC6}"/>
    <cellStyle name="Note 3 2 4 2 4" xfId="4917" xr:uid="{CC9B6099-E467-473F-B7EA-8CAF260FB643}"/>
    <cellStyle name="Note 3 2 4 3" xfId="1372" xr:uid="{9DE66605-307A-4B22-9673-1812CB1C04CD}"/>
    <cellStyle name="Note 3 2 4 3 2" xfId="3401" xr:uid="{86F53076-A4D7-46D1-979A-515CC0ADEC23}"/>
    <cellStyle name="Note 3 2 4 3 2 2" xfId="7468" xr:uid="{8F02FADC-BBE4-4FB4-B462-DD34F9449B06}"/>
    <cellStyle name="Note 3 2 4 3 3" xfId="5442" xr:uid="{8348E1BB-FC9A-4965-A21F-32E69AAF459A}"/>
    <cellStyle name="Note 3 2 4 4" xfId="2385" xr:uid="{F41245A5-B8CE-4E81-B747-278D5D7C8B9B}"/>
    <cellStyle name="Note 3 2 4 4 2" xfId="6454" xr:uid="{8BD0E84B-4333-4C8E-9051-7D4CC3C4AFFC}"/>
    <cellStyle name="Note 3 2 4 5" xfId="4428" xr:uid="{DFFA34DD-5EDD-426D-B7A8-2CF39662DE0C}"/>
    <cellStyle name="Note 3 2 5" xfId="570" xr:uid="{3E55D95F-D3B3-49D6-9104-71AFC97B7FB9}"/>
    <cellStyle name="Note 3 2 5 2" xfId="1626" xr:uid="{F60D54E4-13F5-47D3-ACB1-FECCB2BFC19D}"/>
    <cellStyle name="Note 3 2 5 2 2" xfId="3655" xr:uid="{559A1EA0-1CA5-407E-A38A-A8EFDED8B3A2}"/>
    <cellStyle name="Note 3 2 5 2 2 2" xfId="7722" xr:uid="{5EE63F75-D222-4498-B1F9-7F068D83F0EF}"/>
    <cellStyle name="Note 3 2 5 2 3" xfId="5696" xr:uid="{8961101C-D2B3-419D-9DC9-8D915D83C4C7}"/>
    <cellStyle name="Note 3 2 5 3" xfId="2641" xr:uid="{35B1F483-605F-4EAB-8983-891809BAD4A2}"/>
    <cellStyle name="Note 3 2 5 3 2" xfId="6708" xr:uid="{3D68E306-B432-4F19-A297-64BE15902851}"/>
    <cellStyle name="Note 3 2 5 4" xfId="4682" xr:uid="{F21A5D7A-9AB5-49D9-8B39-E3925CB0B31C}"/>
    <cellStyle name="Note 3 2 6" xfId="1137" xr:uid="{ED882031-EB33-442C-B153-69A7829C9C74}"/>
    <cellStyle name="Note 3 2 6 2" xfId="3166" xr:uid="{A5542A0F-AF99-4D01-8BE0-5A9C50AC822A}"/>
    <cellStyle name="Note 3 2 6 2 2" xfId="7233" xr:uid="{8A4205FF-2D86-4E91-B2FA-F2C57DB0900C}"/>
    <cellStyle name="Note 3 2 6 3" xfId="5207" xr:uid="{902329A4-898A-42EE-AE68-522E6016E3FE}"/>
    <cellStyle name="Note 3 2 7" xfId="2150" xr:uid="{CAA65E99-0F83-4B72-9111-E1F502FAB381}"/>
    <cellStyle name="Note 3 2 7 2" xfId="6219" xr:uid="{6202415F-552D-4B75-B35F-2B2D7DDE28DE}"/>
    <cellStyle name="Note 3 2 8" xfId="4193" xr:uid="{98455634-5439-4C42-8324-DE0DCF67A360}"/>
    <cellStyle name="Note 3 3" xfId="108" xr:uid="{14D720AE-B086-49FC-8EB4-C3B57CC10FCD}"/>
    <cellStyle name="Note 3 3 2" xfId="225" xr:uid="{15E00FE4-7E4A-4183-8D2F-EECEFD1ECB53}"/>
    <cellStyle name="Note 3 3 2 2" xfId="461" xr:uid="{3959133F-8960-423E-B4E9-8A8242370864}"/>
    <cellStyle name="Note 3 3 2 2 2" xfId="952" xr:uid="{B593F09A-E2A2-4108-B902-A25BCD5532BA}"/>
    <cellStyle name="Note 3 3 2 2 2 2" xfId="2008" xr:uid="{13FDDA1A-9008-4ECC-BD25-A72307609AE9}"/>
    <cellStyle name="Note 3 3 2 2 2 2 2" xfId="4037" xr:uid="{3C7BDEB2-34F0-42E9-A40B-4C26370EE044}"/>
    <cellStyle name="Note 3 3 2 2 2 2 2 2" xfId="8104" xr:uid="{DB7D1A55-41BB-4F6A-A4B6-44FDDE775CD2}"/>
    <cellStyle name="Note 3 3 2 2 2 2 3" xfId="6078" xr:uid="{BD15AC1A-94E4-4DB3-A26C-DB19C82411A6}"/>
    <cellStyle name="Note 3 3 2 2 2 3" xfId="3023" xr:uid="{3B353EFC-969B-4E8C-8FDD-6072C2318580}"/>
    <cellStyle name="Note 3 3 2 2 2 3 2" xfId="7090" xr:uid="{DF0B66CF-1206-4789-8759-BEE49878E484}"/>
    <cellStyle name="Note 3 3 2 2 2 4" xfId="5064" xr:uid="{8A02C614-E03E-4C4E-B057-DF9BDC98ADF2}"/>
    <cellStyle name="Note 3 3 2 2 3" xfId="1519" xr:uid="{5D7C7F48-0022-4016-9A16-96EDE558272A}"/>
    <cellStyle name="Note 3 3 2 2 3 2" xfId="3548" xr:uid="{7CE14320-170D-443B-975D-8886EBE3136D}"/>
    <cellStyle name="Note 3 3 2 2 3 2 2" xfId="7615" xr:uid="{39B522BE-8803-49C3-BD62-8A2EC1EA5DEF}"/>
    <cellStyle name="Note 3 3 2 2 3 3" xfId="5589" xr:uid="{96F04B6D-F9C2-4B09-8D9B-B93FA835C341}"/>
    <cellStyle name="Note 3 3 2 2 4" xfId="2532" xr:uid="{F638EF42-46A7-4377-9A0A-81313E81A9DF}"/>
    <cellStyle name="Note 3 3 2 2 4 2" xfId="6601" xr:uid="{11E22AF3-5BD5-4118-A87A-2CBD4D850233}"/>
    <cellStyle name="Note 3 3 2 2 5" xfId="4575" xr:uid="{78EE678E-2454-4021-A100-D7B7AE1939C2}"/>
    <cellStyle name="Note 3 3 2 3" xfId="717" xr:uid="{878127C2-6234-4827-97F8-FB71443F899E}"/>
    <cellStyle name="Note 3 3 2 3 2" xfId="1773" xr:uid="{B69CA6E5-BE30-4F2E-B452-19F1B669B072}"/>
    <cellStyle name="Note 3 3 2 3 2 2" xfId="3802" xr:uid="{37FF10D6-6883-4DD8-9633-A13AA8BC22D9}"/>
    <cellStyle name="Note 3 3 2 3 2 2 2" xfId="7869" xr:uid="{C9BD3826-9119-460F-B94E-3EBA9B07EB70}"/>
    <cellStyle name="Note 3 3 2 3 2 3" xfId="5843" xr:uid="{E895FC98-E769-4741-B5E7-0E4B6247AE77}"/>
    <cellStyle name="Note 3 3 2 3 3" xfId="2788" xr:uid="{E683AE3F-051D-47C6-849A-E68DD38110F2}"/>
    <cellStyle name="Note 3 3 2 3 3 2" xfId="6855" xr:uid="{54F1EDA4-A172-443A-A1EF-3FD0212695D8}"/>
    <cellStyle name="Note 3 3 2 3 4" xfId="4829" xr:uid="{866178E7-EE13-471E-93B6-B883B448979F}"/>
    <cellStyle name="Note 3 3 2 4" xfId="1284" xr:uid="{85041E20-7FE6-44BC-9752-EC01A3F1E863}"/>
    <cellStyle name="Note 3 3 2 4 2" xfId="3313" xr:uid="{AE89E926-6483-4A87-9AA5-2D590073FD4D}"/>
    <cellStyle name="Note 3 3 2 4 2 2" xfId="7380" xr:uid="{053E1992-22DC-4553-9B6E-495A1D76567F}"/>
    <cellStyle name="Note 3 3 2 4 3" xfId="5354" xr:uid="{57B94D81-2559-476F-AFC8-02F2CF3F4E78}"/>
    <cellStyle name="Note 3 3 2 5" xfId="2297" xr:uid="{44089E16-C6F8-425C-BEC3-F7B25E9836D2}"/>
    <cellStyle name="Note 3 3 2 5 2" xfId="6366" xr:uid="{72693FE9-797C-4E66-932A-6E97C19A3D91}"/>
    <cellStyle name="Note 3 3 2 6" xfId="4340" xr:uid="{0DDAE3B3-68A3-4FAA-AB61-E9848ADAB77F}"/>
    <cellStyle name="Note 3 3 3" xfId="344" xr:uid="{48811084-C000-4E91-94C9-C4477819C637}"/>
    <cellStyle name="Note 3 3 3 2" xfId="835" xr:uid="{639867CA-6ACA-4FBC-86BF-991D20803054}"/>
    <cellStyle name="Note 3 3 3 2 2" xfId="1891" xr:uid="{24418C19-1569-426C-A63E-2BC5E9F60764}"/>
    <cellStyle name="Note 3 3 3 2 2 2" xfId="3920" xr:uid="{A7DC0F47-3AEE-45F5-8F48-D767E71D56C3}"/>
    <cellStyle name="Note 3 3 3 2 2 2 2" xfId="7987" xr:uid="{B59ADEB8-D62C-466A-B2CB-183182E74DAA}"/>
    <cellStyle name="Note 3 3 3 2 2 3" xfId="5961" xr:uid="{942E7CCB-0D8C-4E8B-BE8F-7204B02CEAD3}"/>
    <cellStyle name="Note 3 3 3 2 3" xfId="2906" xr:uid="{CA3EC6DC-A66B-4448-A0B5-FB6DC8624DB5}"/>
    <cellStyle name="Note 3 3 3 2 3 2" xfId="6973" xr:uid="{B4725409-8B04-4369-A92A-70545A5D4E35}"/>
    <cellStyle name="Note 3 3 3 2 4" xfId="4947" xr:uid="{A42AF454-CA77-4C9A-B25A-D690F530D81E}"/>
    <cellStyle name="Note 3 3 3 3" xfId="1402" xr:uid="{B4DF6565-5A83-497B-8244-0818A518F4F9}"/>
    <cellStyle name="Note 3 3 3 3 2" xfId="3431" xr:uid="{45B73025-767B-4C64-81D1-A234E9E2A7C9}"/>
    <cellStyle name="Note 3 3 3 3 2 2" xfId="7498" xr:uid="{2E5D6920-688D-46CE-BA1B-99AC40CB0A0D}"/>
    <cellStyle name="Note 3 3 3 3 3" xfId="5472" xr:uid="{993B31AF-3FE8-4CD9-A5DD-58CD7A24FB88}"/>
    <cellStyle name="Note 3 3 3 4" xfId="2415" xr:uid="{C4989D10-3C38-498E-BB20-1900F30A2EE7}"/>
    <cellStyle name="Note 3 3 3 4 2" xfId="6484" xr:uid="{9A42340E-AFC8-482F-A449-959BE97090D0}"/>
    <cellStyle name="Note 3 3 3 5" xfId="4458" xr:uid="{8521779A-411A-4673-BFAD-3F2453DC8B5E}"/>
    <cellStyle name="Note 3 3 4" xfId="600" xr:uid="{BB837FEC-1006-4770-AD0B-85B6EA54400A}"/>
    <cellStyle name="Note 3 3 4 2" xfId="1656" xr:uid="{1D498459-BB2F-4648-A2A2-A8267D1DB6FF}"/>
    <cellStyle name="Note 3 3 4 2 2" xfId="3685" xr:uid="{6335C2E3-AF81-445D-903B-6E2D7169F5E0}"/>
    <cellStyle name="Note 3 3 4 2 2 2" xfId="7752" xr:uid="{B0645702-A7B8-4B3B-A873-1081BC02ADF4}"/>
    <cellStyle name="Note 3 3 4 2 3" xfId="5726" xr:uid="{86B90971-8933-48E4-9EAC-7AE0E8779EE0}"/>
    <cellStyle name="Note 3 3 4 3" xfId="2671" xr:uid="{90702087-683C-445E-9812-2307A018CAA8}"/>
    <cellStyle name="Note 3 3 4 3 2" xfId="6738" xr:uid="{3222A6D5-C287-4B94-9948-53A76870672D}"/>
    <cellStyle name="Note 3 3 4 4" xfId="4712" xr:uid="{EABFDC0A-70EC-4979-81A6-E5DF59893F60}"/>
    <cellStyle name="Note 3 3 5" xfId="1167" xr:uid="{AC5230B9-99B1-4C07-89D5-433AEB7FC0CD}"/>
    <cellStyle name="Note 3 3 5 2" xfId="3196" xr:uid="{2E7C03C6-7410-4FB2-A747-FD0925CF67C4}"/>
    <cellStyle name="Note 3 3 5 2 2" xfId="7263" xr:uid="{8F447EC2-A312-46B9-BDDC-6166283FCD68}"/>
    <cellStyle name="Note 3 3 5 3" xfId="5237" xr:uid="{CB67765E-7053-4C4A-BA51-FF1642C095D7}"/>
    <cellStyle name="Note 3 3 6" xfId="2180" xr:uid="{6351F6E7-0643-4C96-811F-B1F520300AEB}"/>
    <cellStyle name="Note 3 3 6 2" xfId="6249" xr:uid="{A8E5909A-6665-4567-9020-DAC6176F9D59}"/>
    <cellStyle name="Note 3 3 7" xfId="4223" xr:uid="{1C7ACF1C-841C-4750-A206-DB63D90ED977}"/>
    <cellStyle name="Note 3 4" xfId="166" xr:uid="{2147478F-9E66-48EC-8A4E-7151F346AA7A}"/>
    <cellStyle name="Note 3 4 2" xfId="402" xr:uid="{C2860778-091D-4418-A901-7FD78FE3393E}"/>
    <cellStyle name="Note 3 4 2 2" xfId="893" xr:uid="{558FEADD-AEE8-4D87-A27F-2AD363AD8D8A}"/>
    <cellStyle name="Note 3 4 2 2 2" xfId="1949" xr:uid="{D0933A70-7C07-43DC-B071-28B09EB0E559}"/>
    <cellStyle name="Note 3 4 2 2 2 2" xfId="3978" xr:uid="{4C05BC60-8669-4F7B-8201-DD2E8B26D55E}"/>
    <cellStyle name="Note 3 4 2 2 2 2 2" xfId="8045" xr:uid="{76EBC447-B071-441B-AEED-9AAD769A8A01}"/>
    <cellStyle name="Note 3 4 2 2 2 3" xfId="6019" xr:uid="{15DC740E-7866-49DE-A0B4-A95AD7F45902}"/>
    <cellStyle name="Note 3 4 2 2 3" xfId="2964" xr:uid="{486DEA75-A687-42B4-999E-A2452D9A94A0}"/>
    <cellStyle name="Note 3 4 2 2 3 2" xfId="7031" xr:uid="{896D60B9-161F-41FE-B4B2-2BC2728F1C38}"/>
    <cellStyle name="Note 3 4 2 2 4" xfId="5005" xr:uid="{B56F2837-D15A-400D-B262-9CB030F329B8}"/>
    <cellStyle name="Note 3 4 2 3" xfId="1460" xr:uid="{25AC7C19-EBDD-4C9C-9332-C55948DBB94B}"/>
    <cellStyle name="Note 3 4 2 3 2" xfId="3489" xr:uid="{369FA0CE-C983-4634-A2F1-8125DAFB5A8E}"/>
    <cellStyle name="Note 3 4 2 3 2 2" xfId="7556" xr:uid="{14E2BDD4-99B5-4A7D-AC91-D689BF38ACBF}"/>
    <cellStyle name="Note 3 4 2 3 3" xfId="5530" xr:uid="{26FD4F7E-F941-456C-8DE4-451D3174F43F}"/>
    <cellStyle name="Note 3 4 2 4" xfId="2473" xr:uid="{A4DB2291-1518-4B57-9666-C53F6673845A}"/>
    <cellStyle name="Note 3 4 2 4 2" xfId="6542" xr:uid="{F56B31DD-E60A-480C-B461-996DC8B2C8E5}"/>
    <cellStyle name="Note 3 4 2 5" xfId="4516" xr:uid="{410F7BD9-5F8B-458B-8B4E-51DD7B7E7A71}"/>
    <cellStyle name="Note 3 4 3" xfId="658" xr:uid="{F4AD062A-0EF7-4FDC-8A1D-664C1323D5A7}"/>
    <cellStyle name="Note 3 4 3 2" xfId="1714" xr:uid="{BCC0D679-0252-4305-9DD2-F06BA718533D}"/>
    <cellStyle name="Note 3 4 3 2 2" xfId="3743" xr:uid="{0F210BCF-7C40-4E46-A694-895ABA00AAE5}"/>
    <cellStyle name="Note 3 4 3 2 2 2" xfId="7810" xr:uid="{23E6BE63-E858-4527-A12C-8DABAB277D1D}"/>
    <cellStyle name="Note 3 4 3 2 3" xfId="5784" xr:uid="{39B0197F-94AC-4E5E-935D-EF45CB79BA47}"/>
    <cellStyle name="Note 3 4 3 3" xfId="2729" xr:uid="{E1696686-6C94-46A4-8077-61AABE7C8CDA}"/>
    <cellStyle name="Note 3 4 3 3 2" xfId="6796" xr:uid="{81313689-EFF0-41FB-82B1-20DA4DE238D7}"/>
    <cellStyle name="Note 3 4 3 4" xfId="4770" xr:uid="{BD838C56-C316-40CA-88F5-E1E2C946E475}"/>
    <cellStyle name="Note 3 4 4" xfId="1225" xr:uid="{0CEF1511-788B-4958-AC8C-D4F760F71067}"/>
    <cellStyle name="Note 3 4 4 2" xfId="3254" xr:uid="{CFD2240E-EBA4-49EB-B1D9-D6BD8D95D124}"/>
    <cellStyle name="Note 3 4 4 2 2" xfId="7321" xr:uid="{AAABF3C9-8D39-426E-8680-946DA10ADD22}"/>
    <cellStyle name="Note 3 4 4 3" xfId="5295" xr:uid="{B16F0DD1-E714-4894-8685-29D666C57E91}"/>
    <cellStyle name="Note 3 4 5" xfId="2238" xr:uid="{132BF758-94F8-4D68-BBE4-34516BB4D36B}"/>
    <cellStyle name="Note 3 4 5 2" xfId="6307" xr:uid="{760685BD-A280-4DE5-B970-7AD4D628BF10}"/>
    <cellStyle name="Note 3 4 6" xfId="4281" xr:uid="{341F54D9-ECAD-463B-BF41-00E067910A27}"/>
    <cellStyle name="Note 3 5" xfId="285" xr:uid="{FDF0C888-9903-492B-BCB6-1BB83465777E}"/>
    <cellStyle name="Note 3 5 2" xfId="776" xr:uid="{A78919BC-51E8-4506-A81F-05AD95310724}"/>
    <cellStyle name="Note 3 5 2 2" xfId="1832" xr:uid="{485D752E-9739-4F25-8E5A-E38D44146911}"/>
    <cellStyle name="Note 3 5 2 2 2" xfId="3861" xr:uid="{8029D4E8-77B8-4D8F-AE88-8FCC39877A0B}"/>
    <cellStyle name="Note 3 5 2 2 2 2" xfId="7928" xr:uid="{CD1ED22E-99D9-4714-8097-25A904B9E182}"/>
    <cellStyle name="Note 3 5 2 2 3" xfId="5902" xr:uid="{34FEAA66-24EA-4C3B-BB87-CFF5F9B2387B}"/>
    <cellStyle name="Note 3 5 2 3" xfId="2847" xr:uid="{A5A9A91D-A103-452C-81E3-DC3A8C2BA291}"/>
    <cellStyle name="Note 3 5 2 3 2" xfId="6914" xr:uid="{DFFEF669-E74A-4769-82A1-3D4B9BB30DAB}"/>
    <cellStyle name="Note 3 5 2 4" xfId="4888" xr:uid="{EB912CB2-1A0F-4430-B986-628C5B44F183}"/>
    <cellStyle name="Note 3 5 3" xfId="1343" xr:uid="{01084D25-F7DF-478F-977B-06277610F100}"/>
    <cellStyle name="Note 3 5 3 2" xfId="3372" xr:uid="{1F94C891-25EA-40F5-B9EB-D67E33CB8F67}"/>
    <cellStyle name="Note 3 5 3 2 2" xfId="7439" xr:uid="{5FC2B6F9-2CEE-4205-B28A-D500C590361F}"/>
    <cellStyle name="Note 3 5 3 3" xfId="5413" xr:uid="{18914C60-A649-4402-8555-CC9CF114C444}"/>
    <cellStyle name="Note 3 5 4" xfId="2356" xr:uid="{49AD3FEE-391D-442C-A5BA-0D723215E3A8}"/>
    <cellStyle name="Note 3 5 4 2" xfId="6425" xr:uid="{2E465D38-D05A-4FB8-9A12-0682A28117C4}"/>
    <cellStyle name="Note 3 5 5" xfId="4399" xr:uid="{C9F32B54-CC14-4FB8-BE68-9349C02A9CE9}"/>
    <cellStyle name="Note 3 6" xfId="541" xr:uid="{ABFC1551-52E0-4852-9A95-A8629F2206B2}"/>
    <cellStyle name="Note 3 6 2" xfId="1597" xr:uid="{6512E7B5-98A5-4A3E-A7A4-B4BB56F64759}"/>
    <cellStyle name="Note 3 6 2 2" xfId="3626" xr:uid="{B000B6A7-897F-4BD1-994F-47D3D5716D5B}"/>
    <cellStyle name="Note 3 6 2 2 2" xfId="7693" xr:uid="{E12070CB-DC5A-4CCC-ADA9-3E04139C27A1}"/>
    <cellStyle name="Note 3 6 2 3" xfId="5667" xr:uid="{E0962606-DEA9-41CF-B6AE-611F5543B1F7}"/>
    <cellStyle name="Note 3 6 3" xfId="2612" xr:uid="{99F3A7E0-685B-48C3-8906-406663B624F4}"/>
    <cellStyle name="Note 3 6 3 2" xfId="6679" xr:uid="{C39F90A4-CB4F-439B-AA44-3F15D3A2CE0C}"/>
    <cellStyle name="Note 3 6 4" xfId="4653" xr:uid="{0CEB26AB-2D16-48E1-A13D-B57D81CD66F7}"/>
    <cellStyle name="Note 3 7" xfId="1107" xr:uid="{6404035D-CD48-4CE2-9F04-F9AA594C147B}"/>
    <cellStyle name="Note 3 7 2" xfId="3136" xr:uid="{0A62BB0D-D623-40EB-A09D-7E1D8F17C0FB}"/>
    <cellStyle name="Note 3 7 2 2" xfId="7203" xr:uid="{EB20A7D2-8558-4ACD-997C-DD24D5C6CEB1}"/>
    <cellStyle name="Note 3 7 3" xfId="5177" xr:uid="{F2EEAFDD-35B1-4D17-96FE-77F20E66F420}"/>
    <cellStyle name="Note 3 8" xfId="2121" xr:uid="{90643723-9D55-4182-9C88-98F4733E8BA8}"/>
    <cellStyle name="Note 3 8 2" xfId="6190" xr:uid="{5DCDF60A-CB3C-4BFA-8363-847BD1FDB66C}"/>
    <cellStyle name="Note 3 9" xfId="4164" xr:uid="{74898BC7-118C-4AB3-817A-A9B8C6917139}"/>
    <cellStyle name="Note 4" xfId="507" xr:uid="{D9BB5AD6-6827-4E49-91BC-B2B249584609}"/>
    <cellStyle name="Note 4 2" xfId="996" xr:uid="{B7E8BE57-BBEB-4FA7-BF43-C0E3793C801B}"/>
    <cellStyle name="Note 4 2 2" xfId="2052" xr:uid="{3D4BB002-9B70-4727-B3BA-C4B5A9F49906}"/>
    <cellStyle name="Note 4 2 2 2" xfId="4081" xr:uid="{384EE674-4752-4B28-9F6C-236320D9B4FB}"/>
    <cellStyle name="Note 4 2 2 2 2" xfId="8148" xr:uid="{EBFEEECF-110A-4FA7-A7CE-631EC5B66334}"/>
    <cellStyle name="Note 4 2 2 3" xfId="6122" xr:uid="{ABA579E7-1334-4266-A529-3764271E7291}"/>
    <cellStyle name="Note 4 2 3" xfId="3067" xr:uid="{CA6FF067-29B0-4D85-A948-7CCD9E320677}"/>
    <cellStyle name="Note 4 2 3 2" xfId="7134" xr:uid="{1B8122B8-2F67-4B97-8289-D5C30AB85391}"/>
    <cellStyle name="Note 4 2 4" xfId="5108" xr:uid="{E630DA3A-87DB-4209-B919-181480DAAA2D}"/>
    <cellStyle name="Note 4 3" xfId="1563" xr:uid="{D693E648-6F30-4D03-B9F5-8E158A7E9541}"/>
    <cellStyle name="Note 4 3 2" xfId="3592" xr:uid="{75543A73-E58A-434C-BD5F-159E0B451284}"/>
    <cellStyle name="Note 4 3 2 2" xfId="7659" xr:uid="{3BD57CE2-07DD-423A-97D0-852AAFF4D8F9}"/>
    <cellStyle name="Note 4 3 3" xfId="5633" xr:uid="{022EFB9B-2BE7-4CF7-9DCA-12F78EB5A1E6}"/>
    <cellStyle name="Note 4 4" xfId="2578" xr:uid="{D17AC746-522D-4660-83CF-D64382AED9D7}"/>
    <cellStyle name="Note 4 4 2" xfId="6645" xr:uid="{8801E89D-6D3D-4054-B3FE-81C4BD6BA7BA}"/>
    <cellStyle name="Note 4 5" xfId="4619" xr:uid="{AE1D094C-51D3-4598-9881-BE526A8EB939}"/>
    <cellStyle name="Note 5" xfId="525" xr:uid="{54AB98BD-30F5-43BD-99AA-B24973589E9B}"/>
    <cellStyle name="Note 5 2" xfId="1581" xr:uid="{C36F7CF5-9270-459F-BD14-9E91F02F2DCD}"/>
    <cellStyle name="Note 5 2 2" xfId="3610" xr:uid="{353A53E0-88CF-438A-BA1E-E29E081F25F9}"/>
    <cellStyle name="Note 5 2 2 2" xfId="7677" xr:uid="{93DA0130-A927-463C-BCB9-59299D30EF70}"/>
    <cellStyle name="Note 5 2 3" xfId="5651" xr:uid="{8E168AC9-E4F3-4DB1-90EA-D6CB214E2A82}"/>
    <cellStyle name="Note 5 3" xfId="2596" xr:uid="{62A5E288-4301-4C6E-9B09-11CECA998C23}"/>
    <cellStyle name="Note 5 3 2" xfId="6663" xr:uid="{EC0C075B-2F2D-4E16-958F-527E7F3AFE51}"/>
    <cellStyle name="Note 5 4" xfId="4637" xr:uid="{8A70750F-1E57-40CF-A6FE-4004C036A980}"/>
    <cellStyle name="Note 6" xfId="1089" xr:uid="{4233B0FF-5D54-4CD5-A89E-208832380870}"/>
    <cellStyle name="Note 6 2" xfId="3118" xr:uid="{B924AA47-E89F-4E37-8F1B-1D2311E68FCA}"/>
    <cellStyle name="Note 6 2 2" xfId="7185" xr:uid="{B7D9B4CF-D1C8-43E2-BAFC-AF0D37D6677B}"/>
    <cellStyle name="Note 6 3" xfId="5159" xr:uid="{98DAC3B0-C67F-4306-BE6B-1851C0A2D77C}"/>
    <cellStyle name="Note 7" xfId="2072" xr:uid="{C1C6A6A4-A456-4596-BB97-DC6F7FDFCE02}"/>
    <cellStyle name="Note 7 2" xfId="4101" xr:uid="{D8C780C3-A3B3-4A57-90C0-8C711A07BD8C}"/>
    <cellStyle name="Note 7 2 2" xfId="8168" xr:uid="{42F43E3B-939B-4B15-85E1-2914F0977C93}"/>
    <cellStyle name="Note 7 3" xfId="6142" xr:uid="{DD83C0D7-3DAA-43DA-8226-AD1EF2591583}"/>
    <cellStyle name="Output" xfId="8" builtinId="21" customBuiltin="1"/>
    <cellStyle name="Output 2" xfId="1036" xr:uid="{30BB0DB5-BE40-47D6-8231-544BCCA544BC}"/>
    <cellStyle name="Title 2" xfId="4161" xr:uid="{55C43822-95A5-4ECC-BA6F-4612F8177D8B}"/>
    <cellStyle name="Title 3" xfId="43" xr:uid="{A53ABB2B-B1F9-4941-98D8-FD0F9F42EB2D}"/>
    <cellStyle name="Total" xfId="14" builtinId="25" customBuiltin="1"/>
    <cellStyle name="Total 2" xfId="1042" xr:uid="{B7CC7664-32A8-4F38-8A91-84296A456BCE}"/>
    <cellStyle name="Warning Text" xfId="12" builtinId="11" customBuiltin="1"/>
    <cellStyle name="Warning Text 2" xfId="1040" xr:uid="{B83F4D32-11D0-4F52-9B15-DEDDCE080343}"/>
  </cellStyles>
  <dxfs count="10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GB" b="1"/>
              <a:t>Exceedance of quality</a:t>
            </a:r>
            <a:r>
              <a:rPr lang="en-GB" b="1" baseline="0"/>
              <a:t> value </a:t>
            </a:r>
            <a:r>
              <a:rPr lang="en-GB" b="1"/>
              <a:t>(47 mg</a:t>
            </a:r>
            <a:r>
              <a:rPr lang="en-GB" b="1" baseline="0"/>
              <a:t> kg</a:t>
            </a:r>
            <a:r>
              <a:rPr lang="en-GB" b="1" baseline="30000"/>
              <a:t>-1</a:t>
            </a:r>
            <a:r>
              <a:rPr lang="en-GB" b="1"/>
              <a:t>) for sediment</a:t>
            </a:r>
            <a:r>
              <a:rPr lang="en-GB" b="1" baseline="0"/>
              <a:t> lead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'Quality Values'!$U$8</c:f>
              <c:strCache>
                <c:ptCount val="1"/>
                <c:pt idx="0">
                  <c:v>Sed Pb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'Quality Values'!$T$9:$T$16</c:f>
              <c:strCache>
                <c:ptCount val="8"/>
                <c:pt idx="0">
                  <c:v>The Wash</c:v>
                </c:pt>
                <c:pt idx="1">
                  <c:v>Dee</c:v>
                </c:pt>
                <c:pt idx="2">
                  <c:v>Wear</c:v>
                </c:pt>
                <c:pt idx="3">
                  <c:v>Humber</c:v>
                </c:pt>
                <c:pt idx="4">
                  <c:v>Fal</c:v>
                </c:pt>
                <c:pt idx="5">
                  <c:v>Tamar</c:v>
                </c:pt>
                <c:pt idx="6">
                  <c:v>Medway</c:v>
                </c:pt>
                <c:pt idx="7">
                  <c:v>Tyne</c:v>
                </c:pt>
              </c:strCache>
            </c:strRef>
          </c:cat>
          <c:val>
            <c:numRef>
              <c:f>'Quality Values'!$U$9:$U$16</c:f>
              <c:numCache>
                <c:formatCode>General</c:formatCode>
                <c:ptCount val="8"/>
                <c:pt idx="0">
                  <c:v>69.900000000000006</c:v>
                </c:pt>
                <c:pt idx="1">
                  <c:v>51.5</c:v>
                </c:pt>
                <c:pt idx="2">
                  <c:v>340.6</c:v>
                </c:pt>
                <c:pt idx="3">
                  <c:v>78.740000000000009</c:v>
                </c:pt>
                <c:pt idx="4">
                  <c:v>228</c:v>
                </c:pt>
                <c:pt idx="5">
                  <c:v>56.660000000000004</c:v>
                </c:pt>
                <c:pt idx="6">
                  <c:v>88</c:v>
                </c:pt>
                <c:pt idx="7">
                  <c:v>85.7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E-4D85-9264-B3DE41453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176879"/>
        <c:axId val="315173999"/>
      </c:barChart>
      <c:catAx>
        <c:axId val="31517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315173999"/>
        <c:crosses val="autoZero"/>
        <c:auto val="1"/>
        <c:lblAlgn val="ctr"/>
        <c:lblOffset val="100"/>
        <c:noMultiLvlLbl val="0"/>
      </c:catAx>
      <c:valAx>
        <c:axId val="315173999"/>
        <c:scaling>
          <c:orientation val="minMax"/>
          <c:max val="350"/>
          <c:min val="4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GB" b="1"/>
                  <a:t>Sediment lead (mg/</a:t>
                </a:r>
                <a:r>
                  <a:rPr lang="en-GB" b="1" baseline="0"/>
                  <a:t>kg</a:t>
                </a:r>
                <a:r>
                  <a:rPr lang="en-GB" b="1" baseline="30000"/>
                  <a:t>-1</a:t>
                </a:r>
                <a:r>
                  <a:rPr lang="en-GB" b="1"/>
                  <a:t>)</a:t>
                </a:r>
              </a:p>
            </c:rich>
          </c:tx>
          <c:layout>
            <c:manualLayout>
              <c:xMode val="edge"/>
              <c:yMode val="edge"/>
              <c:x val="1.8376719863224471E-2"/>
              <c:y val="0.31482038721679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31517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GB" sz="1500" b="1"/>
              <a:t>Exceedance of quality</a:t>
            </a:r>
            <a:r>
              <a:rPr lang="en-GB" sz="1500" b="1" baseline="0"/>
              <a:t> values for sediment and dissolved m</a:t>
            </a:r>
            <a:r>
              <a:rPr lang="en-GB" sz="1500" b="1"/>
              <a:t>ercury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'Quality Values'!$N$7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'Quality Values'!$L$8:$L$19</c:f>
              <c:strCache>
                <c:ptCount val="12"/>
                <c:pt idx="0">
                  <c:v>Thames</c:v>
                </c:pt>
                <c:pt idx="1">
                  <c:v>The Wash</c:v>
                </c:pt>
                <c:pt idx="2">
                  <c:v>Dee</c:v>
                </c:pt>
                <c:pt idx="3">
                  <c:v>Wear</c:v>
                </c:pt>
                <c:pt idx="4">
                  <c:v>Humber</c:v>
                </c:pt>
                <c:pt idx="5">
                  <c:v>Fal</c:v>
                </c:pt>
                <c:pt idx="6">
                  <c:v>Tamar</c:v>
                </c:pt>
                <c:pt idx="7">
                  <c:v>Medway</c:v>
                </c:pt>
                <c:pt idx="8">
                  <c:v>Dart</c:v>
                </c:pt>
                <c:pt idx="9">
                  <c:v>Tyne</c:v>
                </c:pt>
                <c:pt idx="10">
                  <c:v>Southampton Water</c:v>
                </c:pt>
                <c:pt idx="11">
                  <c:v>Exe</c:v>
                </c:pt>
              </c:strCache>
            </c:strRef>
          </c:cat>
          <c:val>
            <c:numRef>
              <c:f>'Quality Values'!$N$8:$N$19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1DC-4AFF-9FF0-D133850E54C2}"/>
            </c:ext>
          </c:extLst>
        </c:ser>
        <c:ser>
          <c:idx val="2"/>
          <c:order val="2"/>
          <c:tx>
            <c:strRef>
              <c:f>'Quality Values'!$O$7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'Quality Values'!$L$8:$L$19</c:f>
              <c:strCache>
                <c:ptCount val="12"/>
                <c:pt idx="0">
                  <c:v>Thames</c:v>
                </c:pt>
                <c:pt idx="1">
                  <c:v>The Wash</c:v>
                </c:pt>
                <c:pt idx="2">
                  <c:v>Dee</c:v>
                </c:pt>
                <c:pt idx="3">
                  <c:v>Wear</c:v>
                </c:pt>
                <c:pt idx="4">
                  <c:v>Humber</c:v>
                </c:pt>
                <c:pt idx="5">
                  <c:v>Fal</c:v>
                </c:pt>
                <c:pt idx="6">
                  <c:v>Tamar</c:v>
                </c:pt>
                <c:pt idx="7">
                  <c:v>Medway</c:v>
                </c:pt>
                <c:pt idx="8">
                  <c:v>Dart</c:v>
                </c:pt>
                <c:pt idx="9">
                  <c:v>Tyne</c:v>
                </c:pt>
                <c:pt idx="10">
                  <c:v>Southampton Water</c:v>
                </c:pt>
                <c:pt idx="11">
                  <c:v>Exe</c:v>
                </c:pt>
              </c:strCache>
            </c:strRef>
          </c:cat>
          <c:val>
            <c:numRef>
              <c:f>'Quality Values'!$O$8:$O$19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41DC-4AFF-9FF0-D133850E54C2}"/>
            </c:ext>
          </c:extLst>
        </c:ser>
        <c:ser>
          <c:idx val="4"/>
          <c:order val="4"/>
          <c:tx>
            <c:strRef>
              <c:f>'Quality Values'!$Q$7</c:f>
              <c:strCache>
                <c:ptCount val="1"/>
                <c:pt idx="0">
                  <c:v>Sediment Hg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'Quality Values'!$L$8:$L$19</c:f>
              <c:strCache>
                <c:ptCount val="12"/>
                <c:pt idx="0">
                  <c:v>Thames</c:v>
                </c:pt>
                <c:pt idx="1">
                  <c:v>The Wash</c:v>
                </c:pt>
                <c:pt idx="2">
                  <c:v>Dee</c:v>
                </c:pt>
                <c:pt idx="3">
                  <c:v>Wear</c:v>
                </c:pt>
                <c:pt idx="4">
                  <c:v>Humber</c:v>
                </c:pt>
                <c:pt idx="5">
                  <c:v>Fal</c:v>
                </c:pt>
                <c:pt idx="6">
                  <c:v>Tamar</c:v>
                </c:pt>
                <c:pt idx="7">
                  <c:v>Medway</c:v>
                </c:pt>
                <c:pt idx="8">
                  <c:v>Dart</c:v>
                </c:pt>
                <c:pt idx="9">
                  <c:v>Tyne</c:v>
                </c:pt>
                <c:pt idx="10">
                  <c:v>Southampton Water</c:v>
                </c:pt>
                <c:pt idx="11">
                  <c:v>Exe</c:v>
                </c:pt>
              </c:strCache>
            </c:strRef>
          </c:cat>
          <c:val>
            <c:numRef>
              <c:f>'Quality Values'!$Q$8:$Q$19</c:f>
              <c:numCache>
                <c:formatCode>General</c:formatCode>
                <c:ptCount val="12"/>
                <c:pt idx="0">
                  <c:v>0.28199999999999997</c:v>
                </c:pt>
                <c:pt idx="1">
                  <c:v>0.14199999999999999</c:v>
                </c:pt>
                <c:pt idx="2">
                  <c:v>0.26979999999999998</c:v>
                </c:pt>
                <c:pt idx="3">
                  <c:v>0.1774</c:v>
                </c:pt>
                <c:pt idx="4">
                  <c:v>0.20279999999999995</c:v>
                </c:pt>
                <c:pt idx="5">
                  <c:v>2.82</c:v>
                </c:pt>
                <c:pt idx="6">
                  <c:v>0.40919999999999995</c:v>
                </c:pt>
                <c:pt idx="7">
                  <c:v>0.97499999999999998</c:v>
                </c:pt>
                <c:pt idx="8">
                  <c:v>0.22971999999999998</c:v>
                </c:pt>
                <c:pt idx="9">
                  <c:v>0.21420000000000003</c:v>
                </c:pt>
                <c:pt idx="10">
                  <c:v>0.21279999999999996</c:v>
                </c:pt>
                <c:pt idx="11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DC-4AFF-9FF0-D133850E5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5997231"/>
        <c:axId val="1095999151"/>
      </c:barChart>
      <c:barChart>
        <c:barDir val="col"/>
        <c:grouping val="clustered"/>
        <c:varyColors val="0"/>
        <c:ser>
          <c:idx val="0"/>
          <c:order val="0"/>
          <c:tx>
            <c:strRef>
              <c:f>'Quality Values'!$M$7</c:f>
              <c:strCache>
                <c:ptCount val="1"/>
                <c:pt idx="0">
                  <c:v>Dissolved Hg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'Quality Values'!$L$8:$L$19</c:f>
              <c:strCache>
                <c:ptCount val="12"/>
                <c:pt idx="0">
                  <c:v>Thames</c:v>
                </c:pt>
                <c:pt idx="1">
                  <c:v>The Wash</c:v>
                </c:pt>
                <c:pt idx="2">
                  <c:v>Dee</c:v>
                </c:pt>
                <c:pt idx="3">
                  <c:v>Wear</c:v>
                </c:pt>
                <c:pt idx="4">
                  <c:v>Humber</c:v>
                </c:pt>
                <c:pt idx="5">
                  <c:v>Fal</c:v>
                </c:pt>
                <c:pt idx="6">
                  <c:v>Tamar</c:v>
                </c:pt>
                <c:pt idx="7">
                  <c:v>Medway</c:v>
                </c:pt>
                <c:pt idx="8">
                  <c:v>Dart</c:v>
                </c:pt>
                <c:pt idx="9">
                  <c:v>Tyne</c:v>
                </c:pt>
                <c:pt idx="10">
                  <c:v>Southampton Water</c:v>
                </c:pt>
                <c:pt idx="11">
                  <c:v>Exe</c:v>
                </c:pt>
              </c:strCache>
            </c:strRef>
          </c:cat>
          <c:val>
            <c:numRef>
              <c:f>'Quality Values'!$M$8:$M$19</c:f>
              <c:numCache>
                <c:formatCode>General</c:formatCode>
                <c:ptCount val="12"/>
                <c:pt idx="0">
                  <c:v>4.3999999999999997E-2</c:v>
                </c:pt>
                <c:pt idx="1">
                  <c:v>0.38666666666666666</c:v>
                </c:pt>
                <c:pt idx="2">
                  <c:v>3.7375000000000005E-2</c:v>
                </c:pt>
                <c:pt idx="3">
                  <c:v>7.6999999999999999E-2</c:v>
                </c:pt>
                <c:pt idx="4">
                  <c:v>7.4549999999999991E-2</c:v>
                </c:pt>
                <c:pt idx="5">
                  <c:v>1.4999999999999999E-2</c:v>
                </c:pt>
                <c:pt idx="6">
                  <c:v>0.17</c:v>
                </c:pt>
                <c:pt idx="7">
                  <c:v>1.9333333333333331E-2</c:v>
                </c:pt>
                <c:pt idx="8">
                  <c:v>2.1999999999999999E-2</c:v>
                </c:pt>
                <c:pt idx="9">
                  <c:v>6.7000000000000004E-2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C-4AFF-9FF0-D133850E5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0260079"/>
        <c:axId val="320258639"/>
      </c:barChart>
      <c:lineChart>
        <c:grouping val="standard"/>
        <c:varyColors val="0"/>
        <c:ser>
          <c:idx val="3"/>
          <c:order val="3"/>
          <c:tx>
            <c:strRef>
              <c:f>'Quality Values'!$P$7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'Quality Values'!$L$8:$L$19</c:f>
              <c:strCache>
                <c:ptCount val="12"/>
                <c:pt idx="0">
                  <c:v>Thames</c:v>
                </c:pt>
                <c:pt idx="1">
                  <c:v>The Wash</c:v>
                </c:pt>
                <c:pt idx="2">
                  <c:v>Dee</c:v>
                </c:pt>
                <c:pt idx="3">
                  <c:v>Wear</c:v>
                </c:pt>
                <c:pt idx="4">
                  <c:v>Humber</c:v>
                </c:pt>
                <c:pt idx="5">
                  <c:v>Fal</c:v>
                </c:pt>
                <c:pt idx="6">
                  <c:v>Tamar</c:v>
                </c:pt>
                <c:pt idx="7">
                  <c:v>Medway</c:v>
                </c:pt>
                <c:pt idx="8">
                  <c:v>Dart</c:v>
                </c:pt>
                <c:pt idx="9">
                  <c:v>Tyne</c:v>
                </c:pt>
                <c:pt idx="10">
                  <c:v>Southampton Water</c:v>
                </c:pt>
                <c:pt idx="11">
                  <c:v>Exe</c:v>
                </c:pt>
              </c:strCache>
            </c:strRef>
          </c:cat>
          <c:val>
            <c:numRef>
              <c:f>'Quality Values'!$P$8:$P$19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DC-4AFF-9FF0-D133850E5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997231"/>
        <c:axId val="1095999151"/>
      </c:lineChart>
      <c:catAx>
        <c:axId val="109599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095999151"/>
        <c:crosses val="autoZero"/>
        <c:auto val="1"/>
        <c:lblAlgn val="ctr"/>
        <c:lblOffset val="100"/>
        <c:noMultiLvlLbl val="0"/>
      </c:catAx>
      <c:valAx>
        <c:axId val="1095999151"/>
        <c:scaling>
          <c:orientation val="minMax"/>
          <c:max val="3.4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GB" b="1"/>
                  <a:t>Sediment mercury (mg</a:t>
                </a:r>
                <a:r>
                  <a:rPr lang="en-GB" b="1" baseline="0"/>
                  <a:t> kg</a:t>
                </a:r>
                <a:r>
                  <a:rPr lang="en-GB" b="1" baseline="30000"/>
                  <a:t>-1</a:t>
                </a:r>
                <a:r>
                  <a:rPr lang="en-GB" b="1"/>
                  <a:t>)</a:t>
                </a:r>
              </a:p>
            </c:rich>
          </c:tx>
          <c:layout>
            <c:manualLayout>
              <c:xMode val="edge"/>
              <c:yMode val="edge"/>
              <c:x val="1.4631915866483767E-2"/>
              <c:y val="0.18325569577839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095997231"/>
        <c:crosses val="autoZero"/>
        <c:crossBetween val="between"/>
      </c:valAx>
      <c:valAx>
        <c:axId val="320258639"/>
        <c:scaling>
          <c:orientation val="minMax"/>
          <c:max val="0.45"/>
          <c:min val="7.0000000000000007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GB" b="1"/>
                  <a:t>Dissolved mercury (ug</a:t>
                </a:r>
                <a:r>
                  <a:rPr lang="en-GB" b="1" baseline="0"/>
                  <a:t> l</a:t>
                </a:r>
                <a:r>
                  <a:rPr lang="en-GB" b="1" baseline="30000"/>
                  <a:t>-1</a:t>
                </a:r>
                <a:r>
                  <a:rPr lang="en-GB" b="1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320260079"/>
        <c:crosses val="max"/>
        <c:crossBetween val="between"/>
      </c:valAx>
      <c:catAx>
        <c:axId val="320260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258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Average tidal range of chosen estuaries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Microtidal (&lt;4 m)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'Tidal Ranges'!$B$2:$B$17</c:f>
              <c:strCache>
                <c:ptCount val="16"/>
                <c:pt idx="0">
                  <c:v>Poole</c:v>
                </c:pt>
                <c:pt idx="1">
                  <c:v>Exe</c:v>
                </c:pt>
                <c:pt idx="2">
                  <c:v>Southampton Water</c:v>
                </c:pt>
                <c:pt idx="3">
                  <c:v>Orwell</c:v>
                </c:pt>
                <c:pt idx="4">
                  <c:v>Tyne</c:v>
                </c:pt>
                <c:pt idx="5">
                  <c:v>Dart</c:v>
                </c:pt>
                <c:pt idx="6">
                  <c:v>Tamar</c:v>
                </c:pt>
                <c:pt idx="7">
                  <c:v>Wear</c:v>
                </c:pt>
                <c:pt idx="8">
                  <c:v>Medway</c:v>
                </c:pt>
                <c:pt idx="9">
                  <c:v>Adur</c:v>
                </c:pt>
                <c:pt idx="10">
                  <c:v>Fal</c:v>
                </c:pt>
                <c:pt idx="11">
                  <c:v>Humber</c:v>
                </c:pt>
                <c:pt idx="12">
                  <c:v>Milford Haven</c:v>
                </c:pt>
                <c:pt idx="13">
                  <c:v>Thames</c:v>
                </c:pt>
                <c:pt idx="14">
                  <c:v>The Wash</c:v>
                </c:pt>
                <c:pt idx="15">
                  <c:v>Dee</c:v>
                </c:pt>
              </c:strCache>
            </c:strRef>
          </c:cat>
          <c:val>
            <c:numRef>
              <c:f>'Tidal Ranges'!$C$2:$C$17</c:f>
              <c:numCache>
                <c:formatCode>General</c:formatCode>
                <c:ptCount val="16"/>
                <c:pt idx="0">
                  <c:v>1.4</c:v>
                </c:pt>
                <c:pt idx="1">
                  <c:v>2.5</c:v>
                </c:pt>
                <c:pt idx="2">
                  <c:v>3.2</c:v>
                </c:pt>
                <c:pt idx="3">
                  <c:v>3.6</c:v>
                </c:pt>
                <c:pt idx="4">
                  <c:v>3.8</c:v>
                </c:pt>
                <c:pt idx="5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D-44EB-AE2A-64A8FB77380C}"/>
            </c:ext>
          </c:extLst>
        </c:ser>
        <c:ser>
          <c:idx val="1"/>
          <c:order val="1"/>
          <c:tx>
            <c:v>Macrotidal (&gt;4 m)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'Tidal Ranges'!$D$2:$D$17</c:f>
              <c:numCache>
                <c:formatCode>General</c:formatCode>
                <c:ptCount val="16"/>
                <c:pt idx="6">
                  <c:v>4.2</c:v>
                </c:pt>
                <c:pt idx="7">
                  <c:v>4.4000000000000004</c:v>
                </c:pt>
                <c:pt idx="8">
                  <c:v>4.5</c:v>
                </c:pt>
                <c:pt idx="9">
                  <c:v>5</c:v>
                </c:pt>
                <c:pt idx="10">
                  <c:v>5.3</c:v>
                </c:pt>
                <c:pt idx="11">
                  <c:v>6</c:v>
                </c:pt>
                <c:pt idx="12">
                  <c:v>6.3</c:v>
                </c:pt>
                <c:pt idx="13">
                  <c:v>6.5</c:v>
                </c:pt>
                <c:pt idx="14">
                  <c:v>6.5</c:v>
                </c:pt>
                <c:pt idx="15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D-44EB-AE2A-64A8FB773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125743"/>
        <c:axId val="546126703"/>
      </c:barChart>
      <c:catAx>
        <c:axId val="54612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26703"/>
        <c:crosses val="autoZero"/>
        <c:auto val="1"/>
        <c:lblAlgn val="ctr"/>
        <c:lblOffset val="100"/>
        <c:noMultiLvlLbl val="0"/>
      </c:catAx>
      <c:valAx>
        <c:axId val="5461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Tidal range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2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25</xdr:row>
      <xdr:rowOff>4762</xdr:rowOff>
    </xdr:from>
    <xdr:to>
      <xdr:col>18</xdr:col>
      <xdr:colOff>552450</xdr:colOff>
      <xdr:row>41</xdr:row>
      <xdr:rowOff>123825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7AD64C14-F9C5-3261-019C-DADF02FBF002}"/>
            </a:ext>
          </a:extLst>
        </xdr:cNvPr>
        <xdr:cNvGrpSpPr/>
      </xdr:nvGrpSpPr>
      <xdr:grpSpPr>
        <a:xfrm>
          <a:off x="10401299" y="4767262"/>
          <a:ext cx="6677026" cy="3167063"/>
          <a:chOff x="14830424" y="4176712"/>
          <a:chExt cx="6677026" cy="3167063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6A979117-C742-8D67-3A1A-977FCC57E8B7}"/>
              </a:ext>
            </a:extLst>
          </xdr:cNvPr>
          <xdr:cNvGraphicFramePr/>
        </xdr:nvGraphicFramePr>
        <xdr:xfrm>
          <a:off x="14830424" y="4176712"/>
          <a:ext cx="6219826" cy="3167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142D1537-218B-4958-B68D-0FBB6D676823}"/>
              </a:ext>
            </a:extLst>
          </xdr:cNvPr>
          <xdr:cNvSpPr txBox="1"/>
        </xdr:nvSpPr>
        <xdr:spPr>
          <a:xfrm>
            <a:off x="20193000" y="7000875"/>
            <a:ext cx="1314450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Microtidal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3AE96CEB-D83E-C6E3-0B7E-81FB7FEDD858}"/>
              </a:ext>
            </a:extLst>
          </xdr:cNvPr>
          <xdr:cNvSpPr/>
        </xdr:nvSpPr>
        <xdr:spPr>
          <a:xfrm>
            <a:off x="20460565" y="6477000"/>
            <a:ext cx="225135" cy="276225"/>
          </a:xfrm>
          <a:prstGeom prst="rect">
            <a:avLst/>
          </a:prstGeom>
          <a:ln>
            <a:noFill/>
          </a:ln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D56FD2E3-AC7B-F2BB-D237-EBC0F05D34A0}"/>
              </a:ext>
            </a:extLst>
          </xdr:cNvPr>
          <xdr:cNvSpPr txBox="1"/>
        </xdr:nvSpPr>
        <xdr:spPr>
          <a:xfrm>
            <a:off x="17526000" y="7029450"/>
            <a:ext cx="1314450" cy="304800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Macrotidal</a:t>
            </a:r>
          </a:p>
        </xdr:txBody>
      </xdr:sp>
    </xdr:grpSp>
    <xdr:clientData/>
  </xdr:twoCellAnchor>
  <xdr:twoCellAnchor>
    <xdr:from>
      <xdr:col>2</xdr:col>
      <xdr:colOff>9525</xdr:colOff>
      <xdr:row>24</xdr:row>
      <xdr:rowOff>33337</xdr:rowOff>
    </xdr:from>
    <xdr:to>
      <xdr:col>7</xdr:col>
      <xdr:colOff>581025</xdr:colOff>
      <xdr:row>43</xdr:row>
      <xdr:rowOff>19051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D8754E5E-833B-EFEF-BF6A-986E36255DD9}"/>
            </a:ext>
          </a:extLst>
        </xdr:cNvPr>
        <xdr:cNvGrpSpPr/>
      </xdr:nvGrpSpPr>
      <xdr:grpSpPr>
        <a:xfrm>
          <a:off x="2219325" y="4605337"/>
          <a:ext cx="6943725" cy="3605214"/>
          <a:chOff x="2219325" y="4605337"/>
          <a:chExt cx="6943725" cy="3605214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27F49880-95EC-0635-E957-5366ACF2B2DB}"/>
              </a:ext>
            </a:extLst>
          </xdr:cNvPr>
          <xdr:cNvGraphicFramePr/>
        </xdr:nvGraphicFramePr>
        <xdr:xfrm>
          <a:off x="2219325" y="4605337"/>
          <a:ext cx="6943725" cy="36052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FBF5F2D3-7D4B-F242-324A-80752CDBBB9D}"/>
              </a:ext>
            </a:extLst>
          </xdr:cNvPr>
          <xdr:cNvSpPr/>
        </xdr:nvSpPr>
        <xdr:spPr>
          <a:xfrm>
            <a:off x="4124325" y="7810500"/>
            <a:ext cx="790575" cy="2857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343E12A7-B18D-4360-AC46-34BC88C7E0B4}"/>
              </a:ext>
            </a:extLst>
          </xdr:cNvPr>
          <xdr:cNvSpPr/>
        </xdr:nvSpPr>
        <xdr:spPr>
          <a:xfrm>
            <a:off x="6915150" y="7877175"/>
            <a:ext cx="790575" cy="2857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86D8366E-9016-36B9-228C-350573D3FA5D}"/>
              </a:ext>
            </a:extLst>
          </xdr:cNvPr>
          <xdr:cNvCxnSpPr/>
        </xdr:nvCxnSpPr>
        <xdr:spPr>
          <a:xfrm>
            <a:off x="6667500" y="5105400"/>
            <a:ext cx="0" cy="2619375"/>
          </a:xfrm>
          <a:prstGeom prst="line">
            <a:avLst/>
          </a:prstGeom>
          <a:ln w="28575"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</xdr:row>
      <xdr:rowOff>185736</xdr:rowOff>
    </xdr:from>
    <xdr:to>
      <xdr:col>14</xdr:col>
      <xdr:colOff>542925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01B60-05D7-15D3-3A20-631E66287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ephanie Hodnett (Student)" id="{E0D06729-DA48-4712-86D2-091468CA5EAD}" userId="S::zv263663@ou.ac.uk::76286d1c-c14e-4cf2-a566-31f288ca7b6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4-06-03T16:38:33.39" personId="{E0D06729-DA48-4712-86D2-091468CA5EAD}" id="{1AAABBC5-29A1-4E35-831D-83AC4A7A9956}">
    <text>(2019)
0.199 - 2013
0.18 - 2017</text>
  </threadedComment>
  <threadedComment ref="D2" dT="2024-06-03T16:40:31.36" personId="{E0D06729-DA48-4712-86D2-091468CA5EAD}" id="{A23F1C33-BDB8-4389-91D3-5D6F6E611157}">
    <text>(2019)
41.04 - 2013
45.6 - 2017</text>
  </threadedComment>
  <threadedComment ref="E2" dT="2024-06-03T16:41:40.33" personId="{E0D06729-DA48-4712-86D2-091468CA5EAD}" id="{C7632E56-63FC-4F24-B46B-38382C5D5E0D}">
    <text>(2019)
0.19 - 2013
0.35 - 2017</text>
  </threadedComment>
  <threadedComment ref="F2" dT="2024-06-03T16:48:01.17" personId="{E0D06729-DA48-4712-86D2-091468CA5EAD}" id="{0D411046-B9E9-4F80-BD49-48AE13FB5A38}">
    <text>2020</text>
  </threadedComment>
  <threadedComment ref="G2" dT="2024-06-03T16:48:48.21" personId="{E0D06729-DA48-4712-86D2-091468CA5EAD}" id="{20AF777F-35BA-4263-A193-E58D5C4D4C9F}">
    <text>2020</text>
  </threadedComment>
  <threadedComment ref="H2" dT="2024-06-03T16:50:12.36" personId="{E0D06729-DA48-4712-86D2-091468CA5EAD}" id="{2F6DBFA8-E21B-4626-B31D-44382B988706}">
    <text>2020</text>
  </threadedComment>
  <threadedComment ref="C3" dT="2024-06-03T17:03:49.47" personId="{E0D06729-DA48-4712-86D2-091468CA5EAD}" id="{075FD4CD-66ED-415B-AAD6-B2DDD933600E}">
    <text>(2019)
0.23 - 2017
0.42 - 2015
0.2 - 2011
0.33 - 2010</text>
  </threadedComment>
  <threadedComment ref="D3" dT="2024-06-03T17:04:31.70" personId="{E0D06729-DA48-4712-86D2-091468CA5EAD}" id="{2ED4BFAA-37A2-4D0D-A2FD-34F8C259C74C}">
    <text>(2019)
67.6 - 2017
74.9 - 2015
76.41 - 2013
66 - 2011
84 - 2010</text>
  </threadedComment>
  <threadedComment ref="E3" dT="2024-06-03T17:04:31.70" personId="{E0D06729-DA48-4712-86D2-091468CA5EAD}" id="{21A55B70-21DB-4BE7-BD98-118BBA211D79}">
    <text>2019
Others have flags</text>
  </threadedComment>
  <threadedComment ref="F3" dT="2024-06-03T17:10:28.25" personId="{E0D06729-DA48-4712-86D2-091468CA5EAD}" id="{CFA191B8-D178-4BA3-9A32-413F07EA4D27}">
    <text>(2019)</text>
  </threadedComment>
  <threadedComment ref="G3" dT="2024-06-03T17:11:07.81" personId="{E0D06729-DA48-4712-86D2-091468CA5EAD}" id="{190CD4CF-8430-4333-9166-4E61B1EB6C30}">
    <text>2019</text>
  </threadedComment>
  <threadedComment ref="H3" dT="2024-06-03T17:14:36.02" personId="{E0D06729-DA48-4712-86D2-091468CA5EAD}" id="{241A7001-A2EE-49D0-99AD-845A23194970}">
    <text>0.37, 0.5, 0.289 dry weight averaged
2020</text>
  </threadedComment>
  <threadedComment ref="C4" dT="2024-06-04T09:18:59.43" personId="{E0D06729-DA48-4712-86D2-091468CA5EAD}" id="{7A72E579-DDFC-4BB2-9617-ACB6613FEB2A}">
    <text>2014 - average from 5 replicates on Marine Scotland 2015</text>
  </threadedComment>
  <threadedComment ref="D4" dT="2024-06-04T09:27:22.78" personId="{E0D06729-DA48-4712-86D2-091468CA5EAD}" id="{CAE2D3D8-8C51-4CD9-BF09-64D3CC78BCF7}">
    <text>2014 - average from 5 replicates</text>
  </threadedComment>
  <threadedComment ref="E4" dT="2024-06-04T09:27:29.19" personId="{E0D06729-DA48-4712-86D2-091468CA5EAD}" id="{B518EB42-2D57-4CBE-96C7-DA1BF475DC4C}">
    <text>2014 - average from 5 replicates</text>
  </threadedComment>
  <threadedComment ref="F4" dT="2024-06-04T14:12:41.31" personId="{E0D06729-DA48-4712-86D2-091468CA5EAD}" id="{574A2B53-F0D4-4A94-82F2-2EB042B40962}">
    <text>2014</text>
  </threadedComment>
  <threadedComment ref="G4" dT="2024-06-04T14:12:56.55" personId="{E0D06729-DA48-4712-86D2-091468CA5EAD}" id="{2EFB92A6-A63B-48BB-8A57-C35A1B1E6C63}">
    <text>2014</text>
  </threadedComment>
  <threadedComment ref="H4" dT="2024-06-04T14:13:13.77" personId="{E0D06729-DA48-4712-86D2-091468CA5EAD}" id="{0566408A-6BFF-4B2F-BEBB-823C0D9E3996}">
    <text>Average of 2015</text>
  </threadedComment>
  <threadedComment ref="C5" dT="2024-06-04T14:58:43.66" personId="{E0D06729-DA48-4712-86D2-091468CA5EAD}" id="{1CBBD9AD-735A-4FF0-AF6A-0B6D88AD5F9F}">
    <text>2008 average of 5 replicates</text>
  </threadedComment>
  <threadedComment ref="D5" dT="2024-06-04T14:27:55.91" personId="{E0D06729-DA48-4712-86D2-091468CA5EAD}" id="{9049545A-5B09-4D74-B84B-E7212281A244}">
    <text>2005 averages of 5 replicates</text>
  </threadedComment>
  <threadedComment ref="E5" dT="2024-06-04T14:27:50.16" personId="{E0D06729-DA48-4712-86D2-091468CA5EAD}" id="{8918D4F2-38C6-4EF9-95D6-86748741245A}">
    <text>2006 averages of 5 replicates</text>
  </threadedComment>
  <threadedComment ref="F5" dT="2024-06-04T14:38:32.44" personId="{E0D06729-DA48-4712-86D2-091468CA5EAD}" id="{672D5DAB-E0FD-4E6A-BEDE-DE838E49D339}">
    <text>2007</text>
  </threadedComment>
  <threadedComment ref="G5" dT="2024-06-04T14:45:22.00" personId="{E0D06729-DA48-4712-86D2-091468CA5EAD}" id="{A9B72C91-2CF8-4F86-8E34-F06BF04484FC}">
    <text>2004</text>
  </threadedComment>
  <threadedComment ref="H5" dT="2024-06-04T14:40:49.41" personId="{E0D06729-DA48-4712-86D2-091468CA5EAD}" id="{EFCB7736-EC36-4502-A78D-B29491B8F7B0}">
    <text>2006</text>
  </threadedComment>
  <threadedComment ref="C6" dT="2024-06-04T15:40:06.43" personId="{E0D06729-DA48-4712-86D2-091468CA5EAD}" id="{DB90DA11-130B-4537-85BC-9C6FB39CC245}">
    <text>2014 - average of 5 replicates</text>
  </threadedComment>
  <threadedComment ref="D6" dT="2024-06-04T15:40:45.02" personId="{E0D06729-DA48-4712-86D2-091468CA5EAD}" id="{2667C5E8-9124-41FF-886F-B4932110929F}">
    <text>2014 - average of 5 replicates</text>
  </threadedComment>
  <threadedComment ref="E6" dT="2024-06-04T15:41:35.30" personId="{E0D06729-DA48-4712-86D2-091468CA5EAD}" id="{FB66F980-9366-4D50-B993-59AB6CEA63E5}">
    <text>2014 - average of 5 replicates</text>
  </threadedComment>
  <threadedComment ref="F6" dT="2024-06-04T15:18:08.75" personId="{E0D06729-DA48-4712-86D2-091468CA5EAD}" id="{F6A40878-BB1C-44ED-8E68-9486ECEC2ED5}">
    <text>2014 average (3 replicates)</text>
  </threadedComment>
  <threadedComment ref="G6" dT="2024-06-04T15:25:24.13" personId="{E0D06729-DA48-4712-86D2-091468CA5EAD}" id="{F913853F-439B-470D-A9CF-956E5F55A282}">
    <text>2014 average (3 replicates)</text>
  </threadedComment>
  <threadedComment ref="H6" dT="2024-06-04T15:25:38.21" personId="{E0D06729-DA48-4712-86D2-091468CA5EAD}" id="{3A7ED501-0B3C-40FA-9A3E-9F90FD853A02}">
    <text>2014 average from 3 replicates</text>
  </threadedComment>
  <threadedComment ref="C7" dT="2024-06-04T16:23:06.98" personId="{E0D06729-DA48-4712-86D2-091468CA5EAD}" id="{BC28CFDF-9120-4DE8-A40A-7DB72EBF150B}">
    <text>Average of 5 x replicates (2013)</text>
  </threadedComment>
  <threadedComment ref="D7" dT="2024-06-04T16:23:55.17" personId="{E0D06729-DA48-4712-86D2-091468CA5EAD}" id="{DFA1CD0D-1F7B-4E07-B2C3-8E0C634B5BF2}">
    <text>Average of 5 x replicates (2013)</text>
  </threadedComment>
  <threadedComment ref="E7" dT="2024-06-04T16:24:36.74" personId="{E0D06729-DA48-4712-86D2-091468CA5EAD}" id="{B71DB903-3028-479E-ACF6-F406DD2F6140}">
    <text>Average of 5 x replicates (2013)</text>
  </threadedComment>
  <threadedComment ref="F7" dT="2024-06-04T16:08:25.75" personId="{E0D06729-DA48-4712-86D2-091468CA5EAD}" id="{0B8046F0-B557-4051-82FA-E616D46B12BA}">
    <text>Average of 3 x 2013 replicates</text>
  </threadedComment>
  <threadedComment ref="G7" dT="2024-06-04T16:12:06.29" personId="{E0D06729-DA48-4712-86D2-091468CA5EAD}" id="{4774AE68-F72A-4368-99AF-F0E513ECDA52}">
    <text>Replicates over 2013</text>
  </threadedComment>
  <threadedComment ref="H7" dT="2024-06-04T16:14:49.72" personId="{E0D06729-DA48-4712-86D2-091468CA5EAD}" id="{11593959-7291-4D8D-8108-7551A724A396}">
    <text>Average of 4 2013 replicates</text>
  </threadedComment>
  <threadedComment ref="C8" dT="2024-06-05T14:04:04.47" personId="{E0D06729-DA48-4712-86D2-091468CA5EAD}" id="{72BC6AA9-5C4F-4BBD-9CCF-05A9D69019BD}">
    <text>1 value, "dry wt" from 2006</text>
  </threadedComment>
  <threadedComment ref="D8" dT="2024-06-05T14:05:07.57" personId="{E0D06729-DA48-4712-86D2-091468CA5EAD}" id="{97B41FA3-F16E-43DD-9D2E-57CDBC7B0CAC}">
    <text>1 value, "dry wt" from 2006</text>
  </threadedComment>
  <threadedComment ref="E8" dT="2024-06-05T14:05:10.66" personId="{E0D06729-DA48-4712-86D2-091468CA5EAD}" id="{9090072A-054F-419D-AF4E-7FD97075CD6E}">
    <text>1 value, "dry wt" from 2006</text>
  </threadedComment>
  <threadedComment ref="F8" dT="2024-06-05T14:09:23.55" personId="{E0D06729-DA48-4712-86D2-091468CA5EAD}" id="{13972E69-BCEE-49DF-8BE7-54F6D4C403C9}">
    <text>1 value in 2006</text>
  </threadedComment>
  <threadedComment ref="G8" dT="2024-06-05T14:24:29.99" personId="{E0D06729-DA48-4712-86D2-091468CA5EAD}" id="{05C326CE-29EF-4DE3-9CC0-45A75FFCD80C}">
    <text>Cannot use due to "value being below the minimum level of detection"</text>
  </threadedComment>
  <threadedComment ref="H8" dT="2024-06-05T14:28:46.12" personId="{E0D06729-DA48-4712-86D2-091468CA5EAD}" id="{7C308BFA-DADB-4492-97F5-99314A057B59}">
    <text>Average of 2 replicates over 2006</text>
  </threadedComment>
  <threadedComment ref="C9" dT="2024-06-05T15:15:43.75" personId="{E0D06729-DA48-4712-86D2-091468CA5EAD}" id="{7FEE621B-2BB0-4578-B22E-6FAC65B72B7D}">
    <text>2006 - average of 5 replicates</text>
  </threadedComment>
  <threadedComment ref="D9" dT="2024-06-05T15:18:32.72" personId="{E0D06729-DA48-4712-86D2-091468CA5EAD}" id="{7F48D1A8-E71C-4947-9FDE-78BDFE2589CF}">
    <text>2006 - average of 5 replicates</text>
  </threadedComment>
  <threadedComment ref="E9" dT="2024-06-05T15:20:53.98" personId="{E0D06729-DA48-4712-86D2-091468CA5EAD}" id="{AAA8BB28-24E4-46D3-9A35-EFEDEAF06DBA}">
    <text>2006 - average of 5 replicates</text>
  </threadedComment>
  <threadedComment ref="F9" dT="2024-06-05T15:03:55.65" personId="{E0D06729-DA48-4712-86D2-091468CA5EAD}" id="{FC3718FA-B0F3-4AB3-8E1E-1EFE38D1C6D2}">
    <text>Average of 2 replicates in 2008
RIVER TAMAR OFF DEVIL'S POINT</text>
  </threadedComment>
  <threadedComment ref="G9" dT="2024-06-05T15:05:47.11" personId="{E0D06729-DA48-4712-86D2-091468CA5EAD}" id="{49A0B486-A66E-4C7B-A4D8-D96B021D0983}">
    <text>1 replicate from 2005
RIVER TAMAR OFF DEVIL'S POINT</text>
  </threadedComment>
  <threadedComment ref="H9" dT="2024-06-05T15:07:36.42" personId="{E0D06729-DA48-4712-86D2-091468CA5EAD}" id="{61266FFD-F1D7-42F4-B776-0DEB84298F24}">
    <text>TAMAR SHELL FISH WATER
1 replicate from 2006</text>
  </threadedComment>
  <threadedComment ref="C10" dT="2024-06-05T15:40:55.05" personId="{E0D06729-DA48-4712-86D2-091468CA5EAD}" id="{2363B882-6E13-47EC-82FD-F0027E3D3063}">
    <text>1 replicate from 2012</text>
  </threadedComment>
  <threadedComment ref="D10" dT="2024-06-05T15:42:35.97" personId="{E0D06729-DA48-4712-86D2-091468CA5EAD}" id="{9364F8D6-EC55-4161-9FC1-7CD0697DA7C7}">
    <text>1 replicate from 2012</text>
  </threadedComment>
  <threadedComment ref="E10" dT="2024-06-05T15:43:14.58" personId="{E0D06729-DA48-4712-86D2-091468CA5EAD}" id="{1F2EADD6-E549-4118-8A66-C06532B71C31}">
    <text>1 replicate from 2012</text>
  </threadedComment>
  <threadedComment ref="F10" dT="2024-06-05T15:39:13.73" personId="{E0D06729-DA48-4712-86D2-091468CA5EAD}" id="{886AC105-02D4-4885-BC09-6A0D6A702C51}">
    <text>1 replicate from 2012</text>
  </threadedComment>
  <threadedComment ref="G10" dT="2024-06-05T15:42:13.43" personId="{E0D06729-DA48-4712-86D2-091468CA5EAD}" id="{8451C727-79DA-4572-B54E-61749BDA2D51}">
    <text>Average of 4 replicates from 2012</text>
  </threadedComment>
  <threadedComment ref="H10" dT="2024-06-05T15:44:42.22" personId="{E0D06729-DA48-4712-86D2-091468CA5EAD}" id="{0BCABF72-AC2A-4CC1-BCAD-8D4760822685}">
    <text>Average of 3 replicates from 2012</text>
  </threadedComment>
  <threadedComment ref="C11" dT="2024-06-05T15:55:28.82" personId="{E0D06729-DA48-4712-86D2-091468CA5EAD}" id="{63899F20-5B81-4823-9002-4C83AB384C91}">
    <text>Average of 5 replicates, 2013</text>
  </threadedComment>
  <threadedComment ref="D11" dT="2024-06-05T16:05:08.40" personId="{E0D06729-DA48-4712-86D2-091468CA5EAD}" id="{D42904FD-DDD3-4888-800C-33668A78F74E}">
    <text>Average of 5 replicates in 2013</text>
  </threadedComment>
  <threadedComment ref="E11" dT="2024-06-05T16:06:34.37" personId="{E0D06729-DA48-4712-86D2-091468CA5EAD}" id="{A7BCFDFB-CF68-4336-B66B-8445F83C8E65}">
    <text>Average of 5 replicates in 2013</text>
  </threadedComment>
  <threadedComment ref="F11" dT="2024-06-05T16:22:34.77" personId="{E0D06729-DA48-4712-86D2-091468CA5EAD}" id="{FC525663-A2DB-4DD0-BCAC-609137F1ED1E}">
    <text>Cannot use due to "value being below the minimum level of detection", different sites used</text>
  </threadedComment>
  <threadedComment ref="G11" dT="2024-06-05T16:00:27.92" personId="{E0D06729-DA48-4712-86D2-091468CA5EAD}" id="{E40E4C05-FC9F-4CD1-9E4E-36CD440E0B56}">
    <text>Average of 5 replicates in 2018</text>
  </threadedComment>
  <threadedComment ref="H11" dT="2024-06-05T16:02:11.36" personId="{E0D06729-DA48-4712-86D2-091468CA5EAD}" id="{97AECC70-DD9E-4D63-B04B-CBAE3F094E44}">
    <text>Average of 4 replicates in 2013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4-06-06T11:32:16.62" personId="{E0D06729-DA48-4712-86D2-091468CA5EAD}" id="{6F1A2E03-E9E1-469B-A092-4A408AB5AEC4}">
    <text>Average of 5 replicates from 2008</text>
  </threadedComment>
  <threadedComment ref="C2" dT="2024-06-06T11:42:32.94" personId="{E0D06729-DA48-4712-86D2-091468CA5EAD}" id="{EBE2CD5D-3AF0-4AB2-B044-10FF0553E440}">
    <text>Average of 5 replicates from 2008</text>
  </threadedComment>
  <threadedComment ref="D2" dT="2024-06-06T11:40:58.17" personId="{E0D06729-DA48-4712-86D2-091468CA5EAD}" id="{4122E750-60B2-47AE-A494-E2F491A1526B}">
    <text>Average of 5 replicates from 2006</text>
  </threadedComment>
  <threadedComment ref="E2" dT="2024-06-05T21:02:14.01" personId="{E0D06729-DA48-4712-86D2-091468CA5EAD}" id="{41F06C19-D70D-4C2A-947C-DB7C5461D334}">
    <text>Average of 2 replicates from 2008</text>
  </threadedComment>
  <threadedComment ref="F2" dT="2024-06-06T11:36:35.93" personId="{E0D06729-DA48-4712-86D2-091468CA5EAD}" id="{EDA332C3-E2EA-4992-90BF-F05C547C6F27}">
    <text>Average of 2 replicates from 2008</text>
  </threadedComment>
  <threadedComment ref="G2" dT="2024-06-06T11:39:29.02" personId="{E0D06729-DA48-4712-86D2-091468CA5EAD}" id="{967BACC7-2F75-4D54-8509-AC398F30637A}">
    <text>1 replicate from 2006</text>
  </threadedComment>
  <threadedComment ref="B3" dT="2024-06-06T11:56:38.10" personId="{E0D06729-DA48-4712-86D2-091468CA5EAD}" id="{AFD2323E-5ECC-4C0D-AE53-39647EBF0F3C}">
    <text>1 replicate from 2011</text>
  </threadedComment>
  <threadedComment ref="C3" dT="2024-06-06T12:04:51.86" personId="{E0D06729-DA48-4712-86D2-091468CA5EAD}" id="{B35BA1C5-E54C-414C-8F9F-D1C730512528}">
    <text>Average of 2 replicates from 2022</text>
  </threadedComment>
  <threadedComment ref="D3" dT="2024-06-06T12:08:47.81" personId="{E0D06729-DA48-4712-86D2-091468CA5EAD}" id="{C6B7B803-45D8-49B3-BB44-DD6FE73F0CC8}">
    <text>Average of 5 replicates from 2014</text>
  </threadedComment>
  <threadedComment ref="E3" dT="2024-06-06T11:57:16.64" personId="{E0D06729-DA48-4712-86D2-091468CA5EAD}" id="{F27E3B67-8062-4B18-84E7-B49DDA62B859}">
    <text>1 replicate from 2010</text>
  </threadedComment>
  <threadedComment ref="F3" dT="2024-06-06T12:05:45.15" personId="{E0D06729-DA48-4712-86D2-091468CA5EAD}" id="{1DD8A191-A35D-438C-A7D3-E193B6AD5AB5}">
    <text>Average of 4 replicates from 2022</text>
  </threadedComment>
  <threadedComment ref="G3" dT="2024-06-06T12:09:29.30" personId="{E0D06729-DA48-4712-86D2-091468CA5EAD}" id="{FB06FF00-081B-499E-BE87-51F72AA8D6CB}">
    <text>1 replicate from 2013</text>
  </threadedComment>
  <threadedComment ref="B4" dT="2024-06-06T15:31:44.32" personId="{E0D06729-DA48-4712-86D2-091468CA5EAD}" id="{D334DE27-29EB-4642-AEE6-E26D378F07D9}">
    <text>Average of 5 replicates in 2006</text>
  </threadedComment>
  <threadedComment ref="C4" dT="2024-06-06T15:39:08.49" personId="{E0D06729-DA48-4712-86D2-091468CA5EAD}" id="{7F7E5734-DFD8-47AD-A4B0-F022F7F357F9}">
    <text>Average of 5 replicates in 2010</text>
  </threadedComment>
  <threadedComment ref="D4" dT="2024-06-06T15:48:16.17" personId="{E0D06729-DA48-4712-86D2-091468CA5EAD}" id="{A23CC271-F637-4AB1-B0D8-B7EB6666AE3A}">
    <text>Average of 5 replicates in 2008</text>
  </threadedComment>
  <threadedComment ref="E4" dT="2024-06-06T15:25:38.98" personId="{E0D06729-DA48-4712-86D2-091468CA5EAD}" id="{CEC14EC2-1E94-4604-B086-CFCB30B00D20}">
    <text>1 replicate in 2007</text>
  </threadedComment>
  <threadedComment ref="F4" dT="2024-06-06T15:37:47.67" personId="{E0D06729-DA48-4712-86D2-091468CA5EAD}" id="{CBA026A3-208C-4CF8-9B8B-7989DBB90018}">
    <text>Average of 4 replicates in 2010</text>
  </threadedComment>
  <threadedComment ref="G4" dT="2024-06-06T15:45:38.50" personId="{E0D06729-DA48-4712-86D2-091468CA5EAD}" id="{D70A5CCD-FB33-432D-8E0D-3A557CF04082}">
    <text>1 replicate from 2008</text>
  </threadedComment>
  <threadedComment ref="B5" dT="2024-06-06T16:08:19.05" personId="{E0D06729-DA48-4712-86D2-091468CA5EAD}" id="{AB34CF39-EFB4-439B-BE11-EB73DD2D4377}">
    <text>Average of 3 replicates in 2022</text>
  </threadedComment>
  <threadedComment ref="C5" dT="2024-06-06T16:13:09.61" personId="{E0D06729-DA48-4712-86D2-091468CA5EAD}" id="{E426BB04-F50F-4A12-BBB0-6E181E9BB28C}">
    <text>Average of 3 replicates in 2022</text>
  </threadedComment>
  <threadedComment ref="D5" dT="2024-06-06T16:21:25.68" personId="{E0D06729-DA48-4712-86D2-091468CA5EAD}" id="{BFE4724E-6ED0-402F-B91B-F5D8AD0C93A8}">
    <text>1 replicate from 2019</text>
  </threadedComment>
  <threadedComment ref="E5" dT="2024-06-06T16:06:58.94" personId="{E0D06729-DA48-4712-86D2-091468CA5EAD}" id="{2FDB3C08-7BE4-4BA5-BE38-AC5E2B42B303}">
    <text>1 replicate from 2023</text>
  </threadedComment>
  <threadedComment ref="F5" dT="2024-06-06T16:12:02.60" personId="{E0D06729-DA48-4712-86D2-091468CA5EAD}" id="{52C46B86-0290-4710-8472-B42B0CAAD468}">
    <text>1 replicate from 2023</text>
  </threadedComment>
  <threadedComment ref="G5" dT="2024-06-06T16:18:31.46" personId="{E0D06729-DA48-4712-86D2-091468CA5EAD}" id="{DB8735A2-98C8-4CEA-B1C2-DD8323A61ABD}">
    <text>Average of 3 replicates from 2014</text>
  </threadedComment>
  <threadedComment ref="B6" dT="2024-06-06T16:39:57.47" personId="{E0D06729-DA48-4712-86D2-091468CA5EAD}" id="{75676D76-168E-48F8-83C1-6E9FBC939AF6}">
    <text>Average of 5 replicates in 2004</text>
  </threadedComment>
  <threadedComment ref="C6" dT="2024-06-06T16:50:30.86" personId="{E0D06729-DA48-4712-86D2-091468CA5EAD}" id="{4C03058B-C675-4CFC-AE8A-7493B8BDD133}">
    <text>Average of 5 replicates in 2007</text>
  </threadedComment>
  <threadedComment ref="D6" dT="2024-06-06T16:54:38.95" personId="{E0D06729-DA48-4712-86D2-091468CA5EAD}" id="{CDCCDEB8-4243-4A38-A5CB-5FC4CA530738}">
    <text>Average of 5 replicates in 2005</text>
  </threadedComment>
  <threadedComment ref="E6" dT="2024-06-06T16:40:33.88" personId="{E0D06729-DA48-4712-86D2-091468CA5EAD}" id="{5E3ECE9D-40FD-4AFA-9DAB-EEE588E2C16B}">
    <text>1 replicate in 2004</text>
  </threadedComment>
  <threadedComment ref="F6" dT="2024-06-06T16:49:37.68" personId="{E0D06729-DA48-4712-86D2-091468CA5EAD}" id="{A589BF7D-2810-43E0-BD52-2327F94E7B88}">
    <text>Average of 2 replicates in 2007</text>
  </threadedComment>
  <threadedComment ref="G6" dT="2024-06-06T16:53:43.27" personId="{E0D06729-DA48-4712-86D2-091468CA5EAD}" id="{FB5AB5DC-025B-44F4-ABAB-7E6B39E82D70}">
    <text>1 replicate from 2005</text>
  </threadedComment>
  <threadedComment ref="B7" dT="2024-06-06T17:05:05.70" personId="{E0D06729-DA48-4712-86D2-091468CA5EAD}" id="{1052BA58-177C-48C6-9D93-2586045E9FD2}">
    <text>1 replicate from 2009</text>
  </threadedComment>
  <threadedComment ref="C7" dT="2024-06-06T23:09:03.71" personId="{E0D06729-DA48-4712-86D2-091468CA5EAD}" id="{A4D9D49E-4B06-44E0-ABC4-6B9B2808907A}">
    <text>Average of 5 replicates from 2013</text>
  </threadedComment>
  <threadedComment ref="D7" dT="2024-06-06T22:54:43.35" personId="{E0D06729-DA48-4712-86D2-091468CA5EAD}" id="{EA75F2C1-B84B-4B6E-9DF3-72B330167F67}">
    <text>1 replicate from 2005</text>
  </threadedComment>
  <threadedComment ref="E7" dT="2024-06-06T17:04:39.36" personId="{E0D06729-DA48-4712-86D2-091468CA5EAD}" id="{8573481F-3C97-4DE0-A112-3E7B3066642C}">
    <text>1 replicate from 2009</text>
  </threadedComment>
  <threadedComment ref="F7" dT="2024-06-06T23:07:15.44" personId="{E0D06729-DA48-4712-86D2-091468CA5EAD}" id="{A453E0A7-28AF-4DA2-AFB1-10A4B75C9A9D}">
    <text>1 replicate from 2013</text>
  </threadedComment>
  <threadedComment ref="G7" dT="2024-06-06T22:58:24.62" personId="{E0D06729-DA48-4712-86D2-091468CA5EAD}" id="{FE97EBF4-E254-4D53-A9B6-A90B1E251805}">
    <text>1 replicate from 2005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1403-113C-4AEA-BD73-64DCC126E46B}">
  <dimension ref="A1:O21"/>
  <sheetViews>
    <sheetView tabSelected="1" zoomScale="80" zoomScaleNormal="80" workbookViewId="0">
      <pane xSplit="1" topLeftCell="B1" activePane="topRight" state="frozen"/>
      <selection pane="topRight" activeCell="J29" sqref="J29"/>
    </sheetView>
  </sheetViews>
  <sheetFormatPr defaultRowHeight="15" x14ac:dyDescent="0.25"/>
  <cols>
    <col min="1" max="1" width="22.140625" bestFit="1" customWidth="1"/>
    <col min="2" max="2" width="13.5703125" bestFit="1" customWidth="1"/>
    <col min="3" max="3" width="17.140625" customWidth="1"/>
    <col min="4" max="4" width="15" bestFit="1" customWidth="1"/>
    <col min="5" max="5" width="15.140625" bestFit="1" customWidth="1"/>
    <col min="6" max="6" width="21" customWidth="1"/>
    <col min="7" max="7" width="22.7109375" customWidth="1"/>
    <col min="8" max="8" width="22" customWidth="1"/>
    <col min="9" max="9" width="23.42578125" customWidth="1"/>
    <col min="10" max="10" width="68.140625" customWidth="1"/>
    <col min="11" max="11" width="17.42578125" bestFit="1" customWidth="1"/>
    <col min="12" max="12" width="38.7109375" bestFit="1" customWidth="1"/>
    <col min="13" max="13" width="22" customWidth="1"/>
    <col min="14" max="14" width="24.5703125" bestFit="1" customWidth="1"/>
  </cols>
  <sheetData>
    <row r="1" spans="1:15" x14ac:dyDescent="0.25">
      <c r="A1" s="1" t="s">
        <v>0</v>
      </c>
      <c r="B1" s="1" t="s">
        <v>18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19</v>
      </c>
      <c r="J1" s="1" t="s">
        <v>22</v>
      </c>
      <c r="K1" s="1" t="s">
        <v>20</v>
      </c>
      <c r="L1" s="1" t="s">
        <v>24</v>
      </c>
      <c r="M1" s="1" t="s">
        <v>27</v>
      </c>
      <c r="N1" s="1" t="s">
        <v>28</v>
      </c>
    </row>
    <row r="2" spans="1:15" x14ac:dyDescent="0.25">
      <c r="A2" t="s">
        <v>1</v>
      </c>
      <c r="B2" t="s">
        <v>17</v>
      </c>
      <c r="C2" s="2">
        <v>0.245</v>
      </c>
      <c r="D2" s="2">
        <v>39</v>
      </c>
      <c r="E2" s="2">
        <v>0.28199999999999997</v>
      </c>
      <c r="F2" s="2">
        <v>3.4000000000000002E-2</v>
      </c>
      <c r="G2" s="2">
        <v>4.4999999999999998E-2</v>
      </c>
      <c r="H2" s="2">
        <v>4.3999999999999997E-2</v>
      </c>
      <c r="I2" t="s">
        <v>21</v>
      </c>
      <c r="J2" t="s">
        <v>23</v>
      </c>
      <c r="K2" t="s">
        <v>25</v>
      </c>
      <c r="L2" t="s">
        <v>26</v>
      </c>
      <c r="M2" t="s">
        <v>30</v>
      </c>
      <c r="N2" t="s">
        <v>29</v>
      </c>
    </row>
    <row r="3" spans="1:15" ht="34.5" customHeight="1" x14ac:dyDescent="0.25">
      <c r="A3" t="s">
        <v>2</v>
      </c>
      <c r="B3" t="s">
        <v>17</v>
      </c>
      <c r="C3" s="9">
        <v>0.248</v>
      </c>
      <c r="D3" s="9">
        <v>69.900000000000006</v>
      </c>
      <c r="E3" s="9">
        <v>0.14199999999999999</v>
      </c>
      <c r="F3" s="9">
        <v>0.12</v>
      </c>
      <c r="G3" s="9">
        <v>5.0999999999999997E-2</v>
      </c>
      <c r="H3" s="9">
        <f>AVERAGE(0.37, 0.5, 0.29)</f>
        <v>0.38666666666666666</v>
      </c>
      <c r="I3" t="s">
        <v>21</v>
      </c>
      <c r="J3" t="s">
        <v>31</v>
      </c>
      <c r="K3" t="s">
        <v>25</v>
      </c>
      <c r="L3" s="3" t="s">
        <v>94</v>
      </c>
      <c r="M3" t="s">
        <v>32</v>
      </c>
      <c r="N3" s="3" t="s">
        <v>33</v>
      </c>
    </row>
    <row r="4" spans="1:15" ht="15.75" x14ac:dyDescent="0.25">
      <c r="A4" t="s">
        <v>3</v>
      </c>
      <c r="B4" t="s">
        <v>17</v>
      </c>
      <c r="C4" s="9">
        <v>0.1734</v>
      </c>
      <c r="D4" s="9">
        <v>51.5</v>
      </c>
      <c r="E4" s="9">
        <v>0.26979999999999998</v>
      </c>
      <c r="F4" s="9">
        <v>0.03</v>
      </c>
      <c r="G4" s="9">
        <v>0.04</v>
      </c>
      <c r="H4" s="9">
        <f>AVERAGE(0.229, 0.01,0.01,0.01,0.01,0.01,0.01,0.01)</f>
        <v>3.7375000000000005E-2</v>
      </c>
      <c r="I4" t="s">
        <v>36</v>
      </c>
      <c r="J4" t="s">
        <v>35</v>
      </c>
      <c r="K4" t="s">
        <v>37</v>
      </c>
      <c r="L4" t="s">
        <v>39</v>
      </c>
      <c r="M4" t="s">
        <v>34</v>
      </c>
      <c r="N4" t="s">
        <v>38</v>
      </c>
      <c r="O4" s="4"/>
    </row>
    <row r="5" spans="1:15" x14ac:dyDescent="0.25">
      <c r="A5" t="s">
        <v>4</v>
      </c>
      <c r="B5" t="s">
        <v>17</v>
      </c>
      <c r="C5" s="9">
        <f>AVERAGE(0.387,0.427,0.487,0.388,0.433)</f>
        <v>0.4244</v>
      </c>
      <c r="D5" s="9">
        <f>AVERAGE(527,388,221,332,235)</f>
        <v>340.6</v>
      </c>
      <c r="E5" s="9">
        <f>AVERAGE(0.177,0.145,0.198,0.179,0.188)</f>
        <v>0.1774</v>
      </c>
      <c r="F5" s="9">
        <v>4.8000000000000001E-2</v>
      </c>
      <c r="G5" s="9">
        <v>0.89800000000000002</v>
      </c>
      <c r="H5" s="9">
        <v>7.6999999999999999E-2</v>
      </c>
      <c r="I5" t="s">
        <v>36</v>
      </c>
      <c r="J5" t="s">
        <v>40</v>
      </c>
      <c r="K5" t="s">
        <v>25</v>
      </c>
      <c r="L5" t="s">
        <v>41</v>
      </c>
      <c r="M5" t="s">
        <v>43</v>
      </c>
      <c r="N5" t="s">
        <v>42</v>
      </c>
    </row>
    <row r="6" spans="1:15" x14ac:dyDescent="0.25">
      <c r="A6" t="s">
        <v>5</v>
      </c>
      <c r="B6" t="s">
        <v>17</v>
      </c>
      <c r="C6" s="9">
        <f>AVERAGE(0.16,0.16,0.14,0.14,0.16)</f>
        <v>0.15200000000000002</v>
      </c>
      <c r="D6" s="9">
        <f>AVERAGE(30,30.5,25.5,28.9,28.7)</f>
        <v>28.72</v>
      </c>
      <c r="E6" s="9">
        <f>AVERAGE(0.12,0.0929,0.0691,0.0793,0.101)</f>
        <v>9.2459999999999987E-2</v>
      </c>
      <c r="F6" s="9">
        <v>0.03</v>
      </c>
      <c r="G6" s="9">
        <v>0.04</v>
      </c>
      <c r="H6" s="9">
        <v>0.01</v>
      </c>
      <c r="I6" t="s">
        <v>36</v>
      </c>
      <c r="J6" t="s">
        <v>46</v>
      </c>
      <c r="K6" t="s">
        <v>37</v>
      </c>
      <c r="L6" t="s">
        <v>44</v>
      </c>
      <c r="M6" t="s">
        <v>47</v>
      </c>
      <c r="N6" t="s">
        <v>45</v>
      </c>
    </row>
    <row r="7" spans="1:15" x14ac:dyDescent="0.25">
      <c r="A7" t="s">
        <v>6</v>
      </c>
      <c r="B7" t="s">
        <v>17</v>
      </c>
      <c r="C7" s="9">
        <f>AVERAGE(0.242, 0.269, 0.212, 0.354, 0.213)</f>
        <v>0.25800000000000001</v>
      </c>
      <c r="D7" s="9">
        <f>AVERAGE(53.7, 71.7, 83, 94.9, 90.4)</f>
        <v>78.740000000000009</v>
      </c>
      <c r="E7" s="9">
        <f>AVERAGE(0.119, 0.317, 0.154, 0.304, 0.12)</f>
        <v>0.20279999999999995</v>
      </c>
      <c r="F7" s="9">
        <f>AVERAGE(0.079, 0.069, 0.032)</f>
        <v>6.0000000000000005E-2</v>
      </c>
      <c r="G7" s="9">
        <f>AVERAGE(0.06,0.053,0.061,0.052,0.046,0.04,0.049,0.042,0.046)</f>
        <v>4.9888888888888878E-2</v>
      </c>
      <c r="H7" s="9">
        <f>AVERAGE(0.0978, 0.132, 0.0406, 0.0278)</f>
        <v>7.4549999999999991E-2</v>
      </c>
      <c r="I7" t="s">
        <v>36</v>
      </c>
      <c r="J7" s="6" t="s">
        <v>48</v>
      </c>
      <c r="K7" t="s">
        <v>25</v>
      </c>
      <c r="L7" t="s">
        <v>49</v>
      </c>
      <c r="M7" t="s">
        <v>51</v>
      </c>
      <c r="N7" t="s">
        <v>50</v>
      </c>
    </row>
    <row r="8" spans="1:15" x14ac:dyDescent="0.25">
      <c r="A8" t="s">
        <v>7</v>
      </c>
      <c r="B8" t="s">
        <v>17</v>
      </c>
      <c r="C8" s="9">
        <v>1</v>
      </c>
      <c r="D8" s="9">
        <v>228</v>
      </c>
      <c r="E8" s="9">
        <v>2.82</v>
      </c>
      <c r="F8" s="9">
        <v>6.6000000000000003E-2</v>
      </c>
      <c r="G8" s="9"/>
      <c r="H8" s="9">
        <f>AVERAGE(0.02, 0.01)</f>
        <v>1.4999999999999999E-2</v>
      </c>
      <c r="I8" t="s">
        <v>52</v>
      </c>
      <c r="J8" t="s">
        <v>54</v>
      </c>
      <c r="K8" t="s">
        <v>25</v>
      </c>
      <c r="L8" t="s">
        <v>53</v>
      </c>
      <c r="M8" t="s">
        <v>56</v>
      </c>
      <c r="N8" t="s">
        <v>55</v>
      </c>
    </row>
    <row r="9" spans="1:15" ht="30" x14ac:dyDescent="0.25">
      <c r="A9" t="s">
        <v>8</v>
      </c>
      <c r="B9" t="s">
        <v>17</v>
      </c>
      <c r="C9" s="9">
        <f>AVERAGE(0.378, 0.325, 0.33, 0.264, 0.288)</f>
        <v>0.31700000000000006</v>
      </c>
      <c r="D9" s="9">
        <f>AVERAGE(60.8, 57.2, 54.8, 54.1, 56.4)</f>
        <v>56.660000000000004</v>
      </c>
      <c r="E9" s="9">
        <f>AVERAGE(0.416, 0.507, 0.33, 0.348, 0.445)</f>
        <v>0.40919999999999995</v>
      </c>
      <c r="F9" s="9">
        <f>AVERAGE(0.043, 0.045)</f>
        <v>4.3999999999999997E-2</v>
      </c>
      <c r="G9" s="9">
        <v>0.01</v>
      </c>
      <c r="H9" s="9">
        <v>0.17</v>
      </c>
      <c r="I9" t="s">
        <v>52</v>
      </c>
      <c r="J9" t="s">
        <v>60</v>
      </c>
      <c r="K9" s="4" t="s">
        <v>25</v>
      </c>
      <c r="L9" s="7" t="s">
        <v>57</v>
      </c>
      <c r="M9" t="s">
        <v>59</v>
      </c>
      <c r="N9" s="3" t="s">
        <v>58</v>
      </c>
    </row>
    <row r="10" spans="1:15" x14ac:dyDescent="0.25">
      <c r="A10" t="s">
        <v>9</v>
      </c>
      <c r="B10" t="s">
        <v>17</v>
      </c>
      <c r="C10" s="9">
        <v>0.79900000000000004</v>
      </c>
      <c r="D10" s="9">
        <v>88</v>
      </c>
      <c r="E10" s="9">
        <v>0.97499999999999998</v>
      </c>
      <c r="F10" s="9">
        <v>4.8000000000000001E-2</v>
      </c>
      <c r="G10" s="9">
        <f>AVERAGE(0.061, 0.0678, 0.0818, 0.042)</f>
        <v>6.3149999999999998E-2</v>
      </c>
      <c r="H10" s="9">
        <f>AVERAGE(0.0146, 0.0255, 0.0179)</f>
        <v>1.9333333333333331E-2</v>
      </c>
      <c r="I10" t="s">
        <v>36</v>
      </c>
      <c r="J10" t="s">
        <v>61</v>
      </c>
      <c r="K10" t="s">
        <v>25</v>
      </c>
      <c r="L10" t="s">
        <v>62</v>
      </c>
      <c r="M10" t="s">
        <v>64</v>
      </c>
      <c r="N10" t="s">
        <v>63</v>
      </c>
    </row>
    <row r="11" spans="1:15" s="10" customFormat="1" x14ac:dyDescent="0.25">
      <c r="A11" s="10" t="s">
        <v>10</v>
      </c>
      <c r="B11" s="10" t="s">
        <v>17</v>
      </c>
      <c r="C11" s="11">
        <f>AVERAGE(0.165, 0.169, 0.152, 0.161, 0.141)</f>
        <v>0.15760000000000002</v>
      </c>
      <c r="D11" s="11">
        <f>AVERAGE(21.5, 21.2, 22.8, 23.5, 24.7)</f>
        <v>22.740000000000002</v>
      </c>
      <c r="E11" s="11">
        <f>AVERAGE(0.026, 0.029, 0.027, 0.03, 0.073)</f>
        <v>3.6999999999999998E-2</v>
      </c>
      <c r="F11" s="11"/>
      <c r="G11" s="11">
        <f>AVERAGE(0.044, 0.109, 0.203, 0.077, 0.097)</f>
        <v>0.10600000000000001</v>
      </c>
      <c r="H11" s="11">
        <f>AVERAGE(0.0121, 0.015, 0.0107, 0.0213)</f>
        <v>1.4775E-2</v>
      </c>
      <c r="I11" s="10" t="s">
        <v>25</v>
      </c>
      <c r="J11" s="10" t="s">
        <v>66</v>
      </c>
      <c r="K11" s="10" t="s">
        <v>25</v>
      </c>
      <c r="L11" s="12" t="s">
        <v>67</v>
      </c>
      <c r="M11" s="10" t="s">
        <v>65</v>
      </c>
      <c r="N11" s="10" t="s">
        <v>68</v>
      </c>
    </row>
    <row r="12" spans="1:15" s="10" customFormat="1" x14ac:dyDescent="0.25">
      <c r="A12"/>
      <c r="B12"/>
      <c r="C12" s="2"/>
      <c r="D12"/>
      <c r="E12"/>
      <c r="F12"/>
      <c r="G12"/>
      <c r="H12"/>
      <c r="I12"/>
      <c r="J12"/>
    </row>
    <row r="13" spans="1:15" x14ac:dyDescent="0.25">
      <c r="C13" s="2"/>
    </row>
    <row r="14" spans="1:15" x14ac:dyDescent="0.25">
      <c r="C14" s="2"/>
    </row>
    <row r="15" spans="1:15" x14ac:dyDescent="0.25">
      <c r="C15" s="2"/>
    </row>
    <row r="16" spans="1:15" x14ac:dyDescent="0.25">
      <c r="C16" s="2"/>
    </row>
    <row r="17" spans="3:8" x14ac:dyDescent="0.25">
      <c r="C17" s="2"/>
    </row>
    <row r="18" spans="3:8" x14ac:dyDescent="0.25">
      <c r="C18" s="2"/>
      <c r="H18" s="8"/>
    </row>
    <row r="19" spans="3:8" x14ac:dyDescent="0.25">
      <c r="C19" s="2"/>
      <c r="H19" s="8"/>
    </row>
    <row r="20" spans="3:8" x14ac:dyDescent="0.25">
      <c r="H20" s="8"/>
    </row>
    <row r="21" spans="3:8" x14ac:dyDescent="0.25">
      <c r="H21" s="8"/>
    </row>
  </sheetData>
  <phoneticPr fontId="17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A870F-6F1F-41CE-8EAA-DF00A8C7905C}">
  <dimension ref="A1:M20"/>
  <sheetViews>
    <sheetView workbookViewId="0">
      <selection activeCell="I12" sqref="I12"/>
    </sheetView>
  </sheetViews>
  <sheetFormatPr defaultRowHeight="15" x14ac:dyDescent="0.25"/>
  <cols>
    <col min="1" max="1" width="20" customWidth="1"/>
    <col min="2" max="2" width="7.85546875" bestFit="1" customWidth="1"/>
    <col min="7" max="7" width="8.28515625" bestFit="1" customWidth="1"/>
    <col min="8" max="8" width="22.7109375" bestFit="1" customWidth="1"/>
    <col min="9" max="9" width="34.28515625" bestFit="1" customWidth="1"/>
    <col min="10" max="10" width="17.42578125" bestFit="1" customWidth="1"/>
    <col min="11" max="11" width="32.42578125" bestFit="1" customWidth="1"/>
    <col min="12" max="12" width="20.140625" bestFit="1" customWidth="1"/>
    <col min="13" max="13" width="19.140625" bestFit="1" customWidth="1"/>
  </cols>
  <sheetData>
    <row r="1" spans="1:13" x14ac:dyDescent="0.25">
      <c r="A1" s="1" t="s">
        <v>0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19</v>
      </c>
      <c r="I1" s="1" t="s">
        <v>22</v>
      </c>
      <c r="J1" s="1" t="s">
        <v>20</v>
      </c>
      <c r="K1" s="1" t="s">
        <v>24</v>
      </c>
      <c r="L1" s="1" t="s">
        <v>27</v>
      </c>
      <c r="M1" s="1" t="s">
        <v>28</v>
      </c>
    </row>
    <row r="2" spans="1:13" x14ac:dyDescent="0.25">
      <c r="A2" t="s">
        <v>11</v>
      </c>
      <c r="B2" s="2">
        <f>AVERAGE(0.456, 0.435, 0.412, 0.444, 0.46)</f>
        <v>0.44139999999999996</v>
      </c>
      <c r="C2" s="2">
        <f>AVERAGE(22.7, 21.4, 21.9, 21.2, 22.6)</f>
        <v>21.96</v>
      </c>
      <c r="D2" s="2">
        <f>AVERAGE(0.07, 0.068, 0.068, 0.066, 0.068)</f>
        <v>6.8000000000000005E-2</v>
      </c>
      <c r="E2" s="2">
        <f>AVERAGE(0.059, 0.057)</f>
        <v>5.7999999999999996E-2</v>
      </c>
      <c r="F2" s="2">
        <f>AVERAGE(0.055, 0.071)</f>
        <v>6.3E-2</v>
      </c>
      <c r="G2" s="2">
        <v>0.06</v>
      </c>
      <c r="H2" t="s">
        <v>36</v>
      </c>
      <c r="I2" s="6" t="s">
        <v>69</v>
      </c>
      <c r="J2" t="s">
        <v>25</v>
      </c>
      <c r="K2" t="s">
        <v>70</v>
      </c>
      <c r="L2" t="s">
        <v>72</v>
      </c>
      <c r="M2" t="s">
        <v>71</v>
      </c>
    </row>
    <row r="3" spans="1:13" x14ac:dyDescent="0.25">
      <c r="A3" t="s">
        <v>12</v>
      </c>
      <c r="B3" s="2">
        <v>0.187</v>
      </c>
      <c r="C3" s="2">
        <f>AVERAGE(15, 24)</f>
        <v>19.5</v>
      </c>
      <c r="D3" s="2">
        <f>AVERAGE(0.0266, 0.136, 0.592, 0.209, 0.185)</f>
        <v>0.22971999999999998</v>
      </c>
      <c r="E3" s="2">
        <v>8.6999999999999994E-2</v>
      </c>
      <c r="F3" s="2">
        <f>AVERAGE(0.13, 0.044, 0.048, 0.042)</f>
        <v>6.5999999999999989E-2</v>
      </c>
      <c r="G3" s="2">
        <v>2.1999999999999999E-2</v>
      </c>
      <c r="H3" t="s">
        <v>25</v>
      </c>
      <c r="I3" t="s">
        <v>74</v>
      </c>
      <c r="J3" t="s">
        <v>25</v>
      </c>
      <c r="K3" t="s">
        <v>76</v>
      </c>
      <c r="L3" t="s">
        <v>73</v>
      </c>
      <c r="M3" t="s">
        <v>75</v>
      </c>
    </row>
    <row r="4" spans="1:13" x14ac:dyDescent="0.25">
      <c r="A4" t="s">
        <v>13</v>
      </c>
      <c r="B4" s="2">
        <f>AVERAGE(0.393, 0.507, 0.453, 0.44, 0.421)</f>
        <v>0.44279999999999997</v>
      </c>
      <c r="C4" s="2">
        <f>AVERAGE(82, 78.6, 89.4, 82.9, 95.6)</f>
        <v>85.7</v>
      </c>
      <c r="D4" s="2">
        <f>AVERAGE(0.231, 0.196, 0.247, 0.192, 0.205)</f>
        <v>0.21420000000000003</v>
      </c>
      <c r="E4" s="2">
        <v>0.17499999999999999</v>
      </c>
      <c r="F4" s="2">
        <f>AVERAGE(0.648, 2.58, 0.603, 0.89)</f>
        <v>1.18025</v>
      </c>
      <c r="G4" s="2">
        <v>6.7000000000000004E-2</v>
      </c>
      <c r="H4" t="s">
        <v>36</v>
      </c>
      <c r="I4" t="s">
        <v>77</v>
      </c>
      <c r="J4" s="5" t="s">
        <v>25</v>
      </c>
      <c r="K4" t="s">
        <v>79</v>
      </c>
      <c r="L4" t="s">
        <v>80</v>
      </c>
      <c r="M4" t="s">
        <v>78</v>
      </c>
    </row>
    <row r="5" spans="1:13" x14ac:dyDescent="0.25">
      <c r="A5" t="s">
        <v>14</v>
      </c>
      <c r="B5" s="2">
        <f>AVERAGE(1.3, 1.5, 1.4)</f>
        <v>1.3999999999999997</v>
      </c>
      <c r="C5" s="2">
        <f>AVERAGE(1.8, 2.3, 1.8)</f>
        <v>1.9666666666666666</v>
      </c>
      <c r="D5" s="2">
        <v>0.14899999999999999</v>
      </c>
      <c r="E5" s="2">
        <v>3.1E-2</v>
      </c>
      <c r="F5" s="2">
        <v>5.6000000000000001E-2</v>
      </c>
      <c r="G5" s="2">
        <f>AVERAGE(0.018, 0.0276, 0.049)</f>
        <v>3.1533333333333337E-2</v>
      </c>
      <c r="H5" t="s">
        <v>25</v>
      </c>
      <c r="I5" t="s">
        <v>82</v>
      </c>
      <c r="J5" t="s">
        <v>25</v>
      </c>
      <c r="K5" t="s">
        <v>84</v>
      </c>
      <c r="L5" t="s">
        <v>81</v>
      </c>
      <c r="M5" t="s">
        <v>83</v>
      </c>
    </row>
    <row r="6" spans="1:13" x14ac:dyDescent="0.25">
      <c r="A6" t="s">
        <v>15</v>
      </c>
      <c r="B6" s="2">
        <f>AVERAGE(0.216, 0.203, 0.195, 0.207, 0.213)</f>
        <v>0.20680000000000001</v>
      </c>
      <c r="C6" s="2">
        <f>AVERAGE(13.3, 12.9, 55.8, 15, 17.3)</f>
        <v>22.86</v>
      </c>
      <c r="D6" s="2">
        <f>AVERAGE(0.174, 0.15, 0.22, 0.371, 0.149)</f>
        <v>0.21279999999999996</v>
      </c>
      <c r="E6" s="2">
        <v>0.05</v>
      </c>
      <c r="F6" s="2">
        <f>AVERAGE(0.05, 0.058)</f>
        <v>5.4000000000000006E-2</v>
      </c>
      <c r="G6" s="2">
        <v>0.01</v>
      </c>
      <c r="H6" t="s">
        <v>25</v>
      </c>
      <c r="I6" t="s">
        <v>87</v>
      </c>
      <c r="J6" t="s">
        <v>25</v>
      </c>
      <c r="K6" t="s">
        <v>85</v>
      </c>
      <c r="L6" t="s">
        <v>88</v>
      </c>
      <c r="M6" t="s">
        <v>86</v>
      </c>
    </row>
    <row r="7" spans="1:13" ht="38.25" customHeight="1" x14ac:dyDescent="0.25">
      <c r="A7" t="s">
        <v>16</v>
      </c>
      <c r="B7" s="2">
        <v>0.77900000000000003</v>
      </c>
      <c r="C7" s="2">
        <f>AVERAGE(22.5, 12.5, 39.8, 35.2, 31.8)</f>
        <v>28.360000000000003</v>
      </c>
      <c r="D7" s="2">
        <v>0.38500000000000001</v>
      </c>
      <c r="E7" s="2">
        <v>4.2999999999999997E-2</v>
      </c>
      <c r="F7" s="2">
        <v>6.6000000000000003E-2</v>
      </c>
      <c r="G7" s="2">
        <v>0.01</v>
      </c>
      <c r="H7" t="s">
        <v>92</v>
      </c>
      <c r="I7" s="7" t="s">
        <v>93</v>
      </c>
      <c r="J7" t="s">
        <v>25</v>
      </c>
      <c r="K7" t="s">
        <v>89</v>
      </c>
      <c r="L7" t="s">
        <v>91</v>
      </c>
      <c r="M7" t="s">
        <v>90</v>
      </c>
    </row>
    <row r="11" spans="1:13" x14ac:dyDescent="0.25">
      <c r="E11" s="2"/>
    </row>
    <row r="12" spans="1:13" x14ac:dyDescent="0.25">
      <c r="E12" s="2"/>
    </row>
    <row r="13" spans="1:13" x14ac:dyDescent="0.25">
      <c r="E13" s="2"/>
    </row>
    <row r="14" spans="1:13" x14ac:dyDescent="0.25">
      <c r="E14" s="2"/>
    </row>
    <row r="15" spans="1:13" x14ac:dyDescent="0.25">
      <c r="E15" s="2"/>
    </row>
    <row r="16" spans="1:13" x14ac:dyDescent="0.25">
      <c r="E16" s="2"/>
    </row>
    <row r="17" spans="5:5" x14ac:dyDescent="0.25">
      <c r="E17" s="2"/>
    </row>
    <row r="18" spans="5:5" x14ac:dyDescent="0.25">
      <c r="E18" s="2"/>
    </row>
    <row r="19" spans="5:5" x14ac:dyDescent="0.25">
      <c r="E19" s="2"/>
    </row>
    <row r="20" spans="5:5" x14ac:dyDescent="0.25">
      <c r="E20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FEDA7-42D8-4F29-98D9-362114AEDD85}">
  <dimension ref="A1:U35"/>
  <sheetViews>
    <sheetView zoomScaleNormal="100" workbookViewId="0">
      <selection activeCell="O23" sqref="O23"/>
    </sheetView>
  </sheetViews>
  <sheetFormatPr defaultRowHeight="15" x14ac:dyDescent="0.25"/>
  <cols>
    <col min="1" max="1" width="24" customWidth="1"/>
    <col min="3" max="3" width="25.85546875" bestFit="1" customWidth="1"/>
    <col min="4" max="4" width="33.28515625" customWidth="1"/>
    <col min="5" max="5" width="18.140625" bestFit="1" customWidth="1"/>
    <col min="11" max="11" width="21.85546875" customWidth="1"/>
    <col min="13" max="13" width="12.28515625" bestFit="1" customWidth="1"/>
    <col min="17" max="17" width="11.85546875" bestFit="1" customWidth="1"/>
  </cols>
  <sheetData>
    <row r="1" spans="1:21" x14ac:dyDescent="0.25">
      <c r="C1" t="s">
        <v>107</v>
      </c>
      <c r="D1" t="s">
        <v>104</v>
      </c>
      <c r="E1" s="14" t="s">
        <v>115</v>
      </c>
      <c r="F1" t="s">
        <v>105</v>
      </c>
    </row>
    <row r="2" spans="1:21" x14ac:dyDescent="0.25">
      <c r="B2" s="1" t="s">
        <v>101</v>
      </c>
      <c r="C2" s="13" t="s">
        <v>106</v>
      </c>
      <c r="D2" s="13">
        <v>1.2</v>
      </c>
    </row>
    <row r="3" spans="1:21" x14ac:dyDescent="0.25">
      <c r="B3" s="1" t="s">
        <v>102</v>
      </c>
      <c r="C3" s="13">
        <v>14</v>
      </c>
      <c r="D3" s="13">
        <v>47</v>
      </c>
    </row>
    <row r="4" spans="1:21" x14ac:dyDescent="0.25">
      <c r="B4" s="1" t="s">
        <v>103</v>
      </c>
      <c r="C4" s="13">
        <v>7.0000000000000007E-2</v>
      </c>
      <c r="D4" s="13">
        <v>0.15</v>
      </c>
    </row>
    <row r="5" spans="1:21" x14ac:dyDescent="0.25">
      <c r="E5" s="15" t="s">
        <v>119</v>
      </c>
      <c r="O5" s="1" t="s">
        <v>123</v>
      </c>
    </row>
    <row r="7" spans="1:21" x14ac:dyDescent="0.25">
      <c r="C7" t="s">
        <v>118</v>
      </c>
      <c r="D7" t="s">
        <v>117</v>
      </c>
      <c r="E7" t="s">
        <v>116</v>
      </c>
      <c r="F7" t="s">
        <v>109</v>
      </c>
      <c r="G7" t="s">
        <v>110</v>
      </c>
      <c r="H7" t="s">
        <v>111</v>
      </c>
      <c r="L7" s="18"/>
      <c r="M7" s="18" t="s">
        <v>113</v>
      </c>
      <c r="N7" s="18"/>
      <c r="O7" s="18"/>
      <c r="P7" s="18"/>
      <c r="Q7" s="18" t="s">
        <v>114</v>
      </c>
      <c r="R7" s="18"/>
      <c r="S7" s="18"/>
      <c r="T7" s="18"/>
      <c r="U7" s="18"/>
    </row>
    <row r="8" spans="1:21" x14ac:dyDescent="0.25">
      <c r="A8" t="s">
        <v>1</v>
      </c>
      <c r="B8" t="s">
        <v>17</v>
      </c>
      <c r="C8">
        <v>3.4000000000000002E-2</v>
      </c>
      <c r="D8">
        <v>4.4999999999999998E-2</v>
      </c>
      <c r="E8">
        <v>4.3999999999999997E-2</v>
      </c>
      <c r="F8">
        <v>0.245</v>
      </c>
      <c r="G8">
        <v>39</v>
      </c>
      <c r="H8">
        <v>0.28199999999999997</v>
      </c>
      <c r="L8" s="18" t="s">
        <v>1</v>
      </c>
      <c r="M8" s="18">
        <v>4.3999999999999997E-2</v>
      </c>
      <c r="N8" s="18"/>
      <c r="O8" s="18"/>
      <c r="P8" s="18"/>
      <c r="Q8" s="18">
        <v>0.28199999999999997</v>
      </c>
      <c r="R8" s="18"/>
      <c r="S8" s="18"/>
      <c r="T8" s="18"/>
      <c r="U8" s="18" t="s">
        <v>110</v>
      </c>
    </row>
    <row r="9" spans="1:21" x14ac:dyDescent="0.25">
      <c r="A9" t="s">
        <v>2</v>
      </c>
      <c r="B9" t="s">
        <v>17</v>
      </c>
      <c r="C9">
        <v>0.12</v>
      </c>
      <c r="D9">
        <v>5.0999999999999997E-2</v>
      </c>
      <c r="E9">
        <v>0.38666666666666666</v>
      </c>
      <c r="F9">
        <v>0.248</v>
      </c>
      <c r="G9">
        <v>69.900000000000006</v>
      </c>
      <c r="H9">
        <v>0.14199999999999999</v>
      </c>
      <c r="L9" s="18" t="s">
        <v>2</v>
      </c>
      <c r="M9" s="18">
        <v>0.38666666666666666</v>
      </c>
      <c r="N9" s="18"/>
      <c r="O9" s="18"/>
      <c r="P9" s="18"/>
      <c r="Q9" s="18">
        <v>0.14199999999999999</v>
      </c>
      <c r="R9" s="18"/>
      <c r="S9" s="18"/>
      <c r="T9" s="18" t="s">
        <v>2</v>
      </c>
      <c r="U9" s="18">
        <v>69.900000000000006</v>
      </c>
    </row>
    <row r="10" spans="1:21" x14ac:dyDescent="0.25">
      <c r="A10" t="s">
        <v>3</v>
      </c>
      <c r="B10" t="s">
        <v>17</v>
      </c>
      <c r="C10">
        <v>0.03</v>
      </c>
      <c r="D10">
        <v>0.04</v>
      </c>
      <c r="E10">
        <v>3.7375000000000005E-2</v>
      </c>
      <c r="F10">
        <v>0.1734</v>
      </c>
      <c r="G10">
        <v>51.5</v>
      </c>
      <c r="H10">
        <v>0.26979999999999998</v>
      </c>
      <c r="L10" s="18" t="s">
        <v>3</v>
      </c>
      <c r="M10" s="18">
        <v>3.7375000000000005E-2</v>
      </c>
      <c r="N10" s="18"/>
      <c r="O10" s="18"/>
      <c r="P10" s="18"/>
      <c r="Q10" s="18">
        <v>0.26979999999999998</v>
      </c>
      <c r="R10" s="18"/>
      <c r="S10" s="18"/>
      <c r="T10" s="18" t="s">
        <v>3</v>
      </c>
      <c r="U10" s="18">
        <v>51.5</v>
      </c>
    </row>
    <row r="11" spans="1:21" x14ac:dyDescent="0.25">
      <c r="A11" t="s">
        <v>4</v>
      </c>
      <c r="B11" t="s">
        <v>17</v>
      </c>
      <c r="C11">
        <v>4.8000000000000001E-2</v>
      </c>
      <c r="D11">
        <v>0.89800000000000002</v>
      </c>
      <c r="E11">
        <v>7.6999999999999999E-2</v>
      </c>
      <c r="F11">
        <v>0.4244</v>
      </c>
      <c r="G11">
        <v>340.6</v>
      </c>
      <c r="H11">
        <v>0.1774</v>
      </c>
      <c r="L11" s="18" t="s">
        <v>4</v>
      </c>
      <c r="M11" s="18">
        <v>7.6999999999999999E-2</v>
      </c>
      <c r="N11" s="18"/>
      <c r="O11" s="18"/>
      <c r="P11" s="18"/>
      <c r="Q11" s="18">
        <v>0.1774</v>
      </c>
      <c r="R11" s="18"/>
      <c r="S11" s="18"/>
      <c r="T11" s="18" t="s">
        <v>4</v>
      </c>
      <c r="U11" s="18">
        <v>340.6</v>
      </c>
    </row>
    <row r="12" spans="1:21" x14ac:dyDescent="0.25">
      <c r="A12" t="s">
        <v>5</v>
      </c>
      <c r="B12" t="s">
        <v>17</v>
      </c>
      <c r="C12">
        <v>0.03</v>
      </c>
      <c r="D12">
        <v>0.04</v>
      </c>
      <c r="E12">
        <v>0.01</v>
      </c>
      <c r="F12">
        <v>0.15200000000000002</v>
      </c>
      <c r="G12">
        <v>28.72</v>
      </c>
      <c r="H12">
        <v>9.2459999999999987E-2</v>
      </c>
      <c r="L12" s="18" t="s">
        <v>6</v>
      </c>
      <c r="M12" s="18">
        <v>7.4549999999999991E-2</v>
      </c>
      <c r="N12" s="18"/>
      <c r="O12" s="18"/>
      <c r="P12" s="18"/>
      <c r="Q12" s="18">
        <v>0.20279999999999995</v>
      </c>
      <c r="R12" s="18"/>
      <c r="S12" s="18"/>
      <c r="T12" s="18" t="s">
        <v>6</v>
      </c>
      <c r="U12" s="18">
        <v>78.740000000000009</v>
      </c>
    </row>
    <row r="13" spans="1:21" x14ac:dyDescent="0.25">
      <c r="A13" t="s">
        <v>6</v>
      </c>
      <c r="B13" t="s">
        <v>17</v>
      </c>
      <c r="C13">
        <v>6.0000000000000005E-2</v>
      </c>
      <c r="D13">
        <v>4.9888888888888878E-2</v>
      </c>
      <c r="E13">
        <v>7.4549999999999991E-2</v>
      </c>
      <c r="F13">
        <v>0.25800000000000001</v>
      </c>
      <c r="G13">
        <v>78.740000000000009</v>
      </c>
      <c r="H13">
        <v>0.20279999999999995</v>
      </c>
      <c r="L13" s="18" t="s">
        <v>7</v>
      </c>
      <c r="M13" s="18">
        <v>1.4999999999999999E-2</v>
      </c>
      <c r="N13" s="18"/>
      <c r="O13" s="18"/>
      <c r="P13" s="18"/>
      <c r="Q13" s="18">
        <v>2.82</v>
      </c>
      <c r="R13" s="18"/>
      <c r="S13" s="18"/>
      <c r="T13" s="18" t="s">
        <v>7</v>
      </c>
      <c r="U13" s="18">
        <v>228</v>
      </c>
    </row>
    <row r="14" spans="1:21" x14ac:dyDescent="0.25">
      <c r="A14" t="s">
        <v>7</v>
      </c>
      <c r="B14" t="s">
        <v>17</v>
      </c>
      <c r="C14">
        <v>6.6000000000000003E-2</v>
      </c>
      <c r="E14">
        <v>1.4999999999999999E-2</v>
      </c>
      <c r="F14">
        <v>1</v>
      </c>
      <c r="G14">
        <v>228</v>
      </c>
      <c r="H14">
        <v>2.82</v>
      </c>
      <c r="L14" s="18" t="s">
        <v>112</v>
      </c>
      <c r="M14" s="18">
        <v>0.17</v>
      </c>
      <c r="N14" s="18"/>
      <c r="O14" s="18"/>
      <c r="P14" s="18"/>
      <c r="Q14" s="18">
        <v>0.40919999999999995</v>
      </c>
      <c r="R14" s="18"/>
      <c r="S14" s="18"/>
      <c r="T14" s="18" t="s">
        <v>112</v>
      </c>
      <c r="U14" s="18">
        <v>56.660000000000004</v>
      </c>
    </row>
    <row r="15" spans="1:21" x14ac:dyDescent="0.25">
      <c r="A15" t="s">
        <v>112</v>
      </c>
      <c r="B15" t="s">
        <v>17</v>
      </c>
      <c r="C15">
        <v>4.3999999999999997E-2</v>
      </c>
      <c r="D15">
        <v>0.01</v>
      </c>
      <c r="E15">
        <v>0.17</v>
      </c>
      <c r="F15">
        <v>0.31700000000000006</v>
      </c>
      <c r="G15">
        <v>56.660000000000004</v>
      </c>
      <c r="H15">
        <v>0.40919999999999995</v>
      </c>
      <c r="L15" s="18" t="s">
        <v>9</v>
      </c>
      <c r="M15" s="18">
        <v>1.9333333333333331E-2</v>
      </c>
      <c r="N15" s="18"/>
      <c r="O15" s="18"/>
      <c r="P15" s="18"/>
      <c r="Q15" s="18">
        <v>0.97499999999999998</v>
      </c>
      <c r="R15" s="18"/>
      <c r="S15" s="18"/>
      <c r="T15" s="18" t="s">
        <v>9</v>
      </c>
      <c r="U15" s="18">
        <v>88</v>
      </c>
    </row>
    <row r="16" spans="1:21" x14ac:dyDescent="0.25">
      <c r="A16" t="s">
        <v>9</v>
      </c>
      <c r="B16" t="s">
        <v>17</v>
      </c>
      <c r="C16">
        <v>4.8000000000000001E-2</v>
      </c>
      <c r="D16">
        <v>6.3149999999999998E-2</v>
      </c>
      <c r="E16">
        <v>1.9333333333333331E-2</v>
      </c>
      <c r="F16">
        <v>0.79900000000000004</v>
      </c>
      <c r="G16">
        <v>88</v>
      </c>
      <c r="H16">
        <v>0.97499999999999998</v>
      </c>
      <c r="L16" s="18" t="s">
        <v>12</v>
      </c>
      <c r="M16" s="18">
        <v>2.1999999999999999E-2</v>
      </c>
      <c r="N16" s="18"/>
      <c r="O16" s="18"/>
      <c r="P16" s="18"/>
      <c r="Q16" s="18">
        <v>0.22971999999999998</v>
      </c>
      <c r="R16" s="18"/>
      <c r="S16" s="18"/>
      <c r="T16" s="18" t="s">
        <v>13</v>
      </c>
      <c r="U16" s="18">
        <v>85.7</v>
      </c>
    </row>
    <row r="17" spans="1:21" x14ac:dyDescent="0.25">
      <c r="A17" t="s">
        <v>10</v>
      </c>
      <c r="B17" t="s">
        <v>17</v>
      </c>
      <c r="D17">
        <v>0.10600000000000001</v>
      </c>
      <c r="E17">
        <v>1.4775E-2</v>
      </c>
      <c r="F17">
        <v>0.15760000000000002</v>
      </c>
      <c r="G17">
        <v>22.740000000000002</v>
      </c>
      <c r="H17">
        <v>3.6999999999999998E-2</v>
      </c>
      <c r="L17" s="18" t="s">
        <v>13</v>
      </c>
      <c r="M17" s="18">
        <v>6.7000000000000004E-2</v>
      </c>
      <c r="N17" s="18"/>
      <c r="O17" s="18"/>
      <c r="P17" s="18"/>
      <c r="Q17" s="18">
        <v>0.21420000000000003</v>
      </c>
      <c r="R17" s="18"/>
      <c r="S17" s="18"/>
      <c r="T17" s="18"/>
      <c r="U17" s="18"/>
    </row>
    <row r="18" spans="1:21" x14ac:dyDescent="0.25">
      <c r="A18" t="s">
        <v>11</v>
      </c>
      <c r="B18" t="s">
        <v>108</v>
      </c>
      <c r="C18">
        <v>5.7999999999999996E-2</v>
      </c>
      <c r="D18">
        <v>6.3E-2</v>
      </c>
      <c r="E18">
        <v>0.06</v>
      </c>
      <c r="F18">
        <v>0.44139999999999996</v>
      </c>
      <c r="G18">
        <v>21.96</v>
      </c>
      <c r="H18">
        <v>6.8000000000000005E-2</v>
      </c>
      <c r="L18" s="18" t="s">
        <v>15</v>
      </c>
      <c r="M18" s="18">
        <v>0.01</v>
      </c>
      <c r="N18" s="18"/>
      <c r="O18" s="18"/>
      <c r="P18" s="18"/>
      <c r="Q18" s="18">
        <v>0.21279999999999996</v>
      </c>
      <c r="R18" s="18"/>
      <c r="S18" s="18"/>
      <c r="T18" s="18"/>
      <c r="U18" s="18"/>
    </row>
    <row r="19" spans="1:21" x14ac:dyDescent="0.25">
      <c r="A19" t="s">
        <v>12</v>
      </c>
      <c r="B19" t="s">
        <v>108</v>
      </c>
      <c r="C19">
        <v>8.6999999999999994E-2</v>
      </c>
      <c r="D19">
        <v>6.5999999999999989E-2</v>
      </c>
      <c r="E19">
        <v>2.1999999999999999E-2</v>
      </c>
      <c r="F19">
        <v>0.187</v>
      </c>
      <c r="G19">
        <v>19.5</v>
      </c>
      <c r="H19">
        <v>0.22971999999999998</v>
      </c>
      <c r="L19" s="18" t="s">
        <v>16</v>
      </c>
      <c r="M19" s="18">
        <v>0.01</v>
      </c>
      <c r="N19" s="18"/>
      <c r="O19" s="18"/>
      <c r="P19" s="18"/>
      <c r="Q19" s="18">
        <v>0.38500000000000001</v>
      </c>
      <c r="R19" s="18"/>
      <c r="S19" s="18"/>
      <c r="T19" s="18"/>
      <c r="U19" s="18"/>
    </row>
    <row r="20" spans="1:21" x14ac:dyDescent="0.25">
      <c r="A20" t="s">
        <v>13</v>
      </c>
      <c r="B20" t="s">
        <v>108</v>
      </c>
      <c r="C20">
        <v>0.17499999999999999</v>
      </c>
      <c r="D20">
        <v>1.18025</v>
      </c>
      <c r="E20">
        <v>6.7000000000000004E-2</v>
      </c>
      <c r="F20">
        <v>0.44279999999999997</v>
      </c>
      <c r="G20">
        <v>85.7</v>
      </c>
      <c r="H20">
        <v>0.21420000000000003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spans="1:21" x14ac:dyDescent="0.25">
      <c r="A21" t="s">
        <v>14</v>
      </c>
      <c r="B21" t="s">
        <v>108</v>
      </c>
      <c r="C21">
        <v>3.1E-2</v>
      </c>
      <c r="D21">
        <v>5.6000000000000001E-2</v>
      </c>
      <c r="E21">
        <v>3.1533333333333337E-2</v>
      </c>
      <c r="F21">
        <v>1.3999999999999997</v>
      </c>
      <c r="G21">
        <v>1.9666666666666666</v>
      </c>
      <c r="H21">
        <v>0.14899999999999999</v>
      </c>
    </row>
    <row r="22" spans="1:21" x14ac:dyDescent="0.25">
      <c r="A22" t="s">
        <v>15</v>
      </c>
      <c r="B22" t="s">
        <v>108</v>
      </c>
      <c r="C22">
        <v>0.05</v>
      </c>
      <c r="D22">
        <v>5.4000000000000006E-2</v>
      </c>
      <c r="E22">
        <v>0.01</v>
      </c>
      <c r="F22">
        <v>0.20680000000000001</v>
      </c>
      <c r="G22">
        <v>22.86</v>
      </c>
      <c r="H22">
        <v>0.21279999999999996</v>
      </c>
    </row>
    <row r="23" spans="1:21" x14ac:dyDescent="0.25">
      <c r="A23" t="s">
        <v>16</v>
      </c>
      <c r="B23" t="s">
        <v>108</v>
      </c>
      <c r="C23">
        <v>4.2999999999999997E-2</v>
      </c>
      <c r="D23">
        <v>6.6000000000000003E-2</v>
      </c>
      <c r="E23">
        <v>0.01</v>
      </c>
      <c r="F23">
        <v>0.77900000000000003</v>
      </c>
      <c r="G23">
        <v>28.360000000000003</v>
      </c>
      <c r="H23">
        <v>0.38500000000000001</v>
      </c>
    </row>
    <row r="25" spans="1:21" x14ac:dyDescent="0.25">
      <c r="H25" s="16">
        <f>(11/16)*100</f>
        <v>68.75</v>
      </c>
      <c r="I25" s="16"/>
      <c r="J25" s="16"/>
      <c r="K25" s="16"/>
      <c r="L25" s="16"/>
      <c r="M25" s="16"/>
      <c r="N25" s="16"/>
    </row>
    <row r="26" spans="1:21" x14ac:dyDescent="0.25">
      <c r="H26" s="16"/>
      <c r="I26" s="16"/>
      <c r="J26" s="16"/>
      <c r="K26" s="16"/>
      <c r="L26" s="16"/>
      <c r="M26" s="16"/>
      <c r="N26" s="16"/>
    </row>
    <row r="27" spans="1:21" x14ac:dyDescent="0.25">
      <c r="H27" s="16"/>
      <c r="I27" s="16"/>
      <c r="J27" s="16"/>
      <c r="K27" s="16"/>
      <c r="L27" s="16"/>
      <c r="M27" s="16"/>
      <c r="N27" s="16"/>
    </row>
    <row r="28" spans="1:21" x14ac:dyDescent="0.25">
      <c r="H28" s="16"/>
      <c r="I28" s="16"/>
      <c r="J28" s="16"/>
      <c r="K28" s="16"/>
      <c r="L28" s="16"/>
      <c r="M28" s="16"/>
      <c r="N28" s="16"/>
    </row>
    <row r="29" spans="1:21" x14ac:dyDescent="0.25">
      <c r="E29" s="2"/>
      <c r="H29" s="17">
        <f>AVERAGE(0.059, 0.057)</f>
        <v>5.7999999999999996E-2</v>
      </c>
      <c r="I29" s="16"/>
      <c r="J29" s="16"/>
      <c r="K29" s="17">
        <f>AVERAGE(0.055, 0.071)</f>
        <v>6.3E-2</v>
      </c>
      <c r="L29" s="16"/>
      <c r="M29" s="16"/>
      <c r="N29" s="17">
        <v>0.06</v>
      </c>
    </row>
    <row r="30" spans="1:21" x14ac:dyDescent="0.25">
      <c r="E30" s="2"/>
      <c r="H30" s="17">
        <v>8.6999999999999994E-2</v>
      </c>
      <c r="I30" s="16"/>
      <c r="J30" s="16"/>
      <c r="K30" s="17">
        <f>AVERAGE(0.13, 0.044, 0.048, 0.042)</f>
        <v>6.5999999999999989E-2</v>
      </c>
      <c r="L30" s="16"/>
      <c r="M30" s="16"/>
      <c r="N30" s="17">
        <v>2.1999999999999999E-2</v>
      </c>
    </row>
    <row r="31" spans="1:21" x14ac:dyDescent="0.25">
      <c r="E31" s="2"/>
      <c r="H31" s="17">
        <v>0.17499999999999999</v>
      </c>
      <c r="I31" s="16"/>
      <c r="J31" s="16"/>
      <c r="K31" s="17">
        <f>AVERAGE(0.648, 2.58, 0.603, 0.89)</f>
        <v>1.18025</v>
      </c>
      <c r="L31" s="16"/>
      <c r="M31" s="16"/>
      <c r="N31" s="17">
        <v>6.7000000000000004E-2</v>
      </c>
    </row>
    <row r="32" spans="1:21" x14ac:dyDescent="0.25">
      <c r="E32" s="2"/>
      <c r="H32" s="17">
        <v>3.1E-2</v>
      </c>
      <c r="I32" s="16"/>
      <c r="J32" s="16"/>
      <c r="K32" s="17">
        <v>5.6000000000000001E-2</v>
      </c>
      <c r="L32" s="16"/>
      <c r="M32" s="16"/>
      <c r="N32" s="17">
        <f>AVERAGE(0.018, 0.0276, 0.049)</f>
        <v>3.1533333333333337E-2</v>
      </c>
    </row>
    <row r="33" spans="5:14" x14ac:dyDescent="0.25">
      <c r="E33" s="2"/>
      <c r="H33" s="17">
        <v>0.05</v>
      </c>
      <c r="I33" s="16"/>
      <c r="J33" s="16"/>
      <c r="K33" s="17">
        <f>AVERAGE(0.05, 0.058)</f>
        <v>5.4000000000000006E-2</v>
      </c>
      <c r="L33" s="16"/>
      <c r="M33" s="16"/>
      <c r="N33" s="17">
        <v>0.01</v>
      </c>
    </row>
    <row r="34" spans="5:14" x14ac:dyDescent="0.25">
      <c r="E34" s="2"/>
      <c r="H34" s="17">
        <v>4.2999999999999997E-2</v>
      </c>
      <c r="I34" s="16"/>
      <c r="J34" s="16"/>
      <c r="K34" s="17">
        <v>6.6000000000000003E-2</v>
      </c>
      <c r="L34" s="16"/>
      <c r="M34" s="16"/>
      <c r="N34" s="17">
        <v>0.01</v>
      </c>
    </row>
    <row r="35" spans="5:14" x14ac:dyDescent="0.25">
      <c r="H35" s="16"/>
      <c r="I35" s="16"/>
      <c r="J35" s="16"/>
      <c r="K35" s="16"/>
      <c r="L35" s="16"/>
      <c r="M35" s="16"/>
      <c r="N35" s="16"/>
    </row>
  </sheetData>
  <conditionalFormatting sqref="D8:D23">
    <cfRule type="cellIs" dxfId="9" priority="16" operator="greaterThan">
      <formula>14</formula>
    </cfRule>
  </conditionalFormatting>
  <conditionalFormatting sqref="E8:E23">
    <cfRule type="cellIs" dxfId="8" priority="15" operator="greaterThan">
      <formula>0.07</formula>
    </cfRule>
  </conditionalFormatting>
  <conditionalFormatting sqref="F8:F23">
    <cfRule type="cellIs" dxfId="7" priority="14" operator="greaterThan">
      <formula>1.2</formula>
    </cfRule>
  </conditionalFormatting>
  <conditionalFormatting sqref="G8:G23">
    <cfRule type="cellIs" dxfId="6" priority="13" operator="greaterThan">
      <formula>47</formula>
    </cfRule>
  </conditionalFormatting>
  <conditionalFormatting sqref="H8:H23">
    <cfRule type="cellIs" dxfId="5" priority="12" operator="greaterThan">
      <formula>0.15</formula>
    </cfRule>
  </conditionalFormatting>
  <conditionalFormatting sqref="M8:M23">
    <cfRule type="cellIs" dxfId="4" priority="4" operator="greaterThan">
      <formula>0.07</formula>
    </cfRule>
  </conditionalFormatting>
  <conditionalFormatting sqref="N8:N23">
    <cfRule type="cellIs" dxfId="3" priority="9" operator="greaterThan">
      <formula>0.15</formula>
    </cfRule>
  </conditionalFormatting>
  <conditionalFormatting sqref="O8:P16">
    <cfRule type="cellIs" dxfId="2" priority="7" operator="greaterThan">
      <formula>0.15</formula>
    </cfRule>
  </conditionalFormatting>
  <conditionalFormatting sqref="Q8:Q23">
    <cfRule type="cellIs" dxfId="1" priority="2" operator="greaterThan">
      <formula>0.15</formula>
    </cfRule>
  </conditionalFormatting>
  <conditionalFormatting sqref="U8:U23">
    <cfRule type="cellIs" dxfId="0" priority="1" operator="greaterThan">
      <formula>47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D983-BD4B-45BD-8E31-6BCE193C4CAA}">
  <dimension ref="B1:D17"/>
  <sheetViews>
    <sheetView workbookViewId="0">
      <selection activeCell="E27" sqref="E27"/>
    </sheetView>
  </sheetViews>
  <sheetFormatPr defaultRowHeight="15" x14ac:dyDescent="0.25"/>
  <cols>
    <col min="2" max="2" width="18.7109375" bestFit="1" customWidth="1"/>
  </cols>
  <sheetData>
    <row r="1" spans="2:4" x14ac:dyDescent="0.25">
      <c r="B1" s="1" t="s">
        <v>0</v>
      </c>
      <c r="C1" t="s">
        <v>122</v>
      </c>
      <c r="D1" t="s">
        <v>121</v>
      </c>
    </row>
    <row r="2" spans="2:4" x14ac:dyDescent="0.25">
      <c r="B2" s="19" t="s">
        <v>11</v>
      </c>
      <c r="C2" s="13">
        <v>1.4</v>
      </c>
      <c r="D2" s="13"/>
    </row>
    <row r="3" spans="2:4" x14ac:dyDescent="0.25">
      <c r="B3" s="19" t="s">
        <v>16</v>
      </c>
      <c r="C3" s="13">
        <v>2.5</v>
      </c>
      <c r="D3" s="13"/>
    </row>
    <row r="4" spans="2:4" x14ac:dyDescent="0.25">
      <c r="B4" s="19" t="s">
        <v>15</v>
      </c>
      <c r="C4" s="13">
        <v>3.2</v>
      </c>
      <c r="D4" s="13"/>
    </row>
    <row r="5" spans="2:4" x14ac:dyDescent="0.25">
      <c r="B5" s="19" t="s">
        <v>14</v>
      </c>
      <c r="C5" s="13">
        <v>3.6</v>
      </c>
      <c r="D5" s="13"/>
    </row>
    <row r="6" spans="2:4" x14ac:dyDescent="0.25">
      <c r="B6" s="19" t="s">
        <v>13</v>
      </c>
      <c r="C6" s="13">
        <v>3.8</v>
      </c>
      <c r="D6" s="13"/>
    </row>
    <row r="7" spans="2:4" x14ac:dyDescent="0.25">
      <c r="B7" s="19" t="s">
        <v>12</v>
      </c>
      <c r="C7" s="13">
        <v>3.8</v>
      </c>
      <c r="D7" s="13"/>
    </row>
    <row r="8" spans="2:4" x14ac:dyDescent="0.25">
      <c r="B8" s="19" t="s">
        <v>112</v>
      </c>
      <c r="C8" s="13"/>
      <c r="D8" s="13">
        <v>4.2</v>
      </c>
    </row>
    <row r="9" spans="2:4" x14ac:dyDescent="0.25">
      <c r="B9" s="19" t="s">
        <v>4</v>
      </c>
      <c r="C9" s="13"/>
      <c r="D9" s="13">
        <v>4.4000000000000004</v>
      </c>
    </row>
    <row r="10" spans="2:4" x14ac:dyDescent="0.25">
      <c r="B10" s="19" t="s">
        <v>9</v>
      </c>
      <c r="C10" s="13"/>
      <c r="D10" s="13">
        <v>4.5</v>
      </c>
    </row>
    <row r="11" spans="2:4" x14ac:dyDescent="0.25">
      <c r="B11" s="19" t="s">
        <v>10</v>
      </c>
      <c r="C11" s="13"/>
      <c r="D11" s="13">
        <v>5</v>
      </c>
    </row>
    <row r="12" spans="2:4" x14ac:dyDescent="0.25">
      <c r="B12" s="19" t="s">
        <v>7</v>
      </c>
      <c r="C12" s="13"/>
      <c r="D12" s="13">
        <v>5.3</v>
      </c>
    </row>
    <row r="13" spans="2:4" x14ac:dyDescent="0.25">
      <c r="B13" s="19" t="s">
        <v>6</v>
      </c>
      <c r="C13" s="13"/>
      <c r="D13" s="13">
        <v>6</v>
      </c>
    </row>
    <row r="14" spans="2:4" x14ac:dyDescent="0.25">
      <c r="B14" s="19" t="s">
        <v>120</v>
      </c>
      <c r="C14" s="13"/>
      <c r="D14" s="13">
        <v>6.3</v>
      </c>
    </row>
    <row r="15" spans="2:4" x14ac:dyDescent="0.25">
      <c r="B15" s="19" t="s">
        <v>1</v>
      </c>
      <c r="C15" s="13"/>
      <c r="D15" s="13">
        <v>6.5</v>
      </c>
    </row>
    <row r="16" spans="2:4" x14ac:dyDescent="0.25">
      <c r="B16" s="19" t="s">
        <v>2</v>
      </c>
      <c r="C16" s="13"/>
      <c r="D16" s="13">
        <v>6.5</v>
      </c>
    </row>
    <row r="17" spans="2:4" x14ac:dyDescent="0.25">
      <c r="B17" s="19" t="s">
        <v>3</v>
      </c>
      <c r="C17" s="13"/>
      <c r="D17" s="13">
        <v>7.6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High</vt:lpstr>
      <vt:lpstr>Low</vt:lpstr>
      <vt:lpstr>Quality Values</vt:lpstr>
      <vt:lpstr>Tidal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Hodnett (Student)</dc:creator>
  <cp:lastModifiedBy>Stephanie Hodnett (Student)</cp:lastModifiedBy>
  <dcterms:created xsi:type="dcterms:W3CDTF">2024-06-03T16:20:39Z</dcterms:created>
  <dcterms:modified xsi:type="dcterms:W3CDTF">2024-08-27T11:51:24Z</dcterms:modified>
</cp:coreProperties>
</file>