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8344ac053828a5cf/Documentos/GitHub/2023_FSS_Group_Project_Colombia/"/>
    </mc:Choice>
  </mc:AlternateContent>
  <xr:revisionPtr revIDLastSave="52" documentId="13_ncr:1_{9D7D78B3-A0E8-4AB4-82C5-E9B1F1F5FA52}" xr6:coauthVersionLast="47" xr6:coauthVersionMax="47" xr10:uidLastSave="{2163A360-4A2A-4D01-9C2D-910CA8562024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fqh0u3dLAw/RK0YRGSdF5eMroeA=="/>
    </ext>
  </extLst>
</workbook>
</file>

<file path=xl/calcChain.xml><?xml version="1.0" encoding="utf-8"?>
<calcChain xmlns="http://schemas.openxmlformats.org/spreadsheetml/2006/main">
  <c r="X28" i="1" l="1"/>
  <c r="P29" i="1"/>
  <c r="AN29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X3" i="1"/>
  <c r="AV9" i="1" s="1"/>
  <c r="AV4" i="1"/>
  <c r="AV11" i="1"/>
  <c r="AV10" i="1"/>
  <c r="AV8" i="1"/>
  <c r="AV7" i="1"/>
  <c r="AV6" i="1"/>
  <c r="AV5" i="1"/>
  <c r="AV3" i="1"/>
  <c r="Y27" i="1"/>
  <c r="Z27" i="1" s="1"/>
  <c r="AQ26" i="1"/>
  <c r="AP26" i="1"/>
  <c r="AO26" i="1"/>
  <c r="AN26" i="1"/>
  <c r="AM26" i="1"/>
  <c r="AL26" i="1"/>
  <c r="AI26" i="1"/>
  <c r="AH26" i="1"/>
  <c r="Y26" i="1"/>
  <c r="AG26" i="1" s="1"/>
  <c r="AS25" i="1"/>
  <c r="AC25" i="1"/>
  <c r="Y25" i="1"/>
  <c r="AN25" i="1" s="1"/>
  <c r="AT24" i="1"/>
  <c r="AS24" i="1"/>
  <c r="AN24" i="1"/>
  <c r="AM24" i="1"/>
  <c r="AL24" i="1"/>
  <c r="AK24" i="1"/>
  <c r="AJ24" i="1"/>
  <c r="AH24" i="1"/>
  <c r="AG24" i="1"/>
  <c r="AF24" i="1"/>
  <c r="AD24" i="1"/>
  <c r="AC24" i="1"/>
  <c r="Y24" i="1"/>
  <c r="AU24" i="1" s="1"/>
  <c r="AU23" i="1"/>
  <c r="AT23" i="1"/>
  <c r="AS23" i="1"/>
  <c r="AR23" i="1"/>
  <c r="AQ23" i="1"/>
  <c r="AN23" i="1"/>
  <c r="AM23" i="1"/>
  <c r="AJ23" i="1"/>
  <c r="AE23" i="1"/>
  <c r="AD23" i="1"/>
  <c r="AC23" i="1"/>
  <c r="AB23" i="1"/>
  <c r="AA23" i="1"/>
  <c r="Y23" i="1"/>
  <c r="AL23" i="1" s="1"/>
  <c r="AU22" i="1"/>
  <c r="AT22" i="1"/>
  <c r="AR22" i="1"/>
  <c r="AQ22" i="1"/>
  <c r="AP22" i="1"/>
  <c r="AM22" i="1"/>
  <c r="AL22" i="1"/>
  <c r="AK22" i="1"/>
  <c r="AJ22" i="1"/>
  <c r="AI22" i="1"/>
  <c r="AH22" i="1"/>
  <c r="AF22" i="1"/>
  <c r="AE22" i="1"/>
  <c r="AD22" i="1"/>
  <c r="AB22" i="1"/>
  <c r="AA22" i="1"/>
  <c r="Z22" i="1"/>
  <c r="Y22" i="1"/>
  <c r="AS22" i="1" s="1"/>
  <c r="AK21" i="1"/>
  <c r="Y21" i="1"/>
  <c r="AJ21" i="1" s="1"/>
  <c r="AS20" i="1"/>
  <c r="AR20" i="1"/>
  <c r="AO20" i="1"/>
  <c r="AI20" i="1"/>
  <c r="AH20" i="1"/>
  <c r="AG20" i="1"/>
  <c r="AF20" i="1"/>
  <c r="AC20" i="1"/>
  <c r="AB20" i="1"/>
  <c r="Y20" i="1"/>
  <c r="AQ20" i="1" s="1"/>
  <c r="AN19" i="1"/>
  <c r="AM19" i="1"/>
  <c r="AI19" i="1"/>
  <c r="Y19" i="1"/>
  <c r="AH19" i="1" s="1"/>
  <c r="AU18" i="1"/>
  <c r="AT18" i="1"/>
  <c r="AS18" i="1"/>
  <c r="AR18" i="1"/>
  <c r="AQ18" i="1"/>
  <c r="AP18" i="1"/>
  <c r="AN18" i="1"/>
  <c r="AM18" i="1"/>
  <c r="AL18" i="1"/>
  <c r="AK18" i="1"/>
  <c r="AI18" i="1"/>
  <c r="AH18" i="1"/>
  <c r="AG18" i="1"/>
  <c r="AF18" i="1"/>
  <c r="AE18" i="1"/>
  <c r="AD18" i="1"/>
  <c r="AC18" i="1"/>
  <c r="AB18" i="1"/>
  <c r="AA18" i="1"/>
  <c r="Z18" i="1"/>
  <c r="Y18" i="1"/>
  <c r="AO18" i="1" s="1"/>
  <c r="AT17" i="1"/>
  <c r="AN17" i="1"/>
  <c r="AM17" i="1"/>
  <c r="AL17" i="1"/>
  <c r="AK17" i="1"/>
  <c r="AH17" i="1"/>
  <c r="AG17" i="1"/>
  <c r="AD17" i="1"/>
  <c r="Y17" i="1"/>
  <c r="AF17" i="1" s="1"/>
  <c r="AS16" i="1"/>
  <c r="AR16" i="1"/>
  <c r="AN16" i="1"/>
  <c r="AC16" i="1"/>
  <c r="AB16" i="1"/>
  <c r="Y16" i="1"/>
  <c r="AM16" i="1" s="1"/>
  <c r="AU15" i="1"/>
  <c r="AT15" i="1"/>
  <c r="AS15" i="1"/>
  <c r="AR15" i="1"/>
  <c r="AQ15" i="1"/>
  <c r="AP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AO15" i="1" s="1"/>
  <c r="AU14" i="1"/>
  <c r="AT14" i="1"/>
  <c r="AS14" i="1"/>
  <c r="AR14" i="1"/>
  <c r="AQ14" i="1"/>
  <c r="AP14" i="1"/>
  <c r="AN14" i="1"/>
  <c r="AM14" i="1"/>
  <c r="AL14" i="1"/>
  <c r="AJ14" i="1"/>
  <c r="AI14" i="1"/>
  <c r="AH14" i="1"/>
  <c r="AE14" i="1"/>
  <c r="AD14" i="1"/>
  <c r="AC14" i="1"/>
  <c r="AB14" i="1"/>
  <c r="AA14" i="1"/>
  <c r="Z14" i="1"/>
  <c r="Y14" i="1"/>
  <c r="AK14" i="1" s="1"/>
  <c r="AU13" i="1"/>
  <c r="AT13" i="1"/>
  <c r="AS13" i="1"/>
  <c r="AQ13" i="1"/>
  <c r="AP13" i="1"/>
  <c r="AL13" i="1"/>
  <c r="AK13" i="1"/>
  <c r="AJ13" i="1"/>
  <c r="AI13" i="1"/>
  <c r="AH13" i="1"/>
  <c r="AG13" i="1"/>
  <c r="AE13" i="1"/>
  <c r="AD13" i="1"/>
  <c r="AC13" i="1"/>
  <c r="AA13" i="1"/>
  <c r="Z13" i="1"/>
  <c r="Y13" i="1"/>
  <c r="AR13" i="1" s="1"/>
  <c r="AN12" i="1"/>
  <c r="AJ12" i="1"/>
  <c r="Y12" i="1"/>
  <c r="AI12" i="1" s="1"/>
  <c r="AU11" i="1"/>
  <c r="AS11" i="1"/>
  <c r="AR11" i="1"/>
  <c r="AQ11" i="1"/>
  <c r="AN11" i="1"/>
  <c r="AI11" i="1"/>
  <c r="AH11" i="1"/>
  <c r="AG11" i="1"/>
  <c r="AF11" i="1"/>
  <c r="AE11" i="1"/>
  <c r="AC11" i="1"/>
  <c r="AB11" i="1"/>
  <c r="AA11" i="1"/>
  <c r="Y11" i="1"/>
  <c r="AP11" i="1" s="1"/>
  <c r="AN10" i="1"/>
  <c r="AM10" i="1"/>
  <c r="AL10" i="1"/>
  <c r="AI10" i="1"/>
  <c r="AH10" i="1"/>
  <c r="AE10" i="1"/>
  <c r="Y10" i="1"/>
  <c r="AG10" i="1" s="1"/>
  <c r="AO9" i="1"/>
  <c r="Y9" i="1"/>
  <c r="AN9" i="1" s="1"/>
  <c r="AT8" i="1"/>
  <c r="AS8" i="1"/>
  <c r="AN8" i="1"/>
  <c r="AM8" i="1"/>
  <c r="AL8" i="1"/>
  <c r="AK8" i="1"/>
  <c r="AJ8" i="1"/>
  <c r="AH8" i="1"/>
  <c r="AG8" i="1"/>
  <c r="AF8" i="1"/>
  <c r="AD8" i="1"/>
  <c r="AC8" i="1"/>
  <c r="Y8" i="1"/>
  <c r="AU8" i="1" s="1"/>
  <c r="AT7" i="1"/>
  <c r="AS7" i="1"/>
  <c r="AR7" i="1"/>
  <c r="AQ7" i="1"/>
  <c r="AN7" i="1"/>
  <c r="AM7" i="1"/>
  <c r="AJ7" i="1"/>
  <c r="AD7" i="1"/>
  <c r="AC7" i="1"/>
  <c r="AB7" i="1"/>
  <c r="AA7" i="1"/>
  <c r="Y7" i="1"/>
  <c r="AL7" i="1" s="1"/>
  <c r="AU6" i="1"/>
  <c r="AT6" i="1"/>
  <c r="AR6" i="1"/>
  <c r="AQ6" i="1"/>
  <c r="AP6" i="1"/>
  <c r="AM6" i="1"/>
  <c r="AL6" i="1"/>
  <c r="AK6" i="1"/>
  <c r="AJ6" i="1"/>
  <c r="AI6" i="1"/>
  <c r="AH6" i="1"/>
  <c r="AG6" i="1"/>
  <c r="AF6" i="1"/>
  <c r="AE6" i="1"/>
  <c r="AD6" i="1"/>
  <c r="AB6" i="1"/>
  <c r="AA6" i="1"/>
  <c r="Z6" i="1"/>
  <c r="Y6" i="1"/>
  <c r="AS6" i="1" s="1"/>
  <c r="AO5" i="1"/>
  <c r="AK5" i="1"/>
  <c r="Y5" i="1"/>
  <c r="AJ5" i="1" s="1"/>
  <c r="AS4" i="1"/>
  <c r="AR4" i="1"/>
  <c r="AH4" i="1"/>
  <c r="AG4" i="1"/>
  <c r="AF4" i="1"/>
  <c r="AC4" i="1"/>
  <c r="AB4" i="1"/>
  <c r="Y4" i="1"/>
  <c r="AQ4" i="1" s="1"/>
  <c r="AN3" i="1"/>
  <c r="AM3" i="1"/>
  <c r="AJ3" i="1"/>
  <c r="AI3" i="1"/>
  <c r="Y3" i="1"/>
  <c r="AH3" i="1" s="1"/>
  <c r="AO25" i="1" l="1"/>
  <c r="AL5" i="1"/>
  <c r="Z9" i="1"/>
  <c r="AP9" i="1"/>
  <c r="AK12" i="1"/>
  <c r="AO16" i="1"/>
  <c r="AJ19" i="1"/>
  <c r="AL21" i="1"/>
  <c r="Z25" i="1"/>
  <c r="AP25" i="1"/>
  <c r="AK3" i="1"/>
  <c r="AD4" i="1"/>
  <c r="AT4" i="1"/>
  <c r="AM5" i="1"/>
  <c r="AO7" i="1"/>
  <c r="AA9" i="1"/>
  <c r="AQ9" i="1"/>
  <c r="AJ10" i="1"/>
  <c r="AL12" i="1"/>
  <c r="Z16" i="1"/>
  <c r="AP16" i="1"/>
  <c r="AI17" i="1"/>
  <c r="AK19" i="1"/>
  <c r="AD20" i="1"/>
  <c r="AT20" i="1"/>
  <c r="AM21" i="1"/>
  <c r="AO23" i="1"/>
  <c r="AA25" i="1"/>
  <c r="AQ25" i="1"/>
  <c r="AJ26" i="1"/>
  <c r="AL3" i="1"/>
  <c r="AE4" i="1"/>
  <c r="AU4" i="1"/>
  <c r="AN5" i="1"/>
  <c r="Z7" i="1"/>
  <c r="AP7" i="1"/>
  <c r="AI8" i="1"/>
  <c r="AB9" i="1"/>
  <c r="AR9" i="1"/>
  <c r="AK10" i="1"/>
  <c r="AD11" i="1"/>
  <c r="AT11" i="1"/>
  <c r="AM12" i="1"/>
  <c r="AF13" i="1"/>
  <c r="AO14" i="1"/>
  <c r="AA16" i="1"/>
  <c r="AQ16" i="1"/>
  <c r="AJ17" i="1"/>
  <c r="AL19" i="1"/>
  <c r="AE20" i="1"/>
  <c r="AU20" i="1"/>
  <c r="AN21" i="1"/>
  <c r="AG22" i="1"/>
  <c r="Z23" i="1"/>
  <c r="AP23" i="1"/>
  <c r="AI24" i="1"/>
  <c r="AB25" i="1"/>
  <c r="AR25" i="1"/>
  <c r="AK26" i="1"/>
  <c r="AO21" i="1"/>
  <c r="Z5" i="1"/>
  <c r="AD9" i="1"/>
  <c r="Z21" i="1"/>
  <c r="AD16" i="1"/>
  <c r="AU25" i="1"/>
  <c r="AP3" i="1"/>
  <c r="AR5" i="1"/>
  <c r="AF9" i="1"/>
  <c r="AQ12" i="1"/>
  <c r="AE16" i="1"/>
  <c r="AR21" i="1"/>
  <c r="AJ4" i="1"/>
  <c r="AU7" i="1"/>
  <c r="AG9" i="1"/>
  <c r="AP10" i="1"/>
  <c r="AB12" i="1"/>
  <c r="AF16" i="1"/>
  <c r="AO17" i="1"/>
  <c r="AQ19" i="1"/>
  <c r="AJ20" i="1"/>
  <c r="AS21" i="1"/>
  <c r="Z26" i="1"/>
  <c r="AK4" i="1"/>
  <c r="AO8" i="1"/>
  <c r="AA10" i="1"/>
  <c r="AQ10" i="1"/>
  <c r="AC12" i="1"/>
  <c r="AS12" i="1"/>
  <c r="AG16" i="1"/>
  <c r="Z17" i="1"/>
  <c r="AP17" i="1"/>
  <c r="AB19" i="1"/>
  <c r="AK20" i="1"/>
  <c r="AD21" i="1"/>
  <c r="AT21" i="1"/>
  <c r="AF23" i="1"/>
  <c r="AO24" i="1"/>
  <c r="AH25" i="1"/>
  <c r="AA26" i="1"/>
  <c r="AC3" i="1"/>
  <c r="AS3" i="1"/>
  <c r="AL4" i="1"/>
  <c r="AE5" i="1"/>
  <c r="AU5" i="1"/>
  <c r="AN6" i="1"/>
  <c r="AG7" i="1"/>
  <c r="Z8" i="1"/>
  <c r="AP8" i="1"/>
  <c r="AI9" i="1"/>
  <c r="AB10" i="1"/>
  <c r="AR10" i="1"/>
  <c r="AK11" i="1"/>
  <c r="AD12" i="1"/>
  <c r="AT12" i="1"/>
  <c r="AM13" i="1"/>
  <c r="AF14" i="1"/>
  <c r="AH16" i="1"/>
  <c r="AA17" i="1"/>
  <c r="AQ17" i="1"/>
  <c r="AJ18" i="1"/>
  <c r="AC19" i="1"/>
  <c r="AS19" i="1"/>
  <c r="AL20" i="1"/>
  <c r="AE21" i="1"/>
  <c r="AU21" i="1"/>
  <c r="AN22" i="1"/>
  <c r="AG23" i="1"/>
  <c r="Z24" i="1"/>
  <c r="AP24" i="1"/>
  <c r="AI25" i="1"/>
  <c r="AB26" i="1"/>
  <c r="AR26" i="1"/>
  <c r="AO12" i="1"/>
  <c r="AD25" i="1"/>
  <c r="AU9" i="1"/>
  <c r="AA21" i="1"/>
  <c r="AE25" i="1"/>
  <c r="AI4" i="1"/>
  <c r="AP19" i="1"/>
  <c r="AQ3" i="1"/>
  <c r="AS5" i="1"/>
  <c r="AA19" i="1"/>
  <c r="AG25" i="1"/>
  <c r="AR3" i="1"/>
  <c r="AT5" i="1"/>
  <c r="AF7" i="1"/>
  <c r="AH9" i="1"/>
  <c r="AJ11" i="1"/>
  <c r="AR19" i="1"/>
  <c r="AD3" i="1"/>
  <c r="AT3" i="1"/>
  <c r="AM4" i="1"/>
  <c r="AF5" i="1"/>
  <c r="AO6" i="1"/>
  <c r="AH7" i="1"/>
  <c r="AA8" i="1"/>
  <c r="AQ8" i="1"/>
  <c r="AJ9" i="1"/>
  <c r="AC10" i="1"/>
  <c r="AS10" i="1"/>
  <c r="AL11" i="1"/>
  <c r="AE12" i="1"/>
  <c r="AU12" i="1"/>
  <c r="AN13" i="1"/>
  <c r="AG14" i="1"/>
  <c r="AI16" i="1"/>
  <c r="AB17" i="1"/>
  <c r="AR17" i="1"/>
  <c r="AD19" i="1"/>
  <c r="AT19" i="1"/>
  <c r="AM20" i="1"/>
  <c r="AF21" i="1"/>
  <c r="AO22" i="1"/>
  <c r="AH23" i="1"/>
  <c r="AA24" i="1"/>
  <c r="AQ24" i="1"/>
  <c r="AJ25" i="1"/>
  <c r="AC26" i="1"/>
  <c r="AS26" i="1"/>
  <c r="AC9" i="1"/>
  <c r="AO3" i="1"/>
  <c r="Z12" i="1"/>
  <c r="AT16" i="1"/>
  <c r="AO19" i="1"/>
  <c r="AQ21" i="1"/>
  <c r="Z3" i="1"/>
  <c r="AB5" i="1"/>
  <c r="AO10" i="1"/>
  <c r="AA12" i="1"/>
  <c r="AU16" i="1"/>
  <c r="Z19" i="1"/>
  <c r="AB21" i="1"/>
  <c r="AF25" i="1"/>
  <c r="AA3" i="1"/>
  <c r="AC5" i="1"/>
  <c r="AE7" i="1"/>
  <c r="Z10" i="1"/>
  <c r="AR12" i="1"/>
  <c r="AC21" i="1"/>
  <c r="AB3" i="1"/>
  <c r="AD5" i="1"/>
  <c r="AE3" i="1"/>
  <c r="AU3" i="1"/>
  <c r="AN4" i="1"/>
  <c r="AG5" i="1"/>
  <c r="AI7" i="1"/>
  <c r="AB8" i="1"/>
  <c r="AR8" i="1"/>
  <c r="AK9" i="1"/>
  <c r="AD10" i="1"/>
  <c r="AT10" i="1"/>
  <c r="AM11" i="1"/>
  <c r="AF12" i="1"/>
  <c r="AO13" i="1"/>
  <c r="AJ16" i="1"/>
  <c r="AC17" i="1"/>
  <c r="AS17" i="1"/>
  <c r="AE19" i="1"/>
  <c r="AU19" i="1"/>
  <c r="AN20" i="1"/>
  <c r="AG21" i="1"/>
  <c r="AI23" i="1"/>
  <c r="AB24" i="1"/>
  <c r="AR24" i="1"/>
  <c r="AK25" i="1"/>
  <c r="AD26" i="1"/>
  <c r="AT26" i="1"/>
  <c r="AP5" i="1"/>
  <c r="AT9" i="1"/>
  <c r="AP21" i="1"/>
  <c r="AT25" i="1"/>
  <c r="AQ5" i="1"/>
  <c r="AE9" i="1"/>
  <c r="AP12" i="1"/>
  <c r="AH5" i="1"/>
  <c r="AK16" i="1"/>
  <c r="AS9" i="1"/>
  <c r="AA5" i="1"/>
  <c r="AF3" i="1"/>
  <c r="AO4" i="1"/>
  <c r="AL9" i="1"/>
  <c r="AU10" i="1"/>
  <c r="AG12" i="1"/>
  <c r="AF19" i="1"/>
  <c r="AH21" i="1"/>
  <c r="AL25" i="1"/>
  <c r="AE26" i="1"/>
  <c r="AU26" i="1"/>
  <c r="AG3" i="1"/>
  <c r="Z4" i="1"/>
  <c r="AP4" i="1"/>
  <c r="AI5" i="1"/>
  <c r="AK7" i="1"/>
  <c r="AM9" i="1"/>
  <c r="AF10" i="1"/>
  <c r="AO11" i="1"/>
  <c r="AH12" i="1"/>
  <c r="AL16" i="1"/>
  <c r="AE17" i="1"/>
  <c r="AU17" i="1"/>
  <c r="AG19" i="1"/>
  <c r="Z20" i="1"/>
  <c r="AP20" i="1"/>
  <c r="AI21" i="1"/>
  <c r="AK23" i="1"/>
  <c r="AM25" i="1"/>
  <c r="AF26" i="1"/>
  <c r="AA4" i="1"/>
  <c r="AC6" i="1"/>
  <c r="AE8" i="1"/>
  <c r="Z11" i="1"/>
  <c r="AB13" i="1"/>
  <c r="AA20" i="1"/>
  <c r="AC22" i="1"/>
  <c r="AE24" i="1"/>
</calcChain>
</file>

<file path=xl/sharedStrings.xml><?xml version="1.0" encoding="utf-8"?>
<sst xmlns="http://schemas.openxmlformats.org/spreadsheetml/2006/main" count="33" uniqueCount="33">
  <si>
    <t>Serie histórica de cultivos de coca (ha). 2001-2022</t>
  </si>
  <si>
    <t>TOTAL STATE AREA</t>
  </si>
  <si>
    <t>Ratio of coca over total surface</t>
  </si>
  <si>
    <t>Departamento</t>
  </si>
  <si>
    <t>km2</t>
  </si>
  <si>
    <t>ha</t>
  </si>
  <si>
    <t>Nariño</t>
  </si>
  <si>
    <t>Putumayo</t>
  </si>
  <si>
    <t>Norte de Santander</t>
  </si>
  <si>
    <t>Cauca</t>
  </si>
  <si>
    <t>Antioquia</t>
  </si>
  <si>
    <t>Bolívar</t>
  </si>
  <si>
    <t>Córdoba</t>
  </si>
  <si>
    <t>Caquetá</t>
  </si>
  <si>
    <t>Chocó</t>
  </si>
  <si>
    <t>Guaviare</t>
  </si>
  <si>
    <t>Valle del Cauca</t>
  </si>
  <si>
    <t>Meta</t>
  </si>
  <si>
    <t>Vichada</t>
  </si>
  <si>
    <t>Amazonas</t>
  </si>
  <si>
    <t>Boyacá</t>
  </si>
  <si>
    <t>Guainía</t>
  </si>
  <si>
    <t>Vaupés</t>
  </si>
  <si>
    <t>Santander</t>
  </si>
  <si>
    <t>Cesar</t>
  </si>
  <si>
    <t>Magdalena</t>
  </si>
  <si>
    <t>Arauca</t>
  </si>
  <si>
    <t>Caldas</t>
  </si>
  <si>
    <t>Cundinamarca</t>
  </si>
  <si>
    <t>La Guajira</t>
  </si>
  <si>
    <t>Total nacional</t>
  </si>
  <si>
    <t>Sum of the eight states</t>
  </si>
  <si>
    <t>Ratio over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</si>
</sst>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%"/>
  </numFmts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10" fontId="2" fillId="0" borderId="0" xfId="0" applyNumberFormat="1" applyFont="1"/>
    <xf numFmtId="3" fontId="1" fillId="0" borderId="0" xfId="0" applyNumberFormat="1" applyFont="1"/>
    <xf numFmtId="9" fontId="1" fillId="0" borderId="0" xfId="0" applyNumberFormat="1" applyFont="1"/>
    <xf numFmtId="2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2" fillId="2" borderId="0" xfId="0" applyFont="1" applyFill="1"/>
    <xf numFmtId="10" fontId="0" fillId="0" borderId="0" xfId="0" applyNumberFormat="1"/>
    <xf numFmtId="164" fontId="0" fillId="0" borderId="0" xfId="1" applyNumberFormat="1" applyFont="1"/>
    <xf numFmtId="10" fontId="2" fillId="0" borderId="0" xfId="1" applyNumberFormat="1" applyFont="1"/>
    <xf numFmtId="165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Norte de Santander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Sheet1!$B$2:$W$2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Sheet1!$B$5:$W$5</c:f>
              <c:numCache>
                <c:formatCode>0.00</c:formatCode>
                <c:ptCount val="22"/>
                <c:pt idx="0">
                  <c:v>11719</c:v>
                </c:pt>
                <c:pt idx="1">
                  <c:v>8042</c:v>
                </c:pt>
                <c:pt idx="2">
                  <c:v>4471</c:v>
                </c:pt>
                <c:pt idx="3">
                  <c:v>3056</c:v>
                </c:pt>
                <c:pt idx="4">
                  <c:v>844</c:v>
                </c:pt>
                <c:pt idx="5">
                  <c:v>488</c:v>
                </c:pt>
                <c:pt idx="6">
                  <c:v>1946</c:v>
                </c:pt>
                <c:pt idx="7">
                  <c:v>2886</c:v>
                </c:pt>
                <c:pt idx="8">
                  <c:v>2713</c:v>
                </c:pt>
                <c:pt idx="9">
                  <c:v>1889</c:v>
                </c:pt>
                <c:pt idx="10">
                  <c:v>3490</c:v>
                </c:pt>
                <c:pt idx="11">
                  <c:v>4515</c:v>
                </c:pt>
                <c:pt idx="12">
                  <c:v>6345</c:v>
                </c:pt>
                <c:pt idx="13">
                  <c:v>6944</c:v>
                </c:pt>
                <c:pt idx="14">
                  <c:v>11527</c:v>
                </c:pt>
                <c:pt idx="15">
                  <c:v>24831</c:v>
                </c:pt>
                <c:pt idx="16">
                  <c:v>28244</c:v>
                </c:pt>
                <c:pt idx="17">
                  <c:v>33598</c:v>
                </c:pt>
                <c:pt idx="18">
                  <c:v>41711</c:v>
                </c:pt>
                <c:pt idx="19">
                  <c:v>40084</c:v>
                </c:pt>
                <c:pt idx="20">
                  <c:v>42565</c:v>
                </c:pt>
                <c:pt idx="21">
                  <c:v>42035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3-4BCF-801C-DD0E697F9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280639"/>
        <c:axId val="1848898175"/>
      </c:lineChart>
      <c:catAx>
        <c:axId val="183328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8898175"/>
        <c:crosses val="autoZero"/>
        <c:auto val="1"/>
        <c:lblAlgn val="ctr"/>
        <c:lblOffset val="100"/>
        <c:noMultiLvlLbl val="0"/>
      </c:catAx>
      <c:valAx>
        <c:axId val="184889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28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Total nacional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Sheet1!$B$2:$W$2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Sheet1!$B$27:$W$27</c:f>
              <c:numCache>
                <c:formatCode>0.00</c:formatCode>
                <c:ptCount val="22"/>
                <c:pt idx="0">
                  <c:v>136918</c:v>
                </c:pt>
                <c:pt idx="1">
                  <c:v>102071</c:v>
                </c:pt>
                <c:pt idx="2">
                  <c:v>86332</c:v>
                </c:pt>
                <c:pt idx="3">
                  <c:v>80348</c:v>
                </c:pt>
                <c:pt idx="4">
                  <c:v>85750</c:v>
                </c:pt>
                <c:pt idx="5">
                  <c:v>77870</c:v>
                </c:pt>
                <c:pt idx="6">
                  <c:v>98899</c:v>
                </c:pt>
                <c:pt idx="7">
                  <c:v>80953</c:v>
                </c:pt>
                <c:pt idx="8">
                  <c:v>68027</c:v>
                </c:pt>
                <c:pt idx="9">
                  <c:v>61811</c:v>
                </c:pt>
                <c:pt idx="10">
                  <c:v>63765</c:v>
                </c:pt>
                <c:pt idx="11">
                  <c:v>47788</c:v>
                </c:pt>
                <c:pt idx="12">
                  <c:v>48189</c:v>
                </c:pt>
                <c:pt idx="13">
                  <c:v>69132</c:v>
                </c:pt>
                <c:pt idx="14">
                  <c:v>96085</c:v>
                </c:pt>
                <c:pt idx="15">
                  <c:v>146140</c:v>
                </c:pt>
                <c:pt idx="16">
                  <c:v>171495</c:v>
                </c:pt>
                <c:pt idx="17">
                  <c:v>169018</c:v>
                </c:pt>
                <c:pt idx="18">
                  <c:v>154476</c:v>
                </c:pt>
                <c:pt idx="19">
                  <c:v>142784</c:v>
                </c:pt>
                <c:pt idx="20">
                  <c:v>204257</c:v>
                </c:pt>
                <c:pt idx="21">
                  <c:v>230028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A-4B2D-A2BB-932CD7F16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280639"/>
        <c:axId val="1848898175"/>
      </c:lineChart>
      <c:catAx>
        <c:axId val="183328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8898175"/>
        <c:crosses val="autoZero"/>
        <c:auto val="1"/>
        <c:lblAlgn val="ctr"/>
        <c:lblOffset val="100"/>
        <c:noMultiLvlLbl val="0"/>
      </c:catAx>
      <c:valAx>
        <c:axId val="184889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28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538162</xdr:colOff>
      <xdr:row>4</xdr:row>
      <xdr:rowOff>42862</xdr:rowOff>
    </xdr:from>
    <xdr:to>
      <xdr:col>17</xdr:col>
      <xdr:colOff>538162</xdr:colOff>
      <xdr:row>19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F022D1-56FE-1759-6580-B7C4F6755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29</xdr:row>
      <xdr:rowOff>0</xdr:rowOff>
    </xdr:from>
    <xdr:to>
      <xdr:col>23</xdr:col>
      <xdr:colOff>171450</xdr:colOff>
      <xdr:row>44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2B71B2A-45F0-416C-95E1-6B3E96D9E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000"/>
  <sheetViews>
    <sheetView tabSelected="1" workbookViewId="0">
      <pane xSplit="1" ySplit="2" topLeftCell="T13" activePane="bottomRight" state="frozen"/>
      <selection pane="topRight" activeCell="B1" sqref="B1"/>
      <selection pane="bottomLeft" activeCell="A3" sqref="A3"/>
      <selection pane="bottomRight" activeCell="X28" sqref="X28"/>
    </sheetView>
  </sheetViews>
  <sheetFormatPr baseColWidth="10" defaultColWidth="14.42578125" defaultRowHeight="15" customHeight="1" x14ac:dyDescent="0.25"/>
  <cols>
    <col min="1" max="1" width="18.42578125" bestFit="1" customWidth="1"/>
    <col min="2" max="3" width="9.5703125" bestFit="1" customWidth="1"/>
    <col min="4" max="15" width="8.5703125" bestFit="1" customWidth="1"/>
    <col min="16" max="16" width="15.7109375" customWidth="1"/>
    <col min="17" max="23" width="9.5703125" bestFit="1" customWidth="1"/>
    <col min="24" max="24" width="10.5703125" bestFit="1" customWidth="1"/>
    <col min="25" max="25" width="14.85546875" customWidth="1"/>
    <col min="26" max="28" width="6.85546875" customWidth="1"/>
    <col min="29" max="29" width="7.85546875" customWidth="1"/>
    <col min="30" max="47" width="6.85546875" customWidth="1"/>
    <col min="48" max="48" width="9.140625" bestFit="1" customWidth="1"/>
  </cols>
  <sheetData>
    <row r="1" spans="1:50" ht="14.25" customHeight="1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5" t="s">
        <v>1</v>
      </c>
      <c r="Y1" s="14"/>
      <c r="Z1" s="13" t="s">
        <v>2</v>
      </c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</row>
    <row r="2" spans="1:50" ht="14.25" customHeight="1" x14ac:dyDescent="0.25">
      <c r="A2" s="1" t="s">
        <v>3</v>
      </c>
      <c r="B2" s="1">
        <v>2001</v>
      </c>
      <c r="C2" s="1">
        <v>2002</v>
      </c>
      <c r="D2" s="1">
        <v>2003</v>
      </c>
      <c r="E2" s="1">
        <v>2004</v>
      </c>
      <c r="F2" s="1">
        <v>2005</v>
      </c>
      <c r="G2" s="1">
        <v>2006</v>
      </c>
      <c r="H2" s="1">
        <v>2007</v>
      </c>
      <c r="I2" s="1">
        <v>2008</v>
      </c>
      <c r="J2" s="1">
        <v>2009</v>
      </c>
      <c r="K2" s="1">
        <v>2010</v>
      </c>
      <c r="L2" s="1">
        <v>2011</v>
      </c>
      <c r="M2" s="1">
        <v>2012</v>
      </c>
      <c r="N2" s="1">
        <v>2013</v>
      </c>
      <c r="O2" s="1">
        <v>2014</v>
      </c>
      <c r="P2" s="1">
        <v>2015</v>
      </c>
      <c r="Q2" s="1">
        <v>2016</v>
      </c>
      <c r="R2" s="1">
        <v>2017</v>
      </c>
      <c r="S2" s="1">
        <v>2018</v>
      </c>
      <c r="T2" s="1">
        <v>2019</v>
      </c>
      <c r="U2" s="1">
        <v>2020</v>
      </c>
      <c r="V2" s="1">
        <v>2021</v>
      </c>
      <c r="W2" s="1">
        <v>2022</v>
      </c>
      <c r="X2" s="1" t="s">
        <v>4</v>
      </c>
      <c r="Y2" s="1" t="s">
        <v>5</v>
      </c>
      <c r="Z2" s="1">
        <v>2001</v>
      </c>
      <c r="AA2" s="1">
        <v>2002</v>
      </c>
      <c r="AB2" s="1">
        <v>2003</v>
      </c>
      <c r="AC2" s="1">
        <v>2004</v>
      </c>
      <c r="AD2" s="1">
        <v>2005</v>
      </c>
      <c r="AE2" s="1">
        <v>2006</v>
      </c>
      <c r="AF2" s="1">
        <v>2007</v>
      </c>
      <c r="AG2" s="1">
        <v>2008</v>
      </c>
      <c r="AH2" s="1">
        <v>2009</v>
      </c>
      <c r="AI2" s="1">
        <v>2010</v>
      </c>
      <c r="AJ2" s="1">
        <v>2011</v>
      </c>
      <c r="AK2" s="1">
        <v>2012</v>
      </c>
      <c r="AL2" s="1">
        <v>2013</v>
      </c>
      <c r="AM2" s="1">
        <v>2014</v>
      </c>
      <c r="AN2" s="1">
        <v>2015</v>
      </c>
      <c r="AO2" s="1">
        <v>2016</v>
      </c>
      <c r="AP2" s="1">
        <v>2017</v>
      </c>
      <c r="AQ2" s="1">
        <v>2018</v>
      </c>
      <c r="AR2" s="1">
        <v>2019</v>
      </c>
      <c r="AS2" s="1">
        <v>2020</v>
      </c>
      <c r="AT2" s="1">
        <v>2021</v>
      </c>
      <c r="AU2" s="1">
        <v>2022</v>
      </c>
      <c r="AV2" t="s">
        <v>32</v>
      </c>
    </row>
    <row r="3" spans="1:50" ht="14.25" customHeight="1" x14ac:dyDescent="0.25">
      <c r="A3" s="8" t="s">
        <v>6</v>
      </c>
      <c r="B3" s="5">
        <v>7393</v>
      </c>
      <c r="C3" s="5">
        <v>15132</v>
      </c>
      <c r="D3" s="5">
        <v>17628</v>
      </c>
      <c r="E3" s="5">
        <v>14155</v>
      </c>
      <c r="F3" s="5">
        <v>13875</v>
      </c>
      <c r="G3" s="5">
        <v>15607</v>
      </c>
      <c r="H3" s="5">
        <v>20259</v>
      </c>
      <c r="I3" s="5">
        <v>19612</v>
      </c>
      <c r="J3" s="5">
        <v>16427</v>
      </c>
      <c r="K3" s="5">
        <v>15951</v>
      </c>
      <c r="L3" s="5">
        <v>17231</v>
      </c>
      <c r="M3" s="5">
        <v>10733</v>
      </c>
      <c r="N3" s="5">
        <v>13177</v>
      </c>
      <c r="O3" s="5">
        <v>17285</v>
      </c>
      <c r="P3" s="5">
        <v>29755</v>
      </c>
      <c r="Q3" s="5">
        <v>42627</v>
      </c>
      <c r="R3" s="5">
        <v>45735</v>
      </c>
      <c r="S3" s="5">
        <v>41903</v>
      </c>
      <c r="T3" s="5">
        <v>36964</v>
      </c>
      <c r="U3" s="5">
        <v>30751</v>
      </c>
      <c r="V3" s="5">
        <v>56516</v>
      </c>
      <c r="W3" s="5">
        <v>59746</v>
      </c>
      <c r="X3" s="5">
        <v>33268</v>
      </c>
      <c r="Y3" s="5">
        <f t="shared" ref="Y3:Y27" si="0">X3*100</f>
        <v>3326800</v>
      </c>
      <c r="Z3" s="2">
        <f t="shared" ref="Z3:AU3" si="1">B3/$Y3</f>
        <v>2.2222556210171936E-3</v>
      </c>
      <c r="AA3" s="2">
        <f t="shared" si="1"/>
        <v>4.5485150895755678E-3</v>
      </c>
      <c r="AB3" s="2">
        <f t="shared" si="1"/>
        <v>5.2987856198148369E-3</v>
      </c>
      <c r="AC3" s="2">
        <f t="shared" si="1"/>
        <v>4.2548394853913667E-3</v>
      </c>
      <c r="AD3" s="2">
        <f t="shared" si="1"/>
        <v>4.1706745220632443E-3</v>
      </c>
      <c r="AE3" s="2">
        <f t="shared" si="1"/>
        <v>4.6912949380786342E-3</v>
      </c>
      <c r="AF3" s="2">
        <f t="shared" si="1"/>
        <v>6.0896356859444509E-3</v>
      </c>
      <c r="AG3" s="2">
        <f t="shared" si="1"/>
        <v>5.8951545028255378E-3</v>
      </c>
      <c r="AH3" s="2">
        <f t="shared" si="1"/>
        <v>4.9377780449681372E-3</v>
      </c>
      <c r="AI3" s="2">
        <f t="shared" si="1"/>
        <v>4.7946976073103284E-3</v>
      </c>
      <c r="AJ3" s="2">
        <f t="shared" si="1"/>
        <v>5.1794517253817484E-3</v>
      </c>
      <c r="AK3" s="2">
        <f t="shared" si="1"/>
        <v>3.2262233978598053E-3</v>
      </c>
      <c r="AL3" s="2">
        <f t="shared" si="1"/>
        <v>3.9608632920524224E-3</v>
      </c>
      <c r="AM3" s="2">
        <f t="shared" si="1"/>
        <v>5.1956835397378859E-3</v>
      </c>
      <c r="AN3" s="2">
        <f t="shared" si="1"/>
        <v>8.9440302993867987E-3</v>
      </c>
      <c r="AO3" s="2">
        <f t="shared" si="1"/>
        <v>1.2813213899242516E-2</v>
      </c>
      <c r="AP3" s="2">
        <f t="shared" si="1"/>
        <v>1.3747444992184683E-2</v>
      </c>
      <c r="AQ3" s="2">
        <f t="shared" si="1"/>
        <v>1.2595587351208368E-2</v>
      </c>
      <c r="AR3" s="2">
        <f t="shared" si="1"/>
        <v>1.1110977515931226E-2</v>
      </c>
      <c r="AS3" s="2">
        <f t="shared" si="1"/>
        <v>9.243417097511121E-3</v>
      </c>
      <c r="AT3" s="2">
        <f t="shared" si="1"/>
        <v>1.6988096669472166E-2</v>
      </c>
      <c r="AU3" s="2">
        <f t="shared" si="1"/>
        <v>1.7958999639293014E-2</v>
      </c>
      <c r="AV3" s="10">
        <f>AU3/$AX$3</f>
        <v>0.23470143470401297</v>
      </c>
      <c r="AW3" t="s">
        <v>31</v>
      </c>
      <c r="AX3" s="9">
        <f>AU3+AU5+AU6+AU7+AU8+AU9+AU10+AU11+AU4</f>
        <v>7.6518491086096235E-2</v>
      </c>
    </row>
    <row r="4" spans="1:50" ht="14.25" customHeight="1" x14ac:dyDescent="0.25">
      <c r="A4" s="8" t="s">
        <v>7</v>
      </c>
      <c r="B4" s="5">
        <v>41050</v>
      </c>
      <c r="C4" s="5">
        <v>13726</v>
      </c>
      <c r="D4" s="5">
        <v>7559</v>
      </c>
      <c r="E4" s="5">
        <v>4386</v>
      </c>
      <c r="F4" s="5">
        <v>8963</v>
      </c>
      <c r="G4" s="5">
        <v>12253</v>
      </c>
      <c r="H4" s="5">
        <v>14813</v>
      </c>
      <c r="I4" s="5">
        <v>9658</v>
      </c>
      <c r="J4" s="5">
        <v>5317</v>
      </c>
      <c r="K4" s="5">
        <v>4785</v>
      </c>
      <c r="L4" s="5">
        <v>9952</v>
      </c>
      <c r="M4" s="5">
        <v>6148</v>
      </c>
      <c r="N4" s="5">
        <v>7667</v>
      </c>
      <c r="O4" s="5">
        <v>13609</v>
      </c>
      <c r="P4" s="5">
        <v>20068</v>
      </c>
      <c r="Q4" s="5">
        <v>25162</v>
      </c>
      <c r="R4" s="5">
        <v>29589</v>
      </c>
      <c r="S4" s="5">
        <v>26408</v>
      </c>
      <c r="T4" s="5">
        <v>24973</v>
      </c>
      <c r="U4" s="5">
        <v>19986</v>
      </c>
      <c r="V4" s="5">
        <v>28205</v>
      </c>
      <c r="W4" s="5">
        <v>48034</v>
      </c>
      <c r="X4" s="5">
        <v>24885</v>
      </c>
      <c r="Y4" s="5">
        <f t="shared" si="0"/>
        <v>2488500</v>
      </c>
      <c r="Z4" s="2">
        <f t="shared" ref="Z4:AU4" si="2">B4/$Y4</f>
        <v>1.6495881052843078E-2</v>
      </c>
      <c r="AA4" s="2">
        <f t="shared" si="2"/>
        <v>5.5157725537472377E-3</v>
      </c>
      <c r="AB4" s="2">
        <f t="shared" si="2"/>
        <v>3.0375728350411895E-3</v>
      </c>
      <c r="AC4" s="2">
        <f t="shared" si="2"/>
        <v>1.7625075346594334E-3</v>
      </c>
      <c r="AD4" s="2">
        <f t="shared" si="2"/>
        <v>3.6017681334137032E-3</v>
      </c>
      <c r="AE4" s="2">
        <f t="shared" si="2"/>
        <v>4.9238497086598349E-3</v>
      </c>
      <c r="AF4" s="2">
        <f t="shared" si="2"/>
        <v>5.9525818766325098E-3</v>
      </c>
      <c r="AG4" s="2">
        <f t="shared" si="2"/>
        <v>3.8810528430781597E-3</v>
      </c>
      <c r="AH4" s="2">
        <f t="shared" si="2"/>
        <v>2.1366284910588709E-3</v>
      </c>
      <c r="AI4" s="2">
        <f t="shared" si="2"/>
        <v>1.9228450874020494E-3</v>
      </c>
      <c r="AJ4" s="2">
        <f t="shared" si="2"/>
        <v>3.9991963029937716E-3</v>
      </c>
      <c r="AK4" s="2">
        <f t="shared" si="2"/>
        <v>2.4705645971468755E-3</v>
      </c>
      <c r="AL4" s="2">
        <f t="shared" si="2"/>
        <v>3.0809724733775368E-3</v>
      </c>
      <c r="AM4" s="2">
        <f t="shared" si="2"/>
        <v>5.4687562788828612E-3</v>
      </c>
      <c r="AN4" s="2">
        <f t="shared" si="2"/>
        <v>8.0642957604982919E-3</v>
      </c>
      <c r="AO4" s="2">
        <f t="shared" si="2"/>
        <v>1.0111312035362668E-2</v>
      </c>
      <c r="AP4" s="2">
        <f t="shared" si="2"/>
        <v>1.1890295358649789E-2</v>
      </c>
      <c r="AQ4" s="2">
        <f t="shared" si="2"/>
        <v>1.0612015270243118E-2</v>
      </c>
      <c r="AR4" s="2">
        <f t="shared" si="2"/>
        <v>1.003536266827406E-2</v>
      </c>
      <c r="AS4" s="2">
        <f t="shared" si="2"/>
        <v>8.0313441832429167E-3</v>
      </c>
      <c r="AT4" s="2">
        <f t="shared" si="2"/>
        <v>1.1334137030339562E-2</v>
      </c>
      <c r="AU4" s="2">
        <f t="shared" si="2"/>
        <v>1.930239099859353E-2</v>
      </c>
      <c r="AV4" s="10">
        <f t="shared" ref="AV4:AV11" si="3">AU4/$AX$3</f>
        <v>0.25225786244105464</v>
      </c>
    </row>
    <row r="5" spans="1:50" ht="14.25" customHeight="1" x14ac:dyDescent="0.25">
      <c r="A5" s="8" t="s">
        <v>8</v>
      </c>
      <c r="B5" s="5">
        <v>11719</v>
      </c>
      <c r="C5" s="5">
        <v>8042</v>
      </c>
      <c r="D5" s="5">
        <v>4471</v>
      </c>
      <c r="E5" s="5">
        <v>3056</v>
      </c>
      <c r="F5" s="5">
        <v>844</v>
      </c>
      <c r="G5" s="5">
        <v>488</v>
      </c>
      <c r="H5" s="5">
        <v>1946</v>
      </c>
      <c r="I5" s="5">
        <v>2886</v>
      </c>
      <c r="J5" s="5">
        <v>2713</v>
      </c>
      <c r="K5" s="5">
        <v>1889</v>
      </c>
      <c r="L5" s="5">
        <v>3490</v>
      </c>
      <c r="M5" s="5">
        <v>4515</v>
      </c>
      <c r="N5" s="5">
        <v>6345</v>
      </c>
      <c r="O5" s="5">
        <v>6944</v>
      </c>
      <c r="P5" s="5">
        <v>11527</v>
      </c>
      <c r="Q5" s="5">
        <v>24831</v>
      </c>
      <c r="R5" s="5">
        <v>28244</v>
      </c>
      <c r="S5" s="5">
        <v>33598</v>
      </c>
      <c r="T5" s="5">
        <v>41711</v>
      </c>
      <c r="U5" s="5">
        <v>40084</v>
      </c>
      <c r="V5" s="5">
        <v>42565</v>
      </c>
      <c r="W5" s="5">
        <v>42035</v>
      </c>
      <c r="X5" s="5">
        <v>21658</v>
      </c>
      <c r="Y5" s="5">
        <f t="shared" si="0"/>
        <v>2165800</v>
      </c>
      <c r="Z5" s="2">
        <f t="shared" ref="Z5:AU5" si="4">B5/$Y5</f>
        <v>5.4109336042109154E-3</v>
      </c>
      <c r="AA5" s="2">
        <f t="shared" si="4"/>
        <v>3.7131775787237974E-3</v>
      </c>
      <c r="AB5" s="2">
        <f t="shared" si="4"/>
        <v>2.0643642072213503E-3</v>
      </c>
      <c r="AC5" s="2">
        <f t="shared" si="4"/>
        <v>1.4110259488410749E-3</v>
      </c>
      <c r="AD5" s="2">
        <f t="shared" si="4"/>
        <v>3.896943392741712E-4</v>
      </c>
      <c r="AE5" s="2">
        <f t="shared" si="4"/>
        <v>2.2532089758980515E-4</v>
      </c>
      <c r="AF5" s="2">
        <f t="shared" si="4"/>
        <v>8.985132514544279E-4</v>
      </c>
      <c r="AG5" s="2">
        <f t="shared" si="4"/>
        <v>1.332533013205282E-3</v>
      </c>
      <c r="AH5" s="2">
        <f t="shared" si="4"/>
        <v>1.252654908117093E-3</v>
      </c>
      <c r="AI5" s="2">
        <f t="shared" si="4"/>
        <v>8.7219503185889744E-4</v>
      </c>
      <c r="AJ5" s="2">
        <f t="shared" si="4"/>
        <v>1.6114137962877459E-3</v>
      </c>
      <c r="AK5" s="2">
        <f t="shared" si="4"/>
        <v>2.0846800258564964E-3</v>
      </c>
      <c r="AL5" s="2">
        <f t="shared" si="4"/>
        <v>2.9296333918182658E-3</v>
      </c>
      <c r="AM5" s="2">
        <f t="shared" si="4"/>
        <v>3.2062055591467356E-3</v>
      </c>
      <c r="AN5" s="2">
        <f t="shared" si="4"/>
        <v>5.3222827592575494E-3</v>
      </c>
      <c r="AO5" s="2">
        <f t="shared" si="4"/>
        <v>1.1465047557484532E-2</v>
      </c>
      <c r="AP5" s="2">
        <f t="shared" si="4"/>
        <v>1.3040908671160771E-2</v>
      </c>
      <c r="AQ5" s="2">
        <f t="shared" si="4"/>
        <v>1.5512974420537446E-2</v>
      </c>
      <c r="AR5" s="2">
        <f t="shared" si="4"/>
        <v>1.9258934342967958E-2</v>
      </c>
      <c r="AS5" s="2">
        <f t="shared" si="4"/>
        <v>1.8507710776618339E-2</v>
      </c>
      <c r="AT5" s="2">
        <f t="shared" si="4"/>
        <v>1.9653245913750117E-2</v>
      </c>
      <c r="AU5" s="2">
        <f t="shared" si="4"/>
        <v>1.9408532643826762E-2</v>
      </c>
      <c r="AV5" s="10">
        <f t="shared" si="3"/>
        <v>0.25364499963791604</v>
      </c>
    </row>
    <row r="6" spans="1:50" ht="14.25" customHeight="1" x14ac:dyDescent="0.25">
      <c r="A6" s="8" t="s">
        <v>9</v>
      </c>
      <c r="B6" s="5">
        <v>2929</v>
      </c>
      <c r="C6" s="5">
        <v>2121</v>
      </c>
      <c r="D6" s="5">
        <v>1443</v>
      </c>
      <c r="E6" s="6">
        <v>1265</v>
      </c>
      <c r="F6" s="5">
        <v>2705</v>
      </c>
      <c r="G6" s="5">
        <v>2105</v>
      </c>
      <c r="H6" s="5">
        <v>4168</v>
      </c>
      <c r="I6" s="5">
        <v>5422</v>
      </c>
      <c r="J6" s="5">
        <v>6144</v>
      </c>
      <c r="K6" s="5">
        <v>5908</v>
      </c>
      <c r="L6" s="5">
        <v>6066</v>
      </c>
      <c r="M6" s="5">
        <v>4327</v>
      </c>
      <c r="N6" s="5">
        <v>3326</v>
      </c>
      <c r="O6" s="5">
        <v>6389</v>
      </c>
      <c r="P6" s="5">
        <v>8660</v>
      </c>
      <c r="Q6" s="5">
        <v>12595</v>
      </c>
      <c r="R6" s="5">
        <v>15960</v>
      </c>
      <c r="S6" s="5">
        <v>17117</v>
      </c>
      <c r="T6" s="5">
        <v>17356</v>
      </c>
      <c r="U6" s="5">
        <v>16544</v>
      </c>
      <c r="V6" s="5">
        <v>25099</v>
      </c>
      <c r="W6" s="5">
        <v>26223</v>
      </c>
      <c r="X6" s="5">
        <v>29308</v>
      </c>
      <c r="Y6" s="5">
        <f t="shared" si="0"/>
        <v>2930800</v>
      </c>
      <c r="Z6" s="2">
        <f t="shared" ref="Z6:AU6" si="5">B6/$Y6</f>
        <v>9.9938583321959877E-4</v>
      </c>
      <c r="AA6" s="2">
        <f t="shared" si="5"/>
        <v>7.2369318957281293E-4</v>
      </c>
      <c r="AB6" s="2">
        <f t="shared" si="5"/>
        <v>4.9235703562167327E-4</v>
      </c>
      <c r="AC6" s="2">
        <f t="shared" si="5"/>
        <v>4.3162276511532688E-4</v>
      </c>
      <c r="AD6" s="2">
        <f t="shared" si="5"/>
        <v>9.2295618943633137E-4</v>
      </c>
      <c r="AE6" s="2">
        <f t="shared" si="5"/>
        <v>7.1823392930257953E-4</v>
      </c>
      <c r="AF6" s="2">
        <f t="shared" si="5"/>
        <v>1.4221373003957963E-3</v>
      </c>
      <c r="AG6" s="2">
        <f t="shared" si="5"/>
        <v>1.8500068240753379E-3</v>
      </c>
      <c r="AH6" s="2">
        <f t="shared" si="5"/>
        <v>2.0963559437696191E-3</v>
      </c>
      <c r="AI6" s="2">
        <f t="shared" si="5"/>
        <v>2.0158318547836766E-3</v>
      </c>
      <c r="AJ6" s="2">
        <f t="shared" si="5"/>
        <v>2.0697420499522314E-3</v>
      </c>
      <c r="AK6" s="2">
        <f t="shared" si="5"/>
        <v>1.4763886993312406E-3</v>
      </c>
      <c r="AL6" s="2">
        <f t="shared" si="5"/>
        <v>1.1348437286747646E-3</v>
      </c>
      <c r="AM6" s="2">
        <f t="shared" si="5"/>
        <v>2.1799508666575677E-3</v>
      </c>
      <c r="AN6" s="2">
        <f t="shared" si="5"/>
        <v>2.9548246212638186E-3</v>
      </c>
      <c r="AO6" s="2">
        <f t="shared" si="5"/>
        <v>4.2974614439743415E-3</v>
      </c>
      <c r="AP6" s="2">
        <f t="shared" si="5"/>
        <v>5.4456121195578001E-3</v>
      </c>
      <c r="AQ6" s="2">
        <f t="shared" si="5"/>
        <v>5.8403848778490518E-3</v>
      </c>
      <c r="AR6" s="2">
        <f t="shared" si="5"/>
        <v>5.921932578135663E-3</v>
      </c>
      <c r="AS6" s="2">
        <f t="shared" si="5"/>
        <v>5.644875119421318E-3</v>
      </c>
      <c r="AT6" s="2">
        <f t="shared" si="5"/>
        <v>8.5638733451617304E-3</v>
      </c>
      <c r="AU6" s="2">
        <f t="shared" si="5"/>
        <v>8.9473863791456262E-3</v>
      </c>
      <c r="AV6" s="10">
        <f t="shared" si="3"/>
        <v>0.11693103525889323</v>
      </c>
    </row>
    <row r="7" spans="1:50" ht="14.25" customHeight="1" x14ac:dyDescent="0.25">
      <c r="A7" s="8" t="s">
        <v>10</v>
      </c>
      <c r="B7" s="5">
        <v>3386</v>
      </c>
      <c r="C7" s="5">
        <v>3029</v>
      </c>
      <c r="D7" s="5">
        <v>4265</v>
      </c>
      <c r="E7" s="5">
        <v>5165</v>
      </c>
      <c r="F7" s="5">
        <v>6414</v>
      </c>
      <c r="G7" s="5">
        <v>6156</v>
      </c>
      <c r="H7" s="5">
        <v>9926</v>
      </c>
      <c r="I7" s="5">
        <v>6096</v>
      </c>
      <c r="J7" s="5">
        <v>4553</v>
      </c>
      <c r="K7" s="5">
        <v>5350</v>
      </c>
      <c r="L7" s="5">
        <v>3105</v>
      </c>
      <c r="M7" s="5">
        <v>2725</v>
      </c>
      <c r="N7" s="5">
        <v>991</v>
      </c>
      <c r="O7" s="5">
        <v>2293</v>
      </c>
      <c r="P7" s="5">
        <v>2403</v>
      </c>
      <c r="Q7" s="5">
        <v>8855</v>
      </c>
      <c r="R7" s="5">
        <v>13681</v>
      </c>
      <c r="S7" s="5">
        <v>13403</v>
      </c>
      <c r="T7" s="5">
        <v>9482</v>
      </c>
      <c r="U7" s="5">
        <v>12090</v>
      </c>
      <c r="V7" s="5">
        <v>16981</v>
      </c>
      <c r="W7" s="5">
        <v>16168</v>
      </c>
      <c r="X7" s="5">
        <v>63612</v>
      </c>
      <c r="Y7" s="5">
        <f t="shared" si="0"/>
        <v>6361200</v>
      </c>
      <c r="Z7" s="2">
        <f t="shared" ref="Z7:AU7" si="6">B7/$Y7</f>
        <v>5.3228950512481917E-4</v>
      </c>
      <c r="AA7" s="2">
        <f t="shared" si="6"/>
        <v>4.7616801861284034E-4</v>
      </c>
      <c r="AB7" s="2">
        <f t="shared" si="6"/>
        <v>6.7047098031817901E-4</v>
      </c>
      <c r="AC7" s="2">
        <f t="shared" si="6"/>
        <v>8.1195371942400802E-4</v>
      </c>
      <c r="AD7" s="2">
        <f t="shared" si="6"/>
        <v>1.0083003206942086E-3</v>
      </c>
      <c r="AE7" s="2">
        <f t="shared" si="6"/>
        <v>9.6774193548387097E-4</v>
      </c>
      <c r="AF7" s="2">
        <f t="shared" si="6"/>
        <v>1.5603974092938439E-3</v>
      </c>
      <c r="AG7" s="2">
        <f t="shared" si="6"/>
        <v>9.5830975287681565E-4</v>
      </c>
      <c r="AH7" s="2">
        <f t="shared" si="6"/>
        <v>7.1574545683204425E-4</v>
      </c>
      <c r="AI7" s="2">
        <f t="shared" si="6"/>
        <v>8.4103628246242842E-4</v>
      </c>
      <c r="AJ7" s="2">
        <f t="shared" si="6"/>
        <v>4.8811544991511033E-4</v>
      </c>
      <c r="AK7" s="2">
        <f t="shared" si="6"/>
        <v>4.2837829340376031E-4</v>
      </c>
      <c r="AL7" s="2">
        <f t="shared" si="6"/>
        <v>1.5578821605986292E-4</v>
      </c>
      <c r="AM7" s="2">
        <f t="shared" si="6"/>
        <v>3.6046657863296233E-4</v>
      </c>
      <c r="AN7" s="2">
        <f t="shared" si="6"/>
        <v>3.7775891341256364E-4</v>
      </c>
      <c r="AO7" s="2">
        <f t="shared" si="6"/>
        <v>1.3920329497579074E-3</v>
      </c>
      <c r="AP7" s="2">
        <f t="shared" si="6"/>
        <v>2.1506948374520529E-3</v>
      </c>
      <c r="AQ7" s="2">
        <f t="shared" si="6"/>
        <v>2.1069923913726971E-3</v>
      </c>
      <c r="AR7" s="2">
        <f t="shared" si="6"/>
        <v>1.4905992580016348E-3</v>
      </c>
      <c r="AS7" s="2">
        <f t="shared" si="6"/>
        <v>1.9005847953216374E-3</v>
      </c>
      <c r="AT7" s="2">
        <f t="shared" si="6"/>
        <v>2.669464880840093E-3</v>
      </c>
      <c r="AU7" s="2">
        <f t="shared" si="6"/>
        <v>2.5416588065144941E-3</v>
      </c>
      <c r="AV7" s="10">
        <f t="shared" si="3"/>
        <v>3.3216269302209556E-2</v>
      </c>
    </row>
    <row r="8" spans="1:50" ht="14.25" customHeight="1" x14ac:dyDescent="0.25">
      <c r="A8" s="8" t="s">
        <v>11</v>
      </c>
      <c r="B8" s="5">
        <v>6141</v>
      </c>
      <c r="C8" s="5">
        <v>2735</v>
      </c>
      <c r="D8" s="5">
        <v>4471</v>
      </c>
      <c r="E8" s="5">
        <v>3401</v>
      </c>
      <c r="F8" s="5">
        <v>3670</v>
      </c>
      <c r="G8" s="5">
        <v>2382</v>
      </c>
      <c r="H8" s="5">
        <v>5632</v>
      </c>
      <c r="I8" s="5">
        <v>5847</v>
      </c>
      <c r="J8" s="5">
        <v>4777</v>
      </c>
      <c r="K8" s="5">
        <v>3324</v>
      </c>
      <c r="L8" s="5">
        <v>2207</v>
      </c>
      <c r="M8" s="5">
        <v>1968</v>
      </c>
      <c r="N8" s="5">
        <v>925</v>
      </c>
      <c r="O8" s="5">
        <v>1565</v>
      </c>
      <c r="P8" s="5">
        <v>1043</v>
      </c>
      <c r="Q8" s="5">
        <v>4094</v>
      </c>
      <c r="R8" s="5">
        <v>6179</v>
      </c>
      <c r="S8" s="5">
        <v>8614</v>
      </c>
      <c r="T8" s="5">
        <v>7965</v>
      </c>
      <c r="U8" s="5">
        <v>9373</v>
      </c>
      <c r="V8" s="5">
        <v>11514</v>
      </c>
      <c r="W8" s="5">
        <v>10368</v>
      </c>
      <c r="X8" s="5">
        <v>25978</v>
      </c>
      <c r="Y8" s="5">
        <f t="shared" si="0"/>
        <v>2597800</v>
      </c>
      <c r="Z8" s="2">
        <f t="shared" ref="Z8:AU8" si="7">B8/$Y8</f>
        <v>2.3639233197320811E-3</v>
      </c>
      <c r="AA8" s="2">
        <f t="shared" si="7"/>
        <v>1.0528139194703209E-3</v>
      </c>
      <c r="AB8" s="2">
        <f t="shared" si="7"/>
        <v>1.7210716760335668E-3</v>
      </c>
      <c r="AC8" s="2">
        <f t="shared" si="7"/>
        <v>1.3091846947417046E-3</v>
      </c>
      <c r="AD8" s="2">
        <f t="shared" si="7"/>
        <v>1.4127338517206868E-3</v>
      </c>
      <c r="AE8" s="2">
        <f t="shared" si="7"/>
        <v>9.1692970975440762E-4</v>
      </c>
      <c r="AF8" s="2">
        <f t="shared" si="7"/>
        <v>2.1679882977904382E-3</v>
      </c>
      <c r="AG8" s="2">
        <f t="shared" si="7"/>
        <v>2.2507506351528215E-3</v>
      </c>
      <c r="AH8" s="2">
        <f t="shared" si="7"/>
        <v>1.8388636538609593E-3</v>
      </c>
      <c r="AI8" s="2">
        <f t="shared" si="7"/>
        <v>1.2795442297328509E-3</v>
      </c>
      <c r="AJ8" s="2">
        <f t="shared" si="7"/>
        <v>8.4956501655246745E-4</v>
      </c>
      <c r="AK8" s="2">
        <f t="shared" si="7"/>
        <v>7.5756409269381786E-4</v>
      </c>
      <c r="AL8" s="2">
        <f t="shared" si="7"/>
        <v>3.5607052121025486E-4</v>
      </c>
      <c r="AM8" s="2">
        <f t="shared" si="7"/>
        <v>6.0243282777735011E-4</v>
      </c>
      <c r="AN8" s="2">
        <f t="shared" si="7"/>
        <v>4.01493571483563E-4</v>
      </c>
      <c r="AO8" s="2">
        <f t="shared" si="7"/>
        <v>1.5759488798213874E-3</v>
      </c>
      <c r="AP8" s="2">
        <f t="shared" si="7"/>
        <v>2.3785510816845021E-3</v>
      </c>
      <c r="AQ8" s="2">
        <f t="shared" si="7"/>
        <v>3.3158826699514975E-3</v>
      </c>
      <c r="AR8" s="2">
        <f t="shared" si="7"/>
        <v>3.0660558934483026E-3</v>
      </c>
      <c r="AS8" s="2">
        <f t="shared" si="7"/>
        <v>3.6080529678959119E-3</v>
      </c>
      <c r="AT8" s="2">
        <f t="shared" si="7"/>
        <v>4.4322118715836474E-3</v>
      </c>
      <c r="AU8" s="2">
        <f t="shared" si="7"/>
        <v>3.9910693663869432E-3</v>
      </c>
      <c r="AV8" s="10">
        <f t="shared" si="3"/>
        <v>5.2158234039094101E-2</v>
      </c>
    </row>
    <row r="9" spans="1:50" ht="14.25" customHeight="1" x14ac:dyDescent="0.25">
      <c r="A9" s="8" t="s">
        <v>12</v>
      </c>
      <c r="B9" s="5">
        <v>640</v>
      </c>
      <c r="C9" s="5">
        <v>385</v>
      </c>
      <c r="D9" s="5">
        <v>838</v>
      </c>
      <c r="E9" s="5">
        <v>1535</v>
      </c>
      <c r="F9" s="5">
        <v>3136</v>
      </c>
      <c r="G9" s="5">
        <v>1216</v>
      </c>
      <c r="H9" s="5">
        <v>1858</v>
      </c>
      <c r="I9" s="5">
        <v>1710</v>
      </c>
      <c r="J9" s="5">
        <v>2781</v>
      </c>
      <c r="K9" s="5">
        <v>3889</v>
      </c>
      <c r="L9" s="6">
        <v>1088</v>
      </c>
      <c r="M9" s="5">
        <v>1046</v>
      </c>
      <c r="N9" s="5">
        <v>439</v>
      </c>
      <c r="O9" s="5">
        <v>560</v>
      </c>
      <c r="P9" s="5">
        <v>1363</v>
      </c>
      <c r="Q9" s="5">
        <v>2668</v>
      </c>
      <c r="R9" s="5">
        <v>4780</v>
      </c>
      <c r="S9" s="5">
        <v>4636</v>
      </c>
      <c r="T9" s="5">
        <v>2882</v>
      </c>
      <c r="U9" s="5">
        <v>3749</v>
      </c>
      <c r="V9" s="5">
        <v>5480</v>
      </c>
      <c r="W9" s="5">
        <v>6364</v>
      </c>
      <c r="X9" s="5">
        <v>25020</v>
      </c>
      <c r="Y9" s="5">
        <f t="shared" si="0"/>
        <v>2502000</v>
      </c>
      <c r="Z9" s="2">
        <f t="shared" ref="Z9:AU9" si="8">B9/$Y9</f>
        <v>2.5579536370903279E-4</v>
      </c>
      <c r="AA9" s="2">
        <f t="shared" si="8"/>
        <v>1.5387689848121502E-4</v>
      </c>
      <c r="AB9" s="2">
        <f t="shared" si="8"/>
        <v>3.3493205435651481E-4</v>
      </c>
      <c r="AC9" s="2">
        <f t="shared" si="8"/>
        <v>6.1350919264588333E-4</v>
      </c>
      <c r="AD9" s="2">
        <f t="shared" si="8"/>
        <v>1.2533972821742606E-3</v>
      </c>
      <c r="AE9" s="2">
        <f t="shared" si="8"/>
        <v>4.8601119104716225E-4</v>
      </c>
      <c r="AF9" s="2">
        <f t="shared" si="8"/>
        <v>7.4260591526778574E-4</v>
      </c>
      <c r="AG9" s="2">
        <f t="shared" si="8"/>
        <v>6.8345323741007195E-4</v>
      </c>
      <c r="AH9" s="2">
        <f t="shared" si="8"/>
        <v>1.1115107913669065E-3</v>
      </c>
      <c r="AI9" s="2">
        <f t="shared" si="8"/>
        <v>1.5543565147881696E-3</v>
      </c>
      <c r="AJ9" s="2">
        <f t="shared" si="8"/>
        <v>4.348521183053557E-4</v>
      </c>
      <c r="AK9" s="2">
        <f t="shared" si="8"/>
        <v>4.1806554756195044E-4</v>
      </c>
      <c r="AL9" s="2">
        <f t="shared" si="8"/>
        <v>1.7545963229416466E-4</v>
      </c>
      <c r="AM9" s="2">
        <f t="shared" si="8"/>
        <v>2.2382094324540367E-4</v>
      </c>
      <c r="AN9" s="2">
        <f t="shared" si="8"/>
        <v>5.4476418864908072E-4</v>
      </c>
      <c r="AO9" s="2">
        <f t="shared" si="8"/>
        <v>1.0663469224620303E-3</v>
      </c>
      <c r="AP9" s="2">
        <f t="shared" si="8"/>
        <v>1.9104716227018386E-3</v>
      </c>
      <c r="AQ9" s="2">
        <f t="shared" si="8"/>
        <v>1.8529176658673061E-3</v>
      </c>
      <c r="AR9" s="2">
        <f t="shared" si="8"/>
        <v>1.1518784972022382E-3</v>
      </c>
      <c r="AS9" s="2">
        <f t="shared" si="8"/>
        <v>1.4984012789768185E-3</v>
      </c>
      <c r="AT9" s="2">
        <f t="shared" si="8"/>
        <v>2.1902478017585933E-3</v>
      </c>
      <c r="AU9" s="2">
        <f t="shared" si="8"/>
        <v>2.5435651478816945E-3</v>
      </c>
      <c r="AV9" s="10">
        <f t="shared" si="3"/>
        <v>3.3241182775281777E-2</v>
      </c>
    </row>
    <row r="10" spans="1:50" ht="14.25" customHeight="1" x14ac:dyDescent="0.25">
      <c r="A10" s="8" t="s">
        <v>13</v>
      </c>
      <c r="B10" s="5">
        <v>13786</v>
      </c>
      <c r="C10" s="5">
        <v>8412</v>
      </c>
      <c r="D10" s="5">
        <v>7230</v>
      </c>
      <c r="E10" s="5">
        <v>6498</v>
      </c>
      <c r="F10" s="5">
        <v>4988</v>
      </c>
      <c r="G10" s="5">
        <v>4967</v>
      </c>
      <c r="H10" s="5">
        <v>6318</v>
      </c>
      <c r="I10" s="5">
        <v>4303</v>
      </c>
      <c r="J10" s="5">
        <v>3759</v>
      </c>
      <c r="K10" s="5">
        <v>2578</v>
      </c>
      <c r="L10" s="5">
        <v>3327</v>
      </c>
      <c r="M10" s="5">
        <v>3694</v>
      </c>
      <c r="N10" s="5">
        <v>4322</v>
      </c>
      <c r="O10" s="5">
        <v>6542</v>
      </c>
      <c r="P10" s="5">
        <v>7712</v>
      </c>
      <c r="Q10" s="5">
        <v>9343</v>
      </c>
      <c r="R10" s="5">
        <v>11793</v>
      </c>
      <c r="S10" s="5">
        <v>11762</v>
      </c>
      <c r="T10" s="5">
        <v>4511</v>
      </c>
      <c r="U10" s="5">
        <v>2055</v>
      </c>
      <c r="V10" s="5">
        <v>3669</v>
      </c>
      <c r="W10" s="5">
        <v>5614</v>
      </c>
      <c r="X10" s="5">
        <v>88965</v>
      </c>
      <c r="Y10" s="5">
        <f t="shared" si="0"/>
        <v>8896500</v>
      </c>
      <c r="Z10" s="2">
        <f t="shared" ref="Z10:AU10" si="9">B10/$Y10</f>
        <v>1.5495981565784298E-3</v>
      </c>
      <c r="AA10" s="2">
        <f t="shared" si="9"/>
        <v>9.45540381048727E-4</v>
      </c>
      <c r="AB10" s="2">
        <f t="shared" si="9"/>
        <v>8.1267914348339234E-4</v>
      </c>
      <c r="AC10" s="2">
        <f t="shared" si="9"/>
        <v>7.3039959534648452E-4</v>
      </c>
      <c r="AD10" s="2">
        <f t="shared" si="9"/>
        <v>5.6066992637554092E-4</v>
      </c>
      <c r="AE10" s="2">
        <f t="shared" si="9"/>
        <v>5.5830944753554768E-4</v>
      </c>
      <c r="AF10" s="2">
        <f t="shared" si="9"/>
        <v>7.1016691957511379E-4</v>
      </c>
      <c r="AG10" s="2">
        <f t="shared" si="9"/>
        <v>4.8367335469004665E-4</v>
      </c>
      <c r="AH10" s="2">
        <f t="shared" si="9"/>
        <v>4.2252571235879276E-4</v>
      </c>
      <c r="AI10" s="2">
        <f t="shared" si="9"/>
        <v>2.897768785477435E-4</v>
      </c>
      <c r="AJ10" s="2">
        <f t="shared" si="9"/>
        <v>3.7396729050750293E-4</v>
      </c>
      <c r="AK10" s="2">
        <f t="shared" si="9"/>
        <v>4.1521946833024225E-4</v>
      </c>
      <c r="AL10" s="2">
        <f t="shared" si="9"/>
        <v>4.8580902602146913E-4</v>
      </c>
      <c r="AM10" s="2">
        <f t="shared" si="9"/>
        <v>7.3534536053504191E-4</v>
      </c>
      <c r="AN10" s="2">
        <f t="shared" si="9"/>
        <v>8.6685775304895182E-4</v>
      </c>
      <c r="AO10" s="2">
        <f t="shared" si="9"/>
        <v>1.050188276288428E-3</v>
      </c>
      <c r="AP10" s="2">
        <f t="shared" si="9"/>
        <v>1.3255774742876412E-3</v>
      </c>
      <c r="AQ10" s="2">
        <f t="shared" si="9"/>
        <v>1.3220929579047941E-3</v>
      </c>
      <c r="AR10" s="2">
        <f t="shared" si="9"/>
        <v>5.070533355814084E-4</v>
      </c>
      <c r="AS10" s="2">
        <f t="shared" si="9"/>
        <v>2.3098971505648288E-4</v>
      </c>
      <c r="AT10" s="2">
        <f t="shared" si="9"/>
        <v>4.1240937447310739E-4</v>
      </c>
      <c r="AU10" s="2">
        <f t="shared" si="9"/>
        <v>6.310346765581971E-4</v>
      </c>
      <c r="AV10" s="10">
        <f t="shared" si="3"/>
        <v>8.2468259318937229E-3</v>
      </c>
    </row>
    <row r="11" spans="1:50" ht="14.25" customHeight="1" x14ac:dyDescent="0.25">
      <c r="A11" s="8" t="s">
        <v>14</v>
      </c>
      <c r="B11" s="5">
        <v>354</v>
      </c>
      <c r="C11" s="5">
        <v>0</v>
      </c>
      <c r="D11" s="5">
        <v>454</v>
      </c>
      <c r="E11" s="5">
        <v>323</v>
      </c>
      <c r="F11" s="5">
        <v>1025</v>
      </c>
      <c r="G11" s="5">
        <v>816</v>
      </c>
      <c r="H11" s="5">
        <v>1080</v>
      </c>
      <c r="I11" s="5">
        <v>2794</v>
      </c>
      <c r="J11" s="5">
        <v>1666</v>
      </c>
      <c r="K11" s="5">
        <v>3158</v>
      </c>
      <c r="L11" s="5">
        <v>2511</v>
      </c>
      <c r="M11" s="5">
        <v>3429</v>
      </c>
      <c r="N11" s="5">
        <v>1661</v>
      </c>
      <c r="O11" s="5">
        <v>1741</v>
      </c>
      <c r="P11" s="5">
        <v>1489</v>
      </c>
      <c r="Q11" s="5">
        <v>1803</v>
      </c>
      <c r="R11" s="5">
        <v>2611</v>
      </c>
      <c r="S11" s="5">
        <v>2155</v>
      </c>
      <c r="T11" s="5">
        <v>1248</v>
      </c>
      <c r="U11" s="5">
        <v>1468</v>
      </c>
      <c r="V11" s="5">
        <v>5061</v>
      </c>
      <c r="W11" s="5">
        <v>5555</v>
      </c>
      <c r="X11" s="5">
        <v>46530</v>
      </c>
      <c r="Y11" s="5">
        <f t="shared" si="0"/>
        <v>4653000</v>
      </c>
      <c r="Z11" s="2">
        <f t="shared" ref="Z11:AU11" si="10">B11/$Y11</f>
        <v>7.6079948420373949E-5</v>
      </c>
      <c r="AA11" s="2">
        <f t="shared" si="10"/>
        <v>0</v>
      </c>
      <c r="AB11" s="2">
        <f t="shared" si="10"/>
        <v>9.757145927358694E-5</v>
      </c>
      <c r="AC11" s="2">
        <f t="shared" si="10"/>
        <v>6.9417580055877926E-5</v>
      </c>
      <c r="AD11" s="2">
        <f t="shared" si="10"/>
        <v>2.2028798624543306E-4</v>
      </c>
      <c r="AE11" s="2">
        <f t="shared" si="10"/>
        <v>1.7537072856221793E-4</v>
      </c>
      <c r="AF11" s="2">
        <f t="shared" si="10"/>
        <v>2.3210831721470019E-4</v>
      </c>
      <c r="AG11" s="2">
        <f t="shared" si="10"/>
        <v>6.0047281323877071E-4</v>
      </c>
      <c r="AH11" s="2">
        <f t="shared" si="10"/>
        <v>3.5804857081452827E-4</v>
      </c>
      <c r="AI11" s="2">
        <f t="shared" si="10"/>
        <v>6.7870191274446592E-4</v>
      </c>
      <c r="AJ11" s="2">
        <f t="shared" si="10"/>
        <v>5.3965183752417798E-4</v>
      </c>
      <c r="AK11" s="2">
        <f t="shared" si="10"/>
        <v>7.3694390715667313E-4</v>
      </c>
      <c r="AL11" s="2">
        <f t="shared" si="10"/>
        <v>3.5697399527186759E-4</v>
      </c>
      <c r="AM11" s="2">
        <f t="shared" si="10"/>
        <v>3.7416720395443798E-4</v>
      </c>
      <c r="AN11" s="2">
        <f t="shared" si="10"/>
        <v>3.2000859660434128E-4</v>
      </c>
      <c r="AO11" s="2">
        <f t="shared" si="10"/>
        <v>3.8749194068343003E-4</v>
      </c>
      <c r="AP11" s="2">
        <f t="shared" si="10"/>
        <v>5.611433483773909E-4</v>
      </c>
      <c r="AQ11" s="2">
        <f t="shared" si="10"/>
        <v>4.6314205888673971E-4</v>
      </c>
      <c r="AR11" s="2">
        <f t="shared" si="10"/>
        <v>2.6821405544809801E-4</v>
      </c>
      <c r="AS11" s="2">
        <f t="shared" si="10"/>
        <v>3.1549537932516655E-4</v>
      </c>
      <c r="AT11" s="2">
        <f t="shared" si="10"/>
        <v>1.0876853642811089E-3</v>
      </c>
      <c r="AU11" s="2">
        <f t="shared" si="10"/>
        <v>1.1938534278959812E-3</v>
      </c>
      <c r="AV11" s="10">
        <f t="shared" si="3"/>
        <v>1.560215590964404E-2</v>
      </c>
    </row>
    <row r="12" spans="1:50" ht="14.25" customHeight="1" x14ac:dyDescent="0.25">
      <c r="A12" s="8" t="s">
        <v>15</v>
      </c>
      <c r="B12" s="5">
        <v>24064</v>
      </c>
      <c r="C12" s="5">
        <v>27380</v>
      </c>
      <c r="D12" s="5">
        <v>16163</v>
      </c>
      <c r="E12" s="5">
        <v>9770</v>
      </c>
      <c r="F12" s="5">
        <v>8658</v>
      </c>
      <c r="G12" s="5">
        <v>9477</v>
      </c>
      <c r="H12" s="5">
        <v>9299</v>
      </c>
      <c r="I12" s="5">
        <v>6629</v>
      </c>
      <c r="J12" s="5">
        <v>8324</v>
      </c>
      <c r="K12" s="5">
        <v>5701</v>
      </c>
      <c r="L12" s="5">
        <v>6839</v>
      </c>
      <c r="M12" s="5">
        <v>3850</v>
      </c>
      <c r="N12" s="5">
        <v>4725</v>
      </c>
      <c r="O12" s="5">
        <v>5658</v>
      </c>
      <c r="P12" s="5">
        <v>5423</v>
      </c>
      <c r="Q12" s="5">
        <v>6838</v>
      </c>
      <c r="R12" s="5">
        <v>4923</v>
      </c>
      <c r="S12" s="5">
        <v>4340</v>
      </c>
      <c r="T12" s="5">
        <v>3119</v>
      </c>
      <c r="U12" s="5">
        <v>3227</v>
      </c>
      <c r="V12" s="5">
        <v>4435</v>
      </c>
      <c r="W12" s="5">
        <v>4935</v>
      </c>
      <c r="X12" s="5">
        <v>53460</v>
      </c>
      <c r="Y12" s="5">
        <f t="shared" si="0"/>
        <v>5346000</v>
      </c>
      <c r="Z12" s="2">
        <f t="shared" ref="Z12:AU12" si="11">B12/$Y12</f>
        <v>4.5013093901982793E-3</v>
      </c>
      <c r="AA12" s="2">
        <f t="shared" si="11"/>
        <v>5.1215862326973441E-3</v>
      </c>
      <c r="AB12" s="2">
        <f t="shared" si="11"/>
        <v>3.0233819678264122E-3</v>
      </c>
      <c r="AC12" s="2">
        <f t="shared" si="11"/>
        <v>1.8275346053123831E-3</v>
      </c>
      <c r="AD12" s="2">
        <f t="shared" si="11"/>
        <v>1.6195286195286194E-3</v>
      </c>
      <c r="AE12" s="2">
        <f t="shared" si="11"/>
        <v>1.7727272727272728E-3</v>
      </c>
      <c r="AF12" s="2">
        <f t="shared" si="11"/>
        <v>1.7394313505424616E-3</v>
      </c>
      <c r="AG12" s="2">
        <f t="shared" si="11"/>
        <v>1.2399925177702955E-3</v>
      </c>
      <c r="AH12" s="2">
        <f t="shared" si="11"/>
        <v>1.5570520014964459E-3</v>
      </c>
      <c r="AI12" s="2">
        <f t="shared" si="11"/>
        <v>1.0664047886270109E-3</v>
      </c>
      <c r="AJ12" s="2">
        <f t="shared" si="11"/>
        <v>1.2792742237186681E-3</v>
      </c>
      <c r="AK12" s="2">
        <f t="shared" si="11"/>
        <v>7.2016460905349798E-4</v>
      </c>
      <c r="AL12" s="2">
        <f t="shared" si="11"/>
        <v>8.8383838383838389E-4</v>
      </c>
      <c r="AM12" s="2">
        <f t="shared" si="11"/>
        <v>1.0583613916947251E-3</v>
      </c>
      <c r="AN12" s="2">
        <f t="shared" si="11"/>
        <v>1.01440329218107E-3</v>
      </c>
      <c r="AO12" s="2">
        <f t="shared" si="11"/>
        <v>1.2790871679760568E-3</v>
      </c>
      <c r="AP12" s="2">
        <f t="shared" si="11"/>
        <v>9.2087542087542092E-4</v>
      </c>
      <c r="AQ12" s="2">
        <f t="shared" si="11"/>
        <v>8.1182192293303404E-4</v>
      </c>
      <c r="AR12" s="2">
        <f t="shared" si="11"/>
        <v>5.8342686120463902E-4</v>
      </c>
      <c r="AS12" s="2">
        <f t="shared" si="11"/>
        <v>6.0362888140665918E-4</v>
      </c>
      <c r="AT12" s="2">
        <f t="shared" si="11"/>
        <v>8.2959221848110732E-4</v>
      </c>
      <c r="AU12" s="2">
        <f t="shared" si="11"/>
        <v>9.2312008978675641E-4</v>
      </c>
    </row>
    <row r="13" spans="1:50" ht="14.25" customHeight="1" x14ac:dyDescent="0.25">
      <c r="A13" s="1" t="s">
        <v>16</v>
      </c>
      <c r="B13" s="5">
        <v>186</v>
      </c>
      <c r="C13" s="5">
        <v>111</v>
      </c>
      <c r="D13" s="5">
        <v>37</v>
      </c>
      <c r="E13" s="5">
        <v>45</v>
      </c>
      <c r="F13" s="5">
        <v>28</v>
      </c>
      <c r="G13" s="5">
        <v>281</v>
      </c>
      <c r="H13" s="5">
        <v>453</v>
      </c>
      <c r="I13" s="5">
        <v>2089</v>
      </c>
      <c r="J13" s="5">
        <v>929</v>
      </c>
      <c r="K13" s="5">
        <v>665</v>
      </c>
      <c r="L13" s="5">
        <v>981</v>
      </c>
      <c r="M13" s="5">
        <v>482</v>
      </c>
      <c r="N13" s="5">
        <v>398</v>
      </c>
      <c r="O13" s="5">
        <v>561</v>
      </c>
      <c r="P13" s="5">
        <v>690</v>
      </c>
      <c r="Q13" s="5">
        <v>752</v>
      </c>
      <c r="R13" s="5">
        <v>1261</v>
      </c>
      <c r="S13" s="5">
        <v>1271</v>
      </c>
      <c r="T13" s="5">
        <v>2329</v>
      </c>
      <c r="U13" s="5">
        <v>1938</v>
      </c>
      <c r="V13" s="5">
        <v>2590</v>
      </c>
      <c r="W13" s="5">
        <v>2639</v>
      </c>
      <c r="X13" s="5">
        <v>22140</v>
      </c>
      <c r="Y13" s="5">
        <f t="shared" si="0"/>
        <v>2214000</v>
      </c>
      <c r="Z13" s="2">
        <f t="shared" ref="Z13:AU13" si="12">B13/$Y13</f>
        <v>8.4010840108401089E-5</v>
      </c>
      <c r="AA13" s="2">
        <f t="shared" si="12"/>
        <v>5.0135501355013549E-5</v>
      </c>
      <c r="AB13" s="2">
        <f t="shared" si="12"/>
        <v>1.6711833785004516E-5</v>
      </c>
      <c r="AC13" s="2">
        <f t="shared" si="12"/>
        <v>2.032520325203252E-5</v>
      </c>
      <c r="AD13" s="2">
        <f t="shared" si="12"/>
        <v>1.2646793134598013E-5</v>
      </c>
      <c r="AE13" s="2">
        <f t="shared" si="12"/>
        <v>1.2691960252935862E-4</v>
      </c>
      <c r="AF13" s="2">
        <f t="shared" si="12"/>
        <v>2.0460704607046069E-4</v>
      </c>
      <c r="AG13" s="2">
        <f t="shared" si="12"/>
        <v>9.4354110207768745E-4</v>
      </c>
      <c r="AH13" s="2">
        <f t="shared" si="12"/>
        <v>4.196025293586269E-4</v>
      </c>
      <c r="AI13" s="2">
        <f t="shared" si="12"/>
        <v>3.0036133694670282E-4</v>
      </c>
      <c r="AJ13" s="2">
        <f t="shared" si="12"/>
        <v>4.4308943089430892E-4</v>
      </c>
      <c r="AK13" s="2">
        <f t="shared" si="12"/>
        <v>2.1770551038843722E-4</v>
      </c>
      <c r="AL13" s="2">
        <f t="shared" si="12"/>
        <v>1.7976513098464319E-4</v>
      </c>
      <c r="AM13" s="2">
        <f t="shared" si="12"/>
        <v>2.5338753387533873E-4</v>
      </c>
      <c r="AN13" s="2">
        <f t="shared" si="12"/>
        <v>3.1165311653116531E-4</v>
      </c>
      <c r="AO13" s="2">
        <f t="shared" si="12"/>
        <v>3.3965672990063231E-4</v>
      </c>
      <c r="AP13" s="2">
        <f t="shared" si="12"/>
        <v>5.6955736224028903E-4</v>
      </c>
      <c r="AQ13" s="2">
        <f t="shared" si="12"/>
        <v>5.7407407407407407E-4</v>
      </c>
      <c r="AR13" s="2">
        <f t="shared" si="12"/>
        <v>1.0519421860885276E-3</v>
      </c>
      <c r="AS13" s="2">
        <f t="shared" si="12"/>
        <v>8.7533875338753392E-4</v>
      </c>
      <c r="AT13" s="2">
        <f t="shared" si="12"/>
        <v>1.1698283649503162E-3</v>
      </c>
      <c r="AU13" s="2">
        <f t="shared" si="12"/>
        <v>1.1919602529358627E-3</v>
      </c>
    </row>
    <row r="14" spans="1:50" ht="14.25" customHeight="1" x14ac:dyDescent="0.25">
      <c r="A14" s="1" t="s">
        <v>17</v>
      </c>
      <c r="B14" s="5">
        <v>10746</v>
      </c>
      <c r="C14" s="5">
        <v>9219</v>
      </c>
      <c r="D14" s="5">
        <v>12814</v>
      </c>
      <c r="E14" s="5">
        <v>18740</v>
      </c>
      <c r="F14" s="5">
        <v>17305</v>
      </c>
      <c r="G14" s="5">
        <v>11063</v>
      </c>
      <c r="H14" s="5">
        <v>10386</v>
      </c>
      <c r="I14" s="5">
        <v>5525</v>
      </c>
      <c r="J14" s="5">
        <v>4295</v>
      </c>
      <c r="K14" s="5">
        <v>3008</v>
      </c>
      <c r="L14" s="5">
        <v>3039</v>
      </c>
      <c r="M14" s="5">
        <v>2699</v>
      </c>
      <c r="N14" s="5">
        <v>2898</v>
      </c>
      <c r="O14" s="5">
        <v>5042</v>
      </c>
      <c r="P14" s="5">
        <v>5002</v>
      </c>
      <c r="Q14" s="5">
        <v>5464</v>
      </c>
      <c r="R14" s="5">
        <v>5577</v>
      </c>
      <c r="S14" s="5">
        <v>2945</v>
      </c>
      <c r="T14" s="5">
        <v>1466</v>
      </c>
      <c r="U14" s="5">
        <v>1235</v>
      </c>
      <c r="V14" s="5">
        <v>1640</v>
      </c>
      <c r="W14" s="5">
        <v>1834</v>
      </c>
      <c r="X14" s="5">
        <v>82805</v>
      </c>
      <c r="Y14" s="5">
        <f t="shared" si="0"/>
        <v>8280500</v>
      </c>
      <c r="Z14" s="2">
        <f t="shared" ref="Z14:AU14" si="13">B14/$Y14</f>
        <v>1.2977477205482761E-3</v>
      </c>
      <c r="AA14" s="2">
        <f t="shared" si="13"/>
        <v>1.1133385665116841E-3</v>
      </c>
      <c r="AB14" s="2">
        <f t="shared" si="13"/>
        <v>1.5474910935329993E-3</v>
      </c>
      <c r="AC14" s="2">
        <f t="shared" si="13"/>
        <v>2.2631483606062436E-3</v>
      </c>
      <c r="AD14" s="2">
        <f t="shared" si="13"/>
        <v>2.0898496467604611E-3</v>
      </c>
      <c r="AE14" s="2">
        <f t="shared" si="13"/>
        <v>1.3360304329448705E-3</v>
      </c>
      <c r="AF14" s="2">
        <f t="shared" si="13"/>
        <v>1.2542720850190205E-3</v>
      </c>
      <c r="AG14" s="2">
        <f t="shared" si="13"/>
        <v>6.6723023971982363E-4</v>
      </c>
      <c r="AH14" s="2">
        <f t="shared" si="13"/>
        <v>5.1868848499486741E-4</v>
      </c>
      <c r="AI14" s="2">
        <f t="shared" si="13"/>
        <v>3.632630879777791E-4</v>
      </c>
      <c r="AJ14" s="2">
        <f t="shared" si="13"/>
        <v>3.6700682325946501E-4</v>
      </c>
      <c r="AK14" s="2">
        <f t="shared" si="13"/>
        <v>3.2594650081516817E-4</v>
      </c>
      <c r="AL14" s="2">
        <f t="shared" si="13"/>
        <v>3.4997886601050661E-4</v>
      </c>
      <c r="AM14" s="2">
        <f t="shared" si="13"/>
        <v>6.0890042871807255E-4</v>
      </c>
      <c r="AN14" s="2">
        <f t="shared" si="13"/>
        <v>6.0406980254815526E-4</v>
      </c>
      <c r="AO14" s="2">
        <f t="shared" si="13"/>
        <v>6.5986353481069986E-4</v>
      </c>
      <c r="AP14" s="2">
        <f t="shared" si="13"/>
        <v>6.7351005374071619E-4</v>
      </c>
      <c r="AQ14" s="2">
        <f t="shared" si="13"/>
        <v>3.5565485176015943E-4</v>
      </c>
      <c r="AR14" s="2">
        <f t="shared" si="13"/>
        <v>1.7704244912746816E-4</v>
      </c>
      <c r="AS14" s="2">
        <f t="shared" si="13"/>
        <v>1.4914558299619588E-4</v>
      </c>
      <c r="AT14" s="2">
        <f t="shared" si="13"/>
        <v>1.9805567296660829E-4</v>
      </c>
      <c r="AU14" s="2">
        <f t="shared" si="13"/>
        <v>2.2148420989070709E-4</v>
      </c>
    </row>
    <row r="15" spans="1:50" ht="14.25" customHeight="1" x14ac:dyDescent="0.25">
      <c r="A15" s="1" t="s">
        <v>18</v>
      </c>
      <c r="B15" s="5">
        <v>8066</v>
      </c>
      <c r="C15" s="5">
        <v>4909</v>
      </c>
      <c r="D15" s="5">
        <v>3818</v>
      </c>
      <c r="E15" s="5">
        <v>4692</v>
      </c>
      <c r="F15" s="5">
        <v>7826</v>
      </c>
      <c r="G15" s="5">
        <v>5523</v>
      </c>
      <c r="H15" s="5">
        <v>7218</v>
      </c>
      <c r="I15" s="5">
        <v>3174</v>
      </c>
      <c r="J15" s="5">
        <v>3140</v>
      </c>
      <c r="K15" s="5">
        <v>2743</v>
      </c>
      <c r="L15" s="5">
        <v>2264</v>
      </c>
      <c r="M15" s="5">
        <v>1242</v>
      </c>
      <c r="N15" s="5">
        <v>713</v>
      </c>
      <c r="O15" s="5">
        <v>511</v>
      </c>
      <c r="P15" s="5">
        <v>683</v>
      </c>
      <c r="Q15" s="5">
        <v>699</v>
      </c>
      <c r="R15" s="5">
        <v>653</v>
      </c>
      <c r="S15" s="5">
        <v>550</v>
      </c>
      <c r="T15" s="5">
        <v>245</v>
      </c>
      <c r="U15" s="5">
        <v>121</v>
      </c>
      <c r="V15" s="5">
        <v>311</v>
      </c>
      <c r="W15" s="5">
        <v>283</v>
      </c>
      <c r="X15" s="5">
        <v>100242</v>
      </c>
      <c r="Y15" s="5">
        <f t="shared" si="0"/>
        <v>10024200</v>
      </c>
      <c r="Z15" s="2">
        <f t="shared" ref="Z15:AU15" si="14">B15/$Y15</f>
        <v>8.0465274036830865E-4</v>
      </c>
      <c r="AA15" s="2">
        <f t="shared" si="14"/>
        <v>4.8971488996628159E-4</v>
      </c>
      <c r="AB15" s="2">
        <f t="shared" si="14"/>
        <v>3.8087827457552721E-4</v>
      </c>
      <c r="AC15" s="2">
        <f t="shared" si="14"/>
        <v>4.6806727718920211E-4</v>
      </c>
      <c r="AD15" s="2">
        <f t="shared" si="14"/>
        <v>7.8071068015402728E-4</v>
      </c>
      <c r="AE15" s="2">
        <f t="shared" si="14"/>
        <v>5.5096666068115156E-4</v>
      </c>
      <c r="AF15" s="2">
        <f t="shared" si="14"/>
        <v>7.200574609445143E-4</v>
      </c>
      <c r="AG15" s="2">
        <f t="shared" si="14"/>
        <v>3.1663374633387201E-4</v>
      </c>
      <c r="AH15" s="2">
        <f t="shared" si="14"/>
        <v>3.1324195447018216E-4</v>
      </c>
      <c r="AI15" s="2">
        <f t="shared" si="14"/>
        <v>2.7363779653239161E-4</v>
      </c>
      <c r="AJ15" s="2">
        <f t="shared" si="14"/>
        <v>2.258534346880549E-4</v>
      </c>
      <c r="AK15" s="2">
        <f t="shared" si="14"/>
        <v>1.2390016160890644E-4</v>
      </c>
      <c r="AL15" s="2">
        <f t="shared" si="14"/>
        <v>7.112787055326111E-5</v>
      </c>
      <c r="AM15" s="2">
        <f t="shared" si="14"/>
        <v>5.0976636539574232E-5</v>
      </c>
      <c r="AN15" s="2">
        <f t="shared" si="14"/>
        <v>6.8135113026475925E-5</v>
      </c>
      <c r="AO15" s="2">
        <f t="shared" si="14"/>
        <v>6.9731250374094694E-5</v>
      </c>
      <c r="AP15" s="2">
        <f t="shared" si="14"/>
        <v>6.5142355499690755E-5</v>
      </c>
      <c r="AQ15" s="2">
        <f t="shared" si="14"/>
        <v>5.4867221324394963E-5</v>
      </c>
      <c r="AR15" s="2">
        <f t="shared" si="14"/>
        <v>2.4440853135412301E-5</v>
      </c>
      <c r="AS15" s="2">
        <f t="shared" si="14"/>
        <v>1.2070788691366893E-5</v>
      </c>
      <c r="AT15" s="2">
        <f t="shared" si="14"/>
        <v>3.1024919694339701E-5</v>
      </c>
      <c r="AU15" s="2">
        <f t="shared" si="14"/>
        <v>2.8231679336006862E-5</v>
      </c>
    </row>
    <row r="16" spans="1:50" ht="14.25" customHeight="1" x14ac:dyDescent="0.25">
      <c r="A16" s="1" t="s">
        <v>19</v>
      </c>
      <c r="B16" s="5">
        <v>508</v>
      </c>
      <c r="C16" s="5">
        <v>783</v>
      </c>
      <c r="D16" s="5">
        <v>625</v>
      </c>
      <c r="E16" s="5">
        <v>783</v>
      </c>
      <c r="F16" s="5">
        <v>897</v>
      </c>
      <c r="G16" s="5">
        <v>692</v>
      </c>
      <c r="H16" s="5">
        <v>541</v>
      </c>
      <c r="I16" s="5">
        <v>836</v>
      </c>
      <c r="J16" s="5">
        <v>278</v>
      </c>
      <c r="K16" s="5">
        <v>338</v>
      </c>
      <c r="L16" s="5">
        <v>122</v>
      </c>
      <c r="M16" s="5">
        <v>98</v>
      </c>
      <c r="N16" s="5">
        <v>110</v>
      </c>
      <c r="O16" s="5">
        <v>173</v>
      </c>
      <c r="P16" s="5">
        <v>111</v>
      </c>
      <c r="Q16" s="5">
        <v>167</v>
      </c>
      <c r="R16" s="5">
        <v>166</v>
      </c>
      <c r="S16" s="5">
        <v>122</v>
      </c>
      <c r="T16" s="5">
        <v>125</v>
      </c>
      <c r="U16" s="5">
        <v>61</v>
      </c>
      <c r="V16" s="5">
        <v>73</v>
      </c>
      <c r="W16" s="5">
        <v>103</v>
      </c>
      <c r="X16" s="5">
        <v>109665</v>
      </c>
      <c r="Y16" s="5">
        <f t="shared" si="0"/>
        <v>10966500</v>
      </c>
      <c r="Z16" s="2">
        <f t="shared" ref="Z16:AU16" si="15">B16/$Y16</f>
        <v>4.6322892445173942E-5</v>
      </c>
      <c r="AA16" s="2">
        <f t="shared" si="15"/>
        <v>7.1399261386951172E-5</v>
      </c>
      <c r="AB16" s="2">
        <f t="shared" si="15"/>
        <v>5.6991747594948252E-5</v>
      </c>
      <c r="AC16" s="2">
        <f t="shared" si="15"/>
        <v>7.1399261386951172E-5</v>
      </c>
      <c r="AD16" s="2">
        <f t="shared" si="15"/>
        <v>8.1794556148269727E-5</v>
      </c>
      <c r="AE16" s="2">
        <f t="shared" si="15"/>
        <v>6.3101262937126707E-5</v>
      </c>
      <c r="AF16" s="2">
        <f t="shared" si="15"/>
        <v>4.9332056718187209E-5</v>
      </c>
      <c r="AG16" s="2">
        <f t="shared" si="15"/>
        <v>7.6232161583002781E-5</v>
      </c>
      <c r="AH16" s="2">
        <f t="shared" si="15"/>
        <v>2.5349929330232981E-5</v>
      </c>
      <c r="AI16" s="2">
        <f t="shared" si="15"/>
        <v>3.0821137099348017E-5</v>
      </c>
      <c r="AJ16" s="2">
        <f t="shared" si="15"/>
        <v>1.1124789130533898E-5</v>
      </c>
      <c r="AK16" s="2">
        <f t="shared" si="15"/>
        <v>8.9363060228878865E-6</v>
      </c>
      <c r="AL16" s="2">
        <f t="shared" si="15"/>
        <v>1.0030547576710892E-5</v>
      </c>
      <c r="AM16" s="2">
        <f t="shared" si="15"/>
        <v>1.5775315734281677E-5</v>
      </c>
      <c r="AN16" s="2">
        <f t="shared" si="15"/>
        <v>1.0121734372862809E-5</v>
      </c>
      <c r="AO16" s="2">
        <f t="shared" si="15"/>
        <v>1.5228194957370172E-5</v>
      </c>
      <c r="AP16" s="2">
        <f t="shared" si="15"/>
        <v>1.5137008161218255E-5</v>
      </c>
      <c r="AQ16" s="2">
        <f t="shared" si="15"/>
        <v>1.1124789130533898E-5</v>
      </c>
      <c r="AR16" s="2">
        <f t="shared" si="15"/>
        <v>1.139834951898965E-5</v>
      </c>
      <c r="AS16" s="2">
        <f t="shared" si="15"/>
        <v>5.5623945652669492E-6</v>
      </c>
      <c r="AT16" s="2">
        <f t="shared" si="15"/>
        <v>6.6566361190899559E-6</v>
      </c>
      <c r="AU16" s="2">
        <f t="shared" si="15"/>
        <v>9.392240003647472E-6</v>
      </c>
    </row>
    <row r="17" spans="1:48" ht="14.25" customHeight="1" x14ac:dyDescent="0.25">
      <c r="A17" s="1" t="s">
        <v>20</v>
      </c>
      <c r="B17" s="5">
        <v>83</v>
      </c>
      <c r="C17" s="5">
        <v>118</v>
      </c>
      <c r="D17" s="5">
        <v>594</v>
      </c>
      <c r="E17" s="5">
        <v>359</v>
      </c>
      <c r="F17" s="5">
        <v>342</v>
      </c>
      <c r="G17" s="5">
        <v>441</v>
      </c>
      <c r="H17" s="5">
        <v>79</v>
      </c>
      <c r="I17" s="5">
        <v>197</v>
      </c>
      <c r="J17" s="5">
        <v>183</v>
      </c>
      <c r="K17" s="5">
        <v>105</v>
      </c>
      <c r="L17" s="5">
        <v>94</v>
      </c>
      <c r="M17" s="5">
        <v>10</v>
      </c>
      <c r="N17" s="5">
        <v>17</v>
      </c>
      <c r="O17" s="5">
        <v>14</v>
      </c>
      <c r="P17" s="5">
        <v>8</v>
      </c>
      <c r="Q17" s="5">
        <v>15</v>
      </c>
      <c r="R17" s="5">
        <v>22</v>
      </c>
      <c r="S17" s="5">
        <v>16</v>
      </c>
      <c r="T17" s="5">
        <v>4</v>
      </c>
      <c r="U17" s="5">
        <v>6</v>
      </c>
      <c r="V17" s="5">
        <v>18</v>
      </c>
      <c r="W17" s="5">
        <v>47</v>
      </c>
      <c r="X17" s="5">
        <v>23189</v>
      </c>
      <c r="Y17" s="5">
        <f t="shared" si="0"/>
        <v>2318900</v>
      </c>
      <c r="Z17" s="2">
        <f t="shared" ref="Z17:AU17" si="16">B17/$Y17</f>
        <v>3.579283280865928E-5</v>
      </c>
      <c r="AA17" s="2">
        <f t="shared" si="16"/>
        <v>5.0886196041226445E-5</v>
      </c>
      <c r="AB17" s="2">
        <f t="shared" si="16"/>
        <v>2.5615593600413991E-4</v>
      </c>
      <c r="AC17" s="2">
        <f t="shared" si="16"/>
        <v>1.5481478287118894E-4</v>
      </c>
      <c r="AD17" s="2">
        <f t="shared" si="16"/>
        <v>1.4748372072965631E-4</v>
      </c>
      <c r="AE17" s="2">
        <f t="shared" si="16"/>
        <v>1.9017637673034629E-4</v>
      </c>
      <c r="AF17" s="2">
        <f t="shared" si="16"/>
        <v>3.4067877010651605E-5</v>
      </c>
      <c r="AG17" s="2">
        <f t="shared" si="16"/>
        <v>8.4954073051878051E-5</v>
      </c>
      <c r="AH17" s="2">
        <f t="shared" si="16"/>
        <v>7.8916727758851176E-5</v>
      </c>
      <c r="AI17" s="2">
        <f t="shared" si="16"/>
        <v>4.5280089697701496E-5</v>
      </c>
      <c r="AJ17" s="2">
        <f t="shared" si="16"/>
        <v>4.0536461253180385E-5</v>
      </c>
      <c r="AK17" s="2">
        <f t="shared" si="16"/>
        <v>4.3123894950191905E-6</v>
      </c>
      <c r="AL17" s="2">
        <f t="shared" si="16"/>
        <v>7.3310621415326234E-6</v>
      </c>
      <c r="AM17" s="2">
        <f t="shared" si="16"/>
        <v>6.0373452930268658E-6</v>
      </c>
      <c r="AN17" s="2">
        <f t="shared" si="16"/>
        <v>3.449911596015352E-6</v>
      </c>
      <c r="AO17" s="2">
        <f t="shared" si="16"/>
        <v>6.4685842425287853E-6</v>
      </c>
      <c r="AP17" s="2">
        <f t="shared" si="16"/>
        <v>9.4872568890422182E-6</v>
      </c>
      <c r="AQ17" s="2">
        <f t="shared" si="16"/>
        <v>6.8998231920307039E-6</v>
      </c>
      <c r="AR17" s="2">
        <f t="shared" si="16"/>
        <v>1.724955798007676E-6</v>
      </c>
      <c r="AS17" s="2">
        <f t="shared" si="16"/>
        <v>2.5874336970115139E-6</v>
      </c>
      <c r="AT17" s="2">
        <f t="shared" si="16"/>
        <v>7.762301091034542E-6</v>
      </c>
      <c r="AU17" s="2">
        <f t="shared" si="16"/>
        <v>2.0268230626590192E-5</v>
      </c>
    </row>
    <row r="18" spans="1:48" ht="14.25" customHeight="1" x14ac:dyDescent="0.25">
      <c r="A18" s="1" t="s">
        <v>21</v>
      </c>
      <c r="B18" s="5">
        <v>45261</v>
      </c>
      <c r="C18" s="5">
        <v>748</v>
      </c>
      <c r="D18" s="5">
        <v>726</v>
      </c>
      <c r="E18" s="5">
        <v>721</v>
      </c>
      <c r="F18" s="5">
        <v>752</v>
      </c>
      <c r="G18" s="5">
        <v>753</v>
      </c>
      <c r="H18" s="5">
        <v>623</v>
      </c>
      <c r="I18" s="5">
        <v>625</v>
      </c>
      <c r="J18" s="5">
        <v>538</v>
      </c>
      <c r="K18" s="5">
        <v>446</v>
      </c>
      <c r="L18" s="5">
        <v>318</v>
      </c>
      <c r="M18" s="5">
        <v>301</v>
      </c>
      <c r="N18" s="5">
        <v>81</v>
      </c>
      <c r="O18" s="5">
        <v>66</v>
      </c>
      <c r="P18" s="5">
        <v>37</v>
      </c>
      <c r="Q18" s="5">
        <v>22</v>
      </c>
      <c r="R18" s="5">
        <v>31</v>
      </c>
      <c r="S18" s="5">
        <v>41</v>
      </c>
      <c r="T18" s="5">
        <v>22</v>
      </c>
      <c r="U18" s="5">
        <v>19</v>
      </c>
      <c r="V18" s="5">
        <v>49</v>
      </c>
      <c r="W18" s="5">
        <v>37</v>
      </c>
      <c r="X18" s="5">
        <v>72238</v>
      </c>
      <c r="Y18" s="5">
        <f t="shared" si="0"/>
        <v>7223800</v>
      </c>
      <c r="Z18" s="2">
        <f t="shared" ref="Z18:AU18" si="17">B18/$Y18</f>
        <v>6.2655389130374592E-3</v>
      </c>
      <c r="AA18" s="2">
        <f t="shared" si="17"/>
        <v>1.0354660981754755E-4</v>
      </c>
      <c r="AB18" s="2">
        <f t="shared" si="17"/>
        <v>1.0050112129350204E-4</v>
      </c>
      <c r="AC18" s="2">
        <f t="shared" si="17"/>
        <v>9.980896481076442E-5</v>
      </c>
      <c r="AD18" s="2">
        <f t="shared" si="17"/>
        <v>1.0410033500373765E-4</v>
      </c>
      <c r="AE18" s="2">
        <f t="shared" si="17"/>
        <v>1.0423876630028516E-4</v>
      </c>
      <c r="AF18" s="2">
        <f t="shared" si="17"/>
        <v>8.6242697749107114E-5</v>
      </c>
      <c r="AG18" s="2">
        <f t="shared" si="17"/>
        <v>8.6519560342202166E-5</v>
      </c>
      <c r="AH18" s="2">
        <f t="shared" si="17"/>
        <v>7.447603754256763E-5</v>
      </c>
      <c r="AI18" s="2">
        <f t="shared" si="17"/>
        <v>6.1740358260195465E-5</v>
      </c>
      <c r="AJ18" s="2">
        <f t="shared" si="17"/>
        <v>4.4021152302112461E-5</v>
      </c>
      <c r="AK18" s="2">
        <f t="shared" si="17"/>
        <v>4.1667820260804564E-5</v>
      </c>
      <c r="AL18" s="2">
        <f t="shared" si="17"/>
        <v>1.12129350203494E-5</v>
      </c>
      <c r="AM18" s="2">
        <f t="shared" si="17"/>
        <v>9.1364655721365482E-6</v>
      </c>
      <c r="AN18" s="2">
        <f t="shared" si="17"/>
        <v>5.1219579722583678E-6</v>
      </c>
      <c r="AO18" s="2">
        <f t="shared" si="17"/>
        <v>3.0454885240455164E-6</v>
      </c>
      <c r="AP18" s="2">
        <f t="shared" si="17"/>
        <v>4.2913701929732277E-6</v>
      </c>
      <c r="AQ18" s="2">
        <f t="shared" si="17"/>
        <v>5.6756831584484623E-6</v>
      </c>
      <c r="AR18" s="2">
        <f t="shared" si="17"/>
        <v>3.0454885240455164E-6</v>
      </c>
      <c r="AS18" s="2">
        <f t="shared" si="17"/>
        <v>2.6301946344029459E-6</v>
      </c>
      <c r="AT18" s="2">
        <f t="shared" si="17"/>
        <v>6.7831335308286496E-6</v>
      </c>
      <c r="AU18" s="2">
        <f t="shared" si="17"/>
        <v>5.1219579722583678E-6</v>
      </c>
    </row>
    <row r="19" spans="1:48" ht="14.25" customHeight="1" x14ac:dyDescent="0.25">
      <c r="A19" s="1" t="s">
        <v>22</v>
      </c>
      <c r="B19" s="5">
        <v>1771</v>
      </c>
      <c r="C19" s="6">
        <v>1486</v>
      </c>
      <c r="D19" s="5">
        <v>1157</v>
      </c>
      <c r="E19" s="5">
        <v>1084</v>
      </c>
      <c r="F19" s="5">
        <v>671</v>
      </c>
      <c r="G19" s="5">
        <v>460</v>
      </c>
      <c r="H19" s="5">
        <v>307</v>
      </c>
      <c r="I19" s="5">
        <v>557</v>
      </c>
      <c r="J19" s="5">
        <v>351</v>
      </c>
      <c r="K19" s="5">
        <v>721</v>
      </c>
      <c r="L19" s="5">
        <v>277</v>
      </c>
      <c r="M19" s="5">
        <v>254</v>
      </c>
      <c r="N19" s="5">
        <v>184</v>
      </c>
      <c r="O19" s="5">
        <v>109</v>
      </c>
      <c r="P19" s="5">
        <v>33</v>
      </c>
      <c r="Q19" s="5">
        <v>97</v>
      </c>
      <c r="R19" s="5">
        <v>105</v>
      </c>
      <c r="S19" s="5">
        <v>65</v>
      </c>
      <c r="T19" s="5">
        <v>26</v>
      </c>
      <c r="U19" s="5">
        <v>39</v>
      </c>
      <c r="V19" s="5">
        <v>29</v>
      </c>
      <c r="W19" s="5">
        <v>17</v>
      </c>
      <c r="X19" s="5">
        <v>54135</v>
      </c>
      <c r="Y19" s="5">
        <f t="shared" si="0"/>
        <v>5413500</v>
      </c>
      <c r="Z19" s="2">
        <f t="shared" ref="Z19:AU19" si="18">B19/$Y19</f>
        <v>3.2714510021243187E-4</v>
      </c>
      <c r="AA19" s="2">
        <f t="shared" si="18"/>
        <v>2.744989378405837E-4</v>
      </c>
      <c r="AB19" s="2">
        <f t="shared" si="18"/>
        <v>2.1372494689202918E-4</v>
      </c>
      <c r="AC19" s="2">
        <f t="shared" si="18"/>
        <v>2.0024014038976632E-4</v>
      </c>
      <c r="AD19" s="2">
        <f t="shared" si="18"/>
        <v>1.2394938579477234E-4</v>
      </c>
      <c r="AE19" s="2">
        <f t="shared" si="18"/>
        <v>8.4972753301930354E-5</v>
      </c>
      <c r="AF19" s="2">
        <f t="shared" si="18"/>
        <v>5.6710076660201351E-5</v>
      </c>
      <c r="AG19" s="2">
        <f t="shared" si="18"/>
        <v>1.0289092084603306E-4</v>
      </c>
      <c r="AH19" s="2">
        <f t="shared" si="18"/>
        <v>6.4837905236907734E-5</v>
      </c>
      <c r="AI19" s="2">
        <f t="shared" si="18"/>
        <v>1.3318555463193868E-4</v>
      </c>
      <c r="AJ19" s="2">
        <f t="shared" si="18"/>
        <v>5.1168375357901542E-5</v>
      </c>
      <c r="AK19" s="2">
        <f t="shared" si="18"/>
        <v>4.6919737692805024E-5</v>
      </c>
      <c r="AL19" s="2">
        <f t="shared" si="18"/>
        <v>3.3989101320772142E-5</v>
      </c>
      <c r="AM19" s="2">
        <f t="shared" si="18"/>
        <v>2.013484806502263E-5</v>
      </c>
      <c r="AN19" s="2">
        <f t="shared" si="18"/>
        <v>6.095871432529787E-6</v>
      </c>
      <c r="AO19" s="2">
        <f t="shared" si="18"/>
        <v>1.7918167544102707E-5</v>
      </c>
      <c r="AP19" s="2">
        <f t="shared" si="18"/>
        <v>1.939595455804932E-5</v>
      </c>
      <c r="AQ19" s="2">
        <f t="shared" si="18"/>
        <v>1.2007019488316246E-5</v>
      </c>
      <c r="AR19" s="2">
        <f t="shared" si="18"/>
        <v>4.8028077953264986E-6</v>
      </c>
      <c r="AS19" s="2">
        <f t="shared" si="18"/>
        <v>7.2042116929897479E-6</v>
      </c>
      <c r="AT19" s="2">
        <f t="shared" si="18"/>
        <v>5.3569779255564795E-6</v>
      </c>
      <c r="AU19" s="2">
        <f t="shared" si="18"/>
        <v>3.1402974046365568E-6</v>
      </c>
    </row>
    <row r="20" spans="1:48" ht="14.25" customHeight="1" x14ac:dyDescent="0.25">
      <c r="A20" s="1" t="s">
        <v>23</v>
      </c>
      <c r="B20" s="5">
        <v>160</v>
      </c>
      <c r="C20" s="5">
        <v>465</v>
      </c>
      <c r="D20" s="5">
        <v>632</v>
      </c>
      <c r="E20" s="5">
        <v>1125</v>
      </c>
      <c r="F20" s="5">
        <v>981</v>
      </c>
      <c r="G20" s="5">
        <v>866</v>
      </c>
      <c r="H20" s="5">
        <v>1325</v>
      </c>
      <c r="I20" s="5">
        <v>1791</v>
      </c>
      <c r="J20" s="5">
        <v>953</v>
      </c>
      <c r="K20" s="5">
        <v>673</v>
      </c>
      <c r="L20" s="5">
        <v>595</v>
      </c>
      <c r="M20" s="5">
        <v>110</v>
      </c>
      <c r="N20" s="5">
        <v>77</v>
      </c>
      <c r="O20" s="5">
        <v>25</v>
      </c>
      <c r="P20" s="5">
        <v>21</v>
      </c>
      <c r="Q20" s="5">
        <v>37</v>
      </c>
      <c r="R20" s="5">
        <v>30</v>
      </c>
      <c r="S20" s="5">
        <v>21</v>
      </c>
      <c r="T20" s="5">
        <v>2</v>
      </c>
      <c r="U20" s="5">
        <v>3</v>
      </c>
      <c r="V20" s="5">
        <v>10</v>
      </c>
      <c r="W20" s="5">
        <v>15</v>
      </c>
      <c r="X20" s="5">
        <v>30537</v>
      </c>
      <c r="Y20" s="5">
        <f t="shared" si="0"/>
        <v>3053700</v>
      </c>
      <c r="Z20" s="2">
        <f t="shared" ref="Z20:AU20" si="19">B20/$Y20</f>
        <v>5.2395454694305268E-5</v>
      </c>
      <c r="AA20" s="2">
        <f t="shared" si="19"/>
        <v>1.5227429020532468E-4</v>
      </c>
      <c r="AB20" s="2">
        <f t="shared" si="19"/>
        <v>2.0696204604250581E-4</v>
      </c>
      <c r="AC20" s="2">
        <f t="shared" si="19"/>
        <v>3.684055408193339E-4</v>
      </c>
      <c r="AD20" s="2">
        <f t="shared" si="19"/>
        <v>3.212496315944592E-4</v>
      </c>
      <c r="AE20" s="2">
        <f t="shared" si="19"/>
        <v>2.8359039853292727E-4</v>
      </c>
      <c r="AF20" s="2">
        <f t="shared" si="19"/>
        <v>4.3389985918721553E-4</v>
      </c>
      <c r="AG20" s="2">
        <f t="shared" si="19"/>
        <v>5.865016209843796E-4</v>
      </c>
      <c r="AH20" s="2">
        <f t="shared" si="19"/>
        <v>3.1208042702295574E-4</v>
      </c>
      <c r="AI20" s="2">
        <f t="shared" si="19"/>
        <v>2.2038838130792154E-4</v>
      </c>
      <c r="AJ20" s="2">
        <f t="shared" si="19"/>
        <v>1.9484559714444771E-4</v>
      </c>
      <c r="AK20" s="2">
        <f t="shared" si="19"/>
        <v>3.6021875102334875E-5</v>
      </c>
      <c r="AL20" s="2">
        <f t="shared" si="19"/>
        <v>2.521531257163441E-5</v>
      </c>
      <c r="AM20" s="2">
        <f t="shared" si="19"/>
        <v>8.186789795985198E-6</v>
      </c>
      <c r="AN20" s="2">
        <f t="shared" si="19"/>
        <v>6.8769034286275662E-6</v>
      </c>
      <c r="AO20" s="2">
        <f t="shared" si="19"/>
        <v>1.2116448898058093E-5</v>
      </c>
      <c r="AP20" s="2">
        <f t="shared" si="19"/>
        <v>9.8241477551822377E-6</v>
      </c>
      <c r="AQ20" s="2">
        <f t="shared" si="19"/>
        <v>6.8769034286275662E-6</v>
      </c>
      <c r="AR20" s="2">
        <f t="shared" si="19"/>
        <v>6.5494318367881582E-7</v>
      </c>
      <c r="AS20" s="2">
        <f t="shared" si="19"/>
        <v>9.8241477551822389E-7</v>
      </c>
      <c r="AT20" s="2">
        <f t="shared" si="19"/>
        <v>3.2747159183940792E-6</v>
      </c>
      <c r="AU20" s="2">
        <f t="shared" si="19"/>
        <v>4.9120738775911188E-6</v>
      </c>
    </row>
    <row r="21" spans="1:48" ht="14.25" customHeight="1" x14ac:dyDescent="0.25">
      <c r="A21" s="1" t="s">
        <v>24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5</v>
      </c>
      <c r="J21" s="5">
        <v>0</v>
      </c>
      <c r="K21" s="5">
        <v>0</v>
      </c>
      <c r="L21" s="5">
        <v>0</v>
      </c>
      <c r="M21" s="5">
        <v>12</v>
      </c>
      <c r="N21" s="5">
        <v>13</v>
      </c>
      <c r="O21" s="5">
        <v>10</v>
      </c>
      <c r="P21" s="5">
        <v>33</v>
      </c>
      <c r="Q21" s="5">
        <v>26</v>
      </c>
      <c r="R21" s="5">
        <v>24</v>
      </c>
      <c r="S21" s="5">
        <v>31</v>
      </c>
      <c r="T21" s="5">
        <v>38</v>
      </c>
      <c r="U21" s="5">
        <v>32</v>
      </c>
      <c r="V21" s="5">
        <v>11</v>
      </c>
      <c r="W21" s="5">
        <v>8</v>
      </c>
      <c r="X21" s="5">
        <v>22905</v>
      </c>
      <c r="Y21" s="5">
        <f t="shared" si="0"/>
        <v>2290500</v>
      </c>
      <c r="Z21" s="2">
        <f t="shared" ref="Z21:AU21" si="20">B21/$Y21</f>
        <v>0</v>
      </c>
      <c r="AA21" s="2">
        <f t="shared" si="20"/>
        <v>0</v>
      </c>
      <c r="AB21" s="2">
        <f t="shared" si="20"/>
        <v>0</v>
      </c>
      <c r="AC21" s="2">
        <f t="shared" si="20"/>
        <v>0</v>
      </c>
      <c r="AD21" s="2">
        <f t="shared" si="20"/>
        <v>0</v>
      </c>
      <c r="AE21" s="2">
        <f t="shared" si="20"/>
        <v>0</v>
      </c>
      <c r="AF21" s="2">
        <f t="shared" si="20"/>
        <v>0</v>
      </c>
      <c r="AG21" s="2">
        <f t="shared" si="20"/>
        <v>2.1829294913774284E-6</v>
      </c>
      <c r="AH21" s="2">
        <f t="shared" si="20"/>
        <v>0</v>
      </c>
      <c r="AI21" s="2">
        <f t="shared" si="20"/>
        <v>0</v>
      </c>
      <c r="AJ21" s="2">
        <f t="shared" si="20"/>
        <v>0</v>
      </c>
      <c r="AK21" s="2">
        <f t="shared" si="20"/>
        <v>5.2390307793058281E-6</v>
      </c>
      <c r="AL21" s="2">
        <f t="shared" si="20"/>
        <v>5.6756166775813142E-6</v>
      </c>
      <c r="AM21" s="2">
        <f t="shared" si="20"/>
        <v>4.3658589827548568E-6</v>
      </c>
      <c r="AN21" s="2">
        <f t="shared" si="20"/>
        <v>1.4407334643091029E-5</v>
      </c>
      <c r="AO21" s="2">
        <f t="shared" si="20"/>
        <v>1.1351233355162628E-5</v>
      </c>
      <c r="AP21" s="2">
        <f t="shared" si="20"/>
        <v>1.0478061558611656E-5</v>
      </c>
      <c r="AQ21" s="2">
        <f t="shared" si="20"/>
        <v>1.3534162846540056E-5</v>
      </c>
      <c r="AR21" s="2">
        <f t="shared" si="20"/>
        <v>1.6590264134468457E-5</v>
      </c>
      <c r="AS21" s="2">
        <f t="shared" si="20"/>
        <v>1.3970748744815542E-5</v>
      </c>
      <c r="AT21" s="2">
        <f t="shared" si="20"/>
        <v>4.8024448810303429E-6</v>
      </c>
      <c r="AU21" s="2">
        <f t="shared" si="20"/>
        <v>3.4926871862038854E-6</v>
      </c>
    </row>
    <row r="22" spans="1:48" ht="14.25" customHeight="1" x14ac:dyDescent="0.25">
      <c r="A22" s="1" t="s">
        <v>25</v>
      </c>
      <c r="B22" s="5">
        <v>450</v>
      </c>
      <c r="C22" s="5">
        <v>644</v>
      </c>
      <c r="D22" s="5">
        <v>484</v>
      </c>
      <c r="E22" s="5">
        <v>706</v>
      </c>
      <c r="F22" s="5">
        <v>213</v>
      </c>
      <c r="G22" s="5">
        <v>271</v>
      </c>
      <c r="H22" s="5">
        <v>278</v>
      </c>
      <c r="I22" s="5">
        <v>391</v>
      </c>
      <c r="J22" s="5">
        <v>152</v>
      </c>
      <c r="K22" s="5">
        <v>121</v>
      </c>
      <c r="L22" s="5">
        <v>46</v>
      </c>
      <c r="M22" s="5">
        <v>37</v>
      </c>
      <c r="N22" s="5">
        <v>37</v>
      </c>
      <c r="O22" s="5">
        <v>9</v>
      </c>
      <c r="P22" s="5">
        <v>7</v>
      </c>
      <c r="Q22" s="5">
        <v>35</v>
      </c>
      <c r="R22" s="5">
        <v>8</v>
      </c>
      <c r="S22" s="5">
        <v>12</v>
      </c>
      <c r="T22" s="5">
        <v>7</v>
      </c>
      <c r="U22" s="5">
        <v>2</v>
      </c>
      <c r="V22" s="5">
        <v>2</v>
      </c>
      <c r="W22" s="5">
        <v>3</v>
      </c>
      <c r="X22" s="5">
        <v>23188</v>
      </c>
      <c r="Y22" s="5">
        <f t="shared" si="0"/>
        <v>2318800</v>
      </c>
      <c r="Z22" s="2">
        <f t="shared" ref="Z22:AU22" si="21">B22/$Y22</f>
        <v>1.9406589615318269E-4</v>
      </c>
      <c r="AA22" s="2">
        <f t="shared" si="21"/>
        <v>2.7772986027255479E-4</v>
      </c>
      <c r="AB22" s="2">
        <f t="shared" si="21"/>
        <v>2.0872865275142316E-4</v>
      </c>
      <c r="AC22" s="2">
        <f t="shared" si="21"/>
        <v>3.0446782818699327E-4</v>
      </c>
      <c r="AD22" s="2">
        <f t="shared" si="21"/>
        <v>9.1857857512506462E-5</v>
      </c>
      <c r="AE22" s="2">
        <f t="shared" si="21"/>
        <v>1.1687079523891668E-4</v>
      </c>
      <c r="AF22" s="2">
        <f t="shared" si="21"/>
        <v>1.1988959806796619E-4</v>
      </c>
      <c r="AG22" s="2">
        <f t="shared" si="21"/>
        <v>1.686217008797654E-4</v>
      </c>
      <c r="AH22" s="2">
        <f t="shared" si="21"/>
        <v>6.5551147145075038E-5</v>
      </c>
      <c r="AI22" s="2">
        <f t="shared" si="21"/>
        <v>5.2182163187855789E-5</v>
      </c>
      <c r="AJ22" s="2">
        <f t="shared" si="21"/>
        <v>1.983784716232534E-5</v>
      </c>
      <c r="AK22" s="2">
        <f t="shared" si="21"/>
        <v>1.5956529239261686E-5</v>
      </c>
      <c r="AL22" s="2">
        <f t="shared" si="21"/>
        <v>1.5956529239261686E-5</v>
      </c>
      <c r="AM22" s="2">
        <f t="shared" si="21"/>
        <v>3.881317923063654E-6</v>
      </c>
      <c r="AN22" s="2">
        <f t="shared" si="21"/>
        <v>3.0188028290495084E-6</v>
      </c>
      <c r="AO22" s="2">
        <f t="shared" si="21"/>
        <v>1.5094014145247543E-5</v>
      </c>
      <c r="AP22" s="2">
        <f t="shared" si="21"/>
        <v>3.450060376056581E-6</v>
      </c>
      <c r="AQ22" s="2">
        <f t="shared" si="21"/>
        <v>5.1750905640848717E-6</v>
      </c>
      <c r="AR22" s="2">
        <f t="shared" si="21"/>
        <v>3.0188028290495084E-6</v>
      </c>
      <c r="AS22" s="2">
        <f t="shared" si="21"/>
        <v>8.6251509401414525E-7</v>
      </c>
      <c r="AT22" s="2">
        <f t="shared" si="21"/>
        <v>8.6251509401414525E-7</v>
      </c>
      <c r="AU22" s="2">
        <f t="shared" si="21"/>
        <v>1.2937726410212179E-6</v>
      </c>
    </row>
    <row r="23" spans="1:48" ht="14.25" customHeight="1" x14ac:dyDescent="0.25">
      <c r="A23" s="1" t="s">
        <v>26</v>
      </c>
      <c r="B23" s="5">
        <v>2169</v>
      </c>
      <c r="C23" s="5">
        <v>2215</v>
      </c>
      <c r="D23" s="5">
        <v>538</v>
      </c>
      <c r="E23" s="5">
        <v>1552</v>
      </c>
      <c r="F23" s="5">
        <v>1883</v>
      </c>
      <c r="G23" s="5">
        <v>1306</v>
      </c>
      <c r="H23" s="5">
        <v>2116</v>
      </c>
      <c r="I23" s="5">
        <v>447</v>
      </c>
      <c r="J23" s="5">
        <v>417</v>
      </c>
      <c r="K23" s="5">
        <v>247</v>
      </c>
      <c r="L23" s="5">
        <v>133</v>
      </c>
      <c r="M23" s="5">
        <v>82</v>
      </c>
      <c r="N23" s="5">
        <v>69</v>
      </c>
      <c r="O23" s="5">
        <v>26</v>
      </c>
      <c r="P23" s="5">
        <v>17</v>
      </c>
      <c r="Q23" s="5">
        <v>9</v>
      </c>
      <c r="R23" s="5">
        <v>121</v>
      </c>
      <c r="S23" s="5">
        <v>7</v>
      </c>
      <c r="T23" s="5">
        <v>0</v>
      </c>
      <c r="U23" s="5">
        <v>0</v>
      </c>
      <c r="V23" s="5">
        <v>0</v>
      </c>
      <c r="W23" s="5">
        <v>0</v>
      </c>
      <c r="X23" s="5">
        <v>23818</v>
      </c>
      <c r="Y23" s="5">
        <f t="shared" si="0"/>
        <v>2381800</v>
      </c>
      <c r="Z23" s="2">
        <f t="shared" ref="Z23:AU23" si="22">B23/$Y23</f>
        <v>9.1065580653287425E-4</v>
      </c>
      <c r="AA23" s="2">
        <f t="shared" si="22"/>
        <v>9.2996893106054245E-4</v>
      </c>
      <c r="AB23" s="2">
        <f t="shared" si="22"/>
        <v>2.2587958686707532E-4</v>
      </c>
      <c r="AC23" s="2">
        <f t="shared" si="22"/>
        <v>6.5160802754219501E-4</v>
      </c>
      <c r="AD23" s="2">
        <f t="shared" si="22"/>
        <v>7.905785540347636E-4</v>
      </c>
      <c r="AE23" s="2">
        <f t="shared" si="22"/>
        <v>5.4832479637249138E-4</v>
      </c>
      <c r="AF23" s="2">
        <f t="shared" si="22"/>
        <v>8.8840372827273494E-4</v>
      </c>
      <c r="AG23" s="2">
        <f t="shared" si="22"/>
        <v>1.8767318834494919E-4</v>
      </c>
      <c r="AH23" s="2">
        <f t="shared" si="22"/>
        <v>1.7507767234864387E-4</v>
      </c>
      <c r="AI23" s="2">
        <f t="shared" si="22"/>
        <v>1.0370308170291377E-4</v>
      </c>
      <c r="AJ23" s="2">
        <f t="shared" si="22"/>
        <v>5.5840120916953568E-5</v>
      </c>
      <c r="AK23" s="2">
        <f t="shared" si="22"/>
        <v>3.4427743723234528E-5</v>
      </c>
      <c r="AL23" s="2">
        <f t="shared" si="22"/>
        <v>2.8969686791502226E-5</v>
      </c>
      <c r="AM23" s="2">
        <f t="shared" si="22"/>
        <v>1.0916113863464606E-5</v>
      </c>
      <c r="AN23" s="2">
        <f t="shared" si="22"/>
        <v>7.1374590645730123E-6</v>
      </c>
      <c r="AO23" s="2">
        <f t="shared" si="22"/>
        <v>3.7786547988915946E-6</v>
      </c>
      <c r="AP23" s="2">
        <f t="shared" si="22"/>
        <v>5.0801914518431439E-5</v>
      </c>
      <c r="AQ23" s="2">
        <f t="shared" si="22"/>
        <v>2.93895373247124E-6</v>
      </c>
      <c r="AR23" s="2">
        <f t="shared" si="22"/>
        <v>0</v>
      </c>
      <c r="AS23" s="2">
        <f t="shared" si="22"/>
        <v>0</v>
      </c>
      <c r="AT23" s="2">
        <f t="shared" si="22"/>
        <v>0</v>
      </c>
      <c r="AU23" s="2">
        <f t="shared" si="22"/>
        <v>0</v>
      </c>
      <c r="AV23" s="3"/>
    </row>
    <row r="24" spans="1:48" ht="14.25" customHeight="1" x14ac:dyDescent="0.25">
      <c r="A24" s="1" t="s">
        <v>27</v>
      </c>
      <c r="B24" s="5">
        <v>0</v>
      </c>
      <c r="C24" s="5">
        <v>0</v>
      </c>
      <c r="D24" s="5">
        <v>54</v>
      </c>
      <c r="E24" s="5">
        <v>358</v>
      </c>
      <c r="F24" s="5">
        <v>189</v>
      </c>
      <c r="G24" s="5">
        <v>461</v>
      </c>
      <c r="H24" s="5">
        <v>56</v>
      </c>
      <c r="I24" s="5">
        <v>187</v>
      </c>
      <c r="J24" s="5">
        <v>167</v>
      </c>
      <c r="K24" s="5">
        <v>45</v>
      </c>
      <c r="L24" s="5">
        <v>46</v>
      </c>
      <c r="M24" s="5">
        <v>16</v>
      </c>
      <c r="N24" s="5">
        <v>8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7888</v>
      </c>
      <c r="Y24" s="5">
        <f t="shared" si="0"/>
        <v>788800</v>
      </c>
      <c r="Z24" s="2">
        <f t="shared" ref="Z24:AU24" si="23">B24/$Y24</f>
        <v>0</v>
      </c>
      <c r="AA24" s="2">
        <f t="shared" si="23"/>
        <v>0</v>
      </c>
      <c r="AB24" s="2">
        <f t="shared" si="23"/>
        <v>6.8458417849898576E-5</v>
      </c>
      <c r="AC24" s="2">
        <f t="shared" si="23"/>
        <v>4.5385395537525357E-4</v>
      </c>
      <c r="AD24" s="2">
        <f t="shared" si="23"/>
        <v>2.3960446247464504E-4</v>
      </c>
      <c r="AE24" s="2">
        <f t="shared" si="23"/>
        <v>5.8443204868154162E-4</v>
      </c>
      <c r="AF24" s="2">
        <f t="shared" si="23"/>
        <v>7.0993914807302233E-5</v>
      </c>
      <c r="AG24" s="2">
        <f t="shared" si="23"/>
        <v>2.3706896551724138E-4</v>
      </c>
      <c r="AH24" s="2">
        <f t="shared" si="23"/>
        <v>2.1171399594320487E-4</v>
      </c>
      <c r="AI24" s="2">
        <f t="shared" si="23"/>
        <v>5.7048681541582149E-5</v>
      </c>
      <c r="AJ24" s="2">
        <f t="shared" si="23"/>
        <v>5.8316430020283978E-5</v>
      </c>
      <c r="AK24" s="2">
        <f t="shared" si="23"/>
        <v>2.0283975659229208E-5</v>
      </c>
      <c r="AL24" s="2">
        <f t="shared" si="23"/>
        <v>1.0141987829614604E-5</v>
      </c>
      <c r="AM24" s="2">
        <f t="shared" si="23"/>
        <v>0</v>
      </c>
      <c r="AN24" s="2">
        <f t="shared" si="23"/>
        <v>0</v>
      </c>
      <c r="AO24" s="2">
        <f t="shared" si="23"/>
        <v>0</v>
      </c>
      <c r="AP24" s="2">
        <f t="shared" si="23"/>
        <v>0</v>
      </c>
      <c r="AQ24" s="2">
        <f t="shared" si="23"/>
        <v>0</v>
      </c>
      <c r="AR24" s="2">
        <f t="shared" si="23"/>
        <v>0</v>
      </c>
      <c r="AS24" s="2">
        <f t="shared" si="23"/>
        <v>0</v>
      </c>
      <c r="AT24" s="2">
        <f t="shared" si="23"/>
        <v>0</v>
      </c>
      <c r="AU24" s="2">
        <f t="shared" si="23"/>
        <v>0</v>
      </c>
    </row>
    <row r="25" spans="1:48" ht="14.25" customHeight="1" x14ac:dyDescent="0.25">
      <c r="A25" s="1" t="s">
        <v>28</v>
      </c>
      <c r="B25" s="5">
        <v>2</v>
      </c>
      <c r="C25" s="5">
        <v>57</v>
      </c>
      <c r="D25" s="5">
        <v>57</v>
      </c>
      <c r="E25" s="5">
        <v>72</v>
      </c>
      <c r="F25" s="5">
        <v>56</v>
      </c>
      <c r="G25" s="5">
        <v>120</v>
      </c>
      <c r="H25" s="5">
        <v>131</v>
      </c>
      <c r="I25" s="5">
        <v>12</v>
      </c>
      <c r="J25" s="5">
        <v>0</v>
      </c>
      <c r="K25" s="5">
        <v>32</v>
      </c>
      <c r="L25" s="5">
        <v>18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22633</v>
      </c>
      <c r="Y25" s="5">
        <f t="shared" si="0"/>
        <v>2263300</v>
      </c>
      <c r="Z25" s="2">
        <f t="shared" ref="Z25:AU25" si="24">B25/$Y25</f>
        <v>8.8366544426280215E-7</v>
      </c>
      <c r="AA25" s="2">
        <f t="shared" si="24"/>
        <v>2.5184465161489861E-5</v>
      </c>
      <c r="AB25" s="2">
        <f t="shared" si="24"/>
        <v>2.5184465161489861E-5</v>
      </c>
      <c r="AC25" s="2">
        <f t="shared" si="24"/>
        <v>3.1811955993460878E-5</v>
      </c>
      <c r="AD25" s="2">
        <f t="shared" si="24"/>
        <v>2.474263243935846E-5</v>
      </c>
      <c r="AE25" s="2">
        <f t="shared" si="24"/>
        <v>5.3019926655768125E-5</v>
      </c>
      <c r="AF25" s="2">
        <f t="shared" si="24"/>
        <v>5.788008659921354E-5</v>
      </c>
      <c r="AG25" s="2">
        <f t="shared" si="24"/>
        <v>5.3019926655768127E-6</v>
      </c>
      <c r="AH25" s="2">
        <f t="shared" si="24"/>
        <v>0</v>
      </c>
      <c r="AI25" s="2">
        <f t="shared" si="24"/>
        <v>1.4138647108204834E-5</v>
      </c>
      <c r="AJ25" s="2">
        <f t="shared" si="24"/>
        <v>7.9529889983652195E-6</v>
      </c>
      <c r="AK25" s="2">
        <f t="shared" si="24"/>
        <v>0</v>
      </c>
      <c r="AL25" s="2">
        <f t="shared" si="24"/>
        <v>0</v>
      </c>
      <c r="AM25" s="2">
        <f t="shared" si="24"/>
        <v>0</v>
      </c>
      <c r="AN25" s="2">
        <f t="shared" si="24"/>
        <v>0</v>
      </c>
      <c r="AO25" s="2">
        <f t="shared" si="24"/>
        <v>0</v>
      </c>
      <c r="AP25" s="2">
        <f t="shared" si="24"/>
        <v>0</v>
      </c>
      <c r="AQ25" s="2">
        <f t="shared" si="24"/>
        <v>0</v>
      </c>
      <c r="AR25" s="2">
        <f t="shared" si="24"/>
        <v>0</v>
      </c>
      <c r="AS25" s="2">
        <f t="shared" si="24"/>
        <v>0</v>
      </c>
      <c r="AT25" s="2">
        <f t="shared" si="24"/>
        <v>0</v>
      </c>
      <c r="AU25" s="2">
        <f t="shared" si="24"/>
        <v>0</v>
      </c>
    </row>
    <row r="26" spans="1:48" ht="14.25" customHeight="1" x14ac:dyDescent="0.25">
      <c r="A26" s="1" t="s">
        <v>29</v>
      </c>
      <c r="B26" s="5">
        <v>194</v>
      </c>
      <c r="C26" s="5">
        <v>354</v>
      </c>
      <c r="D26" s="5">
        <v>276</v>
      </c>
      <c r="E26" s="5">
        <v>556</v>
      </c>
      <c r="F26" s="5">
        <v>329</v>
      </c>
      <c r="G26" s="5">
        <v>166</v>
      </c>
      <c r="H26" s="5">
        <v>87</v>
      </c>
      <c r="I26" s="5">
        <v>160</v>
      </c>
      <c r="J26" s="5">
        <v>163</v>
      </c>
      <c r="K26" s="5">
        <v>134</v>
      </c>
      <c r="L26" s="5">
        <v>16</v>
      </c>
      <c r="M26" s="5">
        <v>10</v>
      </c>
      <c r="N26" s="5">
        <v>6</v>
      </c>
      <c r="O26" s="5">
        <v>0</v>
      </c>
      <c r="P26" s="5">
        <v>0</v>
      </c>
      <c r="Q26" s="5">
        <v>0</v>
      </c>
      <c r="R26" s="5">
        <v>2</v>
      </c>
      <c r="S26" s="5">
        <v>2</v>
      </c>
      <c r="T26" s="5">
        <v>0</v>
      </c>
      <c r="U26" s="5">
        <v>0</v>
      </c>
      <c r="V26" s="5">
        <v>0</v>
      </c>
      <c r="W26" s="5">
        <v>0</v>
      </c>
      <c r="X26" s="6">
        <v>20848</v>
      </c>
      <c r="Y26" s="5">
        <f t="shared" si="0"/>
        <v>2084800</v>
      </c>
      <c r="Z26" s="2">
        <f t="shared" ref="Z26:AU27" si="25">B26/$Y26</f>
        <v>9.3054489639293934E-5</v>
      </c>
      <c r="AA26" s="2">
        <f t="shared" si="25"/>
        <v>1.6980046047582501E-4</v>
      </c>
      <c r="AB26" s="2">
        <f t="shared" si="25"/>
        <v>1.3238679969301611E-4</v>
      </c>
      <c r="AC26" s="2">
        <f t="shared" si="25"/>
        <v>2.6669224865694553E-4</v>
      </c>
      <c r="AD26" s="2">
        <f t="shared" si="25"/>
        <v>1.5780890253261703E-4</v>
      </c>
      <c r="AE26" s="2">
        <f t="shared" si="25"/>
        <v>7.9623944742900996E-5</v>
      </c>
      <c r="AF26" s="2">
        <f t="shared" si="25"/>
        <v>4.1730621642363774E-5</v>
      </c>
      <c r="AG26" s="2">
        <f t="shared" si="25"/>
        <v>7.6745970836531078E-5</v>
      </c>
      <c r="AH26" s="2">
        <f t="shared" si="25"/>
        <v>7.8184957789716037E-5</v>
      </c>
      <c r="AI26" s="2">
        <f t="shared" si="25"/>
        <v>6.4274750575594775E-5</v>
      </c>
      <c r="AJ26" s="2">
        <f t="shared" si="25"/>
        <v>7.6745970836531089E-6</v>
      </c>
      <c r="AK26" s="2">
        <f t="shared" si="25"/>
        <v>4.7966231772831924E-6</v>
      </c>
      <c r="AL26" s="2">
        <f t="shared" si="25"/>
        <v>2.8779739063699156E-6</v>
      </c>
      <c r="AM26" s="2">
        <f t="shared" si="25"/>
        <v>0</v>
      </c>
      <c r="AN26" s="2">
        <f t="shared" si="25"/>
        <v>0</v>
      </c>
      <c r="AO26" s="2">
        <f t="shared" si="25"/>
        <v>0</v>
      </c>
      <c r="AP26" s="2">
        <f t="shared" si="25"/>
        <v>9.5932463545663861E-7</v>
      </c>
      <c r="AQ26" s="2">
        <f t="shared" si="25"/>
        <v>9.5932463545663861E-7</v>
      </c>
      <c r="AR26" s="2">
        <f t="shared" si="25"/>
        <v>0</v>
      </c>
      <c r="AS26" s="2">
        <f t="shared" si="25"/>
        <v>0</v>
      </c>
      <c r="AT26" s="2">
        <f t="shared" si="25"/>
        <v>0</v>
      </c>
      <c r="AU26" s="2">
        <f t="shared" si="25"/>
        <v>0</v>
      </c>
    </row>
    <row r="27" spans="1:48" ht="14.25" customHeight="1" x14ac:dyDescent="0.25">
      <c r="A27" s="1" t="s">
        <v>30</v>
      </c>
      <c r="B27" s="5">
        <v>136918</v>
      </c>
      <c r="C27" s="5">
        <v>102071</v>
      </c>
      <c r="D27" s="5">
        <v>86332</v>
      </c>
      <c r="E27" s="5">
        <v>80348</v>
      </c>
      <c r="F27" s="5">
        <v>85750</v>
      </c>
      <c r="G27" s="5">
        <v>77870</v>
      </c>
      <c r="H27" s="5">
        <v>98899</v>
      </c>
      <c r="I27" s="5">
        <v>80953</v>
      </c>
      <c r="J27" s="5">
        <v>68027</v>
      </c>
      <c r="K27" s="5">
        <v>61811</v>
      </c>
      <c r="L27" s="5">
        <v>63765</v>
      </c>
      <c r="M27" s="5">
        <v>47788</v>
      </c>
      <c r="N27" s="5">
        <v>48189</v>
      </c>
      <c r="O27" s="5">
        <v>69132</v>
      </c>
      <c r="P27" s="6">
        <v>96085</v>
      </c>
      <c r="Q27" s="5">
        <v>146140</v>
      </c>
      <c r="R27" s="5">
        <v>171495</v>
      </c>
      <c r="S27" s="5">
        <v>169018</v>
      </c>
      <c r="T27" s="5">
        <v>154476</v>
      </c>
      <c r="U27" s="5">
        <v>142784</v>
      </c>
      <c r="V27" s="5">
        <v>204257</v>
      </c>
      <c r="W27" s="5">
        <v>230028</v>
      </c>
      <c r="X27" s="7">
        <v>1141748</v>
      </c>
      <c r="Y27" s="5">
        <f t="shared" si="0"/>
        <v>114174800</v>
      </c>
      <c r="Z27" s="11">
        <f>B27/$Y27</f>
        <v>1.1991963200285876E-3</v>
      </c>
      <c r="AA27" s="11">
        <f t="shared" si="25"/>
        <v>8.9398886619464191E-4</v>
      </c>
      <c r="AB27" s="11">
        <f t="shared" si="25"/>
        <v>7.5613883273717138E-4</v>
      </c>
      <c r="AC27" s="11">
        <f t="shared" si="25"/>
        <v>7.0372796799293713E-4</v>
      </c>
      <c r="AD27" s="11">
        <f t="shared" si="25"/>
        <v>7.5104138566478768E-4</v>
      </c>
      <c r="AE27" s="11">
        <f t="shared" si="25"/>
        <v>6.8202440468474658E-4</v>
      </c>
      <c r="AF27" s="11">
        <f t="shared" si="25"/>
        <v>8.6620690380013804E-4</v>
      </c>
      <c r="AG27" s="11">
        <f t="shared" si="25"/>
        <v>7.0902686056818146E-4</v>
      </c>
      <c r="AH27" s="11">
        <f t="shared" si="25"/>
        <v>5.9581448796056568E-4</v>
      </c>
      <c r="AI27" s="11">
        <f t="shared" si="25"/>
        <v>5.4137165118747744E-4</v>
      </c>
      <c r="AJ27" s="11">
        <f t="shared" si="25"/>
        <v>5.5848576043049782E-4</v>
      </c>
      <c r="AK27" s="11">
        <f t="shared" si="25"/>
        <v>4.1855120394342711E-4</v>
      </c>
      <c r="AL27" s="11">
        <f t="shared" si="25"/>
        <v>4.2206336249329973E-4</v>
      </c>
      <c r="AM27" s="11">
        <f t="shared" si="25"/>
        <v>6.0549263059799538E-4</v>
      </c>
      <c r="AN27" s="11">
        <f t="shared" si="25"/>
        <v>8.415604844501589E-4</v>
      </c>
      <c r="AO27" s="11">
        <f t="shared" si="25"/>
        <v>1.2799672081755344E-3</v>
      </c>
      <c r="AP27" s="11">
        <f t="shared" si="25"/>
        <v>1.5020389788289535E-3</v>
      </c>
      <c r="AQ27" s="11">
        <f t="shared" si="25"/>
        <v>1.4803441740208873E-3</v>
      </c>
      <c r="AR27" s="11">
        <f t="shared" si="25"/>
        <v>1.3529780652122886E-3</v>
      </c>
      <c r="AS27" s="11">
        <f t="shared" si="25"/>
        <v>1.2505736817581463E-3</v>
      </c>
      <c r="AT27" s="11">
        <f t="shared" si="25"/>
        <v>1.7889849599035865E-3</v>
      </c>
      <c r="AU27" s="11">
        <f t="shared" si="25"/>
        <v>2.0147002666087437E-3</v>
      </c>
    </row>
    <row r="28" spans="1:48" ht="14.25" customHeight="1" x14ac:dyDescent="0.25">
      <c r="X28">
        <f>W27/100</f>
        <v>2300.2800000000002</v>
      </c>
    </row>
    <row r="29" spans="1:48" ht="14.25" customHeight="1" x14ac:dyDescent="0.25">
      <c r="P29" s="7">
        <f>AVERAGE(P27:W27)</f>
        <v>164285.375</v>
      </c>
      <c r="AN29" s="12">
        <f>AVERAGE(AN27:AU27)</f>
        <v>1.4388934773697873E-3</v>
      </c>
    </row>
    <row r="30" spans="1:48" ht="14.25" customHeight="1" x14ac:dyDescent="0.25">
      <c r="X30" s="3"/>
    </row>
    <row r="31" spans="1:48" ht="14.25" customHeight="1" x14ac:dyDescent="0.25"/>
    <row r="32" spans="1:48" ht="14.25" customHeight="1" x14ac:dyDescent="0.25"/>
    <row r="33" spans="24:27" ht="14.25" customHeight="1" x14ac:dyDescent="0.25">
      <c r="X33" s="3"/>
    </row>
    <row r="34" spans="24:27" ht="14.25" customHeight="1" x14ac:dyDescent="0.25"/>
    <row r="35" spans="24:27" ht="14.25" customHeight="1" x14ac:dyDescent="0.25"/>
    <row r="36" spans="24:27" ht="14.25" customHeight="1" x14ac:dyDescent="0.25"/>
    <row r="37" spans="24:27" ht="14.25" customHeight="1" x14ac:dyDescent="0.25"/>
    <row r="38" spans="24:27" ht="14.25" customHeight="1" x14ac:dyDescent="0.25"/>
    <row r="39" spans="24:27" ht="14.25" customHeight="1" x14ac:dyDescent="0.25"/>
    <row r="40" spans="24:27" ht="14.25" customHeight="1" x14ac:dyDescent="0.25"/>
    <row r="41" spans="24:27" ht="14.25" customHeight="1" x14ac:dyDescent="0.25"/>
    <row r="42" spans="24:27" ht="14.25" customHeight="1" x14ac:dyDescent="0.25"/>
    <row r="43" spans="24:27" ht="14.25" customHeight="1" x14ac:dyDescent="0.25"/>
    <row r="44" spans="24:27" ht="14.25" customHeight="1" x14ac:dyDescent="0.25"/>
    <row r="45" spans="24:27" ht="14.25" customHeight="1" x14ac:dyDescent="0.25">
      <c r="AA45" s="4"/>
    </row>
    <row r="46" spans="24:27" ht="14.25" customHeight="1" x14ac:dyDescent="0.25"/>
    <row r="47" spans="24:27" ht="14.25" customHeight="1" x14ac:dyDescent="0.25"/>
    <row r="48" spans="24:2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A1:W1"/>
    <mergeCell ref="X1:Y1"/>
    <mergeCell ref="Z1:AV1"/>
  </mergeCells>
  <conditionalFormatting sqref="W3:W2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3:AT2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3:AU2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3:AV1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AUGUSTO GERALDO CORREA</dc:creator>
  <cp:lastModifiedBy>juan felipe herrera sarmiento</cp:lastModifiedBy>
  <dcterms:created xsi:type="dcterms:W3CDTF">2023-11-07T00:23:09Z</dcterms:created>
  <dcterms:modified xsi:type="dcterms:W3CDTF">2023-11-23T17:53:37Z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0x010100421C098E307CA24289FAC67EF134C5E9</vt:lpwstr>
  </property>
</Properties>
</file>