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概要" sheetId="1" r:id="rId3"/>
    <sheet state="visible" name="取引" sheetId="2" r:id="rId4"/>
    <sheet state="visible" name="シート3" sheetId="3" r:id="rId5"/>
  </sheets>
  <definedNames>
    <definedName name="StartingBalance">'概要'!$L$8</definedName>
  </definedNames>
  <calcPr/>
</workbook>
</file>

<file path=xl/sharedStrings.xml><?xml version="1.0" encoding="utf-8"?>
<sst xmlns="http://schemas.openxmlformats.org/spreadsheetml/2006/main" count="69" uniqueCount="49">
  <si>
    <t>使い方</t>
  </si>
  <si>
    <t>メモ</t>
  </si>
  <si>
    <t>セル L8 に開始残高を設定してから、下の [収入] と [支出] の表にカテゴリと出費予定額を入力します。</t>
  </si>
  <si>
    <t>ハイライト表示されているセルのみを編集します。</t>
  </si>
  <si>
    <t>数式が含まれているセルは変更しないようにしてください。</t>
  </si>
  <si>
    <t>[取引] タブにデータを入力すると、このシートが自動的に更新されて当月の出費の概要が表示されます。</t>
  </si>
  <si>
    <t>月間予算</t>
  </si>
  <si>
    <t>開始残高:</t>
  </si>
  <si>
    <t xml:space="preserve">月初残高 </t>
  </si>
  <si>
    <t xml:space="preserve"> 月末残高</t>
  </si>
  <si>
    <t>支出</t>
  </si>
  <si>
    <t>収入</t>
  </si>
  <si>
    <t>予定</t>
  </si>
  <si>
    <t>実際</t>
  </si>
  <si>
    <t>差額</t>
  </si>
  <si>
    <t>合計</t>
  </si>
  <si>
    <t>食費</t>
  </si>
  <si>
    <t>貯蓄</t>
  </si>
  <si>
    <t>ギフト</t>
  </si>
  <si>
    <t>給料</t>
  </si>
  <si>
    <t>健康 / 医療</t>
  </si>
  <si>
    <t>ボーナス</t>
  </si>
  <si>
    <t>住宅</t>
  </si>
  <si>
    <t>利息</t>
  </si>
  <si>
    <t>交通</t>
  </si>
  <si>
    <t>その他</t>
  </si>
  <si>
    <t>小遣い</t>
  </si>
  <si>
    <t xml:space="preserve">カスタムのカテゴリ </t>
  </si>
  <si>
    <t>ペット</t>
  </si>
  <si>
    <t>水道光熱 / 通信</t>
  </si>
  <si>
    <t>旅行</t>
  </si>
  <si>
    <t>負債</t>
  </si>
  <si>
    <t>カスタムのカテゴリ 1</t>
  </si>
  <si>
    <t>カスタムのカテゴリ 2</t>
  </si>
  <si>
    <t>カスタムのカテゴリ 3</t>
  </si>
  <si>
    <t>[概要] シートの [支出] と [収入] の表を更新すると、カテゴリを変更、追加できます。</t>
  </si>
  <si>
    <t>日付</t>
  </si>
  <si>
    <t>金額</t>
  </si>
  <si>
    <t>説明</t>
  </si>
  <si>
    <t>カテゴリ</t>
  </si>
  <si>
    <t>家賃</t>
  </si>
  <si>
    <t>5
e
お</t>
  </si>
  <si>
    <t>ab</t>
  </si>
  <si>
    <t>c</t>
  </si>
  <si>
    <t>d</t>
  </si>
  <si>
    <t>あ</t>
  </si>
  <si>
    <t>い</t>
  </si>
  <si>
    <t>う</t>
  </si>
  <si>
    <t>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</si>
</sst>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¥]#,##0"/>
    <numFmt numFmtId="165" formatCode="mmmm&quot; &quot;yyyy"/>
    <numFmt numFmtId="166" formatCode="&quot;$&quot;#,##0"/>
    <numFmt numFmtId="167" formatCode="+#,#%;-#,#%;0%"/>
    <numFmt numFmtId="168" formatCode="+$#,#;-$#,#;$0"/>
    <numFmt numFmtId="169" formatCode="yyyy年&quot;&quot;m月&quot;&quot;d日"/>
  </numFmts>
  <fonts count="45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sz val="10.0"/>
      <color rgb="FF334960"/>
      <name val="Lato"/>
    </font>
    <font>
      <name val="Lato"/>
    </font>
    <font>
      <sz val="10.0"/>
      <color rgb="FFF46524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i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7" numFmtId="0" xfId="0" applyFont="1"/>
    <xf borderId="0" fillId="0" fontId="1" numFmtId="0" xfId="0" applyAlignment="1" applyFont="1">
      <alignment vertical="bottom"/>
    </xf>
    <xf borderId="0" fillId="0" fontId="7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right" vertical="top"/>
    </xf>
    <xf borderId="0" fillId="0" fontId="8" numFmtId="0" xfId="0" applyAlignment="1" applyFont="1">
      <alignment vertical="top"/>
    </xf>
    <xf borderId="0" fillId="4" fontId="9" numFmtId="0" xfId="0" applyAlignment="1" applyFill="1" applyFont="1">
      <alignment horizontal="left" readingOrder="0" vertical="top"/>
    </xf>
    <xf borderId="0" fillId="0" fontId="10" numFmtId="0" xfId="0" applyAlignment="1" applyFont="1">
      <alignment vertical="top"/>
    </xf>
    <xf borderId="0" fillId="0" fontId="7" numFmtId="0" xfId="0" applyFont="1"/>
    <xf borderId="0" fillId="0" fontId="11" numFmtId="0" xfId="0" applyAlignment="1" applyFont="1">
      <alignment horizontal="right" readingOrder="0" vertical="center"/>
    </xf>
    <xf borderId="0" fillId="3" fontId="10" numFmtId="164" xfId="0" applyAlignment="1" applyFont="1" applyNumberFormat="1">
      <alignment readingOrder="0" vertical="center"/>
    </xf>
    <xf borderId="0" fillId="0" fontId="12" numFmtId="0" xfId="0" applyAlignment="1" applyFont="1">
      <alignment vertical="top"/>
    </xf>
    <xf borderId="0" fillId="4" fontId="13" numFmtId="165" xfId="0" applyAlignment="1" applyFont="1" applyNumberFormat="1">
      <alignment horizontal="left" vertical="top"/>
    </xf>
    <xf borderId="0" fillId="0" fontId="14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7" numFmtId="0" xfId="0" applyBorder="1" applyFill="1" applyFont="1"/>
    <xf borderId="2" fillId="5" fontId="7" numFmtId="0" xfId="0" applyBorder="1" applyFont="1"/>
    <xf borderId="3" fillId="5" fontId="1" numFmtId="0" xfId="0" applyAlignment="1" applyBorder="1" applyFont="1">
      <alignment vertical="bottom"/>
    </xf>
    <xf borderId="4" fillId="0" fontId="1" numFmtId="166" xfId="0" applyAlignment="1" applyBorder="1" applyFont="1" applyNumberFormat="1">
      <alignment vertical="bottom"/>
    </xf>
    <xf borderId="5" fillId="5" fontId="7" numFmtId="0" xfId="0" applyBorder="1" applyFont="1"/>
    <xf borderId="0" fillId="5" fontId="7" numFmtId="0" xfId="0" applyFont="1"/>
    <xf borderId="6" fillId="5" fontId="7" numFmtId="0" xfId="0" applyBorder="1" applyFont="1"/>
    <xf borderId="0" fillId="0" fontId="1" numFmtId="166" xfId="0" applyAlignment="1" applyFont="1" applyNumberFormat="1">
      <alignment vertical="bottom"/>
    </xf>
    <xf borderId="4" fillId="0" fontId="15" numFmtId="0" xfId="0" applyBorder="1" applyFont="1"/>
    <xf borderId="0" fillId="5" fontId="16" numFmtId="167" xfId="0" applyAlignment="1" applyFont="1" applyNumberFormat="1">
      <alignment horizontal="center" readingOrder="0" shrinkToFit="0" vertical="bottom" wrapText="0"/>
    </xf>
    <xf borderId="0" fillId="0" fontId="17" numFmtId="0" xfId="0" applyAlignment="1" applyFont="1">
      <alignment horizontal="left" readingOrder="0" shrinkToFit="0" vertical="bottom" wrapText="0"/>
    </xf>
    <xf borderId="7" fillId="5" fontId="18" numFmtId="0" xfId="0" applyAlignment="1" applyBorder="1" applyFont="1">
      <alignment horizontal="center" readingOrder="0" shrinkToFit="0" vertical="top" wrapText="0"/>
    </xf>
    <xf borderId="7" fillId="0" fontId="15" numFmtId="0" xfId="0" applyBorder="1" applyFont="1"/>
    <xf borderId="0" fillId="0" fontId="17" numFmtId="9" xfId="0" applyAlignment="1" applyFont="1" applyNumberFormat="1">
      <alignment horizontal="left" readingOrder="0" shrinkToFit="0" vertical="bottom" wrapText="0"/>
    </xf>
    <xf borderId="0" fillId="5" fontId="16" numFmtId="164" xfId="0" applyAlignment="1" applyFont="1" applyNumberFormat="1">
      <alignment horizontal="center" readingOrder="0" shrinkToFit="0" vertical="bottom" wrapText="0"/>
    </xf>
    <xf borderId="6" fillId="5" fontId="7" numFmtId="0" xfId="0" applyAlignment="1" applyBorder="1" applyFont="1">
      <alignment shrinkToFit="0" wrapText="0"/>
    </xf>
    <xf borderId="0" fillId="0" fontId="19" numFmtId="0" xfId="0" applyFont="1"/>
    <xf borderId="4" fillId="0" fontId="20" numFmtId="0" xfId="0" applyAlignment="1" applyBorder="1" applyFont="1">
      <alignment horizontal="right" readingOrder="0" vertical="bottom"/>
    </xf>
    <xf borderId="0" fillId="0" fontId="21" numFmtId="166" xfId="0" applyAlignment="1" applyFont="1" applyNumberFormat="1">
      <alignment horizontal="left" readingOrder="0" vertical="bottom"/>
    </xf>
    <xf borderId="0" fillId="0" fontId="14" numFmtId="166" xfId="0" applyAlignment="1" applyFont="1" applyNumberFormat="1">
      <alignment vertical="bottom"/>
    </xf>
    <xf borderId="0" fillId="5" fontId="18" numFmtId="9" xfId="0" applyAlignment="1" applyFont="1" applyNumberFormat="1">
      <alignment horizontal="center" readingOrder="0" shrinkToFit="0" vertical="top" wrapText="0"/>
    </xf>
    <xf borderId="0" fillId="0" fontId="18" numFmtId="0" xfId="0" applyAlignment="1" applyFont="1">
      <alignment horizontal="left" readingOrder="0" shrinkToFit="0" vertical="top" wrapText="0"/>
    </xf>
    <xf borderId="4" fillId="0" fontId="18" numFmtId="164" xfId="0" applyAlignment="1" applyBorder="1" applyFont="1" applyNumberFormat="1">
      <alignment horizontal="center" readingOrder="0" vertical="top"/>
    </xf>
    <xf borderId="0" fillId="0" fontId="22" numFmtId="164" xfId="0" applyAlignment="1" applyFont="1" applyNumberFormat="1">
      <alignment horizontal="center" readingOrder="0" vertical="top"/>
    </xf>
    <xf borderId="0" fillId="0" fontId="7" numFmtId="0" xfId="0" applyAlignment="1" applyFont="1">
      <alignment vertical="center"/>
    </xf>
    <xf borderId="8" fillId="5" fontId="7" numFmtId="0" xfId="0" applyBorder="1" applyFont="1"/>
    <xf borderId="9" fillId="5" fontId="7" numFmtId="0" xfId="0" applyBorder="1" applyFont="1"/>
    <xf borderId="9" fillId="5" fontId="7" numFmtId="0" xfId="0" applyAlignment="1" applyBorder="1" applyFont="1">
      <alignment readingOrder="0" vertical="top"/>
    </xf>
    <xf borderId="10" fillId="5" fontId="7" numFmtId="0" xfId="0" applyBorder="1" applyFont="1"/>
    <xf borderId="0" fillId="0" fontId="7" numFmtId="0" xfId="0" applyAlignment="1" applyFont="1">
      <alignment readingOrder="0" vertical="top"/>
    </xf>
    <xf borderId="0" fillId="0" fontId="23" numFmtId="0" xfId="0" applyAlignment="1" applyFont="1">
      <alignment vertical="center"/>
    </xf>
    <xf borderId="0" fillId="0" fontId="20" numFmtId="0" xfId="0" applyAlignment="1" applyFont="1">
      <alignment horizontal="left" readingOrder="0" vertical="center"/>
    </xf>
    <xf borderId="0" fillId="0" fontId="23" numFmtId="0" xfId="0" applyAlignment="1" applyFont="1">
      <alignment horizontal="right" vertical="center"/>
    </xf>
    <xf borderId="0" fillId="0" fontId="24" numFmtId="0" xfId="0" applyAlignment="1" applyFont="1">
      <alignment vertical="center"/>
    </xf>
    <xf borderId="0" fillId="0" fontId="25" numFmtId="0" xfId="0" applyAlignment="1" applyFont="1">
      <alignment horizontal="left" readingOrder="0" vertical="center"/>
    </xf>
    <xf borderId="0" fillId="0" fontId="24" numFmtId="164" xfId="0" applyAlignment="1" applyFont="1" applyNumberFormat="1">
      <alignment horizontal="right" vertical="center"/>
    </xf>
    <xf borderId="0" fillId="4" fontId="24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6" numFmtId="0" xfId="0" applyAlignment="1" applyFont="1">
      <alignment horizontal="left" readingOrder="0" vertical="center"/>
    </xf>
    <xf borderId="0" fillId="0" fontId="6" numFmtId="164" xfId="0" applyAlignment="1" applyFont="1" applyNumberFormat="1">
      <alignment horizontal="right" readingOrder="0" vertical="center"/>
    </xf>
    <xf borderId="0" fillId="0" fontId="10" numFmtId="0" xfId="0" applyAlignment="1" applyFont="1">
      <alignment horizontal="left" vertical="center"/>
    </xf>
    <xf borderId="0" fillId="0" fontId="27" numFmtId="0" xfId="0" applyAlignment="1" applyFont="1">
      <alignment horizontal="left"/>
    </xf>
    <xf borderId="0" fillId="0" fontId="28" numFmtId="166" xfId="0" applyAlignment="1" applyFont="1" applyNumberFormat="1">
      <alignment horizontal="right"/>
    </xf>
    <xf borderId="0" fillId="4" fontId="1" numFmtId="0" xfId="0" applyAlignment="1" applyFont="1">
      <alignment vertical="bottom"/>
    </xf>
    <xf borderId="0" fillId="0" fontId="29" numFmtId="0" xfId="0" applyAlignment="1" applyFont="1">
      <alignment vertical="top"/>
    </xf>
    <xf borderId="0" fillId="0" fontId="30" numFmtId="0" xfId="0" applyAlignment="1" applyFont="1">
      <alignment horizontal="left" readingOrder="0" vertical="top"/>
    </xf>
    <xf borderId="0" fillId="0" fontId="19" numFmtId="0" xfId="0" applyAlignment="1" applyFont="1">
      <alignment vertical="top"/>
    </xf>
    <xf borderId="0" fillId="0" fontId="29" numFmtId="0" xfId="0" applyAlignment="1" applyFont="1">
      <alignment horizontal="right" vertical="top"/>
    </xf>
    <xf borderId="0" fillId="0" fontId="31" numFmtId="0" xfId="0" applyAlignment="1" applyFont="1">
      <alignment horizontal="left" readingOrder="0" vertical="top"/>
    </xf>
    <xf borderId="0" fillId="0" fontId="32" numFmtId="0" xfId="0" applyAlignment="1" applyFont="1">
      <alignment horizontal="left" vertical="top"/>
    </xf>
    <xf borderId="11" fillId="0" fontId="6" numFmtId="0" xfId="0" applyAlignment="1" applyBorder="1" applyFont="1">
      <alignment vertical="bottom"/>
    </xf>
    <xf borderId="12" fillId="0" fontId="33" numFmtId="0" xfId="0" applyAlignment="1" applyBorder="1" applyFont="1">
      <alignment horizontal="right" vertical="bottom"/>
    </xf>
    <xf borderId="12" fillId="0" fontId="34" numFmtId="0" xfId="0" applyAlignment="1" applyBorder="1" applyFont="1">
      <alignment horizontal="left" vertical="bottom"/>
    </xf>
    <xf borderId="12" fillId="0" fontId="33" numFmtId="0" xfId="0" applyAlignment="1" applyBorder="1" applyFont="1">
      <alignment horizontal="right" readingOrder="0" vertical="bottom"/>
    </xf>
    <xf borderId="11" fillId="0" fontId="6" numFmtId="0" xfId="0" applyAlignment="1" applyBorder="1" applyFont="1">
      <alignment horizontal="right" vertical="bottom"/>
    </xf>
    <xf borderId="12" fillId="0" fontId="35" numFmtId="0" xfId="0" applyAlignment="1" applyBorder="1" applyFont="1">
      <alignment horizontal="left" vertical="bottom"/>
    </xf>
    <xf borderId="12" fillId="0" fontId="36" numFmtId="0" xfId="0" applyAlignment="1" applyBorder="1" applyFont="1">
      <alignment horizontal="left" vertical="bottom"/>
    </xf>
    <xf borderId="0" fillId="0" fontId="37" numFmtId="0" xfId="0" applyAlignment="1" applyFont="1">
      <alignment vertical="top"/>
    </xf>
    <xf borderId="13" fillId="0" fontId="37" numFmtId="0" xfId="0" applyAlignment="1" applyBorder="1" applyFont="1">
      <alignment readingOrder="0" vertical="top"/>
    </xf>
    <xf borderId="13" fillId="0" fontId="37" numFmtId="0" xfId="0" applyAlignment="1" applyBorder="1" applyFont="1">
      <alignment vertical="top"/>
    </xf>
    <xf borderId="13" fillId="0" fontId="37" numFmtId="164" xfId="0" applyAlignment="1" applyBorder="1" applyFont="1" applyNumberFormat="1">
      <alignment horizontal="right" vertical="top"/>
    </xf>
    <xf borderId="0" fillId="0" fontId="37" numFmtId="0" xfId="0" applyAlignment="1" applyFont="1">
      <alignment horizontal="right" vertical="top"/>
    </xf>
    <xf borderId="13" fillId="0" fontId="37" numFmtId="0" xfId="0" applyAlignment="1" applyBorder="1" applyFont="1">
      <alignment horizontal="left" readingOrder="0" vertical="top"/>
    </xf>
    <xf borderId="13" fillId="0" fontId="37" numFmtId="0" xfId="0" applyAlignment="1" applyBorder="1" applyFont="1">
      <alignment horizontal="right" readingOrder="0" vertical="top"/>
    </xf>
    <xf borderId="0" fillId="0" fontId="6" numFmtId="0" xfId="0" applyAlignment="1" applyFont="1">
      <alignment vertical="center"/>
    </xf>
    <xf borderId="14" fillId="0" fontId="38" numFmtId="166" xfId="0" applyAlignment="1" applyBorder="1" applyFont="1" applyNumberFormat="1">
      <alignment readingOrder="0" vertical="center"/>
    </xf>
    <xf borderId="15" fillId="0" fontId="15" numFmtId="0" xfId="0" applyBorder="1" applyFont="1"/>
    <xf borderId="16" fillId="0" fontId="39" numFmtId="164" xfId="0" applyAlignment="1" applyBorder="1" applyFont="1" applyNumberFormat="1">
      <alignment horizontal="right" readingOrder="0" vertical="center"/>
    </xf>
    <xf borderId="0" fillId="0" fontId="39" numFmtId="164" xfId="0" applyAlignment="1" applyFont="1" applyNumberFormat="1">
      <alignment horizontal="right" vertical="center"/>
    </xf>
    <xf borderId="0" fillId="0" fontId="6" numFmtId="0" xfId="0" applyAlignment="1" applyFont="1">
      <alignment horizontal="right" vertical="center"/>
    </xf>
    <xf borderId="17" fillId="0" fontId="38" numFmtId="166" xfId="0" applyAlignment="1" applyBorder="1" applyFont="1" applyNumberFormat="1">
      <alignment vertical="center"/>
    </xf>
    <xf borderId="18" fillId="0" fontId="15" numFmtId="0" xfId="0" applyBorder="1" applyFont="1"/>
    <xf borderId="19" fillId="0" fontId="39" numFmtId="164" xfId="0" applyAlignment="1" applyBorder="1" applyFont="1" applyNumberFormat="1">
      <alignment horizontal="right" readingOrder="0" vertical="center"/>
    </xf>
    <xf borderId="20" fillId="0" fontId="38" numFmtId="166" xfId="0" applyAlignment="1" applyBorder="1" applyFont="1" applyNumberFormat="1">
      <alignment readingOrder="0" vertical="center"/>
    </xf>
    <xf borderId="21" fillId="0" fontId="15" numFmtId="0" xfId="0" applyBorder="1" applyFont="1"/>
    <xf borderId="22" fillId="0" fontId="39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2" fillId="0" fontId="39" numFmtId="164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right" vertical="center"/>
    </xf>
    <xf borderId="20" fillId="0" fontId="41" numFmtId="0" xfId="0" applyAlignment="1" applyBorder="1" applyFont="1">
      <alignment readingOrder="0"/>
    </xf>
    <xf borderId="22" fillId="0" fontId="42" numFmtId="166" xfId="0" applyAlignment="1" applyBorder="1" applyFont="1" applyNumberFormat="1">
      <alignment readingOrder="0"/>
    </xf>
    <xf borderId="0" fillId="0" fontId="39" numFmtId="166" xfId="0" applyAlignment="1" applyFont="1" applyNumberFormat="1">
      <alignment horizontal="right" vertical="center"/>
    </xf>
    <xf borderId="0" fillId="0" fontId="40" numFmtId="168" xfId="0" applyAlignment="1" applyFont="1" applyNumberFormat="1">
      <alignment horizontal="right" vertical="center"/>
    </xf>
    <xf borderId="22" fillId="0" fontId="39" numFmtId="164" xfId="0" applyAlignment="1" applyBorder="1" applyFont="1" applyNumberFormat="1">
      <alignment horizontal="right" vertical="center"/>
    </xf>
    <xf borderId="22" fillId="0" fontId="39" numFmtId="164" xfId="0" applyAlignment="1" applyBorder="1" applyFont="1" applyNumberFormat="1">
      <alignment horizontal="right" readingOrder="0"/>
    </xf>
    <xf borderId="22" fillId="0" fontId="38" numFmtId="166" xfId="0" applyAlignment="1" applyBorder="1" applyFont="1" applyNumberFormat="1">
      <alignment readingOrder="0" vertical="center"/>
    </xf>
    <xf borderId="22" fillId="0" fontId="39" numFmtId="166" xfId="0" applyAlignment="1" applyBorder="1" applyFont="1" applyNumberFormat="1">
      <alignment horizontal="right" readingOrder="0"/>
    </xf>
    <xf borderId="22" fillId="0" fontId="41" numFmtId="0" xfId="0" applyAlignment="1" applyBorder="1" applyFont="1">
      <alignment readingOrder="0"/>
    </xf>
    <xf borderId="22" fillId="0" fontId="39" numFmtId="166" xfId="0" applyAlignment="1" applyBorder="1" applyFont="1" applyNumberFormat="1">
      <alignment horizontal="right" readingOrder="0" vertical="center"/>
    </xf>
    <xf borderId="0" fillId="2" fontId="43" numFmtId="0" xfId="0" applyAlignment="1" applyFont="1">
      <alignment vertical="center"/>
    </xf>
    <xf borderId="0" fillId="0" fontId="8" numFmtId="0" xfId="0" applyAlignment="1" applyFont="1">
      <alignment vertical="bottom"/>
    </xf>
    <xf borderId="0" fillId="0" fontId="31" numFmtId="0" xfId="0" applyAlignment="1" applyFont="1">
      <alignment horizontal="left" readingOrder="0" vertical="bottom"/>
    </xf>
    <xf borderId="23" fillId="0" fontId="1" numFmtId="0" xfId="0" applyAlignment="1" applyBorder="1" applyFont="1">
      <alignment vertical="bottom"/>
    </xf>
    <xf borderId="0" fillId="0" fontId="33" numFmtId="0" xfId="0" applyAlignment="1" applyFont="1">
      <alignment horizontal="left" readingOrder="0" vertical="center"/>
    </xf>
    <xf borderId="24" fillId="0" fontId="40" numFmtId="169" xfId="0" applyAlignment="1" applyBorder="1" applyFont="1" applyNumberFormat="1">
      <alignment horizontal="left" readingOrder="0" vertical="center"/>
    </xf>
    <xf borderId="24" fillId="0" fontId="25" numFmtId="164" xfId="0" applyAlignment="1" applyBorder="1" applyFont="1" applyNumberFormat="1">
      <alignment horizontal="left" readingOrder="0" vertical="center"/>
    </xf>
    <xf borderId="24" fillId="0" fontId="44" numFmtId="0" xfId="0" applyAlignment="1" applyBorder="1" applyFont="1">
      <alignment horizontal="left" readingOrder="0" vertical="center"/>
    </xf>
    <xf borderId="24" fillId="0" fontId="40" numFmtId="0" xfId="0" applyAlignment="1" applyBorder="1" applyFont="1">
      <alignment horizontal="left" readingOrder="0" vertical="center"/>
    </xf>
    <xf borderId="24" fillId="0" fontId="40" numFmtId="169" xfId="0" applyAlignment="1" applyBorder="1" applyFont="1" applyNumberFormat="1">
      <alignment horizontal="left" readingOrder="0" vertical="center"/>
    </xf>
    <xf borderId="24" fillId="0" fontId="24" numFmtId="0" xfId="0" applyAlignment="1" applyBorder="1" applyFont="1">
      <alignment horizontal="left" readingOrder="0" vertical="center"/>
    </xf>
    <xf borderId="25" fillId="0" fontId="40" numFmtId="169" xfId="0" applyAlignment="1" applyBorder="1" applyFont="1" applyNumberFormat="1">
      <alignment horizontal="left" readingOrder="0" vertical="center"/>
    </xf>
    <xf borderId="25" fillId="0" fontId="25" numFmtId="164" xfId="0" applyAlignment="1" applyBorder="1" applyFont="1" applyNumberFormat="1">
      <alignment horizontal="left" readingOrder="0" vertical="center"/>
    </xf>
    <xf borderId="25" fillId="0" fontId="44" numFmtId="0" xfId="0" applyAlignment="1" applyBorder="1" applyFont="1">
      <alignment horizontal="left" readingOrder="0" vertical="center"/>
    </xf>
    <xf borderId="25" fillId="0" fontId="40" numFmtId="0" xfId="0" applyAlignment="1" applyBorder="1" applyFont="1">
      <alignment horizontal="left" readingOrder="0" vertical="center"/>
    </xf>
    <xf borderId="25" fillId="0" fontId="24" numFmtId="0" xfId="0" applyAlignment="1" applyBorder="1" applyFont="1">
      <alignment horizontal="left" readingOrder="0" vertical="center"/>
    </xf>
    <xf borderId="25" fillId="0" fontId="40" numFmtId="0" xfId="0" applyAlignment="1" applyBorder="1" applyFont="1">
      <alignment horizontal="left" vertical="center"/>
    </xf>
    <xf borderId="25" fillId="0" fontId="24" numFmtId="0" xfId="0" applyAlignment="1" applyBorder="1" applyFont="1">
      <alignment horizontal="left" vertical="center"/>
    </xf>
    <xf borderId="25" fillId="0" fontId="40" numFmtId="169" xfId="0" applyAlignment="1" applyBorder="1" applyFont="1" applyNumberFormat="1">
      <alignment horizontal="left" vertical="center"/>
    </xf>
    <xf borderId="25" fillId="0" fontId="25" numFmtId="164" xfId="0" applyAlignment="1" applyBorder="1" applyFont="1" applyNumberFormat="1">
      <alignment horizontal="left" vertical="center"/>
    </xf>
    <xf borderId="25" fillId="0" fontId="44" numFmtId="0" xfId="0" applyAlignment="1" applyBorder="1" applyFont="1">
      <alignment horizontal="left" vertical="center"/>
    </xf>
    <xf borderId="26" fillId="0" fontId="40" numFmtId="169" xfId="0" applyAlignment="1" applyBorder="1" applyFont="1" applyNumberFormat="1">
      <alignment horizontal="left" vertical="center"/>
    </xf>
    <xf borderId="26" fillId="0" fontId="25" numFmtId="164" xfId="0" applyAlignment="1" applyBorder="1" applyFont="1" applyNumberFormat="1">
      <alignment horizontal="left" readingOrder="0" vertical="center"/>
    </xf>
    <xf borderId="26" fillId="0" fontId="44" numFmtId="0" xfId="0" applyAlignment="1" applyBorder="1" applyFont="1">
      <alignment horizontal="left" vertical="center"/>
    </xf>
    <xf borderId="26" fillId="0" fontId="40" numFmtId="0" xfId="0" applyAlignment="1" applyBorder="1" applyFont="1">
      <alignment horizontal="left" vertical="center"/>
    </xf>
    <xf borderId="26" fillId="0" fontId="25" numFmtId="164" xfId="0" applyAlignment="1" applyBorder="1" applyFont="1" applyNumberFormat="1">
      <alignment horizontal="left" vertical="center"/>
    </xf>
    <xf borderId="26" fillId="0" fontId="24" numFmtId="0" xfId="0" applyAlignment="1" applyBorder="1" applyFont="1">
      <alignment horizontal="left" vertical="center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7</xdr:row>
      <xdr:rowOff>0</xdr:rowOff>
    </xdr:from>
    <xdr:ext cx="2752725" cy="14478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12" width="9.63"/>
    <col customWidth="1" min="13" max="13" width="7.75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0.5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"総貯蓄の減少率", "総貯蓄の増加率")</f>
        <v>総貯蓄の増加率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500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"今月の支出額", "今月の貯蓄額")</f>
        <v>今月の貯蓄額</v>
      </c>
      <c r="L16" s="36"/>
      <c r="M16" s="51"/>
    </row>
    <row r="17" ht="18.0" customHeight="1">
      <c r="A17" s="23"/>
      <c r="B17" s="15"/>
      <c r="C17" s="23"/>
      <c r="D17" s="52">
        <f>if(isblank(L8),0,L8)</f>
        <v>1000</v>
      </c>
      <c r="E17" s="53">
        <f>D17+(I22-C22)</f>
        <v>1500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950</v>
      </c>
      <c r="D21" s="66" t="str">
        <f>IFERROR(__xludf.DUMMYFUNCTION("SPARKLINE(C21,{""charttype"",""bar"";""max"",max(C21:C22);""color1"",""#AEB7C0""})"),"")</f>
        <v/>
      </c>
      <c r="G21" s="63"/>
      <c r="H21" s="64" t="s">
        <v>12</v>
      </c>
      <c r="I21" s="65">
        <f>J26</f>
        <v>1450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7"/>
      <c r="B22" s="68" t="s">
        <v>13</v>
      </c>
      <c r="C22" s="69">
        <f>E26</f>
        <v>1000</v>
      </c>
      <c r="D22" s="70" t="str">
        <f>IFERROR(__xludf.DUMMYFUNCTION("SPARKLINE(C22,{""charttype"",""bar"";""max"",max(C21:C22);""color1"",""#334960""})"),"")</f>
        <v/>
      </c>
      <c r="G22" s="54"/>
      <c r="H22" s="68" t="s">
        <v>13</v>
      </c>
      <c r="I22" s="69">
        <f>K26</f>
        <v>1500</v>
      </c>
      <c r="J22" s="70" t="str">
        <f>IFERROR(__xludf.DUMMYFUNCTION("SPARKLINE(I22,{""charttype"",""bar"";""max"",max(I21:I22);""color1"",""#334960""})"),"")</f>
        <v/>
      </c>
      <c r="M22" s="67"/>
    </row>
    <row r="23" ht="30.0" customHeight="1">
      <c r="A23" s="15"/>
      <c r="B23" s="71"/>
      <c r="C23" s="72"/>
      <c r="D23" s="73"/>
      <c r="G23" s="15"/>
      <c r="H23" s="71"/>
      <c r="I23" s="72"/>
      <c r="J23" s="73"/>
      <c r="M23" s="67"/>
    </row>
    <row r="24" ht="29.25" customHeight="1">
      <c r="A24" s="74"/>
      <c r="B24" s="75" t="s">
        <v>10</v>
      </c>
      <c r="D24" s="76"/>
      <c r="E24" s="76"/>
      <c r="F24" s="76"/>
      <c r="G24" s="77"/>
      <c r="H24" s="78" t="s">
        <v>11</v>
      </c>
      <c r="I24" s="79"/>
      <c r="J24" s="76"/>
      <c r="K24" s="76"/>
      <c r="L24" s="76"/>
      <c r="M24" s="74"/>
    </row>
    <row r="25" ht="19.5" customHeight="1">
      <c r="A25" s="80"/>
      <c r="B25" s="81"/>
      <c r="C25" s="82"/>
      <c r="D25" s="83" t="s">
        <v>12</v>
      </c>
      <c r="E25" s="83" t="s">
        <v>13</v>
      </c>
      <c r="F25" s="83" t="s">
        <v>14</v>
      </c>
      <c r="G25" s="84"/>
      <c r="H25" s="85"/>
      <c r="I25" s="86"/>
      <c r="J25" s="83" t="s">
        <v>12</v>
      </c>
      <c r="K25" s="83" t="s">
        <v>13</v>
      </c>
      <c r="L25" s="83" t="s">
        <v>14</v>
      </c>
      <c r="M25" s="80"/>
    </row>
    <row r="26" ht="17.25" customHeight="1">
      <c r="A26" s="87"/>
      <c r="B26" s="88" t="s">
        <v>15</v>
      </c>
      <c r="C26" s="89"/>
      <c r="D26" s="90">
        <f t="shared" ref="D26:F26" si="1">sum(D27:D44)</f>
        <v>950</v>
      </c>
      <c r="E26" s="90">
        <f t="shared" si="1"/>
        <v>1000</v>
      </c>
      <c r="F26" s="90">
        <f t="shared" si="1"/>
        <v>-50</v>
      </c>
      <c r="G26" s="91"/>
      <c r="H26" s="92" t="s">
        <v>15</v>
      </c>
      <c r="I26" s="93"/>
      <c r="J26" s="90">
        <f t="shared" ref="J26:L26" si="2">sum(J27:J44)</f>
        <v>1450</v>
      </c>
      <c r="K26" s="90">
        <f t="shared" si="2"/>
        <v>1500</v>
      </c>
      <c r="L26" s="90">
        <f t="shared" si="2"/>
        <v>50</v>
      </c>
      <c r="M26" s="87"/>
    </row>
    <row r="27" ht="18.0" hidden="1" customHeight="1">
      <c r="A27" s="94"/>
      <c r="B27" s="95"/>
      <c r="C27" s="96"/>
      <c r="D27" s="97"/>
      <c r="E27" s="98" t="str">
        <f>if(isblank($B27), "", sumif('取引'!$E:$E,$B27,'取引'!$C:$C))</f>
        <v/>
      </c>
      <c r="F27" s="98" t="str">
        <f t="shared" ref="F27:F41" si="3">if(isblank($B27), "", D27-E27)</f>
        <v/>
      </c>
      <c r="G27" s="99"/>
      <c r="H27" s="100"/>
      <c r="I27" s="101"/>
      <c r="J27" s="102"/>
      <c r="K27" s="98" t="str">
        <f>if(isblank($H27), "", sumif('取引'!$J:$J,$H27,'取引'!$H:$H))</f>
        <v/>
      </c>
      <c r="L27" s="98" t="str">
        <f t="shared" ref="L27:L41" si="4">if(isblank($H27), "", K27-J27)</f>
        <v/>
      </c>
      <c r="M27" s="94"/>
    </row>
    <row r="28" ht="18.0" customHeight="1">
      <c r="A28" s="94"/>
      <c r="B28" s="103" t="s">
        <v>16</v>
      </c>
      <c r="C28" s="104"/>
      <c r="D28" s="105">
        <v>0.0</v>
      </c>
      <c r="E28" s="98">
        <f>if(isblank($B28), "", sumif('取引'!$E:$E,$B28,'取引'!$C:$C))</f>
        <v>0</v>
      </c>
      <c r="F28" s="106">
        <f t="shared" si="3"/>
        <v>0</v>
      </c>
      <c r="G28" s="99"/>
      <c r="H28" s="103" t="s">
        <v>17</v>
      </c>
      <c r="I28" s="104"/>
      <c r="J28" s="105">
        <v>0.0</v>
      </c>
      <c r="K28" s="98">
        <f>if(isblank($H28), "", sumif('取引'!$J:$J,$H28,'取引'!$H:$H))</f>
        <v>0</v>
      </c>
      <c r="L28" s="106">
        <f t="shared" si="4"/>
        <v>0</v>
      </c>
      <c r="M28" s="94"/>
    </row>
    <row r="29" ht="18.0" customHeight="1">
      <c r="A29" s="94"/>
      <c r="B29" s="103" t="s">
        <v>18</v>
      </c>
      <c r="C29" s="104"/>
      <c r="D29" s="105">
        <v>0.0</v>
      </c>
      <c r="E29" s="98">
        <f>if(isblank($B29), "", sumif('取引'!$E:$E,$B29,'取引'!$C:$C))</f>
        <v>0</v>
      </c>
      <c r="F29" s="106">
        <f t="shared" si="3"/>
        <v>0</v>
      </c>
      <c r="G29" s="99"/>
      <c r="H29" s="103" t="s">
        <v>19</v>
      </c>
      <c r="I29" s="104"/>
      <c r="J29" s="105">
        <v>1450.0</v>
      </c>
      <c r="K29" s="98">
        <f>if(isblank($H29), "", sumif('取引'!$J:$J,$H29,'取引'!$H:$H))</f>
        <v>1500</v>
      </c>
      <c r="L29" s="106">
        <f t="shared" si="4"/>
        <v>50</v>
      </c>
      <c r="M29" s="94"/>
    </row>
    <row r="30" ht="18.0" customHeight="1">
      <c r="A30" s="67"/>
      <c r="B30" s="103" t="s">
        <v>20</v>
      </c>
      <c r="C30" s="104"/>
      <c r="D30" s="105">
        <v>0.0</v>
      </c>
      <c r="E30" s="98">
        <f>if(isblank($B30), "", sumif('取引'!$E:$E,$B30,'取引'!$C:$C))</f>
        <v>0</v>
      </c>
      <c r="F30" s="106">
        <f t="shared" si="3"/>
        <v>0</v>
      </c>
      <c r="G30" s="107"/>
      <c r="H30" s="103" t="s">
        <v>21</v>
      </c>
      <c r="I30" s="104"/>
      <c r="J30" s="105">
        <v>0.0</v>
      </c>
      <c r="K30" s="98">
        <f>if(isblank($H30), "", sumif('取引'!$J:$J,$H30,'取引'!$H:$H))</f>
        <v>0</v>
      </c>
      <c r="L30" s="106">
        <f t="shared" si="4"/>
        <v>0</v>
      </c>
      <c r="M30" s="67"/>
    </row>
    <row r="31" ht="18.0" customHeight="1">
      <c r="A31" s="67"/>
      <c r="B31" s="103" t="s">
        <v>22</v>
      </c>
      <c r="C31" s="104"/>
      <c r="D31" s="105">
        <v>950.0</v>
      </c>
      <c r="E31" s="98">
        <f>if(isblank($B31), "", sumif('取引'!$E:$E,$B31,'取引'!$C:$C))</f>
        <v>1000</v>
      </c>
      <c r="F31" s="106">
        <f t="shared" si="3"/>
        <v>-50</v>
      </c>
      <c r="G31" s="107"/>
      <c r="H31" s="103" t="s">
        <v>23</v>
      </c>
      <c r="I31" s="104"/>
      <c r="J31" s="105">
        <v>0.0</v>
      </c>
      <c r="K31" s="98">
        <f>if(isblank($H31), "", sumif('取引'!$J:$J,$H31,'取引'!$H:$H))</f>
        <v>0</v>
      </c>
      <c r="L31" s="106">
        <f t="shared" si="4"/>
        <v>0</v>
      </c>
      <c r="M31" s="67"/>
    </row>
    <row r="32" ht="18.0" customHeight="1">
      <c r="A32" s="67"/>
      <c r="B32" s="103" t="s">
        <v>24</v>
      </c>
      <c r="C32" s="104"/>
      <c r="D32" s="105">
        <v>0.0</v>
      </c>
      <c r="E32" s="98">
        <f>if(isblank($B32), "", sumif('取引'!$E:$E,$B32,'取引'!$C:$C))</f>
        <v>0</v>
      </c>
      <c r="F32" s="106">
        <f t="shared" si="3"/>
        <v>0</v>
      </c>
      <c r="G32" s="107"/>
      <c r="H32" s="103" t="s">
        <v>25</v>
      </c>
      <c r="I32" s="104"/>
      <c r="J32" s="105">
        <v>0.0</v>
      </c>
      <c r="K32" s="98">
        <f>if(isblank($H32), "", sumif('取引'!$J:$J,$H32,'取引'!$H:$H))</f>
        <v>0</v>
      </c>
      <c r="L32" s="106">
        <f t="shared" si="4"/>
        <v>0</v>
      </c>
      <c r="M32" s="67"/>
    </row>
    <row r="33" ht="18.0" customHeight="1">
      <c r="A33" s="67"/>
      <c r="B33" s="103" t="s">
        <v>26</v>
      </c>
      <c r="C33" s="104"/>
      <c r="D33" s="105">
        <v>0.0</v>
      </c>
      <c r="E33" s="98">
        <f>if(isblank($B33), "", sumif('取引'!$E:$E,$B33,'取引'!$C:$C))</f>
        <v>0</v>
      </c>
      <c r="F33" s="106">
        <f t="shared" si="3"/>
        <v>0</v>
      </c>
      <c r="G33" s="107"/>
      <c r="H33" s="103" t="s">
        <v>27</v>
      </c>
      <c r="I33" s="104"/>
      <c r="J33" s="108">
        <v>0.0</v>
      </c>
      <c r="K33" s="98">
        <f>if(isblank($H33), "", sumif('取引'!$J:$J,$H33,'取引'!$H:$H))</f>
        <v>0</v>
      </c>
      <c r="L33" s="106">
        <f t="shared" si="4"/>
        <v>0</v>
      </c>
      <c r="M33" s="67"/>
    </row>
    <row r="34" ht="18.0" customHeight="1">
      <c r="A34" s="67"/>
      <c r="B34" s="103" t="s">
        <v>28</v>
      </c>
      <c r="C34" s="104"/>
      <c r="D34" s="105">
        <v>0.0</v>
      </c>
      <c r="E34" s="98">
        <f>if(isblank($B34), "", sumif('取引'!$E:$E,$B34,'取引'!$C:$C))</f>
        <v>0</v>
      </c>
      <c r="F34" s="106">
        <f t="shared" si="3"/>
        <v>0</v>
      </c>
      <c r="G34" s="109"/>
      <c r="H34" s="110"/>
      <c r="I34" s="104"/>
      <c r="J34" s="111"/>
      <c r="K34" s="112" t="str">
        <f>if(isblank($H34), "", sumif('取引'!$J:$J,$H34,'取引'!$H:$H))</f>
        <v/>
      </c>
      <c r="L34" s="113" t="str">
        <f t="shared" si="4"/>
        <v/>
      </c>
      <c r="M34" s="67"/>
    </row>
    <row r="35" ht="18.0" customHeight="1">
      <c r="A35" s="67"/>
      <c r="B35" s="103" t="s">
        <v>29</v>
      </c>
      <c r="C35" s="104"/>
      <c r="D35" s="105">
        <v>0.0</v>
      </c>
      <c r="E35" s="98">
        <f>if(isblank($B35), "", sumif('取引'!$E:$E,$B35,'取引'!$C:$C))</f>
        <v>0</v>
      </c>
      <c r="F35" s="106">
        <f t="shared" si="3"/>
        <v>0</v>
      </c>
      <c r="G35" s="107"/>
      <c r="H35" s="110"/>
      <c r="I35" s="104"/>
      <c r="J35" s="111"/>
      <c r="K35" s="112" t="str">
        <f>if(isblank($H35), "", sumif('取引'!$J:$J,$H35,'取引'!$H:$H))</f>
        <v/>
      </c>
      <c r="L35" s="113" t="str">
        <f t="shared" si="4"/>
        <v/>
      </c>
      <c r="M35" s="67"/>
    </row>
    <row r="36" ht="18.0" customHeight="1">
      <c r="A36" s="67"/>
      <c r="B36" s="103" t="s">
        <v>30</v>
      </c>
      <c r="C36" s="104"/>
      <c r="D36" s="114">
        <v>0.0</v>
      </c>
      <c r="E36" s="98">
        <f>if(isblank($B36), "", sumif('取引'!$E:$E,$B36,'取引'!$C:$C))</f>
        <v>0</v>
      </c>
      <c r="F36" s="106">
        <f t="shared" si="3"/>
        <v>0</v>
      </c>
      <c r="G36" s="107"/>
      <c r="H36" s="110"/>
      <c r="I36" s="104"/>
      <c r="J36" s="111"/>
      <c r="K36" s="112" t="str">
        <f>if(isblank($H36), "", sumif('取引'!$J:$J,$H36,'取引'!$H:$H))</f>
        <v/>
      </c>
      <c r="L36" s="113" t="str">
        <f t="shared" si="4"/>
        <v/>
      </c>
      <c r="M36" s="67"/>
    </row>
    <row r="37" ht="18.0" customHeight="1">
      <c r="A37" s="67"/>
      <c r="B37" s="103" t="s">
        <v>31</v>
      </c>
      <c r="C37" s="104"/>
      <c r="D37" s="105">
        <v>0.0</v>
      </c>
      <c r="E37" s="98">
        <f>if(isblank($B37), "", sumif('取引'!$E:$E,$B37,'取引'!$C:$C))</f>
        <v>0</v>
      </c>
      <c r="F37" s="106">
        <f t="shared" si="3"/>
        <v>0</v>
      </c>
      <c r="G37" s="107"/>
      <c r="H37" s="110"/>
      <c r="I37" s="104"/>
      <c r="J37" s="111"/>
      <c r="K37" s="112" t="str">
        <f>if(isblank($H37), "", sumif('取引'!$J:$J,$H37,'取引'!$H:$H))</f>
        <v/>
      </c>
      <c r="L37" s="113" t="str">
        <f t="shared" si="4"/>
        <v/>
      </c>
      <c r="M37" s="67"/>
    </row>
    <row r="38" ht="18.0" customHeight="1">
      <c r="A38" s="67"/>
      <c r="B38" s="103" t="s">
        <v>25</v>
      </c>
      <c r="C38" s="104"/>
      <c r="D38" s="105">
        <v>0.0</v>
      </c>
      <c r="E38" s="98">
        <f>if(isblank($B38), "", sumif('取引'!$E:$E,$B38,'取引'!$C:$C))</f>
        <v>0</v>
      </c>
      <c r="F38" s="106">
        <f t="shared" si="3"/>
        <v>0</v>
      </c>
      <c r="G38" s="107"/>
      <c r="H38" s="110"/>
      <c r="I38" s="104"/>
      <c r="J38" s="111"/>
      <c r="K38" s="112" t="str">
        <f>if(isblank($H38), "", sumif('取引'!$J:$J,$H38,'取引'!$H:$H))</f>
        <v/>
      </c>
      <c r="L38" s="113" t="str">
        <f t="shared" si="4"/>
        <v/>
      </c>
      <c r="M38" s="67"/>
    </row>
    <row r="39" ht="18.0" customHeight="1">
      <c r="A39" s="67"/>
      <c r="B39" s="103" t="s">
        <v>32</v>
      </c>
      <c r="C39" s="104"/>
      <c r="D39" s="105">
        <v>0.0</v>
      </c>
      <c r="E39" s="98">
        <f>if(isblank($B39), "", sumif('取引'!$E:$E,$B39,'取引'!$C:$C))</f>
        <v>0</v>
      </c>
      <c r="F39" s="106">
        <f t="shared" si="3"/>
        <v>0</v>
      </c>
      <c r="G39" s="107"/>
      <c r="H39" s="110"/>
      <c r="I39" s="104"/>
      <c r="J39" s="111"/>
      <c r="K39" s="112" t="str">
        <f>if(isblank($H39), "", sumif('取引'!$J:$J,$H39,'取引'!$H:$H))</f>
        <v/>
      </c>
      <c r="L39" s="113" t="str">
        <f t="shared" si="4"/>
        <v/>
      </c>
      <c r="M39" s="67"/>
    </row>
    <row r="40" ht="18.0" customHeight="1">
      <c r="A40" s="67"/>
      <c r="B40" s="103" t="s">
        <v>33</v>
      </c>
      <c r="C40" s="104"/>
      <c r="D40" s="115">
        <v>0.0</v>
      </c>
      <c r="E40" s="98">
        <f>if(isblank($B40), "", sumif('取引'!$E:$E,$B40,'取引'!$C:$C))</f>
        <v>0</v>
      </c>
      <c r="F40" s="106">
        <f t="shared" si="3"/>
        <v>0</v>
      </c>
      <c r="G40" s="107"/>
      <c r="H40" s="110"/>
      <c r="I40" s="104"/>
      <c r="J40" s="111"/>
      <c r="K40" s="112" t="str">
        <f>if(isblank($H40), "", sumif('取引'!$J:$J,$H40,'取引'!$H:$H))</f>
        <v/>
      </c>
      <c r="L40" s="113" t="str">
        <f t="shared" si="4"/>
        <v/>
      </c>
      <c r="M40" s="67"/>
    </row>
    <row r="41" ht="18.0" customHeight="1">
      <c r="A41" s="67"/>
      <c r="B41" s="103" t="s">
        <v>34</v>
      </c>
      <c r="C41" s="104"/>
      <c r="D41" s="115">
        <v>0.0</v>
      </c>
      <c r="E41" s="98">
        <f>if(isblank($B41), "", sumif('取引'!$E:$E,$B41,'取引'!$C:$C))</f>
        <v>0</v>
      </c>
      <c r="F41" s="106">
        <f t="shared" si="3"/>
        <v>0</v>
      </c>
      <c r="G41" s="107"/>
      <c r="H41" s="110"/>
      <c r="I41" s="104"/>
      <c r="J41" s="111"/>
      <c r="K41" s="112" t="str">
        <f>if(isblank($H41), "", sumif('取引'!$J:$J,$H41,'取引'!$H:$H))</f>
        <v/>
      </c>
      <c r="L41" s="113" t="str">
        <f t="shared" si="4"/>
        <v/>
      </c>
      <c r="M41" s="67"/>
    </row>
    <row r="42" ht="18.0" customHeight="1">
      <c r="A42" s="67"/>
      <c r="B42" s="116"/>
      <c r="C42" s="116"/>
      <c r="D42" s="117"/>
      <c r="E42" s="112"/>
      <c r="F42" s="113"/>
      <c r="G42" s="107"/>
      <c r="H42" s="118"/>
      <c r="I42" s="118"/>
      <c r="J42" s="111"/>
      <c r="K42" s="112"/>
      <c r="L42" s="113"/>
      <c r="M42" s="67"/>
    </row>
    <row r="43" ht="18.0" customHeight="1">
      <c r="A43" s="67"/>
      <c r="B43" s="116"/>
      <c r="C43" s="116"/>
      <c r="D43" s="117"/>
      <c r="E43" s="112"/>
      <c r="F43" s="113"/>
      <c r="G43" s="107"/>
      <c r="H43" s="118"/>
      <c r="I43" s="118"/>
      <c r="J43" s="111"/>
      <c r="K43" s="112"/>
      <c r="L43" s="113"/>
      <c r="M43" s="67"/>
    </row>
    <row r="44" ht="18.0" customHeight="1">
      <c r="A44" s="67"/>
      <c r="B44" s="103"/>
      <c r="C44" s="104"/>
      <c r="D44" s="119"/>
      <c r="E44" s="112" t="str">
        <f>if(isblank($B44), "", sumif('取引'!$E:$E,$B44,'取引'!$C:$C))</f>
        <v/>
      </c>
      <c r="F44" s="113" t="str">
        <f>if(isblank($B44), "", D44-E44)</f>
        <v/>
      </c>
      <c r="G44" s="107"/>
      <c r="H44" s="110"/>
      <c r="I44" s="104"/>
      <c r="J44" s="111"/>
      <c r="K44" s="112" t="str">
        <f>if(isblank($H44), "", sumif('取引'!$J:$J,$H44,'取引'!$H:$H))</f>
        <v/>
      </c>
      <c r="L44" s="113" t="str">
        <f>if(isblank($H44), "", K44-J44)</f>
        <v/>
      </c>
      <c r="M44" s="67"/>
    </row>
  </sheetData>
  <mergeCells count="55">
    <mergeCell ref="B8:E9"/>
    <mergeCell ref="D12:D15"/>
    <mergeCell ref="E12:E15"/>
    <mergeCell ref="D21:F21"/>
    <mergeCell ref="J21:L21"/>
    <mergeCell ref="I15:K15"/>
    <mergeCell ref="I16:K16"/>
    <mergeCell ref="D23:F23"/>
    <mergeCell ref="D22:F22"/>
    <mergeCell ref="J23:L23"/>
    <mergeCell ref="J22:L22"/>
    <mergeCell ref="I3:L3"/>
    <mergeCell ref="I4:M5"/>
    <mergeCell ref="H27:I27"/>
    <mergeCell ref="B24:C24"/>
    <mergeCell ref="B20:F20"/>
    <mergeCell ref="I2:L2"/>
    <mergeCell ref="B2:H2"/>
    <mergeCell ref="B27:C27"/>
    <mergeCell ref="B28:C28"/>
    <mergeCell ref="B29:C29"/>
    <mergeCell ref="H29:I29"/>
    <mergeCell ref="H31:I31"/>
    <mergeCell ref="H30:I30"/>
    <mergeCell ref="B31:C31"/>
    <mergeCell ref="B30:C30"/>
    <mergeCell ref="B32:C32"/>
    <mergeCell ref="H32:I32"/>
    <mergeCell ref="H28:I28"/>
    <mergeCell ref="H41:I41"/>
    <mergeCell ref="H44:I44"/>
    <mergeCell ref="H39:I39"/>
    <mergeCell ref="H40:I40"/>
    <mergeCell ref="B38:C38"/>
    <mergeCell ref="B37:C37"/>
    <mergeCell ref="B34:C34"/>
    <mergeCell ref="B33:C33"/>
    <mergeCell ref="B35:C35"/>
    <mergeCell ref="B36:C36"/>
    <mergeCell ref="I13:K13"/>
    <mergeCell ref="J8:K8"/>
    <mergeCell ref="B5:G6"/>
    <mergeCell ref="B3:G4"/>
    <mergeCell ref="I14:K14"/>
    <mergeCell ref="I17:K17"/>
    <mergeCell ref="H35:I35"/>
    <mergeCell ref="H34:I34"/>
    <mergeCell ref="H33:I33"/>
    <mergeCell ref="H38:I38"/>
    <mergeCell ref="H36:I36"/>
    <mergeCell ref="B40:C40"/>
    <mergeCell ref="B44:C44"/>
    <mergeCell ref="B41:C41"/>
    <mergeCell ref="B39:C39"/>
    <mergeCell ref="H37:I37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2.63"/>
    <col customWidth="1" min="3" max="3" width="10.0"/>
    <col customWidth="1" min="4" max="4" width="20.88"/>
    <col customWidth="1" min="5" max="5" width="19.63"/>
    <col customWidth="1" min="6" max="6" width="5.13"/>
    <col customWidth="1" min="9" max="9" width="13.25"/>
    <col customWidth="1" min="10" max="10" width="17.13"/>
    <col customWidth="1" min="11" max="11" width="5.13"/>
  </cols>
  <sheetData>
    <row r="1" ht="33.0" customHeight="1">
      <c r="A1" s="120"/>
      <c r="B1" s="11" t="s">
        <v>35</v>
      </c>
      <c r="K1" s="120"/>
    </row>
    <row r="2" ht="48.0" customHeight="1">
      <c r="A2" s="121"/>
      <c r="B2" s="122" t="s">
        <v>10</v>
      </c>
      <c r="C2" s="121"/>
      <c r="D2" s="121"/>
      <c r="E2" s="121"/>
      <c r="F2" s="121"/>
      <c r="G2" s="122" t="s">
        <v>11</v>
      </c>
      <c r="H2" s="121"/>
      <c r="I2" s="121"/>
      <c r="J2" s="121"/>
      <c r="K2" s="121"/>
    </row>
    <row r="3" ht="12.0" customHeight="1">
      <c r="A3" s="15"/>
      <c r="B3" s="123"/>
      <c r="C3" s="123"/>
      <c r="D3" s="123"/>
      <c r="E3" s="123"/>
      <c r="F3" s="15"/>
      <c r="G3" s="123"/>
      <c r="H3" s="123"/>
      <c r="I3" s="123"/>
      <c r="J3" s="123"/>
      <c r="K3" s="15"/>
    </row>
    <row r="4" ht="24.0" customHeight="1">
      <c r="A4" s="67"/>
      <c r="B4" s="124" t="s">
        <v>36</v>
      </c>
      <c r="C4" s="124" t="s">
        <v>37</v>
      </c>
      <c r="D4" s="124" t="s">
        <v>38</v>
      </c>
      <c r="E4" s="124" t="s">
        <v>39</v>
      </c>
      <c r="F4" s="67"/>
      <c r="G4" s="124" t="s">
        <v>36</v>
      </c>
      <c r="H4" s="124" t="s">
        <v>37</v>
      </c>
      <c r="I4" s="124" t="s">
        <v>38</v>
      </c>
      <c r="J4" s="124" t="s">
        <v>39</v>
      </c>
      <c r="K4" s="67"/>
    </row>
    <row r="5" ht="19.5" customHeight="1">
      <c r="A5" s="67"/>
      <c r="B5" s="125">
        <v>36781.0</v>
      </c>
      <c r="C5" s="126">
        <v>1000.0</v>
      </c>
      <c r="D5" s="127" t="s">
        <v>40</v>
      </c>
      <c r="E5" s="128" t="s">
        <v>22</v>
      </c>
      <c r="F5" s="67"/>
      <c r="G5" s="129">
        <v>36781.0</v>
      </c>
      <c r="H5" s="126">
        <v>1500.0</v>
      </c>
      <c r="I5" s="130" t="s">
        <v>19</v>
      </c>
      <c r="J5" s="128" t="s">
        <v>19</v>
      </c>
      <c r="K5" s="67"/>
    </row>
    <row r="6" ht="19.5" customHeight="1">
      <c r="A6" s="67"/>
      <c r="B6" s="131"/>
      <c r="C6" s="132"/>
      <c r="D6" s="133"/>
      <c r="E6" s="134"/>
      <c r="F6" s="67"/>
      <c r="G6" s="131"/>
      <c r="H6" s="132"/>
      <c r="I6" s="135"/>
      <c r="J6" s="134"/>
      <c r="K6" s="67"/>
    </row>
    <row r="7" ht="19.5" customHeight="1">
      <c r="A7" s="67"/>
      <c r="B7" s="131"/>
      <c r="C7" s="132"/>
      <c r="D7" s="133"/>
      <c r="E7" s="134"/>
      <c r="F7" s="67"/>
      <c r="G7" s="131"/>
      <c r="H7" s="132"/>
      <c r="I7" s="135"/>
      <c r="J7" s="134"/>
      <c r="K7" s="67"/>
    </row>
    <row r="8" ht="19.5" customHeight="1">
      <c r="A8" s="67"/>
      <c r="B8" s="131"/>
      <c r="C8" s="132"/>
      <c r="D8" s="133"/>
      <c r="E8" s="136"/>
      <c r="F8" s="67"/>
      <c r="G8" s="131"/>
      <c r="H8" s="132"/>
      <c r="I8" s="135"/>
      <c r="J8" s="134"/>
      <c r="K8" s="67"/>
    </row>
    <row r="9" ht="19.5" customHeight="1">
      <c r="A9" s="67"/>
      <c r="B9" s="131"/>
      <c r="C9" s="132"/>
      <c r="D9" s="133"/>
      <c r="E9" s="134"/>
      <c r="F9" s="67"/>
      <c r="G9" s="131"/>
      <c r="H9" s="132"/>
      <c r="I9" s="135"/>
      <c r="J9" s="134"/>
      <c r="K9" s="67"/>
    </row>
    <row r="10" ht="19.5" customHeight="1">
      <c r="A10" s="67"/>
      <c r="B10" s="131"/>
      <c r="C10" s="132"/>
      <c r="D10" s="133"/>
      <c r="E10" s="134"/>
      <c r="F10" s="67"/>
      <c r="G10" s="131"/>
      <c r="H10" s="132"/>
      <c r="I10" s="137"/>
      <c r="J10" s="136"/>
      <c r="K10" s="67"/>
    </row>
    <row r="11" ht="19.5" customHeight="1">
      <c r="A11" s="67"/>
      <c r="B11" s="131"/>
      <c r="C11" s="132"/>
      <c r="D11" s="133"/>
      <c r="E11" s="134"/>
      <c r="F11" s="67"/>
      <c r="G11" s="131"/>
      <c r="H11" s="132"/>
      <c r="I11" s="137"/>
      <c r="J11" s="136"/>
      <c r="K11" s="67"/>
    </row>
    <row r="12" ht="19.5" customHeight="1">
      <c r="A12" s="67"/>
      <c r="B12" s="131"/>
      <c r="C12" s="132"/>
      <c r="D12" s="133"/>
      <c r="E12" s="134"/>
      <c r="F12" s="67"/>
      <c r="G12" s="131"/>
      <c r="H12" s="132"/>
      <c r="I12" s="137"/>
      <c r="J12" s="136"/>
      <c r="K12" s="67"/>
    </row>
    <row r="13" ht="19.5" customHeight="1">
      <c r="A13" s="67"/>
      <c r="B13" s="131"/>
      <c r="C13" s="132"/>
      <c r="D13" s="133"/>
      <c r="E13" s="134"/>
      <c r="F13" s="67"/>
      <c r="G13" s="131"/>
      <c r="H13" s="132"/>
      <c r="I13" s="137"/>
      <c r="J13" s="136"/>
      <c r="K13" s="67"/>
    </row>
    <row r="14" ht="19.5" customHeight="1">
      <c r="A14" s="67"/>
      <c r="B14" s="131"/>
      <c r="C14" s="132"/>
      <c r="D14" s="133"/>
      <c r="E14" s="134"/>
      <c r="F14" s="67"/>
      <c r="G14" s="131"/>
      <c r="H14" s="132"/>
      <c r="I14" s="137"/>
      <c r="J14" s="136"/>
      <c r="K14" s="67"/>
    </row>
    <row r="15" ht="19.5" customHeight="1">
      <c r="A15" s="67"/>
      <c r="B15" s="131"/>
      <c r="C15" s="132"/>
      <c r="D15" s="133"/>
      <c r="E15" s="134"/>
      <c r="F15" s="67"/>
      <c r="G15" s="131"/>
      <c r="H15" s="132"/>
      <c r="I15" s="137"/>
      <c r="J15" s="136"/>
      <c r="K15" s="67"/>
    </row>
    <row r="16" ht="19.5" customHeight="1">
      <c r="A16" s="67"/>
      <c r="B16" s="131"/>
      <c r="C16" s="132"/>
      <c r="D16" s="133"/>
      <c r="E16" s="134"/>
      <c r="F16" s="67"/>
      <c r="G16" s="131"/>
      <c r="H16" s="132"/>
      <c r="I16" s="135"/>
      <c r="J16" s="134"/>
      <c r="K16" s="67"/>
    </row>
    <row r="17" ht="19.5" customHeight="1">
      <c r="A17" s="67"/>
      <c r="B17" s="131"/>
      <c r="C17" s="132"/>
      <c r="D17" s="133"/>
      <c r="E17" s="136"/>
      <c r="F17" s="67"/>
      <c r="G17" s="138"/>
      <c r="H17" s="139"/>
      <c r="I17" s="137"/>
      <c r="J17" s="136"/>
      <c r="K17" s="67"/>
    </row>
    <row r="18" ht="19.5" customHeight="1">
      <c r="A18" s="67"/>
      <c r="B18" s="131"/>
      <c r="C18" s="132"/>
      <c r="D18" s="133"/>
      <c r="E18" s="136"/>
      <c r="F18" s="67"/>
      <c r="G18" s="138"/>
      <c r="H18" s="139"/>
      <c r="I18" s="137"/>
      <c r="J18" s="136"/>
      <c r="K18" s="67"/>
    </row>
    <row r="19" ht="19.5" customHeight="1">
      <c r="A19" s="67"/>
      <c r="B19" s="138"/>
      <c r="C19" s="132"/>
      <c r="D19" s="133"/>
      <c r="E19" s="136"/>
      <c r="F19" s="67"/>
      <c r="G19" s="138"/>
      <c r="H19" s="139"/>
      <c r="I19" s="137"/>
      <c r="J19" s="136"/>
      <c r="K19" s="67"/>
    </row>
    <row r="20" ht="19.5" customHeight="1">
      <c r="A20" s="67"/>
      <c r="B20" s="138"/>
      <c r="C20" s="132"/>
      <c r="D20" s="133"/>
      <c r="E20" s="136"/>
      <c r="F20" s="67"/>
      <c r="G20" s="138"/>
      <c r="H20" s="139"/>
      <c r="I20" s="137"/>
      <c r="J20" s="136"/>
      <c r="K20" s="67"/>
    </row>
    <row r="21" ht="19.5" customHeight="1">
      <c r="A21" s="67"/>
      <c r="B21" s="138"/>
      <c r="C21" s="132"/>
      <c r="D21" s="140"/>
      <c r="E21" s="136"/>
      <c r="F21" s="67"/>
      <c r="G21" s="138"/>
      <c r="H21" s="139"/>
      <c r="I21" s="137"/>
      <c r="J21" s="136"/>
      <c r="K21" s="67"/>
    </row>
    <row r="22" ht="19.5" customHeight="1">
      <c r="A22" s="67"/>
      <c r="B22" s="138"/>
      <c r="C22" s="132"/>
      <c r="D22" s="140"/>
      <c r="E22" s="136"/>
      <c r="F22" s="67"/>
      <c r="G22" s="138"/>
      <c r="H22" s="139"/>
      <c r="I22" s="137"/>
      <c r="J22" s="136"/>
      <c r="K22" s="67"/>
    </row>
    <row r="23" ht="19.5" customHeight="1">
      <c r="A23" s="67"/>
      <c r="B23" s="138"/>
      <c r="C23" s="132"/>
      <c r="D23" s="140"/>
      <c r="E23" s="136"/>
      <c r="F23" s="67"/>
      <c r="G23" s="138"/>
      <c r="H23" s="139"/>
      <c r="I23" s="137"/>
      <c r="J23" s="136"/>
      <c r="K23" s="67"/>
    </row>
    <row r="24" ht="19.5" customHeight="1">
      <c r="A24" s="67"/>
      <c r="B24" s="138"/>
      <c r="C24" s="132"/>
      <c r="D24" s="140"/>
      <c r="E24" s="136"/>
      <c r="F24" s="67"/>
      <c r="G24" s="138"/>
      <c r="H24" s="139"/>
      <c r="I24" s="137"/>
      <c r="J24" s="136"/>
      <c r="K24" s="67"/>
    </row>
    <row r="25" ht="19.5" customHeight="1">
      <c r="A25" s="67"/>
      <c r="B25" s="138"/>
      <c r="C25" s="132"/>
      <c r="D25" s="140"/>
      <c r="E25" s="136"/>
      <c r="F25" s="67"/>
      <c r="G25" s="138"/>
      <c r="H25" s="139"/>
      <c r="I25" s="137"/>
      <c r="J25" s="136"/>
      <c r="K25" s="67"/>
    </row>
    <row r="26" ht="19.5" customHeight="1">
      <c r="A26" s="67"/>
      <c r="B26" s="138"/>
      <c r="C26" s="132"/>
      <c r="D26" s="140"/>
      <c r="E26" s="136"/>
      <c r="F26" s="67"/>
      <c r="G26" s="138"/>
      <c r="H26" s="139"/>
      <c r="I26" s="137"/>
      <c r="J26" s="136"/>
      <c r="K26" s="67"/>
    </row>
    <row r="27" ht="19.5" customHeight="1">
      <c r="A27" s="67"/>
      <c r="B27" s="138"/>
      <c r="C27" s="132"/>
      <c r="D27" s="140"/>
      <c r="E27" s="136"/>
      <c r="F27" s="67"/>
      <c r="G27" s="138"/>
      <c r="H27" s="139"/>
      <c r="I27" s="137"/>
      <c r="J27" s="136"/>
      <c r="K27" s="67"/>
    </row>
    <row r="28" ht="19.5" customHeight="1">
      <c r="A28" s="67"/>
      <c r="B28" s="138"/>
      <c r="C28" s="132"/>
      <c r="D28" s="140"/>
      <c r="E28" s="136"/>
      <c r="F28" s="67"/>
      <c r="G28" s="138"/>
      <c r="H28" s="139"/>
      <c r="I28" s="137"/>
      <c r="J28" s="136"/>
      <c r="K28" s="67"/>
    </row>
    <row r="29" ht="19.5" customHeight="1">
      <c r="A29" s="67"/>
      <c r="B29" s="138"/>
      <c r="C29" s="132"/>
      <c r="D29" s="140"/>
      <c r="E29" s="136"/>
      <c r="F29" s="67"/>
      <c r="G29" s="138"/>
      <c r="H29" s="139"/>
      <c r="I29" s="137"/>
      <c r="J29" s="136"/>
      <c r="K29" s="67"/>
    </row>
    <row r="30" ht="19.5" customHeight="1">
      <c r="A30" s="67"/>
      <c r="B30" s="138"/>
      <c r="C30" s="132"/>
      <c r="D30" s="140"/>
      <c r="E30" s="136"/>
      <c r="F30" s="67"/>
      <c r="G30" s="138"/>
      <c r="H30" s="139"/>
      <c r="I30" s="137"/>
      <c r="J30" s="136"/>
      <c r="K30" s="67"/>
    </row>
    <row r="31" ht="19.5" customHeight="1">
      <c r="A31" s="67"/>
      <c r="B31" s="138"/>
      <c r="C31" s="132"/>
      <c r="D31" s="140"/>
      <c r="E31" s="136"/>
      <c r="F31" s="67"/>
      <c r="G31" s="138"/>
      <c r="H31" s="139"/>
      <c r="I31" s="137"/>
      <c r="J31" s="136"/>
      <c r="K31" s="67"/>
    </row>
    <row r="32" ht="19.5" customHeight="1">
      <c r="A32" s="67"/>
      <c r="B32" s="138"/>
      <c r="C32" s="132"/>
      <c r="D32" s="140"/>
      <c r="E32" s="136"/>
      <c r="F32" s="67"/>
      <c r="G32" s="138"/>
      <c r="H32" s="139"/>
      <c r="I32" s="137"/>
      <c r="J32" s="136"/>
      <c r="K32" s="67"/>
    </row>
    <row r="33" ht="19.5" customHeight="1">
      <c r="A33" s="67"/>
      <c r="B33" s="141"/>
      <c r="C33" s="142"/>
      <c r="D33" s="143"/>
      <c r="E33" s="144"/>
      <c r="F33" s="67"/>
      <c r="G33" s="141"/>
      <c r="H33" s="145"/>
      <c r="I33" s="146"/>
      <c r="J33" s="144"/>
      <c r="K33" s="67"/>
    </row>
  </sheetData>
  <mergeCells count="1">
    <mergeCell ref="B1:J1"/>
  </mergeCells>
  <dataValidations>
    <dataValidation type="list" allowBlank="1" sqref="E5:E33">
      <formula1>'概要'!$B$27:$C$44</formula1>
    </dataValidation>
    <dataValidation type="list" allowBlank="1" sqref="J5:J33">
      <formula1>'概要'!$H$27:$I$44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13"/>
  </cols>
  <sheetData>
    <row r="3">
      <c r="B3" s="147"/>
      <c r="C3" s="147"/>
    </row>
    <row r="5">
      <c r="B5" s="147">
        <v>1.0</v>
      </c>
      <c r="C5" s="147">
        <v>2.0</v>
      </c>
      <c r="D5" s="147">
        <v>3.0</v>
      </c>
      <c r="E5" s="147">
        <v>4.0</v>
      </c>
      <c r="F5" s="147" t="s">
        <v>41</v>
      </c>
    </row>
    <row r="6">
      <c r="B6" s="147" t="s">
        <v>42</v>
      </c>
      <c r="D6" s="147" t="s">
        <v>43</v>
      </c>
      <c r="E6" s="147" t="s">
        <v>44</v>
      </c>
    </row>
    <row r="7">
      <c r="B7" s="147" t="s">
        <v>45</v>
      </c>
      <c r="C7" s="147" t="s">
        <v>46</v>
      </c>
      <c r="D7" s="147" t="s">
        <v>47</v>
      </c>
      <c r="E7" s="147" t="s">
        <v>48</v>
      </c>
    </row>
    <row r="8" ht="195.75" customHeight="1"/>
  </sheetData>
  <mergeCells count="2">
    <mergeCell ref="B6:C6"/>
    <mergeCell ref="F5:F7"/>
  </mergeCells>
  <drawing r:id="rId1"/>
</worksheet>
</file>