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9_Japan_CN_MFT/03_MATLAB/10_Result/"/>
    </mc:Choice>
  </mc:AlternateContent>
  <xr:revisionPtr revIDLastSave="0" documentId="13_ncr:1_{7037BFA7-3602-594E-86D8-ACCEF70E955A}" xr6:coauthVersionLast="47" xr6:coauthVersionMax="47" xr10:uidLastSave="{00000000-0000-0000-0000-000000000000}"/>
  <bookViews>
    <workbookView xWindow="43360" yWindow="500" windowWidth="30240" windowHeight="18400" xr2:uid="{6504FDC1-F45E-CB43-9A78-BC4DEABE1961}"/>
  </bookViews>
  <sheets>
    <sheet name="BaU" sheetId="11" r:id="rId1"/>
    <sheet name="BaU_data" sheetId="12" r:id="rId2"/>
    <sheet name="DA_2" sheetId="9" r:id="rId3"/>
    <sheet name="DA_2_data" sheetId="10" r:id="rId4"/>
    <sheet name="DA_3" sheetId="7" r:id="rId5"/>
    <sheet name="DA_3_data" sheetId="8" r:id="rId6"/>
    <sheet name="DA" sheetId="3" r:id="rId7"/>
    <sheet name="DA_data" sheetId="4" r:id="rId8"/>
    <sheet name="MFT" sheetId="5" r:id="rId9"/>
    <sheet name="MFT_data" sheetId="2" r:id="rId10"/>
    <sheet name="ITP" sheetId="6" r:id="rId11"/>
    <sheet name="ITP_data" sheetId="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9" i="2" l="1"/>
  <c r="J30" i="2"/>
  <c r="J31" i="2"/>
  <c r="J32" i="2"/>
  <c r="J26" i="2"/>
  <c r="J27" i="2"/>
  <c r="J28" i="2"/>
  <c r="J20" i="2"/>
  <c r="J21" i="2"/>
  <c r="J22" i="2"/>
  <c r="J23" i="2"/>
  <c r="J24" i="2"/>
  <c r="J25" i="2"/>
  <c r="J19" i="2"/>
  <c r="J17" i="10"/>
  <c r="I17" i="10"/>
  <c r="H17" i="10"/>
  <c r="G17" i="10"/>
  <c r="F17" i="10"/>
  <c r="E17" i="10"/>
  <c r="D17" i="10"/>
  <c r="C17" i="10"/>
  <c r="J16" i="10"/>
  <c r="I16" i="10"/>
  <c r="H16" i="10"/>
  <c r="G16" i="10"/>
  <c r="F16" i="10"/>
  <c r="E16" i="10"/>
  <c r="D16" i="10"/>
  <c r="C16" i="10"/>
  <c r="A1" i="10" a="1"/>
  <c r="A1" i="10" s="1"/>
  <c r="J17" i="8"/>
  <c r="I17" i="8"/>
  <c r="H17" i="8"/>
  <c r="G17" i="8"/>
  <c r="F17" i="8"/>
  <c r="E17" i="8"/>
  <c r="D17" i="8"/>
  <c r="C17" i="8"/>
  <c r="J16" i="8"/>
  <c r="I16" i="8"/>
  <c r="H16" i="8"/>
  <c r="G16" i="8"/>
  <c r="F16" i="8"/>
  <c r="E16" i="8"/>
  <c r="D16" i="8"/>
  <c r="C16" i="8"/>
  <c r="A1" i="8" a="1"/>
  <c r="A1" i="8" s="1"/>
  <c r="J17" i="1" l="1"/>
  <c r="I17" i="1"/>
  <c r="H17" i="1"/>
  <c r="G17" i="1"/>
  <c r="F17" i="1"/>
  <c r="E17" i="1"/>
  <c r="D17" i="1"/>
  <c r="C17" i="1"/>
  <c r="J16" i="1"/>
  <c r="I16" i="1"/>
  <c r="H16" i="1"/>
  <c r="G16" i="1"/>
  <c r="F16" i="1"/>
  <c r="E16" i="1"/>
  <c r="D16" i="1"/>
  <c r="C16" i="1"/>
  <c r="A1" i="1" a="1"/>
  <c r="A1" i="1" s="1"/>
  <c r="J17" i="2" l="1"/>
  <c r="I17" i="2"/>
  <c r="H17" i="2"/>
  <c r="G17" i="2"/>
  <c r="F17" i="2"/>
  <c r="E17" i="2"/>
  <c r="D17" i="2"/>
  <c r="C17" i="2"/>
  <c r="J16" i="2"/>
  <c r="I16" i="2"/>
  <c r="H16" i="2"/>
  <c r="G16" i="2"/>
  <c r="F16" i="2"/>
  <c r="E16" i="2"/>
  <c r="D16" i="2"/>
  <c r="C16" i="2"/>
  <c r="A1" i="2" a="1"/>
  <c r="A1" i="2" s="1"/>
  <c r="J17" i="4" l="1"/>
  <c r="I17" i="4"/>
  <c r="H17" i="4"/>
  <c r="G17" i="4"/>
  <c r="F17" i="4"/>
  <c r="E17" i="4"/>
  <c r="D17" i="4"/>
  <c r="C17" i="4"/>
  <c r="J16" i="4"/>
  <c r="I16" i="4"/>
  <c r="H16" i="4"/>
  <c r="G16" i="4"/>
  <c r="F16" i="4"/>
  <c r="E16" i="4"/>
  <c r="D16" i="4"/>
  <c r="C16" i="4"/>
  <c r="A1" i="4" a="1"/>
  <c r="A1" i="4" s="1"/>
  <c r="D4" i="11" l="1"/>
  <c r="E4" i="11"/>
  <c r="F4" i="11"/>
  <c r="G4" i="11"/>
  <c r="H4" i="11"/>
  <c r="I4" i="11"/>
  <c r="J4" i="11"/>
  <c r="C4" i="11"/>
  <c r="D3" i="11"/>
  <c r="E3" i="11"/>
  <c r="F3" i="11"/>
  <c r="G3" i="11"/>
  <c r="H3" i="11"/>
  <c r="I3" i="11"/>
  <c r="J3" i="11"/>
  <c r="C3" i="11"/>
  <c r="D15" i="12" l="1"/>
  <c r="D17" i="11" s="1"/>
  <c r="D14" i="12"/>
  <c r="D16" i="11" s="1"/>
  <c r="D13" i="12"/>
  <c r="D15" i="11" s="1"/>
  <c r="D12" i="12"/>
  <c r="D17" i="12" s="1"/>
  <c r="D11" i="12"/>
  <c r="E11" i="12" s="1"/>
  <c r="D10" i="12"/>
  <c r="E10" i="12" s="1"/>
  <c r="E9" i="12"/>
  <c r="E11" i="11" s="1"/>
  <c r="D9" i="12"/>
  <c r="D8" i="12"/>
  <c r="E8" i="12" s="1"/>
  <c r="D7" i="12"/>
  <c r="D9" i="11" s="1"/>
  <c r="E6" i="12"/>
  <c r="F6" i="12" s="1"/>
  <c r="D6" i="12"/>
  <c r="D5" i="12"/>
  <c r="D7" i="11" s="1"/>
  <c r="D4" i="12"/>
  <c r="E4" i="12" s="1"/>
  <c r="E3" i="12"/>
  <c r="E5" i="11" s="1"/>
  <c r="D3" i="12"/>
  <c r="D5" i="11" s="1"/>
  <c r="C17" i="12"/>
  <c r="C16" i="12"/>
  <c r="A1" i="12" a="1"/>
  <c r="A1" i="12" s="1"/>
  <c r="C17" i="11"/>
  <c r="C16" i="11"/>
  <c r="C15" i="11"/>
  <c r="C14" i="11"/>
  <c r="D13" i="11"/>
  <c r="C13" i="11"/>
  <c r="D12" i="11"/>
  <c r="C12" i="11"/>
  <c r="D11" i="11"/>
  <c r="C11" i="11"/>
  <c r="C10" i="11"/>
  <c r="C9" i="11"/>
  <c r="E8" i="11"/>
  <c r="D8" i="11"/>
  <c r="C8" i="11"/>
  <c r="C7" i="11"/>
  <c r="D6" i="11"/>
  <c r="C6" i="11"/>
  <c r="C5" i="11"/>
  <c r="A1" i="11" a="1"/>
  <c r="A1" i="11" s="1"/>
  <c r="J17" i="9"/>
  <c r="I17" i="9"/>
  <c r="H17" i="9"/>
  <c r="G17" i="9"/>
  <c r="F17" i="9"/>
  <c r="E17" i="9"/>
  <c r="D17" i="9"/>
  <c r="C17" i="9"/>
  <c r="J16" i="9"/>
  <c r="I16" i="9"/>
  <c r="H16" i="9"/>
  <c r="G16" i="9"/>
  <c r="F16" i="9"/>
  <c r="E16" i="9"/>
  <c r="D16" i="9"/>
  <c r="C16" i="9"/>
  <c r="J15" i="9"/>
  <c r="I15" i="9"/>
  <c r="H15" i="9"/>
  <c r="G15" i="9"/>
  <c r="F15" i="9"/>
  <c r="E15" i="9"/>
  <c r="D15" i="9"/>
  <c r="C15" i="9"/>
  <c r="J14" i="9"/>
  <c r="J4" i="9" s="1"/>
  <c r="I14" i="9"/>
  <c r="H14" i="9"/>
  <c r="G14" i="9"/>
  <c r="F14" i="9"/>
  <c r="E14" i="9"/>
  <c r="D14" i="9"/>
  <c r="C14" i="9"/>
  <c r="J13" i="9"/>
  <c r="I13" i="9"/>
  <c r="H13" i="9"/>
  <c r="G13" i="9"/>
  <c r="F13" i="9"/>
  <c r="E13" i="9"/>
  <c r="D13" i="9"/>
  <c r="C13" i="9"/>
  <c r="J12" i="9"/>
  <c r="I12" i="9"/>
  <c r="H12" i="9"/>
  <c r="G12" i="9"/>
  <c r="F12" i="9"/>
  <c r="E12" i="9"/>
  <c r="D12" i="9"/>
  <c r="C12" i="9"/>
  <c r="J11" i="9"/>
  <c r="I11" i="9"/>
  <c r="H11" i="9"/>
  <c r="G11" i="9"/>
  <c r="F11" i="9"/>
  <c r="E11" i="9"/>
  <c r="D11" i="9"/>
  <c r="C11" i="9"/>
  <c r="J10" i="9"/>
  <c r="I10" i="9"/>
  <c r="H10" i="9"/>
  <c r="G10" i="9"/>
  <c r="F10" i="9"/>
  <c r="E10" i="9"/>
  <c r="D10" i="9"/>
  <c r="C10" i="9"/>
  <c r="J9" i="9"/>
  <c r="I9" i="9"/>
  <c r="H9" i="9"/>
  <c r="G9" i="9"/>
  <c r="F9" i="9"/>
  <c r="E9" i="9"/>
  <c r="D9" i="9"/>
  <c r="C9" i="9"/>
  <c r="J8" i="9"/>
  <c r="I8" i="9"/>
  <c r="H8" i="9"/>
  <c r="G8" i="9"/>
  <c r="F8" i="9"/>
  <c r="E8" i="9"/>
  <c r="D8" i="9"/>
  <c r="C8" i="9"/>
  <c r="J7" i="9"/>
  <c r="I7" i="9"/>
  <c r="H7" i="9"/>
  <c r="G7" i="9"/>
  <c r="F7" i="9"/>
  <c r="E7" i="9"/>
  <c r="D7" i="9"/>
  <c r="C7" i="9"/>
  <c r="J6" i="9"/>
  <c r="I6" i="9"/>
  <c r="H6" i="9"/>
  <c r="G6" i="9"/>
  <c r="F6" i="9"/>
  <c r="E6" i="9"/>
  <c r="D6" i="9"/>
  <c r="C6" i="9"/>
  <c r="J5" i="9"/>
  <c r="I5" i="9"/>
  <c r="I3" i="9" s="1"/>
  <c r="H5" i="9"/>
  <c r="H3" i="9" s="1"/>
  <c r="G5" i="9"/>
  <c r="G3" i="9" s="1"/>
  <c r="F5" i="9"/>
  <c r="F3" i="9" s="1"/>
  <c r="E5" i="9"/>
  <c r="E3" i="9" s="1"/>
  <c r="D5" i="9"/>
  <c r="D3" i="9" s="1"/>
  <c r="C5" i="9"/>
  <c r="C3" i="9" s="1"/>
  <c r="A1" i="9" a="1"/>
  <c r="A1" i="9" s="1"/>
  <c r="J17" i="7"/>
  <c r="I17" i="7"/>
  <c r="H17" i="7"/>
  <c r="G17" i="7"/>
  <c r="F17" i="7"/>
  <c r="E17" i="7"/>
  <c r="D17" i="7"/>
  <c r="C17" i="7"/>
  <c r="J16" i="7"/>
  <c r="I16" i="7"/>
  <c r="H16" i="7"/>
  <c r="G16" i="7"/>
  <c r="F16" i="7"/>
  <c r="E16" i="7"/>
  <c r="D16" i="7"/>
  <c r="C16" i="7"/>
  <c r="J15" i="7"/>
  <c r="I15" i="7"/>
  <c r="H15" i="7"/>
  <c r="G15" i="7"/>
  <c r="F15" i="7"/>
  <c r="E15" i="7"/>
  <c r="D15" i="7"/>
  <c r="C15" i="7"/>
  <c r="J14" i="7"/>
  <c r="J4" i="7" s="1"/>
  <c r="I14" i="7"/>
  <c r="I4" i="7" s="1"/>
  <c r="H14" i="7"/>
  <c r="H4" i="7" s="1"/>
  <c r="G14" i="7"/>
  <c r="G4" i="7" s="1"/>
  <c r="F14" i="7"/>
  <c r="F4" i="7" s="1"/>
  <c r="E14" i="7"/>
  <c r="E4" i="7" s="1"/>
  <c r="D14" i="7"/>
  <c r="C14" i="7"/>
  <c r="J13" i="7"/>
  <c r="I13" i="7"/>
  <c r="H13" i="7"/>
  <c r="G13" i="7"/>
  <c r="F13" i="7"/>
  <c r="E13" i="7"/>
  <c r="D13" i="7"/>
  <c r="C13" i="7"/>
  <c r="J12" i="7"/>
  <c r="I12" i="7"/>
  <c r="H12" i="7"/>
  <c r="G12" i="7"/>
  <c r="F12" i="7"/>
  <c r="E12" i="7"/>
  <c r="D12" i="7"/>
  <c r="C12" i="7"/>
  <c r="J11" i="7"/>
  <c r="I11" i="7"/>
  <c r="H11" i="7"/>
  <c r="G11" i="7"/>
  <c r="F11" i="7"/>
  <c r="E11" i="7"/>
  <c r="D11" i="7"/>
  <c r="C11" i="7"/>
  <c r="J10" i="7"/>
  <c r="I10" i="7"/>
  <c r="H10" i="7"/>
  <c r="G10" i="7"/>
  <c r="F10" i="7"/>
  <c r="E10" i="7"/>
  <c r="D10" i="7"/>
  <c r="C10" i="7"/>
  <c r="J9" i="7"/>
  <c r="I9" i="7"/>
  <c r="H9" i="7"/>
  <c r="G9" i="7"/>
  <c r="F9" i="7"/>
  <c r="E9" i="7"/>
  <c r="D9" i="7"/>
  <c r="C9" i="7"/>
  <c r="J8" i="7"/>
  <c r="I8" i="7"/>
  <c r="H8" i="7"/>
  <c r="G8" i="7"/>
  <c r="F8" i="7"/>
  <c r="E8" i="7"/>
  <c r="D8" i="7"/>
  <c r="C8" i="7"/>
  <c r="J7" i="7"/>
  <c r="I7" i="7"/>
  <c r="H7" i="7"/>
  <c r="G7" i="7"/>
  <c r="F7" i="7"/>
  <c r="E7" i="7"/>
  <c r="D7" i="7"/>
  <c r="C7" i="7"/>
  <c r="J6" i="7"/>
  <c r="I6" i="7"/>
  <c r="H6" i="7"/>
  <c r="G6" i="7"/>
  <c r="F6" i="7"/>
  <c r="E6" i="7"/>
  <c r="D6" i="7"/>
  <c r="C6" i="7"/>
  <c r="J5" i="7"/>
  <c r="I5" i="7"/>
  <c r="H5" i="7"/>
  <c r="G5" i="7"/>
  <c r="F5" i="7"/>
  <c r="E5" i="7"/>
  <c r="D5" i="7"/>
  <c r="C5" i="7"/>
  <c r="C3" i="7" s="1"/>
  <c r="A1" i="7" a="1"/>
  <c r="A1" i="7" s="1"/>
  <c r="J17" i="6"/>
  <c r="I17" i="6"/>
  <c r="H17" i="6"/>
  <c r="G17" i="6"/>
  <c r="F17" i="6"/>
  <c r="E17" i="6"/>
  <c r="D17" i="6"/>
  <c r="C17" i="6"/>
  <c r="J16" i="6"/>
  <c r="I16" i="6"/>
  <c r="H16" i="6"/>
  <c r="G16" i="6"/>
  <c r="F16" i="6"/>
  <c r="E16" i="6"/>
  <c r="D16" i="6"/>
  <c r="C16" i="6"/>
  <c r="J15" i="6"/>
  <c r="I15" i="6"/>
  <c r="H15" i="6"/>
  <c r="G15" i="6"/>
  <c r="F15" i="6"/>
  <c r="E15" i="6"/>
  <c r="D15" i="6"/>
  <c r="C15" i="6"/>
  <c r="J14" i="6"/>
  <c r="I14" i="6"/>
  <c r="H14" i="6"/>
  <c r="G14" i="6"/>
  <c r="F14" i="6"/>
  <c r="E14" i="6"/>
  <c r="D14" i="6"/>
  <c r="D4" i="6" s="1"/>
  <c r="C14" i="6"/>
  <c r="C4" i="6" s="1"/>
  <c r="J13" i="6"/>
  <c r="I13" i="6"/>
  <c r="H13" i="6"/>
  <c r="G13" i="6"/>
  <c r="F13" i="6"/>
  <c r="E13" i="6"/>
  <c r="D13" i="6"/>
  <c r="C13" i="6"/>
  <c r="J12" i="6"/>
  <c r="I12" i="6"/>
  <c r="H12" i="6"/>
  <c r="G12" i="6"/>
  <c r="F12" i="6"/>
  <c r="E12" i="6"/>
  <c r="D12" i="6"/>
  <c r="C12" i="6"/>
  <c r="J11" i="6"/>
  <c r="I11" i="6"/>
  <c r="H11" i="6"/>
  <c r="G11" i="6"/>
  <c r="F11" i="6"/>
  <c r="E11" i="6"/>
  <c r="D11" i="6"/>
  <c r="C11" i="6"/>
  <c r="J10" i="6"/>
  <c r="I10" i="6"/>
  <c r="H10" i="6"/>
  <c r="G10" i="6"/>
  <c r="F10" i="6"/>
  <c r="E10" i="6"/>
  <c r="D10" i="6"/>
  <c r="C10" i="6"/>
  <c r="J9" i="6"/>
  <c r="I9" i="6"/>
  <c r="H9" i="6"/>
  <c r="G9" i="6"/>
  <c r="F9" i="6"/>
  <c r="E9" i="6"/>
  <c r="D9" i="6"/>
  <c r="C9" i="6"/>
  <c r="J8" i="6"/>
  <c r="I8" i="6"/>
  <c r="H8" i="6"/>
  <c r="G8" i="6"/>
  <c r="F8" i="6"/>
  <c r="E8" i="6"/>
  <c r="D8" i="6"/>
  <c r="C8" i="6"/>
  <c r="J7" i="6"/>
  <c r="I7" i="6"/>
  <c r="H7" i="6"/>
  <c r="G7" i="6"/>
  <c r="F7" i="6"/>
  <c r="E7" i="6"/>
  <c r="D7" i="6"/>
  <c r="C7" i="6"/>
  <c r="J6" i="6"/>
  <c r="I6" i="6"/>
  <c r="H6" i="6"/>
  <c r="G6" i="6"/>
  <c r="F6" i="6"/>
  <c r="E6" i="6"/>
  <c r="D6" i="6"/>
  <c r="C6" i="6"/>
  <c r="J5" i="6"/>
  <c r="I5" i="6"/>
  <c r="H5" i="6"/>
  <c r="H3" i="6" s="1"/>
  <c r="G5" i="6"/>
  <c r="F5" i="6"/>
  <c r="E5" i="6"/>
  <c r="D5" i="6"/>
  <c r="C5" i="6"/>
  <c r="A1" i="6" a="1"/>
  <c r="A1" i="6" s="1"/>
  <c r="J17" i="5"/>
  <c r="I17" i="5"/>
  <c r="H17" i="5"/>
  <c r="G17" i="5"/>
  <c r="F17" i="5"/>
  <c r="E17" i="5"/>
  <c r="D17" i="5"/>
  <c r="C17" i="5"/>
  <c r="J16" i="5"/>
  <c r="I16" i="5"/>
  <c r="H16" i="5"/>
  <c r="G16" i="5"/>
  <c r="F16" i="5"/>
  <c r="E16" i="5"/>
  <c r="D16" i="5"/>
  <c r="C16" i="5"/>
  <c r="J15" i="5"/>
  <c r="I15" i="5"/>
  <c r="H15" i="5"/>
  <c r="G15" i="5"/>
  <c r="F15" i="5"/>
  <c r="E15" i="5"/>
  <c r="D15" i="5"/>
  <c r="C15" i="5"/>
  <c r="J14" i="5"/>
  <c r="I14" i="5"/>
  <c r="H14" i="5"/>
  <c r="G14" i="5"/>
  <c r="F14" i="5"/>
  <c r="E14" i="5"/>
  <c r="D14" i="5"/>
  <c r="C14" i="5"/>
  <c r="J13" i="5"/>
  <c r="I13" i="5"/>
  <c r="H13" i="5"/>
  <c r="G13" i="5"/>
  <c r="F13" i="5"/>
  <c r="E13" i="5"/>
  <c r="D13" i="5"/>
  <c r="C13" i="5"/>
  <c r="J12" i="5"/>
  <c r="I12" i="5"/>
  <c r="H12" i="5"/>
  <c r="G12" i="5"/>
  <c r="F12" i="5"/>
  <c r="E12" i="5"/>
  <c r="D12" i="5"/>
  <c r="C12" i="5"/>
  <c r="J11" i="5"/>
  <c r="I11" i="5"/>
  <c r="H11" i="5"/>
  <c r="G11" i="5"/>
  <c r="F11" i="5"/>
  <c r="E11" i="5"/>
  <c r="D11" i="5"/>
  <c r="C11" i="5"/>
  <c r="J10" i="5"/>
  <c r="I10" i="5"/>
  <c r="H10" i="5"/>
  <c r="G10" i="5"/>
  <c r="F10" i="5"/>
  <c r="E10" i="5"/>
  <c r="D10" i="5"/>
  <c r="C10" i="5"/>
  <c r="J9" i="5"/>
  <c r="I9" i="5"/>
  <c r="H9" i="5"/>
  <c r="G9" i="5"/>
  <c r="F9" i="5"/>
  <c r="E9" i="5"/>
  <c r="D9" i="5"/>
  <c r="C9" i="5"/>
  <c r="J8" i="5"/>
  <c r="I8" i="5"/>
  <c r="H8" i="5"/>
  <c r="G8" i="5"/>
  <c r="F8" i="5"/>
  <c r="E8" i="5"/>
  <c r="D8" i="5"/>
  <c r="C8" i="5"/>
  <c r="J7" i="5"/>
  <c r="I7" i="5"/>
  <c r="H7" i="5"/>
  <c r="G7" i="5"/>
  <c r="F7" i="5"/>
  <c r="E7" i="5"/>
  <c r="D7" i="5"/>
  <c r="C7" i="5"/>
  <c r="J6" i="5"/>
  <c r="I6" i="5"/>
  <c r="H6" i="5"/>
  <c r="G6" i="5"/>
  <c r="F6" i="5"/>
  <c r="E6" i="5"/>
  <c r="D6" i="5"/>
  <c r="C6" i="5"/>
  <c r="J5" i="5"/>
  <c r="I5" i="5"/>
  <c r="H5" i="5"/>
  <c r="G5" i="5"/>
  <c r="F5" i="5"/>
  <c r="E5" i="5"/>
  <c r="D5" i="5"/>
  <c r="C5" i="5"/>
  <c r="A1" i="5" a="1"/>
  <c r="A1" i="5" s="1"/>
  <c r="J17" i="3"/>
  <c r="I17" i="3"/>
  <c r="H17" i="3"/>
  <c r="G17" i="3"/>
  <c r="F17" i="3"/>
  <c r="E17" i="3"/>
  <c r="D17" i="3"/>
  <c r="C17" i="3"/>
  <c r="J16" i="3"/>
  <c r="I16" i="3"/>
  <c r="H16" i="3"/>
  <c r="G16" i="3"/>
  <c r="F16" i="3"/>
  <c r="E16" i="3"/>
  <c r="D16" i="3"/>
  <c r="C16" i="3"/>
  <c r="J15" i="3"/>
  <c r="I15" i="3"/>
  <c r="H15" i="3"/>
  <c r="G15" i="3"/>
  <c r="F15" i="3"/>
  <c r="E15" i="3"/>
  <c r="D15" i="3"/>
  <c r="C15" i="3"/>
  <c r="J14" i="3"/>
  <c r="I14" i="3"/>
  <c r="H14" i="3"/>
  <c r="G14" i="3"/>
  <c r="G4" i="3" s="1"/>
  <c r="F14" i="3"/>
  <c r="E14" i="3"/>
  <c r="E4" i="3" s="1"/>
  <c r="D14" i="3"/>
  <c r="C14" i="3"/>
  <c r="C4" i="3" s="1"/>
  <c r="J13" i="3"/>
  <c r="I13" i="3"/>
  <c r="H13" i="3"/>
  <c r="G13" i="3"/>
  <c r="F13" i="3"/>
  <c r="E13" i="3"/>
  <c r="D13" i="3"/>
  <c r="C13" i="3"/>
  <c r="J12" i="3"/>
  <c r="I12" i="3"/>
  <c r="H12" i="3"/>
  <c r="G12" i="3"/>
  <c r="F12" i="3"/>
  <c r="E12" i="3"/>
  <c r="D12" i="3"/>
  <c r="C12" i="3"/>
  <c r="J11" i="3"/>
  <c r="I11" i="3"/>
  <c r="H11" i="3"/>
  <c r="G11" i="3"/>
  <c r="F11" i="3"/>
  <c r="E11" i="3"/>
  <c r="D11" i="3"/>
  <c r="C11" i="3"/>
  <c r="J10" i="3"/>
  <c r="I10" i="3"/>
  <c r="H10" i="3"/>
  <c r="G10" i="3"/>
  <c r="F10" i="3"/>
  <c r="E10" i="3"/>
  <c r="D10" i="3"/>
  <c r="C10" i="3"/>
  <c r="J9" i="3"/>
  <c r="I9" i="3"/>
  <c r="H9" i="3"/>
  <c r="G9" i="3"/>
  <c r="F9" i="3"/>
  <c r="E9" i="3"/>
  <c r="D9" i="3"/>
  <c r="C9" i="3"/>
  <c r="J8" i="3"/>
  <c r="I8" i="3"/>
  <c r="H8" i="3"/>
  <c r="G8" i="3"/>
  <c r="F8" i="3"/>
  <c r="E8" i="3"/>
  <c r="D8" i="3"/>
  <c r="C8" i="3"/>
  <c r="J7" i="3"/>
  <c r="I7" i="3"/>
  <c r="H7" i="3"/>
  <c r="G7" i="3"/>
  <c r="F7" i="3"/>
  <c r="E7" i="3"/>
  <c r="D7" i="3"/>
  <c r="C7" i="3"/>
  <c r="J6" i="3"/>
  <c r="I6" i="3"/>
  <c r="H6" i="3"/>
  <c r="G6" i="3"/>
  <c r="F6" i="3"/>
  <c r="E6" i="3"/>
  <c r="D6" i="3"/>
  <c r="C6" i="3"/>
  <c r="J5" i="3"/>
  <c r="J3" i="3" s="1"/>
  <c r="I5" i="3"/>
  <c r="I3" i="3" s="1"/>
  <c r="H5" i="3"/>
  <c r="H3" i="3" s="1"/>
  <c r="G5" i="3"/>
  <c r="F5" i="3"/>
  <c r="E5" i="3"/>
  <c r="D5" i="3"/>
  <c r="C5" i="3"/>
  <c r="A1" i="3" a="1"/>
  <c r="A1" i="3" s="1"/>
  <c r="G4" i="5" l="1"/>
  <c r="J3" i="9"/>
  <c r="D4" i="9"/>
  <c r="C4" i="9"/>
  <c r="E4" i="9"/>
  <c r="F4" i="9"/>
  <c r="H4" i="9"/>
  <c r="G4" i="9"/>
  <c r="I4" i="9"/>
  <c r="D4" i="7"/>
  <c r="F3" i="7"/>
  <c r="G3" i="7"/>
  <c r="H3" i="7"/>
  <c r="D3" i="7"/>
  <c r="I3" i="7"/>
  <c r="J3" i="7"/>
  <c r="E3" i="7"/>
  <c r="C4" i="7"/>
  <c r="G3" i="6"/>
  <c r="J3" i="6"/>
  <c r="I3" i="6"/>
  <c r="H4" i="6"/>
  <c r="F3" i="6"/>
  <c r="G4" i="6"/>
  <c r="I4" i="6"/>
  <c r="F4" i="6"/>
  <c r="J4" i="6"/>
  <c r="C3" i="6"/>
  <c r="E4" i="6"/>
  <c r="D3" i="6"/>
  <c r="E3" i="6"/>
  <c r="F4" i="3"/>
  <c r="D4" i="3"/>
  <c r="J4" i="3"/>
  <c r="I4" i="3"/>
  <c r="C3" i="3"/>
  <c r="E3" i="3"/>
  <c r="H4" i="3"/>
  <c r="D3" i="3"/>
  <c r="F3" i="3"/>
  <c r="G3" i="3"/>
  <c r="E3" i="5"/>
  <c r="F3" i="5"/>
  <c r="H4" i="5"/>
  <c r="I4" i="5"/>
  <c r="C3" i="5"/>
  <c r="H3" i="5"/>
  <c r="J4" i="5"/>
  <c r="G3" i="5"/>
  <c r="J3" i="5"/>
  <c r="C4" i="5"/>
  <c r="D3" i="5"/>
  <c r="I3" i="5"/>
  <c r="D4" i="5"/>
  <c r="E4" i="5"/>
  <c r="F4" i="5"/>
  <c r="F4" i="12"/>
  <c r="E6" i="11"/>
  <c r="G6" i="12"/>
  <c r="F8" i="11"/>
  <c r="F8" i="12"/>
  <c r="E10" i="11"/>
  <c r="F10" i="12"/>
  <c r="E12" i="11"/>
  <c r="F11" i="12"/>
  <c r="E13" i="11"/>
  <c r="F9" i="12"/>
  <c r="E7" i="12"/>
  <c r="E14" i="12"/>
  <c r="E5" i="12"/>
  <c r="D10" i="11"/>
  <c r="D14" i="11"/>
  <c r="E12" i="12"/>
  <c r="D16" i="12"/>
  <c r="F3" i="12"/>
  <c r="E15" i="12"/>
  <c r="E13" i="12"/>
  <c r="F13" i="11" l="1"/>
  <c r="G11" i="12"/>
  <c r="F11" i="11"/>
  <c r="G9" i="12"/>
  <c r="G10" i="12"/>
  <c r="F12" i="11"/>
  <c r="E7" i="11"/>
  <c r="F5" i="12"/>
  <c r="E16" i="11"/>
  <c r="F14" i="12"/>
  <c r="E15" i="11"/>
  <c r="F13" i="12"/>
  <c r="E17" i="11"/>
  <c r="F15" i="12"/>
  <c r="G8" i="12"/>
  <c r="F10" i="11"/>
  <c r="F5" i="11"/>
  <c r="G3" i="12"/>
  <c r="E16" i="12"/>
  <c r="H6" i="12"/>
  <c r="G8" i="11"/>
  <c r="E9" i="11"/>
  <c r="F7" i="12"/>
  <c r="E17" i="12"/>
  <c r="F12" i="12"/>
  <c r="E14" i="11"/>
  <c r="G4" i="12"/>
  <c r="F6" i="11"/>
  <c r="F15" i="11" l="1"/>
  <c r="G13" i="12"/>
  <c r="G12" i="12"/>
  <c r="F14" i="11"/>
  <c r="F17" i="12"/>
  <c r="F16" i="11"/>
  <c r="G14" i="12"/>
  <c r="G6" i="11"/>
  <c r="H4" i="12"/>
  <c r="F17" i="11"/>
  <c r="G15" i="12"/>
  <c r="F9" i="11"/>
  <c r="G7" i="12"/>
  <c r="F7" i="11"/>
  <c r="G5" i="12"/>
  <c r="H8" i="12"/>
  <c r="G10" i="11"/>
  <c r="I6" i="12"/>
  <c r="H8" i="11"/>
  <c r="H10" i="12"/>
  <c r="G12" i="11"/>
  <c r="H9" i="12"/>
  <c r="G11" i="11"/>
  <c r="F16" i="12"/>
  <c r="H3" i="12"/>
  <c r="G5" i="11"/>
  <c r="H11" i="12"/>
  <c r="G13" i="11"/>
  <c r="H5" i="12" l="1"/>
  <c r="G7" i="11"/>
  <c r="I8" i="12"/>
  <c r="H10" i="11"/>
  <c r="H7" i="12"/>
  <c r="G9" i="11"/>
  <c r="I11" i="12"/>
  <c r="H13" i="11"/>
  <c r="H15" i="12"/>
  <c r="G17" i="11"/>
  <c r="G16" i="12"/>
  <c r="I3" i="12"/>
  <c r="H16" i="12"/>
  <c r="H5" i="11"/>
  <c r="H6" i="11"/>
  <c r="I4" i="12"/>
  <c r="G16" i="11"/>
  <c r="H14" i="12"/>
  <c r="I9" i="12"/>
  <c r="H11" i="11"/>
  <c r="I10" i="12"/>
  <c r="H12" i="11"/>
  <c r="H12" i="12"/>
  <c r="G14" i="11"/>
  <c r="G17" i="12"/>
  <c r="I8" i="11"/>
  <c r="J6" i="12"/>
  <c r="J8" i="11" s="1"/>
  <c r="H13" i="12"/>
  <c r="G15" i="11"/>
  <c r="H15" i="11" l="1"/>
  <c r="I13" i="12"/>
  <c r="J3" i="12"/>
  <c r="I5" i="11"/>
  <c r="I15" i="12"/>
  <c r="H17" i="11"/>
  <c r="I12" i="12"/>
  <c r="H14" i="11"/>
  <c r="H17" i="12"/>
  <c r="J11" i="12"/>
  <c r="J13" i="11" s="1"/>
  <c r="I13" i="11"/>
  <c r="I7" i="12"/>
  <c r="H9" i="11"/>
  <c r="H16" i="11"/>
  <c r="I14" i="12"/>
  <c r="I6" i="11"/>
  <c r="J4" i="12"/>
  <c r="J6" i="11" s="1"/>
  <c r="J10" i="12"/>
  <c r="J12" i="11" s="1"/>
  <c r="I12" i="11"/>
  <c r="J9" i="12"/>
  <c r="J11" i="11" s="1"/>
  <c r="I11" i="11"/>
  <c r="J8" i="12"/>
  <c r="J10" i="11" s="1"/>
  <c r="I10" i="11"/>
  <c r="I5" i="12"/>
  <c r="H7" i="11"/>
  <c r="J7" i="12" l="1"/>
  <c r="J9" i="11" s="1"/>
  <c r="I9" i="11"/>
  <c r="J5" i="12"/>
  <c r="J7" i="11" s="1"/>
  <c r="I7" i="11"/>
  <c r="I16" i="11"/>
  <c r="J14" i="12"/>
  <c r="J16" i="11" s="1"/>
  <c r="J12" i="12"/>
  <c r="I14" i="11"/>
  <c r="I17" i="12"/>
  <c r="J15" i="12"/>
  <c r="J17" i="11" s="1"/>
  <c r="I17" i="11"/>
  <c r="I16" i="12"/>
  <c r="J5" i="11"/>
  <c r="I15" i="11"/>
  <c r="J13" i="12"/>
  <c r="J15" i="11" s="1"/>
  <c r="J16" i="12" l="1"/>
  <c r="J14" i="11"/>
  <c r="J1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<sst xmlns="http://schemas.openxmlformats.org/spreadsheetml/2006/main" count="668" uniqueCount="106">
  <si>
    <t>t</t>
  </si>
  <si>
    <t>Year</t>
  </si>
  <si>
    <t>No</t>
  </si>
  <si>
    <t>Material</t>
  </si>
  <si>
    <t>Food biomass</t>
  </si>
  <si>
    <t>Rice</t>
  </si>
  <si>
    <t>Wood and other biomass</t>
  </si>
  <si>
    <t>Wheat</t>
  </si>
  <si>
    <t>Fossil fuels</t>
  </si>
  <si>
    <t>Other cereals</t>
  </si>
  <si>
    <t>Iron ore</t>
  </si>
  <si>
    <t>Vegetables, fruit, nuts</t>
  </si>
  <si>
    <t>Major metals</t>
  </si>
  <si>
    <t>Oil seeds</t>
  </si>
  <si>
    <t>Other metals and ores</t>
  </si>
  <si>
    <t>Sugar</t>
  </si>
  <si>
    <t>Stone, sand and clay</t>
  </si>
  <si>
    <t>Other aguricultural products nec</t>
  </si>
  <si>
    <t>Other industrial minerals</t>
  </si>
  <si>
    <t>Live animals</t>
  </si>
  <si>
    <t>Imported products</t>
  </si>
  <si>
    <t>Meat</t>
  </si>
  <si>
    <t>Metal waste</t>
  </si>
  <si>
    <t>Dairy, eggs, and honey</t>
  </si>
  <si>
    <t>Mining waste, slag</t>
  </si>
  <si>
    <t>Fish and aquatic resources</t>
  </si>
  <si>
    <t>Paper and wood waste</t>
  </si>
  <si>
    <t>Board and plywood</t>
  </si>
  <si>
    <t>Other waste</t>
  </si>
  <si>
    <t>Fuel wood and charcoal</t>
  </si>
  <si>
    <t>Total</t>
  </si>
  <si>
    <t>Lumber and sawn wood</t>
  </si>
  <si>
    <t>CU rate</t>
    <phoneticPr fontId="0"/>
  </si>
  <si>
    <t>Wood pulp, chips and waste products</t>
  </si>
  <si>
    <t>Fertilizers</t>
  </si>
  <si>
    <t>Coal</t>
  </si>
  <si>
    <t>Crude oil</t>
  </si>
  <si>
    <t>Refined oil</t>
  </si>
  <si>
    <t>Natural gas and other gaseous hydrocarbons</t>
  </si>
  <si>
    <t>Other fossil fuel products</t>
  </si>
  <si>
    <t>Iron ores and concentrates</t>
  </si>
  <si>
    <t>Copper ores and concentrates</t>
  </si>
  <si>
    <t>Nickel ores and concentrates</t>
  </si>
  <si>
    <t>Aluminium ores and concentrates</t>
  </si>
  <si>
    <t>Lead ores and concentrates</t>
  </si>
  <si>
    <t>Zinc ores and concentrates</t>
  </si>
  <si>
    <t>Other metal ores and concentrates</t>
  </si>
  <si>
    <t>Stone</t>
  </si>
  <si>
    <t>Sand and gravel</t>
  </si>
  <si>
    <t>Clays</t>
  </si>
  <si>
    <t>Cement</t>
  </si>
  <si>
    <t>Lime</t>
  </si>
  <si>
    <t>Other minerals</t>
  </si>
  <si>
    <t>Iron and steel</t>
  </si>
  <si>
    <t>Copper</t>
  </si>
  <si>
    <t>Nickel</t>
  </si>
  <si>
    <t>Aluminium</t>
  </si>
  <si>
    <t>Lead</t>
  </si>
  <si>
    <t>Zinc</t>
  </si>
  <si>
    <t>Other non-ferrous metals</t>
  </si>
  <si>
    <t>Gold</t>
  </si>
  <si>
    <t>Other Precious and specialty metals</t>
  </si>
  <si>
    <t>Metals not specified</t>
  </si>
  <si>
    <t>C1</t>
  </si>
  <si>
    <t>Cinders/soot</t>
  </si>
  <si>
    <t>C2</t>
  </si>
  <si>
    <t>Sludge</t>
  </si>
  <si>
    <t>C3</t>
  </si>
  <si>
    <t>Waste oil</t>
  </si>
  <si>
    <t>C4</t>
  </si>
  <si>
    <t>Waste acid/alkali</t>
  </si>
  <si>
    <t>C5</t>
  </si>
  <si>
    <t>Waste plastics</t>
  </si>
  <si>
    <t>C6</t>
  </si>
  <si>
    <t>Paper waste</t>
  </si>
  <si>
    <t>C7</t>
  </si>
  <si>
    <t>Wood waste</t>
  </si>
  <si>
    <t>C8</t>
  </si>
  <si>
    <t>Animal and vegetable residue/food waste/kitchen waste</t>
  </si>
  <si>
    <t>C9</t>
  </si>
  <si>
    <t>Metals</t>
  </si>
  <si>
    <t>C10</t>
  </si>
  <si>
    <t>Glass and ceramic waste</t>
  </si>
  <si>
    <t>C11</t>
  </si>
  <si>
    <t>C12</t>
  </si>
  <si>
    <t>Other</t>
  </si>
  <si>
    <t>Mt</t>
  </si>
  <si>
    <t>CU rate</t>
    <phoneticPr fontId="2"/>
  </si>
  <si>
    <t>Domestic material input</t>
  </si>
  <si>
    <t>Cyclical use</t>
  </si>
  <si>
    <t>a. Domestic material input</t>
  </si>
  <si>
    <t>b. Cyclical use</t>
  </si>
  <si>
    <t>VS BaU</t>
  </si>
  <si>
    <t>a1. Food biomass</t>
  </si>
  <si>
    <t>a2. Wood and other biomass</t>
  </si>
  <si>
    <t>a3. Fossil fuels</t>
  </si>
  <si>
    <t>a4. Iron ore</t>
  </si>
  <si>
    <t>a5. Major metals</t>
  </si>
  <si>
    <t>a6. Other metals and ores</t>
  </si>
  <si>
    <t>a7. Stone, sand and clay</t>
  </si>
  <si>
    <t>a8. Other industrial minerals</t>
  </si>
  <si>
    <t>a9. Imported products</t>
  </si>
  <si>
    <t>b1. Metal waste</t>
  </si>
  <si>
    <t>b2. Mining waste, slag</t>
  </si>
  <si>
    <t>b3. Paper and wood waste</t>
  </si>
  <si>
    <t>b4. Other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</si>
</sst>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MS-PGothic"/>
      <family val="2"/>
    </font>
    <font>
      <sz val="12"/>
      <color theme="1"/>
      <name val="MS-PGothic"/>
      <family val="2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8" fontId="0" fillId="0" borderId="0" xfId="1" applyFont="1" applyAlignment="1"/>
    <xf numFmtId="0" fontId="1" fillId="0" borderId="0" xfId="3"/>
    <xf numFmtId="0" fontId="1" fillId="0" borderId="0" xfId="3" applyAlignment="1">
      <alignment vertical="center"/>
    </xf>
    <xf numFmtId="0" fontId="1" fillId="0" borderId="2" xfId="3" applyBorder="1"/>
    <xf numFmtId="38" fontId="1" fillId="0" borderId="2" xfId="1" applyBorder="1" applyAlignment="1"/>
    <xf numFmtId="9" fontId="0" fillId="0" borderId="0" xfId="2" applyFont="1"/>
    <xf numFmtId="0" fontId="1" fillId="0" borderId="0" xfId="3" applyAlignment="1">
      <alignment horizontal="right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38" fontId="0" fillId="0" borderId="0" xfId="1" applyFont="1" applyBorder="1" applyAlignment="1"/>
    <xf numFmtId="38" fontId="1" fillId="0" borderId="0" xfId="1" applyBorder="1" applyAlignment="1"/>
    <xf numFmtId="9" fontId="0" fillId="0" borderId="0" xfId="2" applyFont="1" applyBorder="1"/>
    <xf numFmtId="38" fontId="0" fillId="0" borderId="0" xfId="0" quotePrefix="1" applyNumberFormat="1" applyAlignment="1">
      <alignment horizontal="right" vertical="center"/>
    </xf>
  </cellXfs>
  <cellStyles count="4">
    <cellStyle name="Comma [0]" xfId="1" builtinId="6"/>
    <cellStyle name="Normal" xfId="0" builtinId="0"/>
    <cellStyle name="Normal 2" xfId="3" xr:uid="{5D73FC93-2449-6746-A7DE-A1F62C92653E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D31C-70B5-1246-A518-DB23F0801D3C}">
  <dimension ref="A1:T61"/>
  <sheetViews>
    <sheetView tabSelected="1" workbookViewId="0">
      <selection activeCell="D23" sqref="D23"/>
    </sheetView>
  </sheetViews>
  <sheetFormatPr baseColWidth="10" defaultRowHeight="15"/>
  <cols>
    <col min="1" max="1" width="7" customWidth="1"/>
    <col min="2" max="2" width="27.1640625" bestFit="1" customWidth="1"/>
    <col min="3" max="7" width="16.6640625" customWidth="1"/>
    <col min="8" max="10" width="14.6640625" customWidth="1"/>
    <col min="13" max="15" width="16.6640625" customWidth="1"/>
    <col min="16" max="20" width="14.6640625" customWidth="1"/>
  </cols>
  <sheetData>
    <row r="1" spans="1:20">
      <c r="A1" t="str" cm="1">
        <f t="array" aca="1" ref="A1" ca="1">RIGHT(CELL("filename",A1),LEN(CELL("filename",A1))-FIND("]", CELL("filename",A1)))</f>
        <v>BaU</v>
      </c>
      <c r="B1" s="1" t="s">
        <v>86</v>
      </c>
      <c r="C1" s="2" t="s">
        <v>1</v>
      </c>
      <c r="D1" s="2"/>
      <c r="E1" s="2"/>
      <c r="F1" s="2"/>
      <c r="G1" s="2"/>
      <c r="H1" s="2"/>
      <c r="I1" s="2"/>
    </row>
    <row r="2" spans="1:20" ht="16" thickBot="1">
      <c r="A2" s="3" t="s">
        <v>2</v>
      </c>
      <c r="B2" s="4" t="s">
        <v>3</v>
      </c>
      <c r="C2" s="5">
        <v>2015</v>
      </c>
      <c r="D2" s="6">
        <v>2020</v>
      </c>
      <c r="E2" s="6">
        <v>2025</v>
      </c>
      <c r="F2" s="6">
        <v>2030</v>
      </c>
      <c r="G2" s="6">
        <v>2035</v>
      </c>
      <c r="H2" s="6">
        <v>2040</v>
      </c>
      <c r="I2" s="6">
        <v>2045</v>
      </c>
      <c r="J2" s="6">
        <v>2050</v>
      </c>
      <c r="L2" s="2"/>
      <c r="M2" s="14"/>
      <c r="N2" s="15"/>
      <c r="O2" s="15"/>
      <c r="P2" s="15"/>
      <c r="Q2" s="15"/>
      <c r="R2" s="15"/>
      <c r="S2" s="15"/>
      <c r="T2" s="15"/>
    </row>
    <row r="3" spans="1:20" ht="16" thickTop="1">
      <c r="A3">
        <v>1</v>
      </c>
      <c r="B3" s="2" t="s">
        <v>90</v>
      </c>
      <c r="C3" s="19">
        <f>SUM(C5:C13)</f>
        <v>1096.4949499629147</v>
      </c>
      <c r="D3" s="19">
        <f t="shared" ref="D3:J3" si="0">SUM(D5:D13)</f>
        <v>1085.5300004632854</v>
      </c>
      <c r="E3" s="19">
        <f t="shared" si="0"/>
        <v>1074.6747004586523</v>
      </c>
      <c r="F3" s="19">
        <f t="shared" si="0"/>
        <v>1063.9279534540658</v>
      </c>
      <c r="G3" s="19">
        <f t="shared" si="0"/>
        <v>1053.2886739195253</v>
      </c>
      <c r="H3" s="19">
        <f t="shared" si="0"/>
        <v>1042.7557871803301</v>
      </c>
      <c r="I3" s="19">
        <f t="shared" si="0"/>
        <v>1032.3282293085269</v>
      </c>
      <c r="J3" s="19">
        <f t="shared" si="0"/>
        <v>1022.0049470154413</v>
      </c>
      <c r="L3" s="2"/>
      <c r="M3" s="14"/>
      <c r="N3" s="15"/>
      <c r="O3" s="15"/>
      <c r="P3" s="15"/>
      <c r="Q3" s="15"/>
      <c r="R3" s="15"/>
      <c r="S3" s="15"/>
      <c r="T3" s="15"/>
    </row>
    <row r="4" spans="1:20">
      <c r="A4">
        <v>2</v>
      </c>
      <c r="B4" s="2" t="s">
        <v>91</v>
      </c>
      <c r="C4" s="19">
        <f>SUM(C14:C17)</f>
        <v>218.62531005683331</v>
      </c>
      <c r="D4" s="19">
        <f t="shared" ref="D4:J4" si="1">SUM(D14:D17)</f>
        <v>216.43905695626501</v>
      </c>
      <c r="E4" s="19">
        <f t="shared" si="1"/>
        <v>214.27466638670234</v>
      </c>
      <c r="F4" s="19">
        <f t="shared" si="1"/>
        <v>212.13191972283533</v>
      </c>
      <c r="G4" s="19">
        <f t="shared" si="1"/>
        <v>210.01060052560695</v>
      </c>
      <c r="H4" s="19">
        <f t="shared" si="1"/>
        <v>207.91049452035088</v>
      </c>
      <c r="I4" s="19">
        <f t="shared" si="1"/>
        <v>205.83138957514734</v>
      </c>
      <c r="J4" s="19">
        <f t="shared" si="1"/>
        <v>203.7730756793959</v>
      </c>
      <c r="L4" s="2"/>
      <c r="M4" s="14"/>
      <c r="N4" s="15"/>
      <c r="O4" s="15"/>
      <c r="P4" s="15"/>
      <c r="Q4" s="15"/>
      <c r="R4" s="15"/>
      <c r="S4" s="15"/>
      <c r="T4" s="15"/>
    </row>
    <row r="5" spans="1:20">
      <c r="A5">
        <v>3</v>
      </c>
      <c r="B5" t="s">
        <v>93</v>
      </c>
      <c r="C5" s="7">
        <f>BaU_data!C3/1000000</f>
        <v>98.079984210604721</v>
      </c>
      <c r="D5" s="7">
        <f>BaU_data!D3/1000000</f>
        <v>97.099184368498683</v>
      </c>
      <c r="E5" s="7">
        <f>BaU_data!E3/1000000</f>
        <v>96.128192524813699</v>
      </c>
      <c r="F5" s="7">
        <f>BaU_data!F3/1000000</f>
        <v>95.166910599565568</v>
      </c>
      <c r="G5" s="7">
        <f>BaU_data!G3/1000000</f>
        <v>94.215241493569906</v>
      </c>
      <c r="H5" s="7">
        <f>BaU_data!H3/1000000</f>
        <v>93.273089078634214</v>
      </c>
      <c r="I5" s="7">
        <f>BaU_data!I3/1000000</f>
        <v>92.340358187847869</v>
      </c>
      <c r="J5" s="7">
        <f>BaU_data!J3/1000000</f>
        <v>91.41695460596938</v>
      </c>
      <c r="K5" s="8"/>
      <c r="L5" s="9"/>
      <c r="M5" s="16"/>
      <c r="N5" s="16"/>
      <c r="O5" s="16"/>
      <c r="P5" s="16"/>
      <c r="Q5" s="16"/>
      <c r="R5" s="16"/>
      <c r="S5" s="16"/>
      <c r="T5" s="16"/>
    </row>
    <row r="6" spans="1:20">
      <c r="A6">
        <v>4</v>
      </c>
      <c r="B6" t="s">
        <v>94</v>
      </c>
      <c r="C6" s="7">
        <f>BaU_data!C4/1000000</f>
        <v>38.827597130927039</v>
      </c>
      <c r="D6" s="7">
        <f>BaU_data!D4/1000000</f>
        <v>38.439321159617769</v>
      </c>
      <c r="E6" s="7">
        <f>BaU_data!E4/1000000</f>
        <v>38.054927948021593</v>
      </c>
      <c r="F6" s="7">
        <f>BaU_data!F4/1000000</f>
        <v>37.674378668541372</v>
      </c>
      <c r="G6" s="7">
        <f>BaU_data!G4/1000000</f>
        <v>37.297634881855956</v>
      </c>
      <c r="H6" s="7">
        <f>BaU_data!H4/1000000</f>
        <v>36.924658533037395</v>
      </c>
      <c r="I6" s="7">
        <f>BaU_data!I4/1000000</f>
        <v>36.555411947707022</v>
      </c>
      <c r="J6" s="7">
        <f>BaU_data!J4/1000000</f>
        <v>36.189857828229947</v>
      </c>
      <c r="K6" s="8"/>
      <c r="L6" s="9"/>
      <c r="M6" s="16"/>
      <c r="N6" s="16"/>
      <c r="O6" s="16"/>
      <c r="P6" s="16"/>
      <c r="Q6" s="16"/>
      <c r="R6" s="16"/>
      <c r="S6" s="16"/>
      <c r="T6" s="16"/>
    </row>
    <row r="7" spans="1:20">
      <c r="A7">
        <v>5</v>
      </c>
      <c r="B7" t="s">
        <v>95</v>
      </c>
      <c r="C7" s="7">
        <f>BaU_data!C5/1000000</f>
        <v>367.39305351834355</v>
      </c>
      <c r="D7" s="7">
        <f>BaU_data!D5/1000000</f>
        <v>363.71912298316016</v>
      </c>
      <c r="E7" s="7">
        <f>BaU_data!E5/1000000</f>
        <v>360.08193175332855</v>
      </c>
      <c r="F7" s="7">
        <f>BaU_data!F5/1000000</f>
        <v>356.48111243579524</v>
      </c>
      <c r="G7" s="7">
        <f>BaU_data!G5/1000000</f>
        <v>352.91630131143734</v>
      </c>
      <c r="H7" s="7">
        <f>BaU_data!H5/1000000</f>
        <v>349.3871382983229</v>
      </c>
      <c r="I7" s="7">
        <f>BaU_data!I5/1000000</f>
        <v>345.89326691533972</v>
      </c>
      <c r="J7" s="7">
        <f>BaU_data!J5/1000000</f>
        <v>342.43433424618632</v>
      </c>
      <c r="K7" s="8"/>
      <c r="L7" s="9"/>
      <c r="M7" s="16"/>
      <c r="N7" s="16"/>
      <c r="O7" s="16"/>
      <c r="P7" s="16"/>
      <c r="Q7" s="16"/>
      <c r="R7" s="16"/>
      <c r="S7" s="16"/>
      <c r="T7" s="16"/>
    </row>
    <row r="8" spans="1:20">
      <c r="A8">
        <v>6</v>
      </c>
      <c r="B8" t="s">
        <v>96</v>
      </c>
      <c r="C8" s="7">
        <f>BaU_data!C6/1000000</f>
        <v>116.55189988468859</v>
      </c>
      <c r="D8" s="7">
        <f>BaU_data!D6/1000000</f>
        <v>115.38638088584172</v>
      </c>
      <c r="E8" s="7">
        <f>BaU_data!E6/1000000</f>
        <v>114.23251707698329</v>
      </c>
      <c r="F8" s="7">
        <f>BaU_data!F6/1000000</f>
        <v>113.09019190621345</v>
      </c>
      <c r="G8" s="7">
        <f>BaU_data!G6/1000000</f>
        <v>111.95928998715131</v>
      </c>
      <c r="H8" s="7">
        <f>BaU_data!H6/1000000</f>
        <v>110.8396970872798</v>
      </c>
      <c r="I8" s="7">
        <f>BaU_data!I6/1000000</f>
        <v>109.731300116407</v>
      </c>
      <c r="J8" s="7">
        <f>BaU_data!J6/1000000</f>
        <v>108.63398711524293</v>
      </c>
      <c r="K8" s="8"/>
      <c r="L8" s="9"/>
      <c r="M8" s="16"/>
      <c r="N8" s="16"/>
      <c r="O8" s="16"/>
      <c r="P8" s="16"/>
      <c r="Q8" s="16"/>
      <c r="R8" s="16"/>
      <c r="S8" s="16"/>
      <c r="T8" s="16"/>
    </row>
    <row r="9" spans="1:20">
      <c r="A9">
        <v>7</v>
      </c>
      <c r="B9" t="s">
        <v>97</v>
      </c>
      <c r="C9" s="7">
        <f>BaU_data!C7/1000000</f>
        <v>8.8796822791371728</v>
      </c>
      <c r="D9" s="7">
        <f>BaU_data!D7/1000000</f>
        <v>8.7908854563458014</v>
      </c>
      <c r="E9" s="7">
        <f>BaU_data!E7/1000000</f>
        <v>8.7029766017823444</v>
      </c>
      <c r="F9" s="7">
        <f>BaU_data!F7/1000000</f>
        <v>8.6159468357645199</v>
      </c>
      <c r="G9" s="7">
        <f>BaU_data!G7/1000000</f>
        <v>8.5297873674068754</v>
      </c>
      <c r="H9" s="7">
        <f>BaU_data!H7/1000000</f>
        <v>8.4444894937328066</v>
      </c>
      <c r="I9" s="7">
        <f>BaU_data!I7/1000000</f>
        <v>8.3600445987954775</v>
      </c>
      <c r="J9" s="7">
        <f>BaU_data!J7/1000000</f>
        <v>8.2764441528075228</v>
      </c>
      <c r="K9" s="8"/>
      <c r="L9" s="9"/>
      <c r="M9" s="16"/>
      <c r="N9" s="16"/>
      <c r="O9" s="16"/>
      <c r="P9" s="16"/>
      <c r="Q9" s="16"/>
      <c r="R9" s="16"/>
      <c r="S9" s="16"/>
      <c r="T9" s="16"/>
    </row>
    <row r="10" spans="1:20">
      <c r="A10">
        <v>8</v>
      </c>
      <c r="B10" t="s">
        <v>98</v>
      </c>
      <c r="C10" s="7">
        <f>BaU_data!C8/1000000</f>
        <v>12.27541893858743</v>
      </c>
      <c r="D10" s="7">
        <f>BaU_data!D8/1000000</f>
        <v>12.152664749201557</v>
      </c>
      <c r="E10" s="7">
        <f>BaU_data!E8/1000000</f>
        <v>12.031138101709541</v>
      </c>
      <c r="F10" s="7">
        <f>BaU_data!F8/1000000</f>
        <v>11.910826720692445</v>
      </c>
      <c r="G10" s="7">
        <f>BaU_data!G8/1000000</f>
        <v>11.791718453485521</v>
      </c>
      <c r="H10" s="7">
        <f>BaU_data!H8/1000000</f>
        <v>11.673801268950665</v>
      </c>
      <c r="I10" s="7">
        <f>BaU_data!I8/1000000</f>
        <v>11.557063256261159</v>
      </c>
      <c r="J10" s="7">
        <f>BaU_data!J8/1000000</f>
        <v>11.441492623698547</v>
      </c>
      <c r="K10" s="8"/>
      <c r="L10" s="9"/>
      <c r="M10" s="16"/>
      <c r="N10" s="16"/>
      <c r="O10" s="16"/>
      <c r="P10" s="16"/>
      <c r="Q10" s="16"/>
      <c r="R10" s="16"/>
      <c r="S10" s="16"/>
      <c r="T10" s="16"/>
    </row>
    <row r="11" spans="1:20">
      <c r="A11">
        <v>9</v>
      </c>
      <c r="B11" t="s">
        <v>99</v>
      </c>
      <c r="C11" s="7">
        <f>BaU_data!C9/1000000</f>
        <v>281.2100399337213</v>
      </c>
      <c r="D11" s="7">
        <f>BaU_data!D9/1000000</f>
        <v>278.39793953438408</v>
      </c>
      <c r="E11" s="7">
        <f>BaU_data!E9/1000000</f>
        <v>275.61396013904022</v>
      </c>
      <c r="F11" s="7">
        <f>BaU_data!F9/1000000</f>
        <v>272.85782053764979</v>
      </c>
      <c r="G11" s="7">
        <f>BaU_data!G9/1000000</f>
        <v>270.12924233227329</v>
      </c>
      <c r="H11" s="7">
        <f>BaU_data!H9/1000000</f>
        <v>267.42794990895055</v>
      </c>
      <c r="I11" s="7">
        <f>BaU_data!I9/1000000</f>
        <v>264.75367040986106</v>
      </c>
      <c r="J11" s="7">
        <f>BaU_data!J9/1000000</f>
        <v>262.10613370576243</v>
      </c>
      <c r="K11" s="8"/>
      <c r="L11" s="9"/>
      <c r="M11" s="16"/>
      <c r="N11" s="16"/>
      <c r="O11" s="16"/>
      <c r="P11" s="16"/>
      <c r="Q11" s="16"/>
      <c r="R11" s="16"/>
      <c r="S11" s="16"/>
      <c r="T11" s="16"/>
    </row>
    <row r="12" spans="1:20">
      <c r="A12">
        <v>10</v>
      </c>
      <c r="B12" t="s">
        <v>100</v>
      </c>
      <c r="C12" s="7">
        <f>BaU_data!C10/1000000</f>
        <v>149.28574637725686</v>
      </c>
      <c r="D12" s="7">
        <f>BaU_data!D10/1000000</f>
        <v>147.79288891348432</v>
      </c>
      <c r="E12" s="7">
        <f>BaU_data!E10/1000000</f>
        <v>146.31496002434946</v>
      </c>
      <c r="F12" s="7">
        <f>BaU_data!F10/1000000</f>
        <v>144.85181042410593</v>
      </c>
      <c r="G12" s="7">
        <f>BaU_data!G10/1000000</f>
        <v>143.40329231986487</v>
      </c>
      <c r="H12" s="7">
        <f>BaU_data!H10/1000000</f>
        <v>141.96925939666622</v>
      </c>
      <c r="I12" s="7">
        <f>BaU_data!I10/1000000</f>
        <v>140.54956680269956</v>
      </c>
      <c r="J12" s="7">
        <f>BaU_data!J10/1000000</f>
        <v>139.14407113467257</v>
      </c>
      <c r="K12" s="8"/>
      <c r="L12" s="9"/>
      <c r="M12" s="16"/>
      <c r="N12" s="16"/>
      <c r="O12" s="16"/>
      <c r="P12" s="16"/>
      <c r="Q12" s="16"/>
      <c r="R12" s="16"/>
      <c r="S12" s="16"/>
      <c r="T12" s="16"/>
    </row>
    <row r="13" spans="1:20">
      <c r="A13">
        <v>11</v>
      </c>
      <c r="B13" t="s">
        <v>101</v>
      </c>
      <c r="C13" s="7">
        <f>BaU_data!C11/1000000</f>
        <v>23.9915276896478</v>
      </c>
      <c r="D13" s="7">
        <f>BaU_data!D11/1000000</f>
        <v>23.751612412751324</v>
      </c>
      <c r="E13" s="7">
        <f>BaU_data!E11/1000000</f>
        <v>23.514096288623811</v>
      </c>
      <c r="F13" s="7">
        <f>BaU_data!F11/1000000</f>
        <v>23.278955325737574</v>
      </c>
      <c r="G13" s="7">
        <f>BaU_data!G11/1000000</f>
        <v>23.046165772480197</v>
      </c>
      <c r="H13" s="7">
        <f>BaU_data!H11/1000000</f>
        <v>22.815704114755395</v>
      </c>
      <c r="I13" s="7">
        <f>BaU_data!I11/1000000</f>
        <v>22.587547073607844</v>
      </c>
      <c r="J13" s="7">
        <f>BaU_data!J11/1000000</f>
        <v>22.361671602871766</v>
      </c>
      <c r="K13" s="8"/>
      <c r="L13" s="9"/>
      <c r="M13" s="16"/>
      <c r="N13" s="16"/>
      <c r="O13" s="16"/>
      <c r="P13" s="16"/>
      <c r="Q13" s="16"/>
      <c r="R13" s="16"/>
      <c r="S13" s="16"/>
      <c r="T13" s="16"/>
    </row>
    <row r="14" spans="1:20">
      <c r="A14">
        <v>12</v>
      </c>
      <c r="B14" t="s">
        <v>102</v>
      </c>
      <c r="C14" s="7">
        <f>BaU_data!C12/1000000</f>
        <v>38.658876243892259</v>
      </c>
      <c r="D14" s="7">
        <f>BaU_data!D12/1000000</f>
        <v>38.27228748145334</v>
      </c>
      <c r="E14" s="7">
        <f>BaU_data!E12/1000000</f>
        <v>37.889564606638807</v>
      </c>
      <c r="F14" s="7">
        <f>BaU_data!F12/1000000</f>
        <v>37.510668960572417</v>
      </c>
      <c r="G14" s="7">
        <f>BaU_data!G12/1000000</f>
        <v>37.135562270966687</v>
      </c>
      <c r="H14" s="7">
        <f>BaU_data!H12/1000000</f>
        <v>36.764206648257016</v>
      </c>
      <c r="I14" s="7">
        <f>BaU_data!I12/1000000</f>
        <v>36.396564581774442</v>
      </c>
      <c r="J14" s="7">
        <f>BaU_data!J12/1000000</f>
        <v>36.032598935956699</v>
      </c>
      <c r="K14" s="8"/>
      <c r="L14" s="9"/>
      <c r="M14" s="16"/>
      <c r="N14" s="16"/>
      <c r="O14" s="16"/>
      <c r="P14" s="16"/>
      <c r="Q14" s="16"/>
      <c r="R14" s="16"/>
      <c r="S14" s="16"/>
      <c r="T14" s="16"/>
    </row>
    <row r="15" spans="1:20">
      <c r="A15">
        <v>13</v>
      </c>
      <c r="B15" t="s">
        <v>103</v>
      </c>
      <c r="C15" s="7">
        <f>BaU_data!C13/1000000</f>
        <v>40.051202523638302</v>
      </c>
      <c r="D15" s="7">
        <f>BaU_data!D13/1000000</f>
        <v>39.650690498401914</v>
      </c>
      <c r="E15" s="7">
        <f>BaU_data!E13/1000000</f>
        <v>39.254183593417899</v>
      </c>
      <c r="F15" s="7">
        <f>BaU_data!F13/1000000</f>
        <v>38.861641757483724</v>
      </c>
      <c r="G15" s="7">
        <f>BaU_data!G13/1000000</f>
        <v>38.47302533990888</v>
      </c>
      <c r="H15" s="7">
        <f>BaU_data!H13/1000000</f>
        <v>38.088295086509795</v>
      </c>
      <c r="I15" s="7">
        <f>BaU_data!I13/1000000</f>
        <v>37.707412135644695</v>
      </c>
      <c r="J15" s="7">
        <f>BaU_data!J13/1000000</f>
        <v>37.330338014288245</v>
      </c>
      <c r="K15" s="8"/>
      <c r="L15" s="9"/>
      <c r="M15" s="16"/>
      <c r="N15" s="16"/>
      <c r="O15" s="16"/>
      <c r="P15" s="16"/>
      <c r="Q15" s="16"/>
      <c r="R15" s="16"/>
      <c r="S15" s="16"/>
      <c r="T15" s="16"/>
    </row>
    <row r="16" spans="1:20">
      <c r="A16">
        <v>14</v>
      </c>
      <c r="B16" t="s">
        <v>104</v>
      </c>
      <c r="C16" s="7">
        <f>BaU_data!C14/1000000</f>
        <v>24.061884036276503</v>
      </c>
      <c r="D16" s="7">
        <f>BaU_data!D14/1000000</f>
        <v>23.821265195913739</v>
      </c>
      <c r="E16" s="7">
        <f>BaU_data!E14/1000000</f>
        <v>23.583052543954604</v>
      </c>
      <c r="F16" s="7">
        <f>BaU_data!F14/1000000</f>
        <v>23.347222018515058</v>
      </c>
      <c r="G16" s="7">
        <f>BaU_data!G14/1000000</f>
        <v>23.113749798329909</v>
      </c>
      <c r="H16" s="7">
        <f>BaU_data!H14/1000000</f>
        <v>22.882612300346608</v>
      </c>
      <c r="I16" s="7">
        <f>BaU_data!I14/1000000</f>
        <v>22.653786177343143</v>
      </c>
      <c r="J16" s="7">
        <f>BaU_data!J14/1000000</f>
        <v>22.42724831556971</v>
      </c>
      <c r="K16" s="8"/>
      <c r="L16" s="9"/>
      <c r="M16" s="16"/>
      <c r="N16" s="16"/>
      <c r="O16" s="16"/>
      <c r="P16" s="16"/>
      <c r="Q16" s="16"/>
      <c r="R16" s="16"/>
      <c r="S16" s="16"/>
      <c r="T16" s="16"/>
    </row>
    <row r="17" spans="1:20">
      <c r="A17">
        <v>15</v>
      </c>
      <c r="B17" t="s">
        <v>105</v>
      </c>
      <c r="C17" s="7">
        <f>BaU_data!C15/1000000</f>
        <v>115.85334725302624</v>
      </c>
      <c r="D17" s="7">
        <f>BaU_data!D15/1000000</f>
        <v>114.69481378049599</v>
      </c>
      <c r="E17" s="7">
        <f>BaU_data!E15/1000000</f>
        <v>113.54786564269104</v>
      </c>
      <c r="F17" s="7">
        <f>BaU_data!F15/1000000</f>
        <v>112.41238698626412</v>
      </c>
      <c r="G17" s="7">
        <f>BaU_data!G15/1000000</f>
        <v>111.28826311640148</v>
      </c>
      <c r="H17" s="7">
        <f>BaU_data!H15/1000000</f>
        <v>110.17538048523747</v>
      </c>
      <c r="I17" s="7">
        <f>BaU_data!I15/1000000</f>
        <v>109.07362668038509</v>
      </c>
      <c r="J17" s="7">
        <f>BaU_data!J15/1000000</f>
        <v>107.98289041358123</v>
      </c>
      <c r="K17" s="8"/>
      <c r="L17" s="9"/>
      <c r="M17" s="16"/>
      <c r="N17" s="16"/>
      <c r="O17" s="16"/>
      <c r="P17" s="16"/>
      <c r="Q17" s="16"/>
      <c r="R17" s="16"/>
      <c r="S17" s="16"/>
      <c r="T17" s="16"/>
    </row>
    <row r="18" spans="1:20">
      <c r="B18" s="8"/>
      <c r="C18" s="17"/>
      <c r="D18" s="17"/>
      <c r="E18" s="17"/>
      <c r="F18" s="17"/>
      <c r="G18" s="17"/>
      <c r="H18" s="17"/>
      <c r="I18" s="17"/>
      <c r="J18" s="17"/>
      <c r="K18" s="8"/>
      <c r="L18" s="8"/>
      <c r="M18" s="16"/>
      <c r="N18" s="16"/>
      <c r="O18" s="16"/>
      <c r="P18" s="16"/>
      <c r="Q18" s="16"/>
      <c r="R18" s="16"/>
      <c r="S18" s="16"/>
      <c r="T18" s="16"/>
    </row>
    <row r="19" spans="1:20">
      <c r="B19" s="8"/>
      <c r="C19" s="18"/>
      <c r="D19" s="18"/>
      <c r="E19" s="18"/>
      <c r="F19" s="18"/>
      <c r="G19" s="18"/>
      <c r="H19" s="18"/>
      <c r="I19" s="18"/>
      <c r="J19" s="18"/>
      <c r="K19" s="8"/>
      <c r="L19" s="8"/>
      <c r="M19" s="16"/>
      <c r="N19" s="16"/>
      <c r="O19" s="16"/>
      <c r="P19" s="16"/>
      <c r="Q19" s="16"/>
      <c r="R19" s="16"/>
      <c r="S19" s="16"/>
      <c r="T19" s="16"/>
    </row>
    <row r="20" spans="1:20">
      <c r="K20" s="8"/>
      <c r="L20" s="8"/>
      <c r="M20" s="16"/>
      <c r="N20" s="16"/>
      <c r="O20" s="16"/>
      <c r="P20" s="16"/>
      <c r="Q20" s="16"/>
      <c r="R20" s="16"/>
      <c r="S20" s="16"/>
      <c r="T20" s="16"/>
    </row>
    <row r="21" spans="1:20">
      <c r="K21" s="8"/>
      <c r="L21" s="8"/>
      <c r="M21" s="16"/>
      <c r="N21" s="16"/>
      <c r="O21" s="16"/>
      <c r="P21" s="16"/>
      <c r="Q21" s="16"/>
      <c r="R21" s="16"/>
      <c r="S21" s="16"/>
      <c r="T21" s="16"/>
    </row>
    <row r="22" spans="1:20">
      <c r="K22" s="8"/>
      <c r="L22" s="8"/>
      <c r="M22" s="16"/>
      <c r="N22" s="16"/>
      <c r="O22" s="16"/>
      <c r="P22" s="16"/>
      <c r="Q22" s="16"/>
      <c r="R22" s="16"/>
      <c r="S22" s="16"/>
      <c r="T22" s="16"/>
    </row>
    <row r="23" spans="1:20">
      <c r="K23" s="8"/>
      <c r="L23" s="8"/>
      <c r="M23" s="16"/>
      <c r="N23" s="16"/>
      <c r="O23" s="16"/>
      <c r="P23" s="16"/>
      <c r="Q23" s="16"/>
      <c r="R23" s="16"/>
      <c r="S23" s="16"/>
      <c r="T23" s="16"/>
    </row>
    <row r="24" spans="1:20">
      <c r="K24" s="8"/>
      <c r="L24" s="8"/>
      <c r="M24" s="16"/>
      <c r="N24" s="16"/>
      <c r="O24" s="16"/>
      <c r="P24" s="16"/>
      <c r="Q24" s="16"/>
      <c r="R24" s="16"/>
      <c r="S24" s="16"/>
      <c r="T24" s="16"/>
    </row>
    <row r="25" spans="1:20">
      <c r="K25" s="8"/>
      <c r="L25" s="8"/>
      <c r="M25" s="16"/>
      <c r="N25" s="16"/>
      <c r="O25" s="16"/>
      <c r="P25" s="16"/>
      <c r="Q25" s="16"/>
      <c r="R25" s="16"/>
      <c r="S25" s="16"/>
      <c r="T25" s="16"/>
    </row>
    <row r="26" spans="1:20">
      <c r="K26" s="8"/>
      <c r="L26" s="8"/>
      <c r="M26" s="16"/>
      <c r="N26" s="16"/>
      <c r="O26" s="16"/>
      <c r="P26" s="16"/>
      <c r="Q26" s="16"/>
      <c r="R26" s="16"/>
      <c r="S26" s="16"/>
      <c r="T26" s="16"/>
    </row>
    <row r="27" spans="1:20">
      <c r="K27" s="8"/>
      <c r="L27" s="8"/>
      <c r="M27" s="16"/>
      <c r="N27" s="16"/>
      <c r="O27" s="16"/>
      <c r="P27" s="16"/>
      <c r="Q27" s="16"/>
      <c r="R27" s="16"/>
      <c r="S27" s="16"/>
      <c r="T27" s="16"/>
    </row>
    <row r="28" spans="1:20">
      <c r="K28" s="8"/>
      <c r="L28" s="8"/>
      <c r="M28" s="16"/>
      <c r="N28" s="16"/>
      <c r="O28" s="16"/>
      <c r="P28" s="16"/>
      <c r="Q28" s="16"/>
      <c r="R28" s="16"/>
      <c r="S28" s="16"/>
      <c r="T28" s="16"/>
    </row>
    <row r="29" spans="1:20">
      <c r="K29" s="8"/>
      <c r="L29" s="8"/>
      <c r="M29" s="16"/>
      <c r="N29" s="16"/>
      <c r="O29" s="16"/>
      <c r="P29" s="16"/>
      <c r="Q29" s="16"/>
      <c r="R29" s="16"/>
      <c r="S29" s="16"/>
      <c r="T29" s="16"/>
    </row>
    <row r="30" spans="1:20">
      <c r="K30" s="8"/>
      <c r="L30" s="8"/>
      <c r="M30" s="16"/>
      <c r="N30" s="16"/>
      <c r="O30" s="16"/>
      <c r="P30" s="16"/>
      <c r="Q30" s="16"/>
      <c r="R30" s="16"/>
      <c r="S30" s="16"/>
      <c r="T30" s="16"/>
    </row>
    <row r="31" spans="1:20">
      <c r="K31" s="8"/>
      <c r="L31" s="8"/>
      <c r="M31" s="16"/>
      <c r="N31" s="16"/>
      <c r="O31" s="16"/>
      <c r="P31" s="16"/>
      <c r="Q31" s="16"/>
      <c r="R31" s="16"/>
      <c r="S31" s="16"/>
      <c r="T31" s="16"/>
    </row>
    <row r="32" spans="1:20">
      <c r="K32" s="8"/>
      <c r="L32" s="8"/>
      <c r="M32" s="16"/>
      <c r="N32" s="16"/>
      <c r="O32" s="16"/>
      <c r="P32" s="16"/>
      <c r="Q32" s="16"/>
      <c r="R32" s="16"/>
      <c r="S32" s="16"/>
      <c r="T32" s="16"/>
    </row>
    <row r="33" spans="11:20">
      <c r="K33" s="8"/>
      <c r="L33" s="8"/>
      <c r="M33" s="16"/>
      <c r="N33" s="16"/>
      <c r="O33" s="16"/>
      <c r="P33" s="16"/>
      <c r="Q33" s="16"/>
      <c r="R33" s="16"/>
      <c r="S33" s="16"/>
      <c r="T33" s="16"/>
    </row>
    <row r="34" spans="11:20">
      <c r="K34" s="8"/>
      <c r="L34" s="8"/>
      <c r="M34" s="16"/>
      <c r="N34" s="16"/>
      <c r="O34" s="16"/>
      <c r="P34" s="16"/>
      <c r="Q34" s="16"/>
      <c r="R34" s="16"/>
      <c r="S34" s="16"/>
      <c r="T34" s="16"/>
    </row>
    <row r="35" spans="11:20">
      <c r="K35" s="8"/>
      <c r="L35" s="8"/>
      <c r="M35" s="16"/>
      <c r="N35" s="16"/>
      <c r="O35" s="16"/>
      <c r="P35" s="16"/>
      <c r="Q35" s="16"/>
      <c r="R35" s="16"/>
      <c r="S35" s="16"/>
      <c r="T35" s="16"/>
    </row>
    <row r="36" spans="11:20">
      <c r="K36" s="8"/>
      <c r="L36" s="8"/>
      <c r="M36" s="16"/>
      <c r="N36" s="16"/>
      <c r="O36" s="16"/>
      <c r="P36" s="16"/>
      <c r="Q36" s="16"/>
      <c r="R36" s="16"/>
      <c r="S36" s="16"/>
      <c r="T36" s="16"/>
    </row>
    <row r="37" spans="11:20">
      <c r="K37" s="8"/>
      <c r="L37" s="8"/>
      <c r="M37" s="16"/>
      <c r="N37" s="16"/>
      <c r="O37" s="16"/>
      <c r="P37" s="16"/>
      <c r="Q37" s="16"/>
      <c r="R37" s="16"/>
      <c r="S37" s="16"/>
      <c r="T37" s="16"/>
    </row>
    <row r="38" spans="11:20">
      <c r="K38" s="8"/>
      <c r="L38" s="8"/>
      <c r="M38" s="16"/>
      <c r="N38" s="16"/>
      <c r="O38" s="16"/>
      <c r="P38" s="16"/>
      <c r="Q38" s="16"/>
      <c r="R38" s="16"/>
      <c r="S38" s="16"/>
      <c r="T38" s="16"/>
    </row>
    <row r="39" spans="11:20">
      <c r="K39" s="8"/>
      <c r="L39" s="8"/>
      <c r="M39" s="16"/>
      <c r="N39" s="16"/>
      <c r="O39" s="16"/>
      <c r="P39" s="16"/>
      <c r="Q39" s="16"/>
      <c r="R39" s="16"/>
      <c r="S39" s="16"/>
      <c r="T39" s="16"/>
    </row>
    <row r="40" spans="11:20">
      <c r="K40" s="8"/>
      <c r="L40" s="8"/>
      <c r="M40" s="16"/>
      <c r="N40" s="16"/>
      <c r="O40" s="16"/>
      <c r="P40" s="16"/>
      <c r="Q40" s="16"/>
      <c r="R40" s="16"/>
      <c r="S40" s="16"/>
      <c r="T40" s="16"/>
    </row>
    <row r="41" spans="11:20">
      <c r="K41" s="8"/>
      <c r="L41" s="8"/>
      <c r="M41" s="16"/>
      <c r="N41" s="16"/>
      <c r="O41" s="16"/>
      <c r="P41" s="16"/>
      <c r="Q41" s="16"/>
      <c r="R41" s="16"/>
      <c r="S41" s="16"/>
      <c r="T41" s="16"/>
    </row>
    <row r="42" spans="11:20">
      <c r="K42" s="8"/>
      <c r="L42" s="8"/>
      <c r="M42" s="16"/>
      <c r="N42" s="16"/>
      <c r="O42" s="16"/>
      <c r="P42" s="16"/>
      <c r="Q42" s="16"/>
      <c r="R42" s="16"/>
      <c r="S42" s="16"/>
      <c r="T42" s="16"/>
    </row>
    <row r="43" spans="11:20">
      <c r="K43" s="8"/>
      <c r="L43" s="8"/>
      <c r="M43" s="16"/>
      <c r="N43" s="16"/>
      <c r="O43" s="16"/>
      <c r="P43" s="16"/>
      <c r="Q43" s="16"/>
      <c r="R43" s="16"/>
      <c r="S43" s="16"/>
      <c r="T43" s="16"/>
    </row>
    <row r="44" spans="11:20">
      <c r="K44" s="8"/>
      <c r="L44" s="8"/>
      <c r="M44" s="16"/>
      <c r="N44" s="16"/>
      <c r="O44" s="16"/>
      <c r="P44" s="16"/>
      <c r="Q44" s="16"/>
      <c r="R44" s="16"/>
      <c r="S44" s="16"/>
      <c r="T44" s="16"/>
    </row>
    <row r="45" spans="11:20">
      <c r="K45" s="8"/>
      <c r="L45" s="8"/>
      <c r="M45" s="16"/>
      <c r="N45" s="16"/>
      <c r="O45" s="16"/>
      <c r="P45" s="16"/>
      <c r="Q45" s="16"/>
      <c r="R45" s="16"/>
      <c r="S45" s="16"/>
      <c r="T45" s="16"/>
    </row>
    <row r="46" spans="11:20">
      <c r="K46" s="8"/>
      <c r="L46" s="8"/>
      <c r="M46" s="16"/>
      <c r="N46" s="16"/>
      <c r="O46" s="16"/>
      <c r="P46" s="16"/>
      <c r="Q46" s="16"/>
      <c r="R46" s="16"/>
      <c r="S46" s="16"/>
      <c r="T46" s="16"/>
    </row>
    <row r="47" spans="11:20">
      <c r="K47" s="8"/>
      <c r="L47" s="8"/>
      <c r="M47" s="16"/>
      <c r="N47" s="16"/>
      <c r="O47" s="16"/>
      <c r="P47" s="16"/>
      <c r="Q47" s="16"/>
      <c r="R47" s="16"/>
      <c r="S47" s="16"/>
      <c r="T47" s="16"/>
    </row>
    <row r="48" spans="11:20">
      <c r="K48" s="8"/>
      <c r="L48" s="8"/>
      <c r="M48" s="16"/>
      <c r="N48" s="16"/>
      <c r="O48" s="16"/>
      <c r="P48" s="16"/>
      <c r="Q48" s="16"/>
      <c r="R48" s="16"/>
      <c r="S48" s="16"/>
      <c r="T48" s="16"/>
    </row>
    <row r="49" spans="11:20">
      <c r="K49" s="8"/>
      <c r="L49" s="8"/>
      <c r="M49" s="16"/>
      <c r="N49" s="16"/>
      <c r="O49" s="16"/>
      <c r="P49" s="16"/>
      <c r="Q49" s="16"/>
      <c r="R49" s="16"/>
      <c r="S49" s="16"/>
      <c r="T49" s="16"/>
    </row>
    <row r="50" spans="11:20">
      <c r="K50" s="13"/>
      <c r="L50" s="8"/>
      <c r="M50" s="16"/>
      <c r="N50" s="16"/>
      <c r="O50" s="16"/>
      <c r="P50" s="16"/>
      <c r="Q50" s="16"/>
      <c r="R50" s="16"/>
      <c r="S50" s="16"/>
      <c r="T50" s="16"/>
    </row>
    <row r="51" spans="11:20">
      <c r="K51" s="13"/>
      <c r="L51" s="8"/>
      <c r="M51" s="16"/>
      <c r="N51" s="16"/>
      <c r="O51" s="16"/>
      <c r="P51" s="16"/>
      <c r="Q51" s="16"/>
      <c r="R51" s="16"/>
      <c r="S51" s="16"/>
      <c r="T51" s="16"/>
    </row>
    <row r="52" spans="11:20">
      <c r="K52" s="13"/>
      <c r="L52" s="8"/>
      <c r="M52" s="16"/>
      <c r="N52" s="16"/>
      <c r="O52" s="16"/>
      <c r="P52" s="16"/>
      <c r="Q52" s="16"/>
      <c r="R52" s="16"/>
      <c r="S52" s="16"/>
      <c r="T52" s="16"/>
    </row>
    <row r="53" spans="11:20">
      <c r="K53" s="13"/>
      <c r="L53" s="8"/>
      <c r="M53" s="16"/>
      <c r="N53" s="16"/>
      <c r="O53" s="16"/>
      <c r="P53" s="16"/>
      <c r="Q53" s="16"/>
      <c r="R53" s="16"/>
      <c r="S53" s="16"/>
      <c r="T53" s="16"/>
    </row>
    <row r="54" spans="11:20">
      <c r="K54" s="13"/>
      <c r="L54" s="8"/>
      <c r="M54" s="16"/>
      <c r="N54" s="16"/>
      <c r="O54" s="16"/>
      <c r="P54" s="16"/>
      <c r="Q54" s="16"/>
      <c r="R54" s="16"/>
      <c r="S54" s="16"/>
      <c r="T54" s="16"/>
    </row>
    <row r="55" spans="11:20">
      <c r="K55" s="13"/>
      <c r="L55" s="8"/>
      <c r="M55" s="16"/>
      <c r="N55" s="16"/>
      <c r="O55" s="16"/>
      <c r="P55" s="16"/>
      <c r="Q55" s="16"/>
      <c r="R55" s="16"/>
      <c r="S55" s="16"/>
      <c r="T55" s="16"/>
    </row>
    <row r="56" spans="11:20">
      <c r="K56" s="13"/>
      <c r="L56" s="8"/>
      <c r="M56" s="16"/>
      <c r="N56" s="16"/>
      <c r="O56" s="16"/>
      <c r="P56" s="16"/>
      <c r="Q56" s="16"/>
      <c r="R56" s="16"/>
      <c r="S56" s="16"/>
      <c r="T56" s="16"/>
    </row>
    <row r="57" spans="11:20">
      <c r="K57" s="13"/>
      <c r="L57" s="8"/>
      <c r="M57" s="16"/>
      <c r="N57" s="16"/>
      <c r="O57" s="16"/>
      <c r="P57" s="16"/>
      <c r="Q57" s="16"/>
      <c r="R57" s="16"/>
      <c r="S57" s="16"/>
      <c r="T57" s="16"/>
    </row>
    <row r="58" spans="11:20">
      <c r="K58" s="13"/>
      <c r="L58" s="8"/>
      <c r="M58" s="16"/>
      <c r="N58" s="16"/>
      <c r="O58" s="16"/>
      <c r="P58" s="16"/>
      <c r="Q58" s="16"/>
      <c r="R58" s="16"/>
      <c r="S58" s="16"/>
      <c r="T58" s="16"/>
    </row>
    <row r="59" spans="11:20">
      <c r="K59" s="13"/>
      <c r="L59" s="8"/>
      <c r="M59" s="16"/>
      <c r="N59" s="16"/>
      <c r="O59" s="16"/>
      <c r="P59" s="16"/>
      <c r="Q59" s="16"/>
      <c r="R59" s="16"/>
      <c r="S59" s="16"/>
      <c r="T59" s="16"/>
    </row>
    <row r="60" spans="11:20">
      <c r="K60" s="13"/>
      <c r="L60" s="8"/>
      <c r="M60" s="16"/>
      <c r="N60" s="16"/>
      <c r="O60" s="16"/>
      <c r="P60" s="16"/>
      <c r="Q60" s="16"/>
      <c r="R60" s="16"/>
      <c r="S60" s="16"/>
      <c r="T60" s="16"/>
    </row>
    <row r="61" spans="11:20">
      <c r="K61" s="13"/>
      <c r="L61" s="8"/>
      <c r="M61" s="16"/>
      <c r="N61" s="16"/>
      <c r="O61" s="16"/>
      <c r="P61" s="16"/>
      <c r="Q61" s="16"/>
      <c r="R61" s="16"/>
      <c r="S61" s="16"/>
      <c r="T61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B675-EB1F-B040-BDF8-5980D29AA054}">
  <dimension ref="A1:T59"/>
  <sheetViews>
    <sheetView workbookViewId="0">
      <selection activeCell="J16" sqref="J16"/>
    </sheetView>
  </sheetViews>
  <sheetFormatPr baseColWidth="10" defaultRowHeight="15"/>
  <cols>
    <col min="1" max="1" width="7" customWidth="1"/>
    <col min="2" max="2" width="27.1640625" bestFit="1" customWidth="1"/>
    <col min="3" max="10" width="16.6640625" customWidth="1"/>
    <col min="13" max="18" width="16.6640625" customWidth="1"/>
    <col min="19" max="20" width="14.6640625" customWidth="1"/>
  </cols>
  <sheetData>
    <row r="1" spans="1:20">
      <c r="A1" t="str" cm="1">
        <f t="array" aca="1" ref="A1" ca="1">RIGHT(CELL("filename",A1),LEN(CELL("filename",A1))-FIND("]", CELL("filename",A1)))</f>
        <v>BaU_data</v>
      </c>
      <c r="B1" s="1" t="s">
        <v>0</v>
      </c>
      <c r="C1" s="2" t="s">
        <v>1</v>
      </c>
      <c r="D1" s="2"/>
      <c r="E1" s="2"/>
      <c r="F1" s="2"/>
      <c r="G1" s="2"/>
      <c r="H1" s="2"/>
      <c r="I1" s="2"/>
    </row>
    <row r="2" spans="1:20" ht="16" thickBot="1">
      <c r="A2" s="3" t="s">
        <v>2</v>
      </c>
      <c r="B2" s="4" t="s">
        <v>3</v>
      </c>
      <c r="C2" s="5">
        <v>2015</v>
      </c>
      <c r="D2" s="6">
        <v>2020</v>
      </c>
      <c r="E2" s="6">
        <v>2025</v>
      </c>
      <c r="F2" s="6">
        <v>2030</v>
      </c>
      <c r="G2" s="6">
        <v>2035</v>
      </c>
      <c r="H2" s="6">
        <v>2040</v>
      </c>
      <c r="I2" s="6">
        <v>2045</v>
      </c>
      <c r="J2" s="6">
        <v>2050</v>
      </c>
      <c r="K2" s="3" t="s">
        <v>2</v>
      </c>
      <c r="L2" s="4" t="s">
        <v>3</v>
      </c>
      <c r="M2" s="5">
        <v>2015</v>
      </c>
      <c r="N2" s="6">
        <v>2020</v>
      </c>
      <c r="O2" s="6">
        <v>2025</v>
      </c>
      <c r="P2" s="6">
        <v>2030</v>
      </c>
      <c r="Q2" s="6">
        <v>2035</v>
      </c>
      <c r="R2" s="6">
        <v>2040</v>
      </c>
      <c r="S2" s="6">
        <v>2045</v>
      </c>
      <c r="T2" s="6">
        <v>2050</v>
      </c>
    </row>
    <row r="3" spans="1:20" ht="16" thickTop="1">
      <c r="A3">
        <v>1</v>
      </c>
      <c r="B3" t="s">
        <v>4</v>
      </c>
      <c r="C3" s="7">
        <v>98079984.210604727</v>
      </c>
      <c r="D3" s="7">
        <f>C3*0.99</f>
        <v>97099184.368498683</v>
      </c>
      <c r="E3" s="7">
        <f t="shared" ref="E3:J3" si="0">D3*0.99</f>
        <v>96128192.524813697</v>
      </c>
      <c r="F3" s="7">
        <f t="shared" si="0"/>
        <v>95166910.599565566</v>
      </c>
      <c r="G3" s="7">
        <f t="shared" si="0"/>
        <v>94215241.493569911</v>
      </c>
      <c r="H3" s="7">
        <f t="shared" si="0"/>
        <v>93273089.078634217</v>
      </c>
      <c r="I3" s="7">
        <f t="shared" si="0"/>
        <v>92340358.187847868</v>
      </c>
      <c r="J3" s="7">
        <f t="shared" si="0"/>
        <v>91416954.605969384</v>
      </c>
      <c r="K3" s="8">
        <v>1</v>
      </c>
      <c r="L3" s="9" t="s">
        <v>5</v>
      </c>
      <c r="M3" s="7">
        <v>8582723.8703006357</v>
      </c>
      <c r="N3" s="7">
        <v>8482502.7613069154</v>
      </c>
      <c r="O3" s="7">
        <v>8291409.7491513612</v>
      </c>
      <c r="P3" s="7">
        <v>8078361.2278545462</v>
      </c>
      <c r="Q3" s="7">
        <v>7837799.155612478</v>
      </c>
      <c r="R3" s="7">
        <v>7556687.7387937773</v>
      </c>
      <c r="S3" s="7">
        <v>7394682.2433538763</v>
      </c>
      <c r="T3" s="7">
        <v>7097219.8581009451</v>
      </c>
    </row>
    <row r="4" spans="1:20">
      <c r="A4">
        <v>2</v>
      </c>
      <c r="B4" t="s">
        <v>6</v>
      </c>
      <c r="C4" s="7">
        <v>38827597.130927041</v>
      </c>
      <c r="D4" s="7">
        <f t="shared" ref="D4:J4" si="1">C4*0.99</f>
        <v>38439321.159617767</v>
      </c>
      <c r="E4" s="7">
        <f t="shared" si="1"/>
        <v>38054927.948021591</v>
      </c>
      <c r="F4" s="7">
        <f t="shared" si="1"/>
        <v>37674378.668541372</v>
      </c>
      <c r="G4" s="7">
        <f t="shared" si="1"/>
        <v>37297634.881855957</v>
      </c>
      <c r="H4" s="7">
        <f t="shared" si="1"/>
        <v>36924658.533037394</v>
      </c>
      <c r="I4" s="7">
        <f t="shared" si="1"/>
        <v>36555411.94770702</v>
      </c>
      <c r="J4" s="7">
        <f t="shared" si="1"/>
        <v>36189857.828229949</v>
      </c>
      <c r="K4" s="8">
        <v>2</v>
      </c>
      <c r="L4" s="9" t="s">
        <v>7</v>
      </c>
      <c r="M4" s="7">
        <v>5955667.4852545783</v>
      </c>
      <c r="N4" s="7">
        <v>5794271.7110155262</v>
      </c>
      <c r="O4" s="7">
        <v>5604446.4795476962</v>
      </c>
      <c r="P4" s="7">
        <v>5409366.0896163601</v>
      </c>
      <c r="Q4" s="7">
        <v>5212625.6602801047</v>
      </c>
      <c r="R4" s="7">
        <v>4992077.7378592901</v>
      </c>
      <c r="S4" s="7">
        <v>4858017.9319120543</v>
      </c>
      <c r="T4" s="7">
        <v>4662098.4825257957</v>
      </c>
    </row>
    <row r="5" spans="1:20">
      <c r="A5">
        <v>3</v>
      </c>
      <c r="B5" t="s">
        <v>8</v>
      </c>
      <c r="C5" s="7">
        <v>367393053.51834357</v>
      </c>
      <c r="D5" s="7">
        <f t="shared" ref="D5:J5" si="2">C5*0.99</f>
        <v>363719122.98316014</v>
      </c>
      <c r="E5" s="7">
        <f t="shared" si="2"/>
        <v>360081931.75332856</v>
      </c>
      <c r="F5" s="7">
        <f t="shared" si="2"/>
        <v>356481112.43579525</v>
      </c>
      <c r="G5" s="7">
        <f t="shared" si="2"/>
        <v>352916301.31143731</v>
      </c>
      <c r="H5" s="7">
        <f t="shared" si="2"/>
        <v>349387138.29832292</v>
      </c>
      <c r="I5" s="7">
        <f t="shared" si="2"/>
        <v>345893266.91533971</v>
      </c>
      <c r="J5" s="7">
        <f t="shared" si="2"/>
        <v>342434334.24618632</v>
      </c>
      <c r="K5" s="8">
        <v>3</v>
      </c>
      <c r="L5" s="9" t="s">
        <v>9</v>
      </c>
      <c r="M5" s="7">
        <v>14735128.759578552</v>
      </c>
      <c r="N5" s="7">
        <v>14394467.163443245</v>
      </c>
      <c r="O5" s="7">
        <v>13971558.256352596</v>
      </c>
      <c r="P5" s="7">
        <v>13514234.193631476</v>
      </c>
      <c r="Q5" s="7">
        <v>13029767.91144854</v>
      </c>
      <c r="R5" s="7">
        <v>12478467.053468145</v>
      </c>
      <c r="S5" s="7">
        <v>12154552.243008705</v>
      </c>
      <c r="T5" s="7">
        <v>11615561.953151615</v>
      </c>
    </row>
    <row r="6" spans="1:20">
      <c r="A6">
        <v>4</v>
      </c>
      <c r="B6" t="s">
        <v>10</v>
      </c>
      <c r="C6" s="7">
        <v>116551899.8846886</v>
      </c>
      <c r="D6" s="7">
        <f t="shared" ref="D6:J6" si="3">C6*0.99</f>
        <v>115386380.88584171</v>
      </c>
      <c r="E6" s="7">
        <f t="shared" si="3"/>
        <v>114232517.07698329</v>
      </c>
      <c r="F6" s="7">
        <f t="shared" si="3"/>
        <v>113090191.90621345</v>
      </c>
      <c r="G6" s="7">
        <f t="shared" si="3"/>
        <v>111959289.98715131</v>
      </c>
      <c r="H6" s="7">
        <f t="shared" si="3"/>
        <v>110839697.0872798</v>
      </c>
      <c r="I6" s="7">
        <f t="shared" si="3"/>
        <v>109731300.11640699</v>
      </c>
      <c r="J6" s="7">
        <f t="shared" si="3"/>
        <v>108633987.11524293</v>
      </c>
      <c r="K6" s="8">
        <v>4</v>
      </c>
      <c r="L6" s="9" t="s">
        <v>11</v>
      </c>
      <c r="M6" s="7">
        <v>15683626.618171848</v>
      </c>
      <c r="N6" s="7">
        <v>15457564.720315944</v>
      </c>
      <c r="O6" s="7">
        <v>15090562.873421455</v>
      </c>
      <c r="P6" s="7">
        <v>14696783.458062313</v>
      </c>
      <c r="Q6" s="7">
        <v>14252509.093197444</v>
      </c>
      <c r="R6" s="7">
        <v>13734012.41370881</v>
      </c>
      <c r="S6" s="7">
        <v>13442156.743944546</v>
      </c>
      <c r="T6" s="7">
        <v>12900477.223629611</v>
      </c>
    </row>
    <row r="7" spans="1:20">
      <c r="A7">
        <v>5</v>
      </c>
      <c r="B7" t="s">
        <v>12</v>
      </c>
      <c r="C7" s="7">
        <v>8879682.2791371737</v>
      </c>
      <c r="D7" s="7">
        <f t="shared" ref="D7:J7" si="4">C7*0.99</f>
        <v>8790885.4563458022</v>
      </c>
      <c r="E7" s="7">
        <f t="shared" si="4"/>
        <v>8702976.6017823443</v>
      </c>
      <c r="F7" s="7">
        <f t="shared" si="4"/>
        <v>8615946.8357645199</v>
      </c>
      <c r="G7" s="7">
        <f t="shared" si="4"/>
        <v>8529787.3674068749</v>
      </c>
      <c r="H7" s="7">
        <f t="shared" si="4"/>
        <v>8444489.4937328063</v>
      </c>
      <c r="I7" s="7">
        <f t="shared" si="4"/>
        <v>8360044.5987954782</v>
      </c>
      <c r="J7" s="7">
        <f t="shared" si="4"/>
        <v>8276444.1528075235</v>
      </c>
      <c r="K7" s="8">
        <v>5</v>
      </c>
      <c r="L7" s="9" t="s">
        <v>13</v>
      </c>
      <c r="M7" s="7">
        <v>7652266.5633475073</v>
      </c>
      <c r="N7" s="7">
        <v>7493150.6512608686</v>
      </c>
      <c r="O7" s="7">
        <v>7283864.1975548798</v>
      </c>
      <c r="P7" s="7">
        <v>7053828.1490478795</v>
      </c>
      <c r="Q7" s="7">
        <v>6809308.7547982642</v>
      </c>
      <c r="R7" s="7">
        <v>6528489.7279757513</v>
      </c>
      <c r="S7" s="7">
        <v>6366284.7755076746</v>
      </c>
      <c r="T7" s="7">
        <v>6090976.509889368</v>
      </c>
    </row>
    <row r="8" spans="1:20">
      <c r="A8">
        <v>6</v>
      </c>
      <c r="B8" t="s">
        <v>14</v>
      </c>
      <c r="C8" s="7">
        <v>12275418.938587431</v>
      </c>
      <c r="D8" s="7">
        <f t="shared" ref="D8:J8" si="5">C8*0.99</f>
        <v>12152664.749201557</v>
      </c>
      <c r="E8" s="7">
        <f t="shared" si="5"/>
        <v>12031138.101709541</v>
      </c>
      <c r="F8" s="7">
        <f t="shared" si="5"/>
        <v>11910826.720692445</v>
      </c>
      <c r="G8" s="7">
        <f t="shared" si="5"/>
        <v>11791718.453485521</v>
      </c>
      <c r="H8" s="7">
        <f t="shared" si="5"/>
        <v>11673801.268950665</v>
      </c>
      <c r="I8" s="7">
        <f t="shared" si="5"/>
        <v>11557063.256261159</v>
      </c>
      <c r="J8" s="7">
        <f t="shared" si="5"/>
        <v>11441492.623698547</v>
      </c>
      <c r="K8" s="8">
        <v>6</v>
      </c>
      <c r="L8" s="9" t="s">
        <v>15</v>
      </c>
      <c r="M8" s="7">
        <v>6008014.9729744373</v>
      </c>
      <c r="N8" s="7">
        <v>5909902.9920699028</v>
      </c>
      <c r="O8" s="7">
        <v>5766773.6553328978</v>
      </c>
      <c r="P8" s="7">
        <v>5599390.3187610395</v>
      </c>
      <c r="Q8" s="7">
        <v>5415525.0573462388</v>
      </c>
      <c r="R8" s="7">
        <v>5200671.7158832457</v>
      </c>
      <c r="S8" s="7">
        <v>5091915.3870213525</v>
      </c>
      <c r="T8" s="7">
        <v>4890601.0538709825</v>
      </c>
    </row>
    <row r="9" spans="1:20">
      <c r="A9">
        <v>7</v>
      </c>
      <c r="B9" t="s">
        <v>16</v>
      </c>
      <c r="C9" s="7">
        <v>281210039.9337213</v>
      </c>
      <c r="D9" s="7">
        <f t="shared" ref="D9:J9" si="6">C9*0.99</f>
        <v>278397939.53438407</v>
      </c>
      <c r="E9" s="7">
        <f t="shared" si="6"/>
        <v>275613960.13904023</v>
      </c>
      <c r="F9" s="7">
        <f t="shared" si="6"/>
        <v>272857820.53764981</v>
      </c>
      <c r="G9" s="7">
        <f t="shared" si="6"/>
        <v>270129242.3322733</v>
      </c>
      <c r="H9" s="7">
        <f t="shared" si="6"/>
        <v>267427949.90895057</v>
      </c>
      <c r="I9" s="7">
        <f t="shared" si="6"/>
        <v>264753670.40986106</v>
      </c>
      <c r="J9" s="7">
        <f t="shared" si="6"/>
        <v>262106133.70576245</v>
      </c>
      <c r="K9" s="8">
        <v>7</v>
      </c>
      <c r="L9" s="9" t="s">
        <v>17</v>
      </c>
      <c r="M9" s="7">
        <v>32536274.47670624</v>
      </c>
      <c r="N9" s="7">
        <v>31878227.371334858</v>
      </c>
      <c r="O9" s="7">
        <v>31008332.76741026</v>
      </c>
      <c r="P9" s="7">
        <v>30025409.431714002</v>
      </c>
      <c r="Q9" s="7">
        <v>28940553.773166928</v>
      </c>
      <c r="R9" s="7">
        <v>27731852.25767757</v>
      </c>
      <c r="S9" s="7">
        <v>27006569.272400789</v>
      </c>
      <c r="T9" s="7">
        <v>25772222.265302762</v>
      </c>
    </row>
    <row r="10" spans="1:20">
      <c r="A10">
        <v>8</v>
      </c>
      <c r="B10" t="s">
        <v>18</v>
      </c>
      <c r="C10" s="7">
        <v>149285746.37725687</v>
      </c>
      <c r="D10" s="7">
        <f t="shared" ref="D10:J10" si="7">C10*0.99</f>
        <v>147792888.91348431</v>
      </c>
      <c r="E10" s="7">
        <f t="shared" si="7"/>
        <v>146314960.02434945</v>
      </c>
      <c r="F10" s="7">
        <f t="shared" si="7"/>
        <v>144851810.42410594</v>
      </c>
      <c r="G10" s="7">
        <f t="shared" si="7"/>
        <v>143403292.31986487</v>
      </c>
      <c r="H10" s="7">
        <f t="shared" si="7"/>
        <v>141969259.39666623</v>
      </c>
      <c r="I10" s="7">
        <f t="shared" si="7"/>
        <v>140549566.80269957</v>
      </c>
      <c r="J10" s="7">
        <f t="shared" si="7"/>
        <v>139144071.13467258</v>
      </c>
      <c r="K10" s="8">
        <v>8</v>
      </c>
      <c r="L10" s="9" t="s">
        <v>19</v>
      </c>
      <c r="M10" s="7">
        <v>6420.9820308596218</v>
      </c>
      <c r="N10" s="7">
        <v>6230.7830441690157</v>
      </c>
      <c r="O10" s="7">
        <v>6056.2621379516149</v>
      </c>
      <c r="P10" s="7">
        <v>5865.074596593995</v>
      </c>
      <c r="Q10" s="7">
        <v>5618.870770696627</v>
      </c>
      <c r="R10" s="7">
        <v>5376.9899625746184</v>
      </c>
      <c r="S10" s="7">
        <v>5203.5886738529753</v>
      </c>
      <c r="T10" s="7">
        <v>4945.9433524100032</v>
      </c>
    </row>
    <row r="11" spans="1:20">
      <c r="A11">
        <v>9</v>
      </c>
      <c r="B11" t="s">
        <v>20</v>
      </c>
      <c r="C11" s="7">
        <v>23991527.689647801</v>
      </c>
      <c r="D11" s="7">
        <f t="shared" ref="D11:J11" si="8">C11*0.99</f>
        <v>23751612.412751324</v>
      </c>
      <c r="E11" s="7">
        <f t="shared" si="8"/>
        <v>23514096.28862381</v>
      </c>
      <c r="F11" s="7">
        <f t="shared" si="8"/>
        <v>23278955.325737573</v>
      </c>
      <c r="G11" s="7">
        <f t="shared" si="8"/>
        <v>23046165.772480197</v>
      </c>
      <c r="H11" s="7">
        <f t="shared" si="8"/>
        <v>22815704.114755396</v>
      </c>
      <c r="I11" s="7">
        <f t="shared" si="8"/>
        <v>22587547.073607843</v>
      </c>
      <c r="J11" s="7">
        <f t="shared" si="8"/>
        <v>22361671.602871764</v>
      </c>
      <c r="K11" s="8">
        <v>9</v>
      </c>
      <c r="L11" s="9" t="s">
        <v>21</v>
      </c>
      <c r="M11" s="7">
        <v>1787263.0652300119</v>
      </c>
      <c r="N11" s="7">
        <v>1755704.6021333828</v>
      </c>
      <c r="O11" s="7">
        <v>1710789.6085124817</v>
      </c>
      <c r="P11" s="7">
        <v>1659632.5607587365</v>
      </c>
      <c r="Q11" s="7">
        <v>1602934.4624805956</v>
      </c>
      <c r="R11" s="7">
        <v>1536555.4336284024</v>
      </c>
      <c r="S11" s="7">
        <v>1503467.5600380017</v>
      </c>
      <c r="T11" s="7">
        <v>1442970.0391993856</v>
      </c>
    </row>
    <row r="12" spans="1:20">
      <c r="A12">
        <v>10</v>
      </c>
      <c r="B12" t="s">
        <v>22</v>
      </c>
      <c r="C12" s="7">
        <v>38658876.24389226</v>
      </c>
      <c r="D12" s="7">
        <f t="shared" ref="D12:J12" si="9">C12*0.99</f>
        <v>38272287.481453337</v>
      </c>
      <c r="E12" s="7">
        <f t="shared" si="9"/>
        <v>37889564.606638804</v>
      </c>
      <c r="F12" s="7">
        <f t="shared" si="9"/>
        <v>37510668.960572414</v>
      </c>
      <c r="G12" s="7">
        <f t="shared" si="9"/>
        <v>37135562.270966686</v>
      </c>
      <c r="H12" s="7">
        <f t="shared" si="9"/>
        <v>36764206.648257017</v>
      </c>
      <c r="I12" s="7">
        <f t="shared" si="9"/>
        <v>36396564.581774443</v>
      </c>
      <c r="J12" s="7">
        <f t="shared" si="9"/>
        <v>36032598.935956702</v>
      </c>
      <c r="K12" s="8">
        <v>10</v>
      </c>
      <c r="L12" s="9" t="s">
        <v>23</v>
      </c>
      <c r="M12" s="7">
        <v>415729.82989454863</v>
      </c>
      <c r="N12" s="7">
        <v>409137.34009153006</v>
      </c>
      <c r="O12" s="7">
        <v>399681.18223064288</v>
      </c>
      <c r="P12" s="7">
        <v>388537.6325427391</v>
      </c>
      <c r="Q12" s="7">
        <v>375844.39672816737</v>
      </c>
      <c r="R12" s="7">
        <v>361485.16388153977</v>
      </c>
      <c r="S12" s="7">
        <v>353884.99387646868</v>
      </c>
      <c r="T12" s="7">
        <v>339948.52364429785</v>
      </c>
    </row>
    <row r="13" spans="1:20">
      <c r="A13">
        <v>11</v>
      </c>
      <c r="B13" t="s">
        <v>24</v>
      </c>
      <c r="C13" s="7">
        <v>40051202.523638301</v>
      </c>
      <c r="D13" s="7">
        <f t="shared" ref="D13:J13" si="10">C13*0.99</f>
        <v>39650690.498401918</v>
      </c>
      <c r="E13" s="7">
        <f t="shared" si="10"/>
        <v>39254183.593417898</v>
      </c>
      <c r="F13" s="7">
        <f t="shared" si="10"/>
        <v>38861641.757483721</v>
      </c>
      <c r="G13" s="7">
        <f t="shared" si="10"/>
        <v>38473025.339908883</v>
      </c>
      <c r="H13" s="7">
        <f t="shared" si="10"/>
        <v>38088295.086509794</v>
      </c>
      <c r="I13" s="7">
        <f t="shared" si="10"/>
        <v>37707412.135644697</v>
      </c>
      <c r="J13" s="7">
        <f t="shared" si="10"/>
        <v>37330338.014288247</v>
      </c>
      <c r="K13" s="8">
        <v>11</v>
      </c>
      <c r="L13" s="9" t="s">
        <v>25</v>
      </c>
      <c r="M13" s="7">
        <v>4716867.5871155141</v>
      </c>
      <c r="N13" s="7">
        <v>4637591.2867359407</v>
      </c>
      <c r="O13" s="7">
        <v>4533872.4984380752</v>
      </c>
      <c r="P13" s="7">
        <v>4348383.5427636756</v>
      </c>
      <c r="Q13" s="7">
        <v>4207953.6999630947</v>
      </c>
      <c r="R13" s="7">
        <v>4039581.2737999712</v>
      </c>
      <c r="S13" s="7">
        <v>3937731.1943846033</v>
      </c>
      <c r="T13" s="7">
        <v>3769393.6167258709</v>
      </c>
    </row>
    <row r="14" spans="1:20">
      <c r="A14">
        <v>12</v>
      </c>
      <c r="B14" t="s">
        <v>26</v>
      </c>
      <c r="C14" s="7">
        <v>24061884.036276504</v>
      </c>
      <c r="D14" s="7">
        <f t="shared" ref="D14:J14" si="11">C14*0.99</f>
        <v>23821265.19591374</v>
      </c>
      <c r="E14" s="7">
        <f t="shared" si="11"/>
        <v>23583052.543954603</v>
      </c>
      <c r="F14" s="7">
        <f t="shared" si="11"/>
        <v>23347222.018515058</v>
      </c>
      <c r="G14" s="7">
        <f t="shared" si="11"/>
        <v>23113749.798329908</v>
      </c>
      <c r="H14" s="7">
        <f t="shared" si="11"/>
        <v>22882612.300346609</v>
      </c>
      <c r="I14" s="7">
        <f t="shared" si="11"/>
        <v>22653786.177343141</v>
      </c>
      <c r="J14" s="7">
        <f t="shared" si="11"/>
        <v>22427248.31556971</v>
      </c>
      <c r="K14" s="8">
        <v>12</v>
      </c>
      <c r="L14" s="9" t="s">
        <v>27</v>
      </c>
      <c r="M14" s="7">
        <v>1723545.5129084964</v>
      </c>
      <c r="N14" s="7">
        <v>1582747.3207101615</v>
      </c>
      <c r="O14" s="7">
        <v>1247212.5334907365</v>
      </c>
      <c r="P14" s="7">
        <v>969454.20171584492</v>
      </c>
      <c r="Q14" s="7">
        <v>862425.56150468194</v>
      </c>
      <c r="R14" s="7">
        <v>730215.98187559028</v>
      </c>
      <c r="S14" s="7">
        <v>605043.68949502683</v>
      </c>
      <c r="T14" s="7">
        <v>502778.37070621125</v>
      </c>
    </row>
    <row r="15" spans="1:20" ht="16" thickBot="1">
      <c r="A15">
        <v>13</v>
      </c>
      <c r="B15" t="s">
        <v>28</v>
      </c>
      <c r="C15" s="7">
        <v>115853347.25302625</v>
      </c>
      <c r="D15" s="7">
        <f t="shared" ref="D15:J15" si="12">C15*0.99</f>
        <v>114694813.78049599</v>
      </c>
      <c r="E15" s="7">
        <f t="shared" si="12"/>
        <v>113547865.64269103</v>
      </c>
      <c r="F15" s="7">
        <f t="shared" si="12"/>
        <v>112412386.98626412</v>
      </c>
      <c r="G15" s="7">
        <f t="shared" si="12"/>
        <v>111288263.11640148</v>
      </c>
      <c r="H15" s="7">
        <f t="shared" si="12"/>
        <v>110175380.48523746</v>
      </c>
      <c r="I15" s="7">
        <f t="shared" si="12"/>
        <v>109073626.68038508</v>
      </c>
      <c r="J15" s="7">
        <f t="shared" si="12"/>
        <v>107982890.41358124</v>
      </c>
      <c r="K15" s="8">
        <v>13</v>
      </c>
      <c r="L15" s="9" t="s">
        <v>29</v>
      </c>
      <c r="M15" s="7">
        <v>151034.36649392964</v>
      </c>
      <c r="N15" s="7">
        <v>150547.98869330424</v>
      </c>
      <c r="O15" s="7">
        <v>148447.16976052689</v>
      </c>
      <c r="P15" s="7">
        <v>145229.58693625955</v>
      </c>
      <c r="Q15" s="7">
        <v>141082.12697560835</v>
      </c>
      <c r="R15" s="7">
        <v>136034.5818433089</v>
      </c>
      <c r="S15" s="7">
        <v>132866.64331661875</v>
      </c>
      <c r="T15" s="7">
        <v>127391.3258467386</v>
      </c>
    </row>
    <row r="16" spans="1:20">
      <c r="B16" s="10" t="s">
        <v>30</v>
      </c>
      <c r="C16" s="11">
        <f t="shared" ref="C16:E16" si="13">SUM(C3:C15)</f>
        <v>1315120260.0197477</v>
      </c>
      <c r="D16" s="11">
        <f t="shared" si="13"/>
        <v>1301969057.4195504</v>
      </c>
      <c r="E16" s="11">
        <f t="shared" si="13"/>
        <v>1288949366.845355</v>
      </c>
      <c r="F16" s="11">
        <f>SUM(F3:F15)</f>
        <v>1276059873.1769013</v>
      </c>
      <c r="G16" s="11">
        <f t="shared" ref="G16:J16" si="14">SUM(G3:G15)</f>
        <v>1263299274.445132</v>
      </c>
      <c r="H16" s="11">
        <f t="shared" si="14"/>
        <v>1250666281.7006807</v>
      </c>
      <c r="I16" s="11">
        <f t="shared" si="14"/>
        <v>1238159618.8836741</v>
      </c>
      <c r="J16" s="11">
        <f t="shared" si="14"/>
        <v>1225778022.6948373</v>
      </c>
      <c r="K16" s="8">
        <v>14</v>
      </c>
      <c r="L16" s="8" t="s">
        <v>31</v>
      </c>
      <c r="M16" s="7">
        <v>19997081.813590653</v>
      </c>
      <c r="N16" s="7">
        <v>18595186.548781648</v>
      </c>
      <c r="O16" s="7">
        <v>14541097.471442826</v>
      </c>
      <c r="P16" s="7">
        <v>11227187.460832434</v>
      </c>
      <c r="Q16" s="7">
        <v>9997782.9525696076</v>
      </c>
      <c r="R16" s="7">
        <v>8471202.5311264545</v>
      </c>
      <c r="S16" s="7">
        <v>6740985.9823401906</v>
      </c>
      <c r="T16" s="7">
        <v>5498671.6566392314</v>
      </c>
    </row>
    <row r="17" spans="2:20">
      <c r="B17" s="8" t="s">
        <v>32</v>
      </c>
      <c r="C17" s="12">
        <f>SUM(C12:C15)/(SUM(C3:C15))</f>
        <v>0.16623978559462727</v>
      </c>
      <c r="D17" s="12">
        <f t="shared" ref="D17:J17" si="15">SUM(D12:D15)/(SUM(D3:D15))</f>
        <v>0.16623978559462724</v>
      </c>
      <c r="E17" s="12">
        <f t="shared" si="15"/>
        <v>0.16623978559462724</v>
      </c>
      <c r="F17" s="12">
        <f t="shared" si="15"/>
        <v>0.16623978559462724</v>
      </c>
      <c r="G17" s="12">
        <f t="shared" si="15"/>
        <v>0.16623978559462729</v>
      </c>
      <c r="H17" s="12">
        <f t="shared" si="15"/>
        <v>0.16623978559462727</v>
      </c>
      <c r="I17" s="12">
        <f t="shared" si="15"/>
        <v>0.16623978559462727</v>
      </c>
      <c r="J17" s="12">
        <f t="shared" si="15"/>
        <v>0.16623978559462727</v>
      </c>
      <c r="K17" s="8">
        <v>15</v>
      </c>
      <c r="L17" s="8" t="s">
        <v>33</v>
      </c>
      <c r="M17" s="7">
        <v>15443723.365218176</v>
      </c>
      <c r="N17" s="7">
        <v>16010794.661584524</v>
      </c>
      <c r="O17" s="7">
        <v>15206826.558901781</v>
      </c>
      <c r="P17" s="7">
        <v>14326947.261701705</v>
      </c>
      <c r="Q17" s="7">
        <v>13243564.592364125</v>
      </c>
      <c r="R17" s="7">
        <v>12494884.074510952</v>
      </c>
      <c r="S17" s="7">
        <v>9260645.5345203299</v>
      </c>
      <c r="T17" s="7">
        <v>8461578.6612556409</v>
      </c>
    </row>
    <row r="18" spans="2:20">
      <c r="K18" s="8">
        <v>16</v>
      </c>
      <c r="L18" s="8" t="s">
        <v>34</v>
      </c>
      <c r="M18" s="7">
        <v>1512212.0727157881</v>
      </c>
      <c r="N18" s="7">
        <v>1470201.7717399572</v>
      </c>
      <c r="O18" s="7">
        <v>1421229.9333885568</v>
      </c>
      <c r="P18" s="7">
        <v>1362332.1885298367</v>
      </c>
      <c r="Q18" s="7">
        <v>1310363.9909612527</v>
      </c>
      <c r="R18" s="7">
        <v>1225197.7817029813</v>
      </c>
      <c r="S18" s="7">
        <v>1186238.8293332162</v>
      </c>
      <c r="T18" s="7">
        <v>1130540.8364643594</v>
      </c>
    </row>
    <row r="19" spans="2:20">
      <c r="K19" s="8">
        <v>17</v>
      </c>
      <c r="L19" s="8" t="s">
        <v>35</v>
      </c>
      <c r="M19" s="7">
        <v>170101391.21452436</v>
      </c>
      <c r="N19" s="7">
        <v>150780638.93502221</v>
      </c>
      <c r="O19" s="7">
        <v>134508350.58416656</v>
      </c>
      <c r="P19" s="7">
        <v>117300397.4789947</v>
      </c>
      <c r="Q19" s="7">
        <v>99865836.117261425</v>
      </c>
      <c r="R19" s="7">
        <v>85441379.38588208</v>
      </c>
      <c r="S19" s="7">
        <v>71850915.818406269</v>
      </c>
      <c r="T19" s="7">
        <v>60253046.675020806</v>
      </c>
    </row>
    <row r="20" spans="2:20">
      <c r="K20" s="8">
        <v>18</v>
      </c>
      <c r="L20" s="8" t="s">
        <v>36</v>
      </c>
      <c r="M20" s="7">
        <v>79150625.04687579</v>
      </c>
      <c r="N20" s="7">
        <v>65313365.409829356</v>
      </c>
      <c r="O20" s="7">
        <v>53557773.055325501</v>
      </c>
      <c r="P20" s="7">
        <v>42681266.272990495</v>
      </c>
      <c r="Q20" s="7">
        <v>38400365.205829658</v>
      </c>
      <c r="R20" s="7">
        <v>34859520.058234222</v>
      </c>
      <c r="S20" s="7">
        <v>31190509.973232739</v>
      </c>
      <c r="T20" s="7">
        <v>27772733.773527279</v>
      </c>
    </row>
    <row r="21" spans="2:20">
      <c r="K21" s="8">
        <v>19</v>
      </c>
      <c r="L21" s="8" t="s">
        <v>37</v>
      </c>
      <c r="M21" s="7">
        <v>21924380.488706086</v>
      </c>
      <c r="N21" s="7">
        <v>18352895.263991173</v>
      </c>
      <c r="O21" s="7">
        <v>15243281.58501838</v>
      </c>
      <c r="P21" s="7">
        <v>12356521.126095492</v>
      </c>
      <c r="Q21" s="7">
        <v>11178920.831116531</v>
      </c>
      <c r="R21" s="7">
        <v>10173958.549554985</v>
      </c>
      <c r="S21" s="7">
        <v>9139414.0053573884</v>
      </c>
      <c r="T21" s="7">
        <v>8176030.3266479624</v>
      </c>
    </row>
    <row r="22" spans="2:20">
      <c r="K22" s="8">
        <v>20</v>
      </c>
      <c r="L22" s="8" t="s">
        <v>38</v>
      </c>
      <c r="M22" s="7">
        <v>91479989.366682112</v>
      </c>
      <c r="N22" s="7">
        <v>82571430.958618343</v>
      </c>
      <c r="O22" s="7">
        <v>73864149.457089901</v>
      </c>
      <c r="P22" s="7">
        <v>65240160.91402705</v>
      </c>
      <c r="Q22" s="7">
        <v>55632759.090968259</v>
      </c>
      <c r="R22" s="7">
        <v>47433788.253174141</v>
      </c>
      <c r="S22" s="7">
        <v>39665864.854259767</v>
      </c>
      <c r="T22" s="7">
        <v>32958247.064413443</v>
      </c>
    </row>
    <row r="23" spans="2:20">
      <c r="K23" s="8">
        <v>21</v>
      </c>
      <c r="L23" s="8" t="s">
        <v>39</v>
      </c>
      <c r="M23" s="7">
        <v>4736667.4015551703</v>
      </c>
      <c r="N23" s="7">
        <v>4413330.1236127513</v>
      </c>
      <c r="O23" s="7">
        <v>3926368.8280728799</v>
      </c>
      <c r="P23" s="7">
        <v>3443954.4062814233</v>
      </c>
      <c r="Q23" s="7">
        <v>3161716.470637579</v>
      </c>
      <c r="R23" s="7">
        <v>2844875.2388610779</v>
      </c>
      <c r="S23" s="7">
        <v>2525817.1799582858</v>
      </c>
      <c r="T23" s="7">
        <v>2243184.7821648424</v>
      </c>
    </row>
    <row r="24" spans="2:20">
      <c r="K24" s="8">
        <v>22</v>
      </c>
      <c r="L24" s="8" t="s">
        <v>40</v>
      </c>
      <c r="M24" s="7">
        <v>116551899.8846886</v>
      </c>
      <c r="N24" s="7">
        <v>103143222.04722756</v>
      </c>
      <c r="O24" s="7">
        <v>93845911.774590507</v>
      </c>
      <c r="P24" s="7">
        <v>86974189.609557956</v>
      </c>
      <c r="Q24" s="7">
        <v>79144336.361146137</v>
      </c>
      <c r="R24" s="7">
        <v>70217776.131250337</v>
      </c>
      <c r="S24" s="7">
        <v>65186758.570797518</v>
      </c>
      <c r="T24" s="7">
        <v>61050693.660362497</v>
      </c>
    </row>
    <row r="25" spans="2:20">
      <c r="K25" s="8">
        <v>23</v>
      </c>
      <c r="L25" s="8" t="s">
        <v>41</v>
      </c>
      <c r="M25" s="7">
        <v>4309645.6855885796</v>
      </c>
      <c r="N25" s="7">
        <v>3812130.2011364019</v>
      </c>
      <c r="O25" s="7">
        <v>3467095.7083310895</v>
      </c>
      <c r="P25" s="7">
        <v>3212082.4657666134</v>
      </c>
      <c r="Q25" s="7">
        <v>2921869.4227578696</v>
      </c>
      <c r="R25" s="7">
        <v>2591294.5482020313</v>
      </c>
      <c r="S25" s="7">
        <v>2403875.990680824</v>
      </c>
      <c r="T25" s="7">
        <v>2250939.0377817084</v>
      </c>
    </row>
    <row r="26" spans="2:20">
      <c r="K26" s="8">
        <v>24</v>
      </c>
      <c r="L26" s="8" t="s">
        <v>42</v>
      </c>
      <c r="M26" s="7">
        <v>4032885.4274078431</v>
      </c>
      <c r="N26" s="7">
        <v>3567319.7884815643</v>
      </c>
      <c r="O26" s="7">
        <v>3244442.9954679981</v>
      </c>
      <c r="P26" s="7">
        <v>3005806.3963681231</v>
      </c>
      <c r="Q26" s="7">
        <v>2734230.4856366608</v>
      </c>
      <c r="R26" s="7">
        <v>2424884.7315943856</v>
      </c>
      <c r="S26" s="7">
        <v>2249501.9682315905</v>
      </c>
      <c r="T26" s="7">
        <v>2106386.4423493813</v>
      </c>
    </row>
    <row r="27" spans="2:20">
      <c r="K27" s="8">
        <v>25</v>
      </c>
      <c r="L27" s="8" t="s">
        <v>43</v>
      </c>
      <c r="M27" s="7">
        <v>30886.886074842339</v>
      </c>
      <c r="N27" s="7">
        <v>27321.232373859373</v>
      </c>
      <c r="O27" s="7">
        <v>24848.397749239102</v>
      </c>
      <c r="P27" s="7">
        <v>23020.738227946131</v>
      </c>
      <c r="Q27" s="7">
        <v>20940.804551073536</v>
      </c>
      <c r="R27" s="7">
        <v>18571.600854408825</v>
      </c>
      <c r="S27" s="7">
        <v>17228.387036663578</v>
      </c>
      <c r="T27" s="7">
        <v>16132.300122459776</v>
      </c>
    </row>
    <row r="28" spans="2:20">
      <c r="K28" s="8">
        <v>26</v>
      </c>
      <c r="L28" s="8" t="s">
        <v>44</v>
      </c>
      <c r="M28" s="7">
        <v>116457.89257760569</v>
      </c>
      <c r="N28" s="7">
        <v>103013.72359689897</v>
      </c>
      <c r="O28" s="7">
        <v>93689.98962195561</v>
      </c>
      <c r="P28" s="7">
        <v>86798.865159508088</v>
      </c>
      <c r="Q28" s="7">
        <v>78956.55007074085</v>
      </c>
      <c r="R28" s="7">
        <v>70023.552780820464</v>
      </c>
      <c r="S28" s="7">
        <v>64959.013412342589</v>
      </c>
      <c r="T28" s="7">
        <v>60826.257141582108</v>
      </c>
    </row>
    <row r="29" spans="2:20">
      <c r="K29" s="8">
        <v>27</v>
      </c>
      <c r="L29" s="8" t="s">
        <v>45</v>
      </c>
      <c r="M29" s="7">
        <v>871599.73664744082</v>
      </c>
      <c r="N29" s="7">
        <v>770980.24333814078</v>
      </c>
      <c r="O29" s="7">
        <v>701199.10702128743</v>
      </c>
      <c r="P29" s="7">
        <v>649624.22331238317</v>
      </c>
      <c r="Q29" s="7">
        <v>590930.39316668583</v>
      </c>
      <c r="R29" s="7">
        <v>524073.62705975748</v>
      </c>
      <c r="S29" s="7">
        <v>486169.35898394266</v>
      </c>
      <c r="T29" s="7">
        <v>455238.78658995603</v>
      </c>
    </row>
    <row r="30" spans="2:20">
      <c r="K30" s="8">
        <v>28</v>
      </c>
      <c r="L30" s="8" t="s">
        <v>46</v>
      </c>
      <c r="M30" s="7">
        <v>1590861.9095428893</v>
      </c>
      <c r="N30" s="7">
        <v>1407209.1242873801</v>
      </c>
      <c r="O30" s="7">
        <v>1279843.147562668</v>
      </c>
      <c r="P30" s="7">
        <v>1185707.6005543652</v>
      </c>
      <c r="Q30" s="7">
        <v>1078578.4049179291</v>
      </c>
      <c r="R30" s="7">
        <v>956550.04932911438</v>
      </c>
      <c r="S30" s="7">
        <v>887366.39339679608</v>
      </c>
      <c r="T30" s="7">
        <v>830911.2714032752</v>
      </c>
    </row>
    <row r="31" spans="2:20">
      <c r="K31" s="8">
        <v>29</v>
      </c>
      <c r="L31" s="8" t="s">
        <v>47</v>
      </c>
      <c r="M31" s="7">
        <v>161691440.27650079</v>
      </c>
      <c r="N31" s="7">
        <v>146053677.71831745</v>
      </c>
      <c r="O31" s="7">
        <v>132982627.2916768</v>
      </c>
      <c r="P31" s="7">
        <v>120863218.55607145</v>
      </c>
      <c r="Q31" s="7">
        <v>109665296.92622821</v>
      </c>
      <c r="R31" s="7">
        <v>100859996.94925736</v>
      </c>
      <c r="S31" s="7">
        <v>91754756.029111326</v>
      </c>
      <c r="T31" s="7">
        <v>80716948.392141595</v>
      </c>
    </row>
    <row r="32" spans="2:20">
      <c r="K32" s="8">
        <v>30</v>
      </c>
      <c r="L32" s="8" t="s">
        <v>48</v>
      </c>
      <c r="M32" s="7">
        <v>118386862.29686914</v>
      </c>
      <c r="N32" s="7">
        <v>109310203.07310416</v>
      </c>
      <c r="O32" s="7">
        <v>98610884.504747435</v>
      </c>
      <c r="P32" s="7">
        <v>89255841.186480358</v>
      </c>
      <c r="Q32" s="7">
        <v>80183269.567492321</v>
      </c>
      <c r="R32" s="7">
        <v>73821888.528841645</v>
      </c>
      <c r="S32" s="7">
        <v>67159427.842170909</v>
      </c>
      <c r="T32" s="7">
        <v>60093685.241360411</v>
      </c>
    </row>
    <row r="33" spans="11:20">
      <c r="K33" s="8">
        <v>31</v>
      </c>
      <c r="L33" s="8" t="s">
        <v>49</v>
      </c>
      <c r="M33" s="7">
        <v>1131737.3603514004</v>
      </c>
      <c r="N33" s="7">
        <v>999847.01719902549</v>
      </c>
      <c r="O33" s="7">
        <v>909565.32939581352</v>
      </c>
      <c r="P33" s="7">
        <v>842838.15400661505</v>
      </c>
      <c r="Q33" s="7">
        <v>766804.02676427714</v>
      </c>
      <c r="R33" s="7">
        <v>680123.72388876171</v>
      </c>
      <c r="S33" s="7">
        <v>631271.38985200028</v>
      </c>
      <c r="T33" s="7">
        <v>591109.34626054938</v>
      </c>
    </row>
    <row r="34" spans="11:20">
      <c r="K34" s="8">
        <v>32</v>
      </c>
      <c r="L34" s="8" t="s">
        <v>50</v>
      </c>
      <c r="M34" s="7">
        <v>345068.68170074391</v>
      </c>
      <c r="N34" s="7">
        <v>283095.5457709232</v>
      </c>
      <c r="O34" s="7">
        <v>248982.53000223017</v>
      </c>
      <c r="P34" s="7">
        <v>219619.20984259038</v>
      </c>
      <c r="Q34" s="7">
        <v>196286.5599615328</v>
      </c>
      <c r="R34" s="7">
        <v>178423.12006279756</v>
      </c>
      <c r="S34" s="7">
        <v>159958.2492486242</v>
      </c>
      <c r="T34" s="7">
        <v>141484.02963306473</v>
      </c>
    </row>
    <row r="35" spans="11:20">
      <c r="K35" s="8">
        <v>33</v>
      </c>
      <c r="L35" s="8" t="s">
        <v>51</v>
      </c>
      <c r="M35" s="7">
        <v>134244485.09380838</v>
      </c>
      <c r="N35" s="7">
        <v>118598646.97691171</v>
      </c>
      <c r="O35" s="7">
        <v>107889745.32669187</v>
      </c>
      <c r="P35" s="7">
        <v>99974750.02458857</v>
      </c>
      <c r="Q35" s="7">
        <v>90955868.957686678</v>
      </c>
      <c r="R35" s="7">
        <v>80674252.829102665</v>
      </c>
      <c r="S35" s="7">
        <v>74879535.827210322</v>
      </c>
      <c r="T35" s="7">
        <v>70115576.588594079</v>
      </c>
    </row>
    <row r="36" spans="11:20">
      <c r="K36" s="8">
        <v>34</v>
      </c>
      <c r="L36" s="8" t="s">
        <v>52</v>
      </c>
      <c r="M36" s="7">
        <v>15041261.283448473</v>
      </c>
      <c r="N36" s="7">
        <v>13727225.900808088</v>
      </c>
      <c r="O36" s="7">
        <v>12730324.960533852</v>
      </c>
      <c r="P36" s="7">
        <v>11936287.013116861</v>
      </c>
      <c r="Q36" s="7">
        <v>11069772.460448846</v>
      </c>
      <c r="R36" s="7">
        <v>10117269.328977972</v>
      </c>
      <c r="S36" s="7">
        <v>9490967.4555451516</v>
      </c>
      <c r="T36" s="7">
        <v>8750934.3577809762</v>
      </c>
    </row>
    <row r="37" spans="11:20">
      <c r="K37" s="8">
        <v>35</v>
      </c>
      <c r="L37" s="8" t="s">
        <v>53</v>
      </c>
      <c r="M37" s="7">
        <v>5886099.6116758501</v>
      </c>
      <c r="N37" s="7">
        <v>5325941.8349172436</v>
      </c>
      <c r="O37" s="7">
        <v>4887056.4648900246</v>
      </c>
      <c r="P37" s="7">
        <v>4532198.9595254678</v>
      </c>
      <c r="Q37" s="7">
        <v>4149050.104517607</v>
      </c>
      <c r="R37" s="7">
        <v>3888397.4103977475</v>
      </c>
      <c r="S37" s="7">
        <v>3642555.9376612478</v>
      </c>
      <c r="T37" s="7">
        <v>3396349.2900470244</v>
      </c>
    </row>
    <row r="38" spans="11:20">
      <c r="K38" s="8">
        <v>36</v>
      </c>
      <c r="L38" s="8" t="s">
        <v>54</v>
      </c>
      <c r="M38" s="7">
        <v>312616.17927358247</v>
      </c>
      <c r="N38" s="7">
        <v>265351.14720920299</v>
      </c>
      <c r="O38" s="7">
        <v>233360.82561021089</v>
      </c>
      <c r="P38" s="7">
        <v>210291.54702483903</v>
      </c>
      <c r="Q38" s="7">
        <v>185326.92343374083</v>
      </c>
      <c r="R38" s="7">
        <v>170792.23828268456</v>
      </c>
      <c r="S38" s="7">
        <v>142586.48752558997</v>
      </c>
      <c r="T38" s="7">
        <v>132991.2487380309</v>
      </c>
    </row>
    <row r="39" spans="11:20">
      <c r="K39" s="8">
        <v>37</v>
      </c>
      <c r="L39" s="8" t="s">
        <v>55</v>
      </c>
      <c r="M39" s="7">
        <v>240932.85212155359</v>
      </c>
      <c r="N39" s="7">
        <v>207440.00962047948</v>
      </c>
      <c r="O39" s="7">
        <v>185398.25506161264</v>
      </c>
      <c r="P39" s="7">
        <v>169351.7240587796</v>
      </c>
      <c r="Q39" s="7">
        <v>152220.07908609582</v>
      </c>
      <c r="R39" s="7">
        <v>141704.30521417374</v>
      </c>
      <c r="S39" s="7">
        <v>122803.92587941168</v>
      </c>
      <c r="T39" s="7">
        <v>116136.49888365172</v>
      </c>
    </row>
    <row r="40" spans="11:20">
      <c r="K40" s="8">
        <v>38</v>
      </c>
      <c r="L40" s="8" t="s">
        <v>56</v>
      </c>
      <c r="M40" s="7">
        <v>2301475.8921684711</v>
      </c>
      <c r="N40" s="7">
        <v>2116448.9595444561</v>
      </c>
      <c r="O40" s="7">
        <v>1979920.3870350658</v>
      </c>
      <c r="P40" s="7">
        <v>1870530.2421729455</v>
      </c>
      <c r="Q40" s="7">
        <v>1738703.0745088889</v>
      </c>
      <c r="R40" s="7">
        <v>1654376.7239977962</v>
      </c>
      <c r="S40" s="7">
        <v>1559836.812432227</v>
      </c>
      <c r="T40" s="7">
        <v>1474896.8640477543</v>
      </c>
    </row>
    <row r="41" spans="11:20">
      <c r="K41" s="8">
        <v>39</v>
      </c>
      <c r="L41" s="8" t="s">
        <v>57</v>
      </c>
      <c r="M41" s="7">
        <v>31023.011627005588</v>
      </c>
      <c r="N41" s="7">
        <v>26220.284434962785</v>
      </c>
      <c r="O41" s="7">
        <v>23028.100490861769</v>
      </c>
      <c r="P41" s="7">
        <v>20748.08528939926</v>
      </c>
      <c r="Q41" s="7">
        <v>18613.137904026051</v>
      </c>
      <c r="R41" s="7">
        <v>17205.952369164941</v>
      </c>
      <c r="S41" s="7">
        <v>15405.699264076031</v>
      </c>
      <c r="T41" s="7">
        <v>14299.955564992142</v>
      </c>
    </row>
    <row r="42" spans="11:20">
      <c r="K42" s="8">
        <v>40</v>
      </c>
      <c r="L42" s="8" t="s">
        <v>58</v>
      </c>
      <c r="M42" s="7">
        <v>107534.73227071142</v>
      </c>
      <c r="N42" s="7">
        <v>91059.955382735527</v>
      </c>
      <c r="O42" s="7">
        <v>79332.822214074477</v>
      </c>
      <c r="P42" s="7">
        <v>70643.31729728324</v>
      </c>
      <c r="Q42" s="7">
        <v>62679.599854941931</v>
      </c>
      <c r="R42" s="7">
        <v>57319.956690632127</v>
      </c>
      <c r="S42" s="7">
        <v>48018.959254016925</v>
      </c>
      <c r="T42" s="7">
        <v>44386.21272484088</v>
      </c>
    </row>
    <row r="43" spans="11:20">
      <c r="K43" s="8">
        <v>41</v>
      </c>
      <c r="L43" s="8" t="s">
        <v>59</v>
      </c>
      <c r="M43" s="7">
        <v>725858.25619983347</v>
      </c>
      <c r="N43" s="7">
        <v>654898.75386439997</v>
      </c>
      <c r="O43" s="7">
        <v>603362.13945902046</v>
      </c>
      <c r="P43" s="7">
        <v>564720.64463043283</v>
      </c>
      <c r="Q43" s="7">
        <v>523870.87214583118</v>
      </c>
      <c r="R43" s="7">
        <v>498794.65244770638</v>
      </c>
      <c r="S43" s="7">
        <v>464403.03897818027</v>
      </c>
      <c r="T43" s="7">
        <v>445087.71570264304</v>
      </c>
    </row>
    <row r="44" spans="11:20">
      <c r="K44" s="8">
        <v>42</v>
      </c>
      <c r="L44" s="8" t="s">
        <v>60</v>
      </c>
      <c r="M44" s="7">
        <v>1997.0066591613593</v>
      </c>
      <c r="N44" s="7">
        <v>1728.0999760554805</v>
      </c>
      <c r="O44" s="7">
        <v>1523.0903751686428</v>
      </c>
      <c r="P44" s="7">
        <v>1363.1585501787627</v>
      </c>
      <c r="Q44" s="7">
        <v>1213.5341775001953</v>
      </c>
      <c r="R44" s="7">
        <v>1107.7216352214334</v>
      </c>
      <c r="S44" s="7">
        <v>992.17998806985293</v>
      </c>
      <c r="T44" s="7">
        <v>896.45150078930146</v>
      </c>
    </row>
    <row r="45" spans="11:20">
      <c r="K45" s="8">
        <v>43</v>
      </c>
      <c r="L45" s="8" t="s">
        <v>61</v>
      </c>
      <c r="M45" s="7">
        <v>545184.6913788158</v>
      </c>
      <c r="N45" s="7">
        <v>487020.25302410207</v>
      </c>
      <c r="O45" s="7">
        <v>444884.82582978823</v>
      </c>
      <c r="P45" s="7">
        <v>412536.4369000661</v>
      </c>
      <c r="Q45" s="7">
        <v>378321.87213080114</v>
      </c>
      <c r="R45" s="7">
        <v>355120.19832254108</v>
      </c>
      <c r="S45" s="7">
        <v>334487.04136100545</v>
      </c>
      <c r="T45" s="7">
        <v>315090.93216544203</v>
      </c>
    </row>
    <row r="46" spans="11:20">
      <c r="K46" s="8">
        <v>44</v>
      </c>
      <c r="L46" s="8" t="s">
        <v>62</v>
      </c>
      <c r="M46" s="7">
        <v>50041.446510419424</v>
      </c>
      <c r="N46" s="7">
        <v>42493.442284015124</v>
      </c>
      <c r="O46" s="7">
        <v>36922.488248937414</v>
      </c>
      <c r="P46" s="7">
        <v>32725.593056361387</v>
      </c>
      <c r="Q46" s="7">
        <v>28937.525273861695</v>
      </c>
      <c r="R46" s="7">
        <v>26342.392705531536</v>
      </c>
      <c r="S46" s="7">
        <v>21483.403658126805</v>
      </c>
      <c r="T46" s="7">
        <v>19761.020486717476</v>
      </c>
    </row>
    <row r="47" spans="11:20">
      <c r="K47" s="8">
        <v>45</v>
      </c>
      <c r="L47" s="8" t="s">
        <v>20</v>
      </c>
      <c r="M47" s="7">
        <v>23646459.007947057</v>
      </c>
      <c r="N47" s="7">
        <v>22196072.986932587</v>
      </c>
      <c r="O47" s="7">
        <v>20809240.881366473</v>
      </c>
      <c r="P47" s="7">
        <v>19532092.259958964</v>
      </c>
      <c r="Q47" s="7">
        <v>18278440.325512208</v>
      </c>
      <c r="R47" s="7">
        <v>17264843.277271591</v>
      </c>
      <c r="S47" s="7">
        <v>16329785.412985669</v>
      </c>
      <c r="T47" s="7">
        <v>15270047.052356141</v>
      </c>
    </row>
    <row r="48" spans="11:20">
      <c r="K48" s="13" t="s">
        <v>63</v>
      </c>
      <c r="L48" s="8" t="s">
        <v>64</v>
      </c>
      <c r="M48" s="7">
        <v>13012195.896021305</v>
      </c>
      <c r="N48" s="7">
        <v>11249758.539038142</v>
      </c>
      <c r="O48" s="7">
        <v>9755649.2378751691</v>
      </c>
      <c r="P48" s="7">
        <v>8269518.4716420006</v>
      </c>
      <c r="Q48" s="7">
        <v>7171012.0367421806</v>
      </c>
      <c r="R48" s="7">
        <v>6260738.147073077</v>
      </c>
      <c r="S48" s="7">
        <v>5382913.4124968005</v>
      </c>
      <c r="T48" s="7">
        <v>4616171.6962128403</v>
      </c>
    </row>
    <row r="49" spans="11:20">
      <c r="K49" s="13" t="s">
        <v>65</v>
      </c>
      <c r="L49" s="8" t="s">
        <v>66</v>
      </c>
      <c r="M49" s="7">
        <v>11977531.123200418</v>
      </c>
      <c r="N49" s="7">
        <v>11750237.304766942</v>
      </c>
      <c r="O49" s="7">
        <v>11438659.776496816</v>
      </c>
      <c r="P49" s="7">
        <v>11086031.354392225</v>
      </c>
      <c r="Q49" s="7">
        <v>10708759.720663857</v>
      </c>
      <c r="R49" s="7">
        <v>10278264.208457623</v>
      </c>
      <c r="S49" s="7">
        <v>10027821.469455164</v>
      </c>
      <c r="T49" s="7">
        <v>9596975.8225515746</v>
      </c>
    </row>
    <row r="50" spans="11:20">
      <c r="K50" s="13" t="s">
        <v>67</v>
      </c>
      <c r="L50" s="8" t="s">
        <v>68</v>
      </c>
      <c r="M50" s="7">
        <v>2469238.4930225355</v>
      </c>
      <c r="N50" s="7">
        <v>2043946.9711463721</v>
      </c>
      <c r="O50" s="7">
        <v>1680793.5016009323</v>
      </c>
      <c r="P50" s="7">
        <v>1344560.1362719876</v>
      </c>
      <c r="Q50" s="7">
        <v>1211210.2382809678</v>
      </c>
      <c r="R50" s="7">
        <v>1100157.2373292085</v>
      </c>
      <c r="S50" s="7">
        <v>985250.50956886064</v>
      </c>
      <c r="T50" s="7">
        <v>878219.80936217366</v>
      </c>
    </row>
    <row r="51" spans="11:20">
      <c r="K51" s="13" t="s">
        <v>69</v>
      </c>
      <c r="L51" s="8" t="s">
        <v>70</v>
      </c>
      <c r="M51" s="7">
        <v>1257509.263700865</v>
      </c>
      <c r="N51" s="7">
        <v>1054746.3757390568</v>
      </c>
      <c r="O51" s="7">
        <v>882963.84252695006</v>
      </c>
      <c r="P51" s="7">
        <v>725311.976593217</v>
      </c>
      <c r="Q51" s="7">
        <v>656813.6832548473</v>
      </c>
      <c r="R51" s="7">
        <v>597268.39598282613</v>
      </c>
      <c r="S51" s="7">
        <v>539547.42277326202</v>
      </c>
      <c r="T51" s="7">
        <v>484086.22181352234</v>
      </c>
    </row>
    <row r="52" spans="11:20">
      <c r="K52" s="13" t="s">
        <v>71</v>
      </c>
      <c r="L52" s="8" t="s">
        <v>72</v>
      </c>
      <c r="M52" s="7">
        <v>5660813.851764787</v>
      </c>
      <c r="N52" s="7">
        <v>4685818.4655849114</v>
      </c>
      <c r="O52" s="7">
        <v>3853276.693484603</v>
      </c>
      <c r="P52" s="7">
        <v>3082450.1826967713</v>
      </c>
      <c r="Q52" s="7">
        <v>2776740.9724232159</v>
      </c>
      <c r="R52" s="7">
        <v>2522148.1625977638</v>
      </c>
      <c r="S52" s="7">
        <v>2258720.5520187141</v>
      </c>
      <c r="T52" s="7">
        <v>2013349.0044723093</v>
      </c>
    </row>
    <row r="53" spans="11:20">
      <c r="K53" s="13" t="s">
        <v>73</v>
      </c>
      <c r="L53" s="8" t="s">
        <v>74</v>
      </c>
      <c r="M53" s="7">
        <v>17126281.128581982</v>
      </c>
      <c r="N53" s="7">
        <v>17755133.524591122</v>
      </c>
      <c r="O53" s="7">
        <v>16863574.965858605</v>
      </c>
      <c r="P53" s="7">
        <v>15887834.864413535</v>
      </c>
      <c r="Q53" s="7">
        <v>14686420.17145831</v>
      </c>
      <c r="R53" s="7">
        <v>13856172.651412508</v>
      </c>
      <c r="S53" s="7">
        <v>10269571.340130121</v>
      </c>
      <c r="T53" s="7">
        <v>9383447.9883683957</v>
      </c>
    </row>
    <row r="54" spans="11:20">
      <c r="K54" s="13" t="s">
        <v>75</v>
      </c>
      <c r="L54" s="8" t="s">
        <v>76</v>
      </c>
      <c r="M54" s="7">
        <v>6935602.9076945242</v>
      </c>
      <c r="N54" s="7">
        <v>6446253.5980890924</v>
      </c>
      <c r="O54" s="7">
        <v>5053617.8252720628</v>
      </c>
      <c r="P54" s="7">
        <v>3913663.2289689756</v>
      </c>
      <c r="Q54" s="7">
        <v>3488559.0509523246</v>
      </c>
      <c r="R54" s="7">
        <v>2960948.63500096</v>
      </c>
      <c r="S54" s="7">
        <v>2371591.8688670313</v>
      </c>
      <c r="T54" s="7">
        <v>1943483.3304693974</v>
      </c>
    </row>
    <row r="55" spans="11:20">
      <c r="K55" s="13" t="s">
        <v>77</v>
      </c>
      <c r="L55" s="8" t="s">
        <v>78</v>
      </c>
      <c r="M55" s="7">
        <v>13461707.171410546</v>
      </c>
      <c r="N55" s="7">
        <v>13206248.613703549</v>
      </c>
      <c r="O55" s="7">
        <v>12856062.469028059</v>
      </c>
      <c r="P55" s="7">
        <v>12459738.676598603</v>
      </c>
      <c r="Q55" s="7">
        <v>12035718.049551899</v>
      </c>
      <c r="R55" s="7">
        <v>11551878.394758482</v>
      </c>
      <c r="S55" s="7">
        <v>11270402.456104759</v>
      </c>
      <c r="T55" s="7">
        <v>10786169.280249456</v>
      </c>
    </row>
    <row r="56" spans="11:20">
      <c r="K56" s="13" t="s">
        <v>79</v>
      </c>
      <c r="L56" s="8" t="s">
        <v>80</v>
      </c>
      <c r="M56" s="7">
        <v>38658876.24389226</v>
      </c>
      <c r="N56" s="7">
        <v>34263385.603153385</v>
      </c>
      <c r="O56" s="7">
        <v>31198350.569184016</v>
      </c>
      <c r="P56" s="7">
        <v>28921753.036207527</v>
      </c>
      <c r="Q56" s="7">
        <v>26335204.125685256</v>
      </c>
      <c r="R56" s="7">
        <v>23473289.184752811</v>
      </c>
      <c r="S56" s="7">
        <v>21798464.452525128</v>
      </c>
      <c r="T56" s="7">
        <v>20417986.241047665</v>
      </c>
    </row>
    <row r="57" spans="11:20">
      <c r="K57" s="13" t="s">
        <v>81</v>
      </c>
      <c r="L57" s="8" t="s">
        <v>82</v>
      </c>
      <c r="M57" s="7">
        <v>11462039.101414964</v>
      </c>
      <c r="N57" s="7">
        <v>10569434.56892457</v>
      </c>
      <c r="O57" s="7">
        <v>9564679.9358733036</v>
      </c>
      <c r="P57" s="7">
        <v>8692831.0093560722</v>
      </c>
      <c r="Q57" s="7">
        <v>7839021.5479401024</v>
      </c>
      <c r="R57" s="7">
        <v>7210728.0211208453</v>
      </c>
      <c r="S57" s="7">
        <v>6584592.5466566021</v>
      </c>
      <c r="T57" s="7">
        <v>5914043.4609529376</v>
      </c>
    </row>
    <row r="58" spans="11:20">
      <c r="K58" s="13" t="s">
        <v>83</v>
      </c>
      <c r="L58" s="8" t="s">
        <v>24</v>
      </c>
      <c r="M58" s="7">
        <v>40051202.523638301</v>
      </c>
      <c r="N58" s="7">
        <v>36147624.123926871</v>
      </c>
      <c r="O58" s="7">
        <v>32815003.925483834</v>
      </c>
      <c r="P58" s="7">
        <v>29975330.409714196</v>
      </c>
      <c r="Q58" s="7">
        <v>27144407.047738459</v>
      </c>
      <c r="R58" s="7">
        <v>24682750.015354894</v>
      </c>
      <c r="S58" s="7">
        <v>22599351.382824011</v>
      </c>
      <c r="T58" s="7">
        <v>20390975.408747837</v>
      </c>
    </row>
    <row r="59" spans="11:20">
      <c r="K59" s="13" t="s">
        <v>84</v>
      </c>
      <c r="L59" s="8" t="s">
        <v>85</v>
      </c>
      <c r="M59" s="7">
        <v>56552312.352490827</v>
      </c>
      <c r="N59" s="7">
        <v>50912607.373962544</v>
      </c>
      <c r="O59" s="7">
        <v>45940705.145847701</v>
      </c>
      <c r="P59" s="7">
        <v>41467722.037354618</v>
      </c>
      <c r="Q59" s="7">
        <v>37520399.75568033</v>
      </c>
      <c r="R59" s="7">
        <v>33946643.624327995</v>
      </c>
      <c r="S59" s="7">
        <v>30822310.654702634</v>
      </c>
      <c r="T59" s="7">
        <v>27906060.410377365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1DAE-E5E0-A84B-AF12-E7C5066735AE}">
  <dimension ref="A1:T61"/>
  <sheetViews>
    <sheetView workbookViewId="0">
      <selection activeCell="B9" sqref="B9"/>
    </sheetView>
  </sheetViews>
  <sheetFormatPr baseColWidth="10" defaultRowHeight="15"/>
  <cols>
    <col min="1" max="1" width="7" customWidth="1"/>
    <col min="2" max="2" width="27.1640625" bestFit="1" customWidth="1"/>
    <col min="3" max="7" width="16.6640625" customWidth="1"/>
    <col min="8" max="10" width="14.6640625" customWidth="1"/>
    <col min="13" max="15" width="16.6640625" customWidth="1"/>
    <col min="16" max="20" width="14.6640625" customWidth="1"/>
  </cols>
  <sheetData>
    <row r="1" spans="1:20">
      <c r="A1" t="str" cm="1">
        <f t="array" aca="1" ref="A1" ca="1">RIGHT(CELL("filename",A1),LEN(CELL("filename",A1))-FIND("]", CELL("filename",A1)))</f>
        <v>DA_2</v>
      </c>
      <c r="B1" s="1" t="s">
        <v>86</v>
      </c>
      <c r="C1" s="2" t="s">
        <v>1</v>
      </c>
      <c r="D1" s="2"/>
      <c r="E1" s="2"/>
      <c r="F1" s="2"/>
      <c r="G1" s="2"/>
      <c r="H1" s="2"/>
      <c r="I1" s="2"/>
    </row>
    <row r="2" spans="1:20" ht="16" thickBot="1">
      <c r="A2" s="3" t="s">
        <v>2</v>
      </c>
      <c r="B2" s="4" t="s">
        <v>3</v>
      </c>
      <c r="C2" s="5">
        <v>2015</v>
      </c>
      <c r="D2" s="6">
        <v>2020</v>
      </c>
      <c r="E2" s="6">
        <v>2025</v>
      </c>
      <c r="F2" s="6">
        <v>2030</v>
      </c>
      <c r="G2" s="6">
        <v>2035</v>
      </c>
      <c r="H2" s="6">
        <v>2040</v>
      </c>
      <c r="I2" s="6">
        <v>2045</v>
      </c>
      <c r="J2" s="6">
        <v>2050</v>
      </c>
      <c r="L2" s="2"/>
      <c r="M2" s="14"/>
      <c r="N2" s="15"/>
      <c r="O2" s="15"/>
      <c r="P2" s="15"/>
      <c r="Q2" s="15"/>
      <c r="R2" s="15"/>
      <c r="S2" s="15"/>
      <c r="T2" s="15"/>
    </row>
    <row r="3" spans="1:20" ht="16" thickTop="1">
      <c r="A3">
        <v>1</v>
      </c>
      <c r="B3" s="2" t="s">
        <v>88</v>
      </c>
      <c r="C3" s="19">
        <f>SUM(C5:C13)</f>
        <v>1096.4949499629147</v>
      </c>
      <c r="D3" s="19">
        <f t="shared" ref="D3:J3" si="0">SUM(D5:D13)</f>
        <v>995.06568849023984</v>
      </c>
      <c r="E3" s="19">
        <f t="shared" si="0"/>
        <v>898.099772305432</v>
      </c>
      <c r="F3" s="19">
        <f t="shared" si="0"/>
        <v>810.49643010646196</v>
      </c>
      <c r="G3" s="19">
        <f t="shared" si="0"/>
        <v>731.45089726938136</v>
      </c>
      <c r="H3" s="19">
        <f t="shared" si="0"/>
        <v>660.76014817728003</v>
      </c>
      <c r="I3" s="19">
        <f t="shared" si="0"/>
        <v>596.17938870803891</v>
      </c>
      <c r="J3" s="19">
        <f t="shared" si="0"/>
        <v>539.0882503553396</v>
      </c>
      <c r="L3" s="2"/>
      <c r="M3" s="14"/>
      <c r="N3" s="15"/>
      <c r="O3" s="15"/>
      <c r="P3" s="15"/>
      <c r="Q3" s="15"/>
      <c r="R3" s="15"/>
      <c r="S3" s="15"/>
      <c r="T3" s="15"/>
    </row>
    <row r="4" spans="1:20">
      <c r="A4">
        <v>2</v>
      </c>
      <c r="B4" s="2" t="s">
        <v>89</v>
      </c>
      <c r="C4" s="19">
        <f>SUM(C14:C17)</f>
        <v>218.62531005683331</v>
      </c>
      <c r="D4" s="19">
        <f t="shared" ref="D4:J4" si="1">SUM(D14:D17)</f>
        <v>193.69865184552151</v>
      </c>
      <c r="E4" s="19">
        <f t="shared" si="1"/>
        <v>176.44862191620541</v>
      </c>
      <c r="F4" s="19">
        <f t="shared" si="1"/>
        <v>160.81025783487854</v>
      </c>
      <c r="G4" s="19">
        <f t="shared" si="1"/>
        <v>146.53375610032467</v>
      </c>
      <c r="H4" s="19">
        <f t="shared" si="1"/>
        <v>132.86821267632359</v>
      </c>
      <c r="I4" s="19">
        <f t="shared" si="1"/>
        <v>121.19790499088487</v>
      </c>
      <c r="J4" s="19">
        <f t="shared" si="1"/>
        <v>109.36416463889657</v>
      </c>
      <c r="L4" s="2"/>
      <c r="M4" s="14"/>
      <c r="N4" s="15"/>
      <c r="O4" s="15"/>
      <c r="P4" s="15"/>
      <c r="Q4" s="15"/>
      <c r="R4" s="15"/>
      <c r="S4" s="15"/>
      <c r="T4" s="15"/>
    </row>
    <row r="5" spans="1:20">
      <c r="A5">
        <v>3</v>
      </c>
      <c r="B5" t="s">
        <v>4</v>
      </c>
      <c r="C5" s="7">
        <f>DA_2_data!C3/1000000</f>
        <v>98.079984210604721</v>
      </c>
      <c r="D5" s="7">
        <f>DA_2_data!D3/1000000</f>
        <v>96.233148612407149</v>
      </c>
      <c r="E5" s="7">
        <f>DA_2_data!E3/1000000</f>
        <v>93.702457866470638</v>
      </c>
      <c r="F5" s="7">
        <f>DA_2_data!F3/1000000</f>
        <v>90.915070483806758</v>
      </c>
      <c r="G5" s="7">
        <f>DA_2_data!G3/1000000</f>
        <v>87.742016378040503</v>
      </c>
      <c r="H5" s="7">
        <f>DA_2_data!H3/1000000</f>
        <v>84.23068323654752</v>
      </c>
      <c r="I5" s="7">
        <f>DA_2_data!I3/1000000</f>
        <v>82.248540161846009</v>
      </c>
      <c r="J5" s="7">
        <f>DA_2_data!J3/1000000</f>
        <v>78.82178050512502</v>
      </c>
      <c r="K5" s="8"/>
      <c r="L5" s="9"/>
      <c r="M5" s="16"/>
      <c r="N5" s="16"/>
      <c r="O5" s="16"/>
      <c r="P5" s="16"/>
      <c r="Q5" s="16"/>
      <c r="R5" s="16"/>
      <c r="S5" s="16"/>
      <c r="T5" s="16"/>
    </row>
    <row r="6" spans="1:20">
      <c r="A6">
        <v>4</v>
      </c>
      <c r="B6" t="s">
        <v>6</v>
      </c>
      <c r="C6" s="7">
        <f>DA_2_data!C4/1000000</f>
        <v>38.827597130927039</v>
      </c>
      <c r="D6" s="7">
        <f>DA_2_data!D4/1000000</f>
        <v>38.181038632172452</v>
      </c>
      <c r="E6" s="7">
        <f>DA_2_data!E4/1000000</f>
        <v>33.449053750509691</v>
      </c>
      <c r="F6" s="7">
        <f>DA_2_data!F4/1000000</f>
        <v>29.879918719865568</v>
      </c>
      <c r="G6" s="7">
        <f>DA_2_data!G4/1000000</f>
        <v>26.777623008018963</v>
      </c>
      <c r="H6" s="7">
        <f>DA_2_data!H4/1000000</f>
        <v>23.846637058426662</v>
      </c>
      <c r="I6" s="7">
        <f>DA_2_data!I4/1000000</f>
        <v>21.629983729618758</v>
      </c>
      <c r="J6" s="7">
        <f>DA_2_data!J4/1000000</f>
        <v>19.448061170379109</v>
      </c>
      <c r="K6" s="8"/>
      <c r="L6" s="9"/>
      <c r="M6" s="16"/>
      <c r="N6" s="16"/>
      <c r="O6" s="16"/>
      <c r="P6" s="16"/>
      <c r="Q6" s="16"/>
      <c r="R6" s="16"/>
      <c r="S6" s="16"/>
      <c r="T6" s="16"/>
    </row>
    <row r="7" spans="1:20">
      <c r="A7">
        <v>5</v>
      </c>
      <c r="B7" t="s">
        <v>8</v>
      </c>
      <c r="C7" s="7">
        <f>DA_2_data!C5/1000000</f>
        <v>367.39305351834355</v>
      </c>
      <c r="D7" s="7">
        <f>DA_2_data!D5/1000000</f>
        <v>323.84798655330081</v>
      </c>
      <c r="E7" s="7">
        <f>DA_2_data!E5/1000000</f>
        <v>285.49542113675852</v>
      </c>
      <c r="F7" s="7">
        <f>DA_2_data!F5/1000000</f>
        <v>247.83995311377484</v>
      </c>
      <c r="G7" s="7">
        <f>DA_2_data!G5/1000000</f>
        <v>214.45045359014981</v>
      </c>
      <c r="H7" s="7">
        <f>DA_2_data!H5/1000000</f>
        <v>186.40827024759619</v>
      </c>
      <c r="I7" s="7">
        <f>DA_2_data!I5/1000000</f>
        <v>163.09956990344409</v>
      </c>
      <c r="J7" s="7">
        <f>DA_2_data!J5/1000000</f>
        <v>140.18915670182943</v>
      </c>
      <c r="K7" s="8"/>
      <c r="L7" s="9"/>
      <c r="M7" s="16"/>
      <c r="N7" s="16"/>
      <c r="O7" s="16"/>
      <c r="P7" s="16"/>
      <c r="Q7" s="16"/>
      <c r="R7" s="16"/>
      <c r="S7" s="16"/>
      <c r="T7" s="16"/>
    </row>
    <row r="8" spans="1:20">
      <c r="A8">
        <v>6</v>
      </c>
      <c r="B8" t="s">
        <v>10</v>
      </c>
      <c r="C8" s="7">
        <f>DA_2_data!C6/1000000</f>
        <v>116.55189988468859</v>
      </c>
      <c r="D8" s="7">
        <f>DA_2_data!D6/1000000</f>
        <v>103.72888941235061</v>
      </c>
      <c r="E8" s="7">
        <f>DA_2_data!E6/1000000</f>
        <v>93.484504060197125</v>
      </c>
      <c r="F8" s="7">
        <f>DA_2_data!F6/1000000</f>
        <v>85.262196985500751</v>
      </c>
      <c r="G8" s="7">
        <f>DA_2_data!G6/1000000</f>
        <v>77.937699111753176</v>
      </c>
      <c r="H8" s="7">
        <f>DA_2_data!H6/1000000</f>
        <v>71.978675248534628</v>
      </c>
      <c r="I8" s="7">
        <f>DA_2_data!I6/1000000</f>
        <v>63.696778863486628</v>
      </c>
      <c r="J8" s="7">
        <f>DA_2_data!J6/1000000</f>
        <v>59.777596002671146</v>
      </c>
      <c r="K8" s="8"/>
      <c r="L8" s="9"/>
      <c r="M8" s="16"/>
      <c r="N8" s="16"/>
      <c r="O8" s="16"/>
      <c r="P8" s="16"/>
      <c r="Q8" s="16"/>
      <c r="R8" s="16"/>
      <c r="S8" s="16"/>
      <c r="T8" s="16"/>
    </row>
    <row r="9" spans="1:20">
      <c r="A9">
        <v>7</v>
      </c>
      <c r="B9" t="s">
        <v>12</v>
      </c>
      <c r="C9" s="7">
        <f>DA_2_data!C7/1000000</f>
        <v>8.8796822791371728</v>
      </c>
      <c r="D9" s="7">
        <f>DA_2_data!D7/1000000</f>
        <v>8.1130360181808339</v>
      </c>
      <c r="E9" s="7">
        <f>DA_2_data!E7/1000000</f>
        <v>7.4060500262709459</v>
      </c>
      <c r="F9" s="7">
        <f>DA_2_data!F7/1000000</f>
        <v>6.813408289812652</v>
      </c>
      <c r="G9" s="7">
        <f>DA_2_data!G7/1000000</f>
        <v>6.2675724388517295</v>
      </c>
      <c r="H9" s="7">
        <f>DA_2_data!H7/1000000</f>
        <v>5.7919588770305594</v>
      </c>
      <c r="I9" s="7">
        <f>DA_2_data!I7/1000000</f>
        <v>5.4102250427281016</v>
      </c>
      <c r="J9" s="7">
        <f>DA_2_data!J7/1000000</f>
        <v>5.0260057839126553</v>
      </c>
      <c r="K9" s="8"/>
      <c r="L9" s="9"/>
      <c r="M9" s="16"/>
      <c r="N9" s="16"/>
      <c r="O9" s="16"/>
      <c r="P9" s="16"/>
      <c r="Q9" s="16"/>
      <c r="R9" s="16"/>
      <c r="S9" s="16"/>
      <c r="T9" s="16"/>
    </row>
    <row r="10" spans="1:20">
      <c r="A10">
        <v>8</v>
      </c>
      <c r="B10" t="s">
        <v>14</v>
      </c>
      <c r="C10" s="7">
        <f>DA_2_data!C8/1000000</f>
        <v>12.27541893858743</v>
      </c>
      <c r="D10" s="7">
        <f>DA_2_data!D8/1000000</f>
        <v>10.95415747950889</v>
      </c>
      <c r="E10" s="7">
        <f>DA_2_data!E8/1000000</f>
        <v>9.8808007042027555</v>
      </c>
      <c r="F10" s="7">
        <f>DA_2_data!F8/1000000</f>
        <v>9.0198239365690522</v>
      </c>
      <c r="G10" s="7">
        <f>DA_2_data!G8/1000000</f>
        <v>8.2540660986310161</v>
      </c>
      <c r="H10" s="7">
        <f>DA_2_data!H8/1000000</f>
        <v>7.6300848567774944</v>
      </c>
      <c r="I10" s="7">
        <f>DA_2_data!I8/1000000</f>
        <v>6.8012732555264419</v>
      </c>
      <c r="J10" s="7">
        <f>DA_2_data!J8/1000000</f>
        <v>6.3852738024933657</v>
      </c>
      <c r="K10" s="8"/>
      <c r="L10" s="9"/>
      <c r="M10" s="16"/>
      <c r="N10" s="16"/>
      <c r="O10" s="16"/>
      <c r="P10" s="16"/>
      <c r="Q10" s="16"/>
      <c r="R10" s="16"/>
      <c r="S10" s="16"/>
      <c r="T10" s="16"/>
    </row>
    <row r="11" spans="1:20">
      <c r="A11">
        <v>9</v>
      </c>
      <c r="B11" t="s">
        <v>16</v>
      </c>
      <c r="C11" s="7">
        <f>DA_2_data!C9/1000000</f>
        <v>281.2100399337213</v>
      </c>
      <c r="D11" s="7">
        <f>DA_2_data!D9/1000000</f>
        <v>258.20810609371983</v>
      </c>
      <c r="E11" s="7">
        <f>DA_2_data!E9/1000000</f>
        <v>233.22659844642317</v>
      </c>
      <c r="F11" s="7">
        <f>DA_2_data!F9/1000000</f>
        <v>211.01108425528747</v>
      </c>
      <c r="G11" s="7">
        <f>DA_2_data!G9/1000000</f>
        <v>190.79769372938276</v>
      </c>
      <c r="H11" s="7">
        <f>DA_2_data!H9/1000000</f>
        <v>170.48792848598049</v>
      </c>
      <c r="I11" s="7">
        <f>DA_2_data!I9/1000000</f>
        <v>154.23326640961028</v>
      </c>
      <c r="J11" s="7">
        <f>DA_2_data!J9/1000000</f>
        <v>136.52894603224883</v>
      </c>
      <c r="K11" s="8"/>
      <c r="L11" s="9"/>
      <c r="M11" s="16"/>
      <c r="N11" s="16"/>
      <c r="O11" s="16"/>
      <c r="P11" s="16"/>
      <c r="Q11" s="16"/>
      <c r="R11" s="16"/>
      <c r="S11" s="16"/>
      <c r="T11" s="16"/>
    </row>
    <row r="12" spans="1:20">
      <c r="A12">
        <v>10</v>
      </c>
      <c r="B12" t="s">
        <v>18</v>
      </c>
      <c r="C12" s="7">
        <f>DA_2_data!C10/1000000</f>
        <v>149.28574637725686</v>
      </c>
      <c r="D12" s="7">
        <f>DA_2_data!D10/1000000</f>
        <v>133.23755375363251</v>
      </c>
      <c r="E12" s="7">
        <f>DA_2_data!E10/1000000</f>
        <v>120.3666387702235</v>
      </c>
      <c r="F12" s="7">
        <f>DA_2_data!F10/1000000</f>
        <v>110.00322097414684</v>
      </c>
      <c r="G12" s="7">
        <f>DA_2_data!G10/1000000</f>
        <v>100.74087599327981</v>
      </c>
      <c r="H12" s="7">
        <f>DA_2_data!H10/1000000</f>
        <v>93.147327094656191</v>
      </c>
      <c r="I12" s="7">
        <f>DA_2_data!I10/1000000</f>
        <v>82.760767830262338</v>
      </c>
      <c r="J12" s="7">
        <f>DA_2_data!J10/1000000</f>
        <v>77.68745789493525</v>
      </c>
      <c r="K12" s="8"/>
      <c r="L12" s="9"/>
      <c r="M12" s="16"/>
      <c r="N12" s="16"/>
      <c r="O12" s="16"/>
      <c r="P12" s="16"/>
      <c r="Q12" s="16"/>
      <c r="R12" s="16"/>
      <c r="S12" s="16"/>
      <c r="T12" s="16"/>
    </row>
    <row r="13" spans="1:20">
      <c r="A13">
        <v>11</v>
      </c>
      <c r="B13" t="s">
        <v>20</v>
      </c>
      <c r="C13" s="7">
        <f>DA_2_data!C11/1000000</f>
        <v>23.9915276896478</v>
      </c>
      <c r="D13" s="7">
        <f>DA_2_data!D11/1000000</f>
        <v>22.561771934966739</v>
      </c>
      <c r="E13" s="7">
        <f>DA_2_data!E11/1000000</f>
        <v>21.088247544375605</v>
      </c>
      <c r="F13" s="7">
        <f>DA_2_data!F11/1000000</f>
        <v>19.751753347698013</v>
      </c>
      <c r="G13" s="7">
        <f>DA_2_data!G11/1000000</f>
        <v>18.482896921273568</v>
      </c>
      <c r="H13" s="7">
        <f>DA_2_data!H11/1000000</f>
        <v>17.23858307173024</v>
      </c>
      <c r="I13" s="7">
        <f>DA_2_data!I11/1000000</f>
        <v>16.298983511516155</v>
      </c>
      <c r="J13" s="7">
        <f>DA_2_data!J11/1000000</f>
        <v>15.223972461744793</v>
      </c>
      <c r="K13" s="8"/>
      <c r="L13" s="9"/>
      <c r="M13" s="16"/>
      <c r="N13" s="16"/>
      <c r="O13" s="16"/>
      <c r="P13" s="16"/>
      <c r="Q13" s="16"/>
      <c r="R13" s="16"/>
      <c r="S13" s="16"/>
      <c r="T13" s="16"/>
    </row>
    <row r="14" spans="1:20">
      <c r="A14">
        <v>12</v>
      </c>
      <c r="B14" t="s">
        <v>22</v>
      </c>
      <c r="C14" s="7">
        <f>DA_2_data!C12/1000000</f>
        <v>38.658876243892259</v>
      </c>
      <c r="D14" s="7">
        <f>DA_2_data!D12/1000000</f>
        <v>36.691759348760627</v>
      </c>
      <c r="E14" s="7">
        <f>DA_2_data!E12/1000000</f>
        <v>33.986729238553664</v>
      </c>
      <c r="F14" s="7">
        <f>DA_2_data!F12/1000000</f>
        <v>31.226965478926346</v>
      </c>
      <c r="G14" s="7">
        <f>DA_2_data!G12/1000000</f>
        <v>28.240814841690497</v>
      </c>
      <c r="H14" s="7">
        <f>DA_2_data!H12/1000000</f>
        <v>25.319765971246767</v>
      </c>
      <c r="I14" s="7">
        <f>DA_2_data!I12/1000000</f>
        <v>22.99470958111322</v>
      </c>
      <c r="J14" s="7">
        <f>DA_2_data!J12/1000000</f>
        <v>20.213715395555486</v>
      </c>
      <c r="K14" s="8"/>
      <c r="L14" s="9"/>
      <c r="M14" s="16"/>
      <c r="N14" s="16"/>
      <c r="O14" s="16"/>
      <c r="P14" s="16"/>
      <c r="Q14" s="16"/>
      <c r="R14" s="16"/>
      <c r="S14" s="16"/>
      <c r="T14" s="16"/>
    </row>
    <row r="15" spans="1:20">
      <c r="A15">
        <v>13</v>
      </c>
      <c r="B15" t="s">
        <v>24</v>
      </c>
      <c r="C15" s="7">
        <f>DA_2_data!C13/1000000</f>
        <v>40.051202523638302</v>
      </c>
      <c r="D15" s="7">
        <f>DA_2_data!D13/1000000</f>
        <v>36.376348239313117</v>
      </c>
      <c r="E15" s="7">
        <f>DA_2_data!E13/1000000</f>
        <v>32.840824324456143</v>
      </c>
      <c r="F15" s="7">
        <f>DA_2_data!F13/1000000</f>
        <v>29.796612954064585</v>
      </c>
      <c r="G15" s="7">
        <f>DA_2_data!G13/1000000</f>
        <v>27.044437181277008</v>
      </c>
      <c r="H15" s="7">
        <f>DA_2_data!H13/1000000</f>
        <v>24.438845380864503</v>
      </c>
      <c r="I15" s="7">
        <f>DA_2_data!I13/1000000</f>
        <v>21.949091603236681</v>
      </c>
      <c r="J15" s="7">
        <f>DA_2_data!J13/1000000</f>
        <v>19.82305392526256</v>
      </c>
      <c r="K15" s="8"/>
      <c r="L15" s="9"/>
      <c r="M15" s="16"/>
      <c r="N15" s="16"/>
      <c r="O15" s="16"/>
      <c r="P15" s="16"/>
      <c r="Q15" s="16"/>
      <c r="R15" s="16"/>
      <c r="S15" s="16"/>
      <c r="T15" s="16"/>
    </row>
    <row r="16" spans="1:20">
      <c r="A16">
        <v>14</v>
      </c>
      <c r="B16" t="s">
        <v>26</v>
      </c>
      <c r="C16" s="7">
        <f>DA_2_data!C14/1000000</f>
        <v>24.061884036276503</v>
      </c>
      <c r="D16" s="7">
        <f>DA_2_data!D14/1000000</f>
        <v>14.073239193412524</v>
      </c>
      <c r="E16" s="7">
        <f>DA_2_data!E14/1000000</f>
        <v>12.482828111544901</v>
      </c>
      <c r="F16" s="7">
        <f>DA_2_data!F14/1000000</f>
        <v>11.188523485427492</v>
      </c>
      <c r="G16" s="7">
        <f>DA_2_data!G14/1000000</f>
        <v>9.9691144104229057</v>
      </c>
      <c r="H16" s="7">
        <f>DA_2_data!H14/1000000</f>
        <v>8.8100251327220871</v>
      </c>
      <c r="I16" s="7">
        <f>DA_2_data!I14/1000000</f>
        <v>7.9411345840108938</v>
      </c>
      <c r="J16" s="7">
        <f>DA_2_data!J14/1000000</f>
        <v>6.9961578639596533</v>
      </c>
      <c r="K16" s="8"/>
      <c r="L16" s="9"/>
      <c r="M16" s="16"/>
      <c r="N16" s="16"/>
      <c r="O16" s="16"/>
      <c r="P16" s="16"/>
      <c r="Q16" s="16"/>
      <c r="R16" s="16"/>
      <c r="S16" s="16"/>
      <c r="T16" s="16"/>
    </row>
    <row r="17" spans="1:20">
      <c r="A17">
        <v>15</v>
      </c>
      <c r="B17" t="s">
        <v>28</v>
      </c>
      <c r="C17" s="7">
        <f>DA_2_data!C15/1000000</f>
        <v>115.85334725302624</v>
      </c>
      <c r="D17" s="7">
        <f>DA_2_data!D15/1000000</f>
        <v>106.55730506403526</v>
      </c>
      <c r="E17" s="7">
        <f>DA_2_data!E15/1000000</f>
        <v>97.138240241650692</v>
      </c>
      <c r="F17" s="7">
        <f>DA_2_data!F15/1000000</f>
        <v>88.598155916460101</v>
      </c>
      <c r="G17" s="7">
        <f>DA_2_data!G15/1000000</f>
        <v>81.27938966693425</v>
      </c>
      <c r="H17" s="7">
        <f>DA_2_data!H15/1000000</f>
        <v>74.299576191490232</v>
      </c>
      <c r="I17" s="7">
        <f>DA_2_data!I15/1000000</f>
        <v>68.31296922252406</v>
      </c>
      <c r="J17" s="7">
        <f>DA_2_data!J15/1000000</f>
        <v>62.33123745411887</v>
      </c>
      <c r="K17" s="8"/>
      <c r="L17" s="9"/>
      <c r="M17" s="16"/>
      <c r="N17" s="16"/>
      <c r="O17" s="16"/>
      <c r="P17" s="16"/>
      <c r="Q17" s="16"/>
      <c r="R17" s="16"/>
      <c r="S17" s="16"/>
      <c r="T17" s="16"/>
    </row>
    <row r="18" spans="1:20">
      <c r="B18" s="8"/>
      <c r="C18" s="17"/>
      <c r="D18" s="17"/>
      <c r="E18" s="17"/>
      <c r="F18" s="17"/>
      <c r="G18" s="17"/>
      <c r="H18" s="17"/>
      <c r="I18" s="17"/>
      <c r="J18" s="17"/>
      <c r="K18" s="8"/>
      <c r="L18" s="8"/>
      <c r="M18" s="16"/>
      <c r="N18" s="16"/>
      <c r="O18" s="16"/>
      <c r="P18" s="16"/>
      <c r="Q18" s="16"/>
      <c r="R18" s="16"/>
      <c r="S18" s="16"/>
      <c r="T18" s="16"/>
    </row>
    <row r="19" spans="1:20">
      <c r="B19" s="8"/>
      <c r="C19" s="18"/>
      <c r="D19" s="18"/>
      <c r="E19" s="18"/>
      <c r="F19" s="18"/>
      <c r="G19" s="18"/>
      <c r="H19" s="18"/>
      <c r="I19" s="18"/>
      <c r="J19" s="18"/>
      <c r="K19" s="8"/>
      <c r="L19" s="8"/>
      <c r="M19" s="16"/>
      <c r="N19" s="16"/>
      <c r="O19" s="16"/>
      <c r="P19" s="16"/>
      <c r="Q19" s="16"/>
      <c r="R19" s="16"/>
      <c r="S19" s="16"/>
      <c r="T19" s="16"/>
    </row>
    <row r="20" spans="1:20">
      <c r="K20" s="8"/>
      <c r="L20" s="8"/>
      <c r="M20" s="16"/>
      <c r="N20" s="16"/>
      <c r="O20" s="16"/>
      <c r="P20" s="16"/>
      <c r="Q20" s="16"/>
      <c r="R20" s="16"/>
      <c r="S20" s="16"/>
      <c r="T20" s="16"/>
    </row>
    <row r="21" spans="1:20">
      <c r="K21" s="8"/>
      <c r="L21" s="8"/>
      <c r="M21" s="16"/>
      <c r="N21" s="16"/>
      <c r="O21" s="16"/>
      <c r="P21" s="16"/>
      <c r="Q21" s="16"/>
      <c r="R21" s="16"/>
      <c r="S21" s="16"/>
      <c r="T21" s="16"/>
    </row>
    <row r="22" spans="1:20">
      <c r="K22" s="8"/>
      <c r="L22" s="8"/>
      <c r="M22" s="16"/>
      <c r="N22" s="16"/>
      <c r="O22" s="16"/>
      <c r="P22" s="16"/>
      <c r="Q22" s="16"/>
      <c r="R22" s="16"/>
      <c r="S22" s="16"/>
      <c r="T22" s="16"/>
    </row>
    <row r="23" spans="1:20">
      <c r="K23" s="8"/>
      <c r="L23" s="8"/>
      <c r="M23" s="16"/>
      <c r="N23" s="16"/>
      <c r="O23" s="16"/>
      <c r="P23" s="16"/>
      <c r="Q23" s="16"/>
      <c r="R23" s="16"/>
      <c r="S23" s="16"/>
      <c r="T23" s="16"/>
    </row>
    <row r="24" spans="1:20">
      <c r="K24" s="8"/>
      <c r="L24" s="8"/>
      <c r="M24" s="16"/>
      <c r="N24" s="16"/>
      <c r="O24" s="16"/>
      <c r="P24" s="16"/>
      <c r="Q24" s="16"/>
      <c r="R24" s="16"/>
      <c r="S24" s="16"/>
      <c r="T24" s="16"/>
    </row>
    <row r="25" spans="1:20">
      <c r="K25" s="8"/>
      <c r="L25" s="8"/>
      <c r="M25" s="16"/>
      <c r="N25" s="16"/>
      <c r="O25" s="16"/>
      <c r="P25" s="16"/>
      <c r="Q25" s="16"/>
      <c r="R25" s="16"/>
      <c r="S25" s="16"/>
      <c r="T25" s="16"/>
    </row>
    <row r="26" spans="1:20">
      <c r="K26" s="8"/>
      <c r="L26" s="8"/>
      <c r="M26" s="16"/>
      <c r="N26" s="16"/>
      <c r="O26" s="16"/>
      <c r="P26" s="16"/>
      <c r="Q26" s="16"/>
      <c r="R26" s="16"/>
      <c r="S26" s="16"/>
      <c r="T26" s="16"/>
    </row>
    <row r="27" spans="1:20">
      <c r="K27" s="8"/>
      <c r="L27" s="8"/>
      <c r="M27" s="16"/>
      <c r="N27" s="16"/>
      <c r="O27" s="16"/>
      <c r="P27" s="16"/>
      <c r="Q27" s="16"/>
      <c r="R27" s="16"/>
      <c r="S27" s="16"/>
      <c r="T27" s="16"/>
    </row>
    <row r="28" spans="1:20">
      <c r="K28" s="8"/>
      <c r="L28" s="8"/>
      <c r="M28" s="16"/>
      <c r="N28" s="16"/>
      <c r="O28" s="16"/>
      <c r="P28" s="16"/>
      <c r="Q28" s="16"/>
      <c r="R28" s="16"/>
      <c r="S28" s="16"/>
      <c r="T28" s="16"/>
    </row>
    <row r="29" spans="1:20">
      <c r="K29" s="8"/>
      <c r="L29" s="8"/>
      <c r="M29" s="16"/>
      <c r="N29" s="16"/>
      <c r="O29" s="16"/>
      <c r="P29" s="16"/>
      <c r="Q29" s="16"/>
      <c r="R29" s="16"/>
      <c r="S29" s="16"/>
      <c r="T29" s="16"/>
    </row>
    <row r="30" spans="1:20">
      <c r="K30" s="8"/>
      <c r="L30" s="8"/>
      <c r="M30" s="16"/>
      <c r="N30" s="16"/>
      <c r="O30" s="16"/>
      <c r="P30" s="16"/>
      <c r="Q30" s="16"/>
      <c r="R30" s="16"/>
      <c r="S30" s="16"/>
      <c r="T30" s="16"/>
    </row>
    <row r="31" spans="1:20">
      <c r="K31" s="8"/>
      <c r="L31" s="8"/>
      <c r="M31" s="16"/>
      <c r="N31" s="16"/>
      <c r="O31" s="16"/>
      <c r="P31" s="16"/>
      <c r="Q31" s="16"/>
      <c r="R31" s="16"/>
      <c r="S31" s="16"/>
      <c r="T31" s="16"/>
    </row>
    <row r="32" spans="1:20">
      <c r="K32" s="8"/>
      <c r="L32" s="8"/>
      <c r="M32" s="16"/>
      <c r="N32" s="16"/>
      <c r="O32" s="16"/>
      <c r="P32" s="16"/>
      <c r="Q32" s="16"/>
      <c r="R32" s="16"/>
      <c r="S32" s="16"/>
      <c r="T32" s="16"/>
    </row>
    <row r="33" spans="11:20">
      <c r="K33" s="8"/>
      <c r="L33" s="8"/>
      <c r="M33" s="16"/>
      <c r="N33" s="16"/>
      <c r="O33" s="16"/>
      <c r="P33" s="16"/>
      <c r="Q33" s="16"/>
      <c r="R33" s="16"/>
      <c r="S33" s="16"/>
      <c r="T33" s="16"/>
    </row>
    <row r="34" spans="11:20">
      <c r="K34" s="8"/>
      <c r="L34" s="8"/>
      <c r="M34" s="16"/>
      <c r="N34" s="16"/>
      <c r="O34" s="16"/>
      <c r="P34" s="16"/>
      <c r="Q34" s="16"/>
      <c r="R34" s="16"/>
      <c r="S34" s="16"/>
      <c r="T34" s="16"/>
    </row>
    <row r="35" spans="11:20">
      <c r="K35" s="8"/>
      <c r="L35" s="8"/>
      <c r="M35" s="16"/>
      <c r="N35" s="16"/>
      <c r="O35" s="16"/>
      <c r="P35" s="16"/>
      <c r="Q35" s="16"/>
      <c r="R35" s="16"/>
      <c r="S35" s="16"/>
      <c r="T35" s="16"/>
    </row>
    <row r="36" spans="11:20">
      <c r="K36" s="8"/>
      <c r="L36" s="8"/>
      <c r="M36" s="16"/>
      <c r="N36" s="16"/>
      <c r="O36" s="16"/>
      <c r="P36" s="16"/>
      <c r="Q36" s="16"/>
      <c r="R36" s="16"/>
      <c r="S36" s="16"/>
      <c r="T36" s="16"/>
    </row>
    <row r="37" spans="11:20">
      <c r="K37" s="8"/>
      <c r="L37" s="8"/>
      <c r="M37" s="16"/>
      <c r="N37" s="16"/>
      <c r="O37" s="16"/>
      <c r="P37" s="16"/>
      <c r="Q37" s="16"/>
      <c r="R37" s="16"/>
      <c r="S37" s="16"/>
      <c r="T37" s="16"/>
    </row>
    <row r="38" spans="11:20">
      <c r="K38" s="8"/>
      <c r="L38" s="8"/>
      <c r="M38" s="16"/>
      <c r="N38" s="16"/>
      <c r="O38" s="16"/>
      <c r="P38" s="16"/>
      <c r="Q38" s="16"/>
      <c r="R38" s="16"/>
      <c r="S38" s="16"/>
      <c r="T38" s="16"/>
    </row>
    <row r="39" spans="11:20">
      <c r="K39" s="8"/>
      <c r="L39" s="8"/>
      <c r="M39" s="16"/>
      <c r="N39" s="16"/>
      <c r="O39" s="16"/>
      <c r="P39" s="16"/>
      <c r="Q39" s="16"/>
      <c r="R39" s="16"/>
      <c r="S39" s="16"/>
      <c r="T39" s="16"/>
    </row>
    <row r="40" spans="11:20">
      <c r="K40" s="8"/>
      <c r="L40" s="8"/>
      <c r="M40" s="16"/>
      <c r="N40" s="16"/>
      <c r="O40" s="16"/>
      <c r="P40" s="16"/>
      <c r="Q40" s="16"/>
      <c r="R40" s="16"/>
      <c r="S40" s="16"/>
      <c r="T40" s="16"/>
    </row>
    <row r="41" spans="11:20">
      <c r="K41" s="8"/>
      <c r="L41" s="8"/>
      <c r="M41" s="16"/>
      <c r="N41" s="16"/>
      <c r="O41" s="16"/>
      <c r="P41" s="16"/>
      <c r="Q41" s="16"/>
      <c r="R41" s="16"/>
      <c r="S41" s="16"/>
      <c r="T41" s="16"/>
    </row>
    <row r="42" spans="11:20">
      <c r="K42" s="8"/>
      <c r="L42" s="8"/>
      <c r="M42" s="16"/>
      <c r="N42" s="16"/>
      <c r="O42" s="16"/>
      <c r="P42" s="16"/>
      <c r="Q42" s="16"/>
      <c r="R42" s="16"/>
      <c r="S42" s="16"/>
      <c r="T42" s="16"/>
    </row>
    <row r="43" spans="11:20">
      <c r="K43" s="8"/>
      <c r="L43" s="8"/>
      <c r="M43" s="16"/>
      <c r="N43" s="16"/>
      <c r="O43" s="16"/>
      <c r="P43" s="16"/>
      <c r="Q43" s="16"/>
      <c r="R43" s="16"/>
      <c r="S43" s="16"/>
      <c r="T43" s="16"/>
    </row>
    <row r="44" spans="11:20">
      <c r="K44" s="8"/>
      <c r="L44" s="8"/>
      <c r="M44" s="16"/>
      <c r="N44" s="16"/>
      <c r="O44" s="16"/>
      <c r="P44" s="16"/>
      <c r="Q44" s="16"/>
      <c r="R44" s="16"/>
      <c r="S44" s="16"/>
      <c r="T44" s="16"/>
    </row>
    <row r="45" spans="11:20">
      <c r="K45" s="8"/>
      <c r="L45" s="8"/>
      <c r="M45" s="16"/>
      <c r="N45" s="16"/>
      <c r="O45" s="16"/>
      <c r="P45" s="16"/>
      <c r="Q45" s="16"/>
      <c r="R45" s="16"/>
      <c r="S45" s="16"/>
      <c r="T45" s="16"/>
    </row>
    <row r="46" spans="11:20">
      <c r="K46" s="8"/>
      <c r="L46" s="8"/>
      <c r="M46" s="16"/>
      <c r="N46" s="16"/>
      <c r="O46" s="16"/>
      <c r="P46" s="16"/>
      <c r="Q46" s="16"/>
      <c r="R46" s="16"/>
      <c r="S46" s="16"/>
      <c r="T46" s="16"/>
    </row>
    <row r="47" spans="11:20">
      <c r="K47" s="8"/>
      <c r="L47" s="8"/>
      <c r="M47" s="16"/>
      <c r="N47" s="16"/>
      <c r="O47" s="16"/>
      <c r="P47" s="16"/>
      <c r="Q47" s="16"/>
      <c r="R47" s="16"/>
      <c r="S47" s="16"/>
      <c r="T47" s="16"/>
    </row>
    <row r="48" spans="11:20">
      <c r="K48" s="8"/>
      <c r="L48" s="8"/>
      <c r="M48" s="16"/>
      <c r="N48" s="16"/>
      <c r="O48" s="16"/>
      <c r="P48" s="16"/>
      <c r="Q48" s="16"/>
      <c r="R48" s="16"/>
      <c r="S48" s="16"/>
      <c r="T48" s="16"/>
    </row>
    <row r="49" spans="11:20">
      <c r="K49" s="8"/>
      <c r="L49" s="8"/>
      <c r="M49" s="16"/>
      <c r="N49" s="16"/>
      <c r="O49" s="16"/>
      <c r="P49" s="16"/>
      <c r="Q49" s="16"/>
      <c r="R49" s="16"/>
      <c r="S49" s="16"/>
      <c r="T49" s="16"/>
    </row>
    <row r="50" spans="11:20">
      <c r="K50" s="13"/>
      <c r="L50" s="8"/>
      <c r="M50" s="16"/>
      <c r="N50" s="16"/>
      <c r="O50" s="16"/>
      <c r="P50" s="16"/>
      <c r="Q50" s="16"/>
      <c r="R50" s="16"/>
      <c r="S50" s="16"/>
      <c r="T50" s="16"/>
    </row>
    <row r="51" spans="11:20">
      <c r="K51" s="13"/>
      <c r="L51" s="8"/>
      <c r="M51" s="16"/>
      <c r="N51" s="16"/>
      <c r="O51" s="16"/>
      <c r="P51" s="16"/>
      <c r="Q51" s="16"/>
      <c r="R51" s="16"/>
      <c r="S51" s="16"/>
      <c r="T51" s="16"/>
    </row>
    <row r="52" spans="11:20">
      <c r="K52" s="13"/>
      <c r="L52" s="8"/>
      <c r="M52" s="16"/>
      <c r="N52" s="16"/>
      <c r="O52" s="16"/>
      <c r="P52" s="16"/>
      <c r="Q52" s="16"/>
      <c r="R52" s="16"/>
      <c r="S52" s="16"/>
      <c r="T52" s="16"/>
    </row>
    <row r="53" spans="11:20">
      <c r="K53" s="13"/>
      <c r="L53" s="8"/>
      <c r="M53" s="16"/>
      <c r="N53" s="16"/>
      <c r="O53" s="16"/>
      <c r="P53" s="16"/>
      <c r="Q53" s="16"/>
      <c r="R53" s="16"/>
      <c r="S53" s="16"/>
      <c r="T53" s="16"/>
    </row>
    <row r="54" spans="11:20">
      <c r="K54" s="13"/>
      <c r="L54" s="8"/>
      <c r="M54" s="16"/>
      <c r="N54" s="16"/>
      <c r="O54" s="16"/>
      <c r="P54" s="16"/>
      <c r="Q54" s="16"/>
      <c r="R54" s="16"/>
      <c r="S54" s="16"/>
      <c r="T54" s="16"/>
    </row>
    <row r="55" spans="11:20">
      <c r="K55" s="13"/>
      <c r="L55" s="8"/>
      <c r="M55" s="16"/>
      <c r="N55" s="16"/>
      <c r="O55" s="16"/>
      <c r="P55" s="16"/>
      <c r="Q55" s="16"/>
      <c r="R55" s="16"/>
      <c r="S55" s="16"/>
      <c r="T55" s="16"/>
    </row>
    <row r="56" spans="11:20">
      <c r="K56" s="13"/>
      <c r="L56" s="8"/>
      <c r="M56" s="16"/>
      <c r="N56" s="16"/>
      <c r="O56" s="16"/>
      <c r="P56" s="16"/>
      <c r="Q56" s="16"/>
      <c r="R56" s="16"/>
      <c r="S56" s="16"/>
      <c r="T56" s="16"/>
    </row>
    <row r="57" spans="11:20">
      <c r="K57" s="13"/>
      <c r="L57" s="8"/>
      <c r="M57" s="16"/>
      <c r="N57" s="16"/>
      <c r="O57" s="16"/>
      <c r="P57" s="16"/>
      <c r="Q57" s="16"/>
      <c r="R57" s="16"/>
      <c r="S57" s="16"/>
      <c r="T57" s="16"/>
    </row>
    <row r="58" spans="11:20">
      <c r="K58" s="13"/>
      <c r="L58" s="8"/>
      <c r="M58" s="16"/>
      <c r="N58" s="16"/>
      <c r="O58" s="16"/>
      <c r="P58" s="16"/>
      <c r="Q58" s="16"/>
      <c r="R58" s="16"/>
      <c r="S58" s="16"/>
      <c r="T58" s="16"/>
    </row>
    <row r="59" spans="11:20">
      <c r="K59" s="13"/>
      <c r="L59" s="8"/>
      <c r="M59" s="16"/>
      <c r="N59" s="16"/>
      <c r="O59" s="16"/>
      <c r="P59" s="16"/>
      <c r="Q59" s="16"/>
      <c r="R59" s="16"/>
      <c r="S59" s="16"/>
      <c r="T59" s="16"/>
    </row>
    <row r="60" spans="11:20">
      <c r="K60" s="13"/>
      <c r="L60" s="8"/>
      <c r="M60" s="16"/>
      <c r="N60" s="16"/>
      <c r="O60" s="16"/>
      <c r="P60" s="16"/>
      <c r="Q60" s="16"/>
      <c r="R60" s="16"/>
      <c r="S60" s="16"/>
      <c r="T60" s="16"/>
    </row>
    <row r="61" spans="11:20">
      <c r="K61" s="13"/>
      <c r="L61" s="8"/>
      <c r="M61" s="16"/>
      <c r="N61" s="16"/>
      <c r="O61" s="16"/>
      <c r="P61" s="16"/>
      <c r="Q61" s="16"/>
      <c r="R61" s="16"/>
      <c r="S61" s="16"/>
      <c r="T61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EAF4-A5D7-754D-B72E-6E9458F9BAFB}">
  <dimension ref="A1:T59"/>
  <sheetViews>
    <sheetView workbookViewId="0">
      <selection sqref="A1:XFD1048576"/>
    </sheetView>
  </sheetViews>
  <sheetFormatPr baseColWidth="10" defaultRowHeight="15"/>
  <cols>
    <col min="1" max="1" width="7" customWidth="1"/>
    <col min="2" max="2" width="27.1640625" bestFit="1" customWidth="1"/>
    <col min="3" max="10" width="16.6640625" customWidth="1"/>
    <col min="13" max="17" width="16.6640625" customWidth="1"/>
    <col min="18" max="20" width="14.6640625" customWidth="1"/>
  </cols>
  <sheetData>
    <row r="1" spans="1:20">
      <c r="A1" t="str" cm="1">
        <f t="array" aca="1" ref="A1" ca="1">RIGHT(CELL("filename",A1),LEN(CELL("filename",A1))-FIND("]", CELL("filename",A1)))</f>
        <v>DA_2_data</v>
      </c>
      <c r="B1" s="1" t="s">
        <v>0</v>
      </c>
      <c r="C1" s="2" t="s">
        <v>1</v>
      </c>
      <c r="D1" s="2"/>
      <c r="E1" s="2"/>
      <c r="F1" s="2"/>
      <c r="G1" s="2"/>
      <c r="H1" s="2"/>
      <c r="I1" s="2"/>
    </row>
    <row r="2" spans="1:20" ht="16" thickBot="1">
      <c r="A2" s="3" t="s">
        <v>2</v>
      </c>
      <c r="B2" s="4" t="s">
        <v>3</v>
      </c>
      <c r="C2" s="5">
        <v>2015</v>
      </c>
      <c r="D2" s="6">
        <v>2020</v>
      </c>
      <c r="E2" s="6">
        <v>2025</v>
      </c>
      <c r="F2" s="6">
        <v>2030</v>
      </c>
      <c r="G2" s="6">
        <v>2035</v>
      </c>
      <c r="H2" s="6">
        <v>2040</v>
      </c>
      <c r="I2" s="6">
        <v>2045</v>
      </c>
      <c r="J2" s="6">
        <v>2050</v>
      </c>
      <c r="K2" s="3" t="s">
        <v>2</v>
      </c>
      <c r="L2" s="4" t="s">
        <v>3</v>
      </c>
      <c r="M2" s="5">
        <v>2015</v>
      </c>
      <c r="N2" s="6">
        <v>2020</v>
      </c>
      <c r="O2" s="6">
        <v>2025</v>
      </c>
      <c r="P2" s="6">
        <v>2030</v>
      </c>
      <c r="Q2" s="6">
        <v>2035</v>
      </c>
      <c r="R2" s="6">
        <v>2040</v>
      </c>
      <c r="S2" s="6">
        <v>2045</v>
      </c>
      <c r="T2" s="6">
        <v>2050</v>
      </c>
    </row>
    <row r="3" spans="1:20" ht="16" thickTop="1">
      <c r="A3">
        <v>1</v>
      </c>
      <c r="B3" t="s">
        <v>4</v>
      </c>
      <c r="C3" s="7">
        <v>98079984.210604727</v>
      </c>
      <c r="D3" s="7">
        <v>96233148.612407148</v>
      </c>
      <c r="E3" s="7">
        <v>93702457.866470635</v>
      </c>
      <c r="F3" s="7">
        <v>90915070.483806759</v>
      </c>
      <c r="G3" s="7">
        <v>87742016.378040507</v>
      </c>
      <c r="H3" s="7">
        <v>84230683.236547515</v>
      </c>
      <c r="I3" s="7">
        <v>82248540.161846012</v>
      </c>
      <c r="J3" s="7">
        <v>78821780.505125016</v>
      </c>
      <c r="K3" s="8">
        <v>1</v>
      </c>
      <c r="L3" s="9" t="s">
        <v>5</v>
      </c>
      <c r="M3" s="7">
        <v>8582723.8703006357</v>
      </c>
      <c r="N3" s="7">
        <v>8483176.2769665066</v>
      </c>
      <c r="O3" s="7">
        <v>8295226.0699351141</v>
      </c>
      <c r="P3" s="7">
        <v>8085834.1970198229</v>
      </c>
      <c r="Q3" s="7">
        <v>7838647.898759421</v>
      </c>
      <c r="R3" s="7">
        <v>7562065.9601156702</v>
      </c>
      <c r="S3" s="7">
        <v>7403660.6878971141</v>
      </c>
      <c r="T3" s="7">
        <v>7109771.3775407709</v>
      </c>
    </row>
    <row r="4" spans="1:20">
      <c r="A4">
        <v>2</v>
      </c>
      <c r="B4" t="s">
        <v>6</v>
      </c>
      <c r="C4" s="7">
        <v>38827597.130927041</v>
      </c>
      <c r="D4" s="7">
        <v>38181038.63217245</v>
      </c>
      <c r="E4" s="7">
        <v>33449053.750509694</v>
      </c>
      <c r="F4" s="7">
        <v>29879918.719865568</v>
      </c>
      <c r="G4" s="7">
        <v>26777623.008018963</v>
      </c>
      <c r="H4" s="7">
        <v>23846637.058426663</v>
      </c>
      <c r="I4" s="7">
        <v>21629983.729618758</v>
      </c>
      <c r="J4" s="7">
        <v>19448061.17037911</v>
      </c>
      <c r="K4" s="8">
        <v>2</v>
      </c>
      <c r="L4" s="9" t="s">
        <v>7</v>
      </c>
      <c r="M4" s="7">
        <v>5955667.4852545783</v>
      </c>
      <c r="N4" s="7">
        <v>5794244.4903645506</v>
      </c>
      <c r="O4" s="7">
        <v>5606425.2608538363</v>
      </c>
      <c r="P4" s="7">
        <v>5414795.2813233938</v>
      </c>
      <c r="Q4" s="7">
        <v>5212488.4720334718</v>
      </c>
      <c r="R4" s="7">
        <v>4995152.1855371855</v>
      </c>
      <c r="S4" s="7">
        <v>4881710.0103999916</v>
      </c>
      <c r="T4" s="7">
        <v>4682563.7404333241</v>
      </c>
    </row>
    <row r="5" spans="1:20">
      <c r="A5">
        <v>3</v>
      </c>
      <c r="B5" t="s">
        <v>8</v>
      </c>
      <c r="C5" s="7">
        <v>367393053.51834357</v>
      </c>
      <c r="D5" s="7">
        <v>323847986.5533008</v>
      </c>
      <c r="E5" s="7">
        <v>285495421.13675851</v>
      </c>
      <c r="F5" s="7">
        <v>247839953.11377484</v>
      </c>
      <c r="G5" s="7">
        <v>214450453.59014982</v>
      </c>
      <c r="H5" s="7">
        <v>186408270.2475962</v>
      </c>
      <c r="I5" s="7">
        <v>163099569.90344408</v>
      </c>
      <c r="J5" s="7">
        <v>140189156.70182943</v>
      </c>
      <c r="K5" s="8">
        <v>3</v>
      </c>
      <c r="L5" s="9" t="s">
        <v>9</v>
      </c>
      <c r="M5" s="7">
        <v>14735128.759578552</v>
      </c>
      <c r="N5" s="7">
        <v>14396702.895157332</v>
      </c>
      <c r="O5" s="7">
        <v>13976987.344680492</v>
      </c>
      <c r="P5" s="7">
        <v>13527575.714392036</v>
      </c>
      <c r="Q5" s="7">
        <v>13032266.590819493</v>
      </c>
      <c r="R5" s="7">
        <v>12487880.143136676</v>
      </c>
      <c r="S5" s="7">
        <v>12187509.610057803</v>
      </c>
      <c r="T5" s="7">
        <v>11668152.993959552</v>
      </c>
    </row>
    <row r="6" spans="1:20">
      <c r="A6">
        <v>4</v>
      </c>
      <c r="B6" t="s">
        <v>10</v>
      </c>
      <c r="C6" s="7">
        <v>116551899.8846886</v>
      </c>
      <c r="D6" s="7">
        <v>103728889.41235061</v>
      </c>
      <c r="E6" s="7">
        <v>93484504.06019713</v>
      </c>
      <c r="F6" s="7">
        <v>85262196.985500753</v>
      </c>
      <c r="G6" s="7">
        <v>77937699.111753181</v>
      </c>
      <c r="H6" s="7">
        <v>71978675.248534635</v>
      </c>
      <c r="I6" s="7">
        <v>63696778.863486625</v>
      </c>
      <c r="J6" s="7">
        <v>59777596.002671145</v>
      </c>
      <c r="K6" s="8">
        <v>4</v>
      </c>
      <c r="L6" s="9" t="s">
        <v>11</v>
      </c>
      <c r="M6" s="7">
        <v>15683626.618171848</v>
      </c>
      <c r="N6" s="7">
        <v>15458105.11872606</v>
      </c>
      <c r="O6" s="7">
        <v>15094367.486703925</v>
      </c>
      <c r="P6" s="7">
        <v>14705208.399504066</v>
      </c>
      <c r="Q6" s="7">
        <v>14253697.39080943</v>
      </c>
      <c r="R6" s="7">
        <v>13741987.385673573</v>
      </c>
      <c r="S6" s="7">
        <v>13456358.310060458</v>
      </c>
      <c r="T6" s="7">
        <v>12924024.68821119</v>
      </c>
    </row>
    <row r="7" spans="1:20">
      <c r="A7">
        <v>5</v>
      </c>
      <c r="B7" t="s">
        <v>12</v>
      </c>
      <c r="C7" s="7">
        <v>8879682.2791371737</v>
      </c>
      <c r="D7" s="7">
        <v>8113036.0181808341</v>
      </c>
      <c r="E7" s="7">
        <v>7406050.0262709456</v>
      </c>
      <c r="F7" s="7">
        <v>6813408.2898126524</v>
      </c>
      <c r="G7" s="7">
        <v>6267572.43885173</v>
      </c>
      <c r="H7" s="7">
        <v>5791958.8770305598</v>
      </c>
      <c r="I7" s="7">
        <v>5410225.0427281018</v>
      </c>
      <c r="J7" s="7">
        <v>5026005.783912655</v>
      </c>
      <c r="K7" s="8">
        <v>5</v>
      </c>
      <c r="L7" s="9" t="s">
        <v>13</v>
      </c>
      <c r="M7" s="7">
        <v>7652266.5633475073</v>
      </c>
      <c r="N7" s="7">
        <v>7493877.8037599865</v>
      </c>
      <c r="O7" s="7">
        <v>7286529.6741225943</v>
      </c>
      <c r="P7" s="7">
        <v>7061388.2579292059</v>
      </c>
      <c r="Q7" s="7">
        <v>6810288.7088769823</v>
      </c>
      <c r="R7" s="7">
        <v>6533314.7732140906</v>
      </c>
      <c r="S7" s="7">
        <v>6379166.0756784314</v>
      </c>
      <c r="T7" s="7">
        <v>6113322.7466139821</v>
      </c>
    </row>
    <row r="8" spans="1:20">
      <c r="A8">
        <v>6</v>
      </c>
      <c r="B8" t="s">
        <v>14</v>
      </c>
      <c r="C8" s="7">
        <v>12275418.938587431</v>
      </c>
      <c r="D8" s="7">
        <v>10954157.47950889</v>
      </c>
      <c r="E8" s="7">
        <v>9880800.7042027563</v>
      </c>
      <c r="F8" s="7">
        <v>9019823.9365690518</v>
      </c>
      <c r="G8" s="7">
        <v>8254066.0986310169</v>
      </c>
      <c r="H8" s="7">
        <v>7630084.8567774948</v>
      </c>
      <c r="I8" s="7">
        <v>6801273.2555264421</v>
      </c>
      <c r="J8" s="7">
        <v>6385273.8024933655</v>
      </c>
      <c r="K8" s="8">
        <v>6</v>
      </c>
      <c r="L8" s="9" t="s">
        <v>15</v>
      </c>
      <c r="M8" s="7">
        <v>6008014.9729744373</v>
      </c>
      <c r="N8" s="7">
        <v>5909898.1497563533</v>
      </c>
      <c r="O8" s="7">
        <v>5768859.4559654007</v>
      </c>
      <c r="P8" s="7">
        <v>5604378.5871987781</v>
      </c>
      <c r="Q8" s="7">
        <v>5414786.7983674193</v>
      </c>
      <c r="R8" s="7">
        <v>5204403.0557794385</v>
      </c>
      <c r="S8" s="7">
        <v>5098687.480966053</v>
      </c>
      <c r="T8" s="7">
        <v>4899604.9979134938</v>
      </c>
    </row>
    <row r="9" spans="1:20">
      <c r="A9">
        <v>7</v>
      </c>
      <c r="B9" t="s">
        <v>16</v>
      </c>
      <c r="C9" s="7">
        <v>281210039.9337213</v>
      </c>
      <c r="D9" s="7">
        <v>258208106.09371984</v>
      </c>
      <c r="E9" s="7">
        <v>233226598.44642317</v>
      </c>
      <c r="F9" s="7">
        <v>211011084.25528747</v>
      </c>
      <c r="G9" s="7">
        <v>190797693.72938275</v>
      </c>
      <c r="H9" s="7">
        <v>170487928.48598048</v>
      </c>
      <c r="I9" s="7">
        <v>154233266.40961027</v>
      </c>
      <c r="J9" s="7">
        <v>136528946.03224882</v>
      </c>
      <c r="K9" s="8">
        <v>7</v>
      </c>
      <c r="L9" s="9" t="s">
        <v>17</v>
      </c>
      <c r="M9" s="7">
        <v>32536274.47670624</v>
      </c>
      <c r="N9" s="7">
        <v>31889379.332860075</v>
      </c>
      <c r="O9" s="7">
        <v>31021994.455215484</v>
      </c>
      <c r="P9" s="7">
        <v>30048643.041486107</v>
      </c>
      <c r="Q9" s="7">
        <v>28943335.543130513</v>
      </c>
      <c r="R9" s="7">
        <v>27730686.188144777</v>
      </c>
      <c r="S9" s="7">
        <v>27031940.140934303</v>
      </c>
      <c r="T9" s="7">
        <v>25857536.959673665</v>
      </c>
    </row>
    <row r="10" spans="1:20">
      <c r="A10">
        <v>8</v>
      </c>
      <c r="B10" t="s">
        <v>18</v>
      </c>
      <c r="C10" s="7">
        <v>149285746.37725687</v>
      </c>
      <c r="D10" s="7">
        <v>133237553.7536325</v>
      </c>
      <c r="E10" s="7">
        <v>120366638.7702235</v>
      </c>
      <c r="F10" s="7">
        <v>110003220.97414684</v>
      </c>
      <c r="G10" s="7">
        <v>100740875.99327981</v>
      </c>
      <c r="H10" s="7">
        <v>93147327.094656184</v>
      </c>
      <c r="I10" s="7">
        <v>82760767.830262333</v>
      </c>
      <c r="J10" s="7">
        <v>77687457.89493525</v>
      </c>
      <c r="K10" s="8">
        <v>8</v>
      </c>
      <c r="L10" s="9" t="s">
        <v>19</v>
      </c>
      <c r="M10" s="7">
        <v>6420.9820308596218</v>
      </c>
      <c r="N10" s="7">
        <v>6241.3328775212913</v>
      </c>
      <c r="O10" s="7">
        <v>6047.7308954451773</v>
      </c>
      <c r="P10" s="7">
        <v>5829.5072119823062</v>
      </c>
      <c r="Q10" s="7">
        <v>5573.2814261337853</v>
      </c>
      <c r="R10" s="7">
        <v>5313.1908253143856</v>
      </c>
      <c r="S10" s="7">
        <v>5141.0864849033833</v>
      </c>
      <c r="T10" s="7">
        <v>4889.5775267441522</v>
      </c>
    </row>
    <row r="11" spans="1:20">
      <c r="A11">
        <v>9</v>
      </c>
      <c r="B11" t="s">
        <v>20</v>
      </c>
      <c r="C11" s="7">
        <v>23991527.689647801</v>
      </c>
      <c r="D11" s="7">
        <v>22561771.934966739</v>
      </c>
      <c r="E11" s="7">
        <v>21088247.544375606</v>
      </c>
      <c r="F11" s="7">
        <v>19751753.347698014</v>
      </c>
      <c r="G11" s="7">
        <v>18482896.921273567</v>
      </c>
      <c r="H11" s="7">
        <v>17238583.071730241</v>
      </c>
      <c r="I11" s="7">
        <v>16298983.511516156</v>
      </c>
      <c r="J11" s="7">
        <v>15223972.461744793</v>
      </c>
      <c r="K11" s="8">
        <v>9</v>
      </c>
      <c r="L11" s="9" t="s">
        <v>21</v>
      </c>
      <c r="M11" s="7">
        <v>1787263.0652300119</v>
      </c>
      <c r="N11" s="7">
        <v>1755844.5756377962</v>
      </c>
      <c r="O11" s="7">
        <v>1711303.7628341177</v>
      </c>
      <c r="P11" s="7">
        <v>1660814.2364116702</v>
      </c>
      <c r="Q11" s="7">
        <v>1603050.3088639202</v>
      </c>
      <c r="R11" s="7">
        <v>1537531.9337664971</v>
      </c>
      <c r="S11" s="7">
        <v>1505226.8052824815</v>
      </c>
      <c r="T11" s="7">
        <v>1445562.5080953706</v>
      </c>
    </row>
    <row r="12" spans="1:20">
      <c r="A12">
        <v>10</v>
      </c>
      <c r="B12" t="s">
        <v>22</v>
      </c>
      <c r="C12" s="7">
        <v>38658876.24389226</v>
      </c>
      <c r="D12" s="7">
        <v>36691759.348760627</v>
      </c>
      <c r="E12" s="7">
        <v>33986729.238553666</v>
      </c>
      <c r="F12" s="7">
        <v>31226965.478926346</v>
      </c>
      <c r="G12" s="7">
        <v>28240814.841690496</v>
      </c>
      <c r="H12" s="7">
        <v>25319765.971246768</v>
      </c>
      <c r="I12" s="7">
        <v>22994709.581113219</v>
      </c>
      <c r="J12" s="7">
        <v>20213715.395555485</v>
      </c>
      <c r="K12" s="8">
        <v>10</v>
      </c>
      <c r="L12" s="9" t="s">
        <v>23</v>
      </c>
      <c r="M12" s="7">
        <v>415729.82989454863</v>
      </c>
      <c r="N12" s="7">
        <v>409162.10347250098</v>
      </c>
      <c r="O12" s="7">
        <v>399677.2446014547</v>
      </c>
      <c r="P12" s="7">
        <v>388528.1981040134</v>
      </c>
      <c r="Q12" s="7">
        <v>375576.76540588902</v>
      </c>
      <c r="R12" s="7">
        <v>361375.94309390109</v>
      </c>
      <c r="S12" s="7">
        <v>353863.24068435183</v>
      </c>
      <c r="T12" s="7">
        <v>339988.8545050674</v>
      </c>
    </row>
    <row r="13" spans="1:20">
      <c r="A13">
        <v>11</v>
      </c>
      <c r="B13" t="s">
        <v>24</v>
      </c>
      <c r="C13" s="7">
        <v>40051202.523638301</v>
      </c>
      <c r="D13" s="7">
        <v>36376348.239313118</v>
      </c>
      <c r="E13" s="7">
        <v>32840824.324456144</v>
      </c>
      <c r="F13" s="7">
        <v>29796612.954064585</v>
      </c>
      <c r="G13" s="7">
        <v>27044437.181277007</v>
      </c>
      <c r="H13" s="7">
        <v>24438845.380864505</v>
      </c>
      <c r="I13" s="7">
        <v>21949091.603236683</v>
      </c>
      <c r="J13" s="7">
        <v>19823053.925262559</v>
      </c>
      <c r="K13" s="8">
        <v>11</v>
      </c>
      <c r="L13" s="9" t="s">
        <v>25</v>
      </c>
      <c r="M13" s="7">
        <v>4716867.5871155141</v>
      </c>
      <c r="N13" s="7">
        <v>4636516.5328284753</v>
      </c>
      <c r="O13" s="7">
        <v>4535039.3806627654</v>
      </c>
      <c r="P13" s="7">
        <v>4412075.063225694</v>
      </c>
      <c r="Q13" s="7">
        <v>4252304.6195478262</v>
      </c>
      <c r="R13" s="7">
        <v>4070972.4772603852</v>
      </c>
      <c r="S13" s="7">
        <v>3945276.713400125</v>
      </c>
      <c r="T13" s="7">
        <v>3776362.0606518541</v>
      </c>
    </row>
    <row r="14" spans="1:20">
      <c r="A14">
        <v>12</v>
      </c>
      <c r="B14" t="s">
        <v>26</v>
      </c>
      <c r="C14" s="7">
        <v>24061884.036276504</v>
      </c>
      <c r="D14" s="7">
        <v>14073239.193412524</v>
      </c>
      <c r="E14" s="7">
        <v>12482828.111544902</v>
      </c>
      <c r="F14" s="7">
        <v>11188523.485427491</v>
      </c>
      <c r="G14" s="7">
        <v>9969114.4104229063</v>
      </c>
      <c r="H14" s="7">
        <v>8810025.1327220872</v>
      </c>
      <c r="I14" s="7">
        <v>7941134.5840108935</v>
      </c>
      <c r="J14" s="7">
        <v>6996157.8639596533</v>
      </c>
      <c r="K14" s="8">
        <v>12</v>
      </c>
      <c r="L14" s="9" t="s">
        <v>27</v>
      </c>
      <c r="M14" s="7">
        <v>1723545.5129084964</v>
      </c>
      <c r="N14" s="7">
        <v>1607446.4898431681</v>
      </c>
      <c r="O14" s="7">
        <v>1307938.2530588645</v>
      </c>
      <c r="P14" s="7">
        <v>1094578.9667373251</v>
      </c>
      <c r="Q14" s="7">
        <v>944120.12725284835</v>
      </c>
      <c r="R14" s="7">
        <v>783276.94406606548</v>
      </c>
      <c r="S14" s="7">
        <v>661757.92714796506</v>
      </c>
      <c r="T14" s="7">
        <v>549436.94177425583</v>
      </c>
    </row>
    <row r="15" spans="1:20" ht="16" thickBot="1">
      <c r="A15">
        <v>13</v>
      </c>
      <c r="B15" t="s">
        <v>28</v>
      </c>
      <c r="C15" s="7">
        <v>115853347.25302625</v>
      </c>
      <c r="D15" s="7">
        <v>106557305.06403527</v>
      </c>
      <c r="E15" s="7">
        <v>97138240.241650686</v>
      </c>
      <c r="F15" s="7">
        <v>88598155.916460097</v>
      </c>
      <c r="G15" s="7">
        <v>81279389.666934252</v>
      </c>
      <c r="H15" s="7">
        <v>74299576.191490233</v>
      </c>
      <c r="I15" s="7">
        <v>68312969.222524062</v>
      </c>
      <c r="J15" s="7">
        <v>62331237.45411887</v>
      </c>
      <c r="K15" s="8">
        <v>13</v>
      </c>
      <c r="L15" s="9" t="s">
        <v>29</v>
      </c>
      <c r="M15" s="7">
        <v>151034.36649392964</v>
      </c>
      <c r="N15" s="7">
        <v>150585.56230438221</v>
      </c>
      <c r="O15" s="7">
        <v>148641.5551964113</v>
      </c>
      <c r="P15" s="7">
        <v>145677.01663968668</v>
      </c>
      <c r="Q15" s="7">
        <v>141185.79364472337</v>
      </c>
      <c r="R15" s="7">
        <v>136371.80911196541</v>
      </c>
      <c r="S15" s="7">
        <v>133341.26987497328</v>
      </c>
      <c r="T15" s="7">
        <v>127828.83763158298</v>
      </c>
    </row>
    <row r="16" spans="1:20">
      <c r="B16" s="10" t="s">
        <v>30</v>
      </c>
      <c r="C16" s="11">
        <f t="shared" ref="C16:E16" si="0">SUM(C3:C15)</f>
        <v>1315120260.0197477</v>
      </c>
      <c r="D16" s="11">
        <f t="shared" si="0"/>
        <v>1188764340.3357613</v>
      </c>
      <c r="E16" s="11">
        <f t="shared" si="0"/>
        <v>1074548394.2216372</v>
      </c>
      <c r="F16" s="11">
        <f>SUM(F3:F15)</f>
        <v>971306687.94134045</v>
      </c>
      <c r="G16" s="11">
        <f t="shared" ref="G16:J16" si="1">SUM(G3:G15)</f>
        <v>877984653.36970603</v>
      </c>
      <c r="H16" s="11">
        <f t="shared" si="1"/>
        <v>793628360.8536036</v>
      </c>
      <c r="I16" s="11">
        <f t="shared" si="1"/>
        <v>717377293.69892359</v>
      </c>
      <c r="J16" s="11">
        <f t="shared" si="1"/>
        <v>648452414.99423623</v>
      </c>
      <c r="K16" s="8">
        <v>14</v>
      </c>
      <c r="L16" s="8" t="s">
        <v>31</v>
      </c>
      <c r="M16" s="7">
        <v>19997081.813590653</v>
      </c>
      <c r="N16" s="7">
        <v>18896438.028457846</v>
      </c>
      <c r="O16" s="7">
        <v>15299571.758505439</v>
      </c>
      <c r="P16" s="7">
        <v>12789126.160662634</v>
      </c>
      <c r="Q16" s="7">
        <v>11008816.641746307</v>
      </c>
      <c r="R16" s="7">
        <v>9139389.7016882338</v>
      </c>
      <c r="S16" s="7">
        <v>7736983.9884560686</v>
      </c>
      <c r="T16" s="7">
        <v>6458051.7513386235</v>
      </c>
    </row>
    <row r="17" spans="2:20">
      <c r="B17" s="8" t="s">
        <v>87</v>
      </c>
      <c r="C17" s="12">
        <f>SUM(C12:C15)/(SUM(C3:C15))</f>
        <v>0.16623978559462727</v>
      </c>
      <c r="D17" s="12">
        <f t="shared" ref="D17:J17" si="2">SUM(D12:D15)/(SUM(D3:D15))</f>
        <v>0.16294116947587123</v>
      </c>
      <c r="E17" s="12">
        <f t="shared" si="2"/>
        <v>0.16420723614222904</v>
      </c>
      <c r="F17" s="12">
        <f t="shared" si="2"/>
        <v>0.16556074392498182</v>
      </c>
      <c r="G17" s="12">
        <f t="shared" si="2"/>
        <v>0.16689785583145211</v>
      </c>
      <c r="H17" s="12">
        <f t="shared" si="2"/>
        <v>0.16741868011548178</v>
      </c>
      <c r="I17" s="12">
        <f t="shared" si="2"/>
        <v>0.16894583374108083</v>
      </c>
      <c r="J17" s="12">
        <f t="shared" si="2"/>
        <v>0.16865410955385007</v>
      </c>
      <c r="K17" s="8">
        <v>15</v>
      </c>
      <c r="L17" s="8" t="s">
        <v>33</v>
      </c>
      <c r="M17" s="7">
        <v>15443723.365218176</v>
      </c>
      <c r="N17" s="7">
        <v>16055966.186902137</v>
      </c>
      <c r="O17" s="7">
        <v>15269332.697303317</v>
      </c>
      <c r="P17" s="7">
        <v>14477708.807459112</v>
      </c>
      <c r="Q17" s="7">
        <v>13363628.250735782</v>
      </c>
      <c r="R17" s="7">
        <v>12531491.438216224</v>
      </c>
      <c r="S17" s="7">
        <v>11909567.039664567</v>
      </c>
      <c r="T17" s="7">
        <v>11179173.483903844</v>
      </c>
    </row>
    <row r="18" spans="2:20">
      <c r="K18" s="8">
        <v>16</v>
      </c>
      <c r="L18" s="8" t="s">
        <v>34</v>
      </c>
      <c r="M18" s="7">
        <v>1512212.0727157881</v>
      </c>
      <c r="N18" s="7">
        <v>1470602.364664922</v>
      </c>
      <c r="O18" s="7">
        <v>1423569.4864456619</v>
      </c>
      <c r="P18" s="7">
        <v>1372827.7683668057</v>
      </c>
      <c r="Q18" s="7">
        <v>1319872.1946393033</v>
      </c>
      <c r="R18" s="7">
        <v>1256107.1653441745</v>
      </c>
      <c r="S18" s="7">
        <v>1188333.5044751826</v>
      </c>
      <c r="T18" s="7">
        <v>1133570.1557308016</v>
      </c>
    </row>
    <row r="19" spans="2:20">
      <c r="K19" s="8">
        <v>17</v>
      </c>
      <c r="L19" s="8" t="s">
        <v>35</v>
      </c>
      <c r="M19" s="7">
        <v>170101391.21452436</v>
      </c>
      <c r="N19" s="7">
        <v>151929564.23108128</v>
      </c>
      <c r="O19" s="7">
        <v>136527591.04775834</v>
      </c>
      <c r="P19" s="7">
        <v>119950339.54153059</v>
      </c>
      <c r="Q19" s="7">
        <v>102434422.51086108</v>
      </c>
      <c r="R19" s="7">
        <v>87811587.702573925</v>
      </c>
      <c r="S19" s="7">
        <v>75741975.733514994</v>
      </c>
      <c r="T19" s="7">
        <v>64157437.856482781</v>
      </c>
    </row>
    <row r="20" spans="2:20">
      <c r="K20" s="8">
        <v>18</v>
      </c>
      <c r="L20" s="8" t="s">
        <v>36</v>
      </c>
      <c r="M20" s="7">
        <v>79150625.04687579</v>
      </c>
      <c r="N20" s="7">
        <v>65810270.729241565</v>
      </c>
      <c r="O20" s="7">
        <v>54498096.956975996</v>
      </c>
      <c r="P20" s="7">
        <v>44643685.007723965</v>
      </c>
      <c r="Q20" s="7">
        <v>40009493.255566567</v>
      </c>
      <c r="R20" s="7">
        <v>36247990.635994986</v>
      </c>
      <c r="S20" s="7">
        <v>33048233.601922277</v>
      </c>
      <c r="T20" s="7">
        <v>29627217.61325676</v>
      </c>
    </row>
    <row r="21" spans="2:20">
      <c r="K21" s="8">
        <v>19</v>
      </c>
      <c r="L21" s="8" t="s">
        <v>37</v>
      </c>
      <c r="M21" s="7">
        <v>21924380.488706086</v>
      </c>
      <c r="N21" s="7">
        <v>18489052.508209519</v>
      </c>
      <c r="O21" s="7">
        <v>15509302.319527468</v>
      </c>
      <c r="P21" s="7">
        <v>12917109.231818385</v>
      </c>
      <c r="Q21" s="7">
        <v>11635521.810345214</v>
      </c>
      <c r="R21" s="7">
        <v>10566697.399706841</v>
      </c>
      <c r="S21" s="7">
        <v>9659581.2483570501</v>
      </c>
      <c r="T21" s="7">
        <v>8691298.595949851</v>
      </c>
    </row>
    <row r="22" spans="2:20">
      <c r="K22" s="8">
        <v>20</v>
      </c>
      <c r="L22" s="8" t="s">
        <v>38</v>
      </c>
      <c r="M22" s="7">
        <v>91479989.366682112</v>
      </c>
      <c r="N22" s="7">
        <v>83169568.402023435</v>
      </c>
      <c r="O22" s="7">
        <v>74938855.058345139</v>
      </c>
      <c r="P22" s="7">
        <v>66673580.873413838</v>
      </c>
      <c r="Q22" s="7">
        <v>57044771.071127363</v>
      </c>
      <c r="R22" s="7">
        <v>48795086.706666164</v>
      </c>
      <c r="S22" s="7">
        <v>41950629.026656963</v>
      </c>
      <c r="T22" s="7">
        <v>35311230.106670976</v>
      </c>
    </row>
    <row r="23" spans="2:20">
      <c r="K23" s="8">
        <v>21</v>
      </c>
      <c r="L23" s="8" t="s">
        <v>39</v>
      </c>
      <c r="M23" s="7">
        <v>4736667.4015551703</v>
      </c>
      <c r="N23" s="7">
        <v>4449530.6827450078</v>
      </c>
      <c r="O23" s="7">
        <v>4021575.7541515585</v>
      </c>
      <c r="P23" s="7">
        <v>3655238.4592880504</v>
      </c>
      <c r="Q23" s="7">
        <v>3326244.9422495724</v>
      </c>
      <c r="R23" s="7">
        <v>2986907.8026542957</v>
      </c>
      <c r="S23" s="7">
        <v>2699150.2929927977</v>
      </c>
      <c r="T23" s="7">
        <v>2401972.529469057</v>
      </c>
    </row>
    <row r="24" spans="2:20">
      <c r="K24" s="8">
        <v>22</v>
      </c>
      <c r="L24" s="8" t="s">
        <v>40</v>
      </c>
      <c r="M24" s="7">
        <v>116551899.8846886</v>
      </c>
      <c r="N24" s="7">
        <v>103728889.41235061</v>
      </c>
      <c r="O24" s="7">
        <v>93484504.06019713</v>
      </c>
      <c r="P24" s="7">
        <v>85262196.985500753</v>
      </c>
      <c r="Q24" s="7">
        <v>77937699.111753181</v>
      </c>
      <c r="R24" s="7">
        <v>71978675.248534635</v>
      </c>
      <c r="S24" s="7">
        <v>63696778.863486625</v>
      </c>
      <c r="T24" s="7">
        <v>59777596.002671145</v>
      </c>
    </row>
    <row r="25" spans="2:20">
      <c r="K25" s="8">
        <v>23</v>
      </c>
      <c r="L25" s="8" t="s">
        <v>41</v>
      </c>
      <c r="M25" s="7">
        <v>4309645.6855885796</v>
      </c>
      <c r="N25" s="7">
        <v>3839216.7222571443</v>
      </c>
      <c r="O25" s="7">
        <v>3459284.1608377872</v>
      </c>
      <c r="P25" s="7">
        <v>3154440.8706021481</v>
      </c>
      <c r="Q25" s="7">
        <v>2883040.9167508772</v>
      </c>
      <c r="R25" s="7">
        <v>2662252.2806029301</v>
      </c>
      <c r="S25" s="7">
        <v>2355726.6036307844</v>
      </c>
      <c r="T25" s="7">
        <v>2210599.632058532</v>
      </c>
    </row>
    <row r="26" spans="2:20">
      <c r="K26" s="8">
        <v>24</v>
      </c>
      <c r="L26" s="8" t="s">
        <v>42</v>
      </c>
      <c r="M26" s="7">
        <v>4032885.4274078431</v>
      </c>
      <c r="N26" s="7">
        <v>3592666.8458214072</v>
      </c>
      <c r="O26" s="7">
        <v>3237133.0961515419</v>
      </c>
      <c r="P26" s="7">
        <v>2951866.4750588927</v>
      </c>
      <c r="Q26" s="7">
        <v>2697895.4995455146</v>
      </c>
      <c r="R26" s="7">
        <v>2491285.6438360643</v>
      </c>
      <c r="S26" s="7">
        <v>2204444.6768579446</v>
      </c>
      <c r="T26" s="7">
        <v>2068637.584703079</v>
      </c>
    </row>
    <row r="27" spans="2:20">
      <c r="K27" s="8">
        <v>25</v>
      </c>
      <c r="L27" s="8" t="s">
        <v>43</v>
      </c>
      <c r="M27" s="7">
        <v>30886.886074842339</v>
      </c>
      <c r="N27" s="7">
        <v>27515.359305179438</v>
      </c>
      <c r="O27" s="7">
        <v>24792.413012883477</v>
      </c>
      <c r="P27" s="7">
        <v>22607.62552381583</v>
      </c>
      <c r="Q27" s="7">
        <v>20662.523752838828</v>
      </c>
      <c r="R27" s="7">
        <v>19080.14924949492</v>
      </c>
      <c r="S27" s="7">
        <v>16883.304229192607</v>
      </c>
      <c r="T27" s="7">
        <v>15843.190826754781</v>
      </c>
    </row>
    <row r="28" spans="2:20">
      <c r="K28" s="8">
        <v>26</v>
      </c>
      <c r="L28" s="8" t="s">
        <v>44</v>
      </c>
      <c r="M28" s="7">
        <v>116457.89257760569</v>
      </c>
      <c r="N28" s="7">
        <v>103745.67220639325</v>
      </c>
      <c r="O28" s="7">
        <v>93478.901187961543</v>
      </c>
      <c r="P28" s="7">
        <v>85241.238573147784</v>
      </c>
      <c r="Q28" s="7">
        <v>77907.302334057415</v>
      </c>
      <c r="R28" s="7">
        <v>71941.016205975815</v>
      </c>
      <c r="S28" s="7">
        <v>63657.89110349417</v>
      </c>
      <c r="T28" s="7">
        <v>59736.180944816537</v>
      </c>
    </row>
    <row r="29" spans="2:20">
      <c r="K29" s="8">
        <v>27</v>
      </c>
      <c r="L29" s="8" t="s">
        <v>45</v>
      </c>
      <c r="M29" s="7">
        <v>871599.73664744082</v>
      </c>
      <c r="N29" s="7">
        <v>776458.3281733928</v>
      </c>
      <c r="O29" s="7">
        <v>699619.26885483565</v>
      </c>
      <c r="P29" s="7">
        <v>637966.55982202035</v>
      </c>
      <c r="Q29" s="7">
        <v>583077.56300868012</v>
      </c>
      <c r="R29" s="7">
        <v>538424.3986511525</v>
      </c>
      <c r="S29" s="7">
        <v>476431.43709099217</v>
      </c>
      <c r="T29" s="7">
        <v>447080.38611578045</v>
      </c>
    </row>
    <row r="30" spans="2:20">
      <c r="K30" s="8">
        <v>28</v>
      </c>
      <c r="L30" s="8" t="s">
        <v>46</v>
      </c>
      <c r="M30" s="7">
        <v>1590861.9095428893</v>
      </c>
      <c r="N30" s="7">
        <v>1417207.8383016444</v>
      </c>
      <c r="O30" s="7">
        <v>1276959.5941876799</v>
      </c>
      <c r="P30" s="7">
        <v>1164429.7914622901</v>
      </c>
      <c r="Q30" s="7">
        <v>1064245.2565067862</v>
      </c>
      <c r="R30" s="7">
        <v>982743.37516135501</v>
      </c>
      <c r="S30" s="7">
        <v>869592.53646886046</v>
      </c>
      <c r="T30" s="7">
        <v>816020.38971590239</v>
      </c>
    </row>
    <row r="31" spans="2:20">
      <c r="K31" s="8">
        <v>29</v>
      </c>
      <c r="L31" s="8" t="s">
        <v>47</v>
      </c>
      <c r="M31" s="7">
        <v>161691440.27650079</v>
      </c>
      <c r="N31" s="7">
        <v>147039495.45353591</v>
      </c>
      <c r="O31" s="7">
        <v>133469516.78973989</v>
      </c>
      <c r="P31" s="7">
        <v>121208017.39416754</v>
      </c>
      <c r="Q31" s="7">
        <v>110018257.42285433</v>
      </c>
      <c r="R31" s="7">
        <v>98669594.404197529</v>
      </c>
      <c r="S31" s="7">
        <v>89560601.755315199</v>
      </c>
      <c r="T31" s="7">
        <v>79541807.673895955</v>
      </c>
    </row>
    <row r="32" spans="2:20">
      <c r="K32" s="8">
        <v>30</v>
      </c>
      <c r="L32" s="8" t="s">
        <v>48</v>
      </c>
      <c r="M32" s="7">
        <v>118386862.29686914</v>
      </c>
      <c r="N32" s="7">
        <v>110161651.16130154</v>
      </c>
      <c r="O32" s="7">
        <v>98849567.466459841</v>
      </c>
      <c r="P32" s="7">
        <v>88975365.447160304</v>
      </c>
      <c r="Q32" s="7">
        <v>80022829.019327223</v>
      </c>
      <c r="R32" s="7">
        <v>71119576.449790925</v>
      </c>
      <c r="S32" s="7">
        <v>64054306.155667849</v>
      </c>
      <c r="T32" s="7">
        <v>56406820.335827172</v>
      </c>
    </row>
    <row r="33" spans="11:20">
      <c r="K33" s="8">
        <v>31</v>
      </c>
      <c r="L33" s="8" t="s">
        <v>49</v>
      </c>
      <c r="M33" s="7">
        <v>1131737.3603514004</v>
      </c>
      <c r="N33" s="7">
        <v>1006959.4788823712</v>
      </c>
      <c r="O33" s="7">
        <v>907514.19022344111</v>
      </c>
      <c r="P33" s="7">
        <v>827701.41395963728</v>
      </c>
      <c r="Q33" s="7">
        <v>756607.28720119805</v>
      </c>
      <c r="R33" s="7">
        <v>698757.63199200353</v>
      </c>
      <c r="S33" s="7">
        <v>618358.49862720538</v>
      </c>
      <c r="T33" s="7">
        <v>580318.02252570679</v>
      </c>
    </row>
    <row r="34" spans="11:20">
      <c r="K34" s="8">
        <v>32</v>
      </c>
      <c r="L34" s="8" t="s">
        <v>50</v>
      </c>
      <c r="M34" s="7">
        <v>345068.68170074391</v>
      </c>
      <c r="N34" s="7">
        <v>285776.15218512394</v>
      </c>
      <c r="O34" s="7">
        <v>251525.58582461503</v>
      </c>
      <c r="P34" s="7">
        <v>223078.70443535829</v>
      </c>
      <c r="Q34" s="7">
        <v>198574.74769037036</v>
      </c>
      <c r="R34" s="7">
        <v>173955.98502226995</v>
      </c>
      <c r="S34" s="7">
        <v>154719.66129917934</v>
      </c>
      <c r="T34" s="7">
        <v>134541.39896946016</v>
      </c>
    </row>
    <row r="35" spans="11:20">
      <c r="K35" s="8">
        <v>33</v>
      </c>
      <c r="L35" s="8" t="s">
        <v>51</v>
      </c>
      <c r="M35" s="7">
        <v>134244485.09380838</v>
      </c>
      <c r="N35" s="7">
        <v>119442300.35153133</v>
      </c>
      <c r="O35" s="7">
        <v>107646472.34365897</v>
      </c>
      <c r="P35" s="7">
        <v>98179357.177309066</v>
      </c>
      <c r="Q35" s="7">
        <v>89746418.897161722</v>
      </c>
      <c r="R35" s="7">
        <v>82884450.528525129</v>
      </c>
      <c r="S35" s="7">
        <v>73347871.807616591</v>
      </c>
      <c r="T35" s="7">
        <v>68835567.334191442</v>
      </c>
    </row>
    <row r="36" spans="11:20">
      <c r="K36" s="8">
        <v>34</v>
      </c>
      <c r="L36" s="8" t="s">
        <v>52</v>
      </c>
      <c r="M36" s="7">
        <v>15041261.283448473</v>
      </c>
      <c r="N36" s="7">
        <v>13795253.402101172</v>
      </c>
      <c r="O36" s="7">
        <v>12720166.426564522</v>
      </c>
      <c r="P36" s="7">
        <v>11823863.796837784</v>
      </c>
      <c r="Q36" s="7">
        <v>10994457.096118093</v>
      </c>
      <c r="R36" s="7">
        <v>10262876.566131061</v>
      </c>
      <c r="S36" s="7">
        <v>9412896.0226457343</v>
      </c>
      <c r="T36" s="7">
        <v>8851890.5607438125</v>
      </c>
    </row>
    <row r="37" spans="11:20">
      <c r="K37" s="8">
        <v>35</v>
      </c>
      <c r="L37" s="8" t="s">
        <v>53</v>
      </c>
      <c r="M37" s="7">
        <v>5886099.6116758501</v>
      </c>
      <c r="N37" s="7">
        <v>5394868.9622898959</v>
      </c>
      <c r="O37" s="7">
        <v>4912412.05824883</v>
      </c>
      <c r="P37" s="7">
        <v>4506425.2063141502</v>
      </c>
      <c r="Q37" s="7">
        <v>4133518.551925051</v>
      </c>
      <c r="R37" s="7">
        <v>3805833.5202330896</v>
      </c>
      <c r="S37" s="7">
        <v>3540324.232497884</v>
      </c>
      <c r="T37" s="7">
        <v>3274869.0011745528</v>
      </c>
    </row>
    <row r="38" spans="11:20">
      <c r="K38" s="8">
        <v>36</v>
      </c>
      <c r="L38" s="8" t="s">
        <v>54</v>
      </c>
      <c r="M38" s="7">
        <v>312616.17927358247</v>
      </c>
      <c r="N38" s="7">
        <v>266204.90851844719</v>
      </c>
      <c r="O38" s="7">
        <v>231665.20460308922</v>
      </c>
      <c r="P38" s="7">
        <v>204621.4205999611</v>
      </c>
      <c r="Q38" s="7">
        <v>181421.96586371784</v>
      </c>
      <c r="R38" s="7">
        <v>163353.17417625961</v>
      </c>
      <c r="S38" s="7">
        <v>149533.14242073655</v>
      </c>
      <c r="T38" s="7">
        <v>136889.2492358025</v>
      </c>
    </row>
    <row r="39" spans="11:20">
      <c r="K39" s="8">
        <v>37</v>
      </c>
      <c r="L39" s="8" t="s">
        <v>55</v>
      </c>
      <c r="M39" s="7">
        <v>240932.85212155359</v>
      </c>
      <c r="N39" s="7">
        <v>208461.98343909835</v>
      </c>
      <c r="O39" s="7">
        <v>184842.68108925936</v>
      </c>
      <c r="P39" s="7">
        <v>166401.88731867107</v>
      </c>
      <c r="Q39" s="7">
        <v>150216.39154660745</v>
      </c>
      <c r="R39" s="7">
        <v>137733.95735096882</v>
      </c>
      <c r="S39" s="7">
        <v>127958.88967389715</v>
      </c>
      <c r="T39" s="7">
        <v>118649.7169892313</v>
      </c>
    </row>
    <row r="40" spans="11:20">
      <c r="K40" s="8">
        <v>38</v>
      </c>
      <c r="L40" s="8" t="s">
        <v>56</v>
      </c>
      <c r="M40" s="7">
        <v>2301475.8921684711</v>
      </c>
      <c r="N40" s="7">
        <v>2125270.9489174061</v>
      </c>
      <c r="O40" s="7">
        <v>1974628.0402361131</v>
      </c>
      <c r="P40" s="7">
        <v>1845441.2344660002</v>
      </c>
      <c r="Q40" s="7">
        <v>1721714.869411343</v>
      </c>
      <c r="R40" s="7">
        <v>1612162.2202989531</v>
      </c>
      <c r="S40" s="7">
        <v>1525451.8842581641</v>
      </c>
      <c r="T40" s="7">
        <v>1434157.8145097382</v>
      </c>
    </row>
    <row r="41" spans="11:20">
      <c r="K41" s="8">
        <v>39</v>
      </c>
      <c r="L41" s="8" t="s">
        <v>57</v>
      </c>
      <c r="M41" s="7">
        <v>31023.011627005588</v>
      </c>
      <c r="N41" s="7">
        <v>26589.126386266871</v>
      </c>
      <c r="O41" s="7">
        <v>23149.712203023704</v>
      </c>
      <c r="P41" s="7">
        <v>20587.518622247419</v>
      </c>
      <c r="Q41" s="7">
        <v>18507.768380963236</v>
      </c>
      <c r="R41" s="7">
        <v>16853.227959275024</v>
      </c>
      <c r="S41" s="7">
        <v>15617.13216544689</v>
      </c>
      <c r="T41" s="7">
        <v>14423.245292224507</v>
      </c>
    </row>
    <row r="42" spans="11:20">
      <c r="K42" s="8">
        <v>40</v>
      </c>
      <c r="L42" s="8" t="s">
        <v>58</v>
      </c>
      <c r="M42" s="7">
        <v>107534.73227071142</v>
      </c>
      <c r="N42" s="7">
        <v>91640.088629719117</v>
      </c>
      <c r="O42" s="7">
        <v>79352.329890630383</v>
      </c>
      <c r="P42" s="7">
        <v>69931.022491622192</v>
      </c>
      <c r="Q42" s="7">
        <v>62192.891724046989</v>
      </c>
      <c r="R42" s="7">
        <v>56022.777012013379</v>
      </c>
      <c r="S42" s="7">
        <v>51339.761711973893</v>
      </c>
      <c r="T42" s="7">
        <v>47016.756711105991</v>
      </c>
    </row>
    <row r="43" spans="11:20">
      <c r="K43" s="8">
        <v>41</v>
      </c>
      <c r="L43" s="8" t="s">
        <v>59</v>
      </c>
      <c r="M43" s="7">
        <v>725858.25619983347</v>
      </c>
      <c r="N43" s="7">
        <v>662000.36812813405</v>
      </c>
      <c r="O43" s="7">
        <v>605651.17890666449</v>
      </c>
      <c r="P43" s="7">
        <v>560926.600468516</v>
      </c>
      <c r="Q43" s="7">
        <v>521574.95188894909</v>
      </c>
      <c r="R43" s="7">
        <v>488926.96881886781</v>
      </c>
      <c r="S43" s="7">
        <v>463669.23925529915</v>
      </c>
      <c r="T43" s="7">
        <v>438959.73411272757</v>
      </c>
    </row>
    <row r="44" spans="11:20">
      <c r="K44" s="8">
        <v>42</v>
      </c>
      <c r="L44" s="8" t="s">
        <v>60</v>
      </c>
      <c r="M44" s="7">
        <v>1997.0066591613593</v>
      </c>
      <c r="N44" s="7">
        <v>1733.4113324657014</v>
      </c>
      <c r="O44" s="7">
        <v>1520.8121527086535</v>
      </c>
      <c r="P44" s="7">
        <v>1350.0229154359058</v>
      </c>
      <c r="Q44" s="7">
        <v>1204.1837057169876</v>
      </c>
      <c r="R44" s="7">
        <v>1083.9785392311826</v>
      </c>
      <c r="S44" s="7">
        <v>989.36956134923219</v>
      </c>
      <c r="T44" s="7">
        <v>901.99660957360084</v>
      </c>
    </row>
    <row r="45" spans="11:20">
      <c r="K45" s="8">
        <v>43</v>
      </c>
      <c r="L45" s="8" t="s">
        <v>61</v>
      </c>
      <c r="M45" s="7">
        <v>545184.6913788158</v>
      </c>
      <c r="N45" s="7">
        <v>490980.79752523854</v>
      </c>
      <c r="O45" s="7">
        <v>445494.03843320027</v>
      </c>
      <c r="P45" s="7">
        <v>408598.51983247342</v>
      </c>
      <c r="Q45" s="7">
        <v>375749.24035685486</v>
      </c>
      <c r="R45" s="7">
        <v>348595.64682805369</v>
      </c>
      <c r="S45" s="7">
        <v>326390.10893015476</v>
      </c>
      <c r="T45" s="7">
        <v>306062.93490954995</v>
      </c>
    </row>
    <row r="46" spans="11:20">
      <c r="K46" s="8">
        <v>44</v>
      </c>
      <c r="L46" s="8" t="s">
        <v>62</v>
      </c>
      <c r="M46" s="7">
        <v>50041.446510419424</v>
      </c>
      <c r="N46" s="7">
        <v>42632.136457890309</v>
      </c>
      <c r="O46" s="7">
        <v>36867.240477493244</v>
      </c>
      <c r="P46" s="7">
        <v>32396.232310311574</v>
      </c>
      <c r="Q46" s="7">
        <v>28708.660780741287</v>
      </c>
      <c r="R46" s="7">
        <v>25751.398884369668</v>
      </c>
      <c r="S46" s="7">
        <v>23488.088398370201</v>
      </c>
      <c r="T46" s="7">
        <v>21431.772496648489</v>
      </c>
    </row>
    <row r="47" spans="11:20">
      <c r="K47" s="8">
        <v>45</v>
      </c>
      <c r="L47" s="8" t="s">
        <v>20</v>
      </c>
      <c r="M47" s="7">
        <v>23646459.007947057</v>
      </c>
      <c r="N47" s="7">
        <v>22275995.782781616</v>
      </c>
      <c r="O47" s="7">
        <v>20836721.95855099</v>
      </c>
      <c r="P47" s="7">
        <v>19528674.643262655</v>
      </c>
      <c r="Q47" s="7">
        <v>18284322.173583195</v>
      </c>
      <c r="R47" s="7">
        <v>17064627.086707972</v>
      </c>
      <c r="S47" s="7">
        <v>16144263.850216975</v>
      </c>
      <c r="T47" s="7">
        <v>15089431.062775332</v>
      </c>
    </row>
    <row r="48" spans="11:20">
      <c r="K48" s="13" t="s">
        <v>63</v>
      </c>
      <c r="L48" s="8" t="s">
        <v>64</v>
      </c>
      <c r="M48" s="7">
        <v>13012195.896021305</v>
      </c>
      <c r="N48" s="7">
        <v>11421337.019315997</v>
      </c>
      <c r="O48" s="7">
        <v>10070504.528270762</v>
      </c>
      <c r="P48" s="7">
        <v>8715199.0523396973</v>
      </c>
      <c r="Q48" s="7">
        <v>7526166.2009730628</v>
      </c>
      <c r="R48" s="7">
        <v>6537163.481446648</v>
      </c>
      <c r="S48" s="7">
        <v>5716817.2480202019</v>
      </c>
      <c r="T48" s="7">
        <v>4914411.4248346509</v>
      </c>
    </row>
    <row r="49" spans="11:20">
      <c r="K49" s="13" t="s">
        <v>65</v>
      </c>
      <c r="L49" s="8" t="s">
        <v>66</v>
      </c>
      <c r="M49" s="7">
        <v>11977531.123200418</v>
      </c>
      <c r="N49" s="7">
        <v>11752000.436386039</v>
      </c>
      <c r="O49" s="7">
        <v>11442954.742548071</v>
      </c>
      <c r="P49" s="7">
        <v>11102561.903930208</v>
      </c>
      <c r="Q49" s="7">
        <v>10715072.504357262</v>
      </c>
      <c r="R49" s="7">
        <v>10286270.91922456</v>
      </c>
      <c r="S49" s="7">
        <v>10044215.098804789</v>
      </c>
      <c r="T49" s="7">
        <v>9625741.374473244</v>
      </c>
    </row>
    <row r="50" spans="11:20">
      <c r="K50" s="13" t="s">
        <v>67</v>
      </c>
      <c r="L50" s="8" t="s">
        <v>68</v>
      </c>
      <c r="M50" s="7">
        <v>2469238.4930225355</v>
      </c>
      <c r="N50" s="7">
        <v>2059412.5399318987</v>
      </c>
      <c r="O50" s="7">
        <v>1710264.2159053462</v>
      </c>
      <c r="P50" s="7">
        <v>1406196.5969934354</v>
      </c>
      <c r="Q50" s="7">
        <v>1261675.5101594874</v>
      </c>
      <c r="R50" s="7">
        <v>1143671.7626090336</v>
      </c>
      <c r="S50" s="7">
        <v>1043341.8214759852</v>
      </c>
      <c r="T50" s="7">
        <v>936112.2932214163</v>
      </c>
    </row>
    <row r="51" spans="11:20">
      <c r="K51" s="13" t="s">
        <v>69</v>
      </c>
      <c r="L51" s="8" t="s">
        <v>70</v>
      </c>
      <c r="M51" s="7">
        <v>1257509.263700865</v>
      </c>
      <c r="N51" s="7">
        <v>1069010.3490637736</v>
      </c>
      <c r="O51" s="7">
        <v>908200.84405395226</v>
      </c>
      <c r="P51" s="7">
        <v>768800.61768655118</v>
      </c>
      <c r="Q51" s="7">
        <v>696023.75520107558</v>
      </c>
      <c r="R51" s="7">
        <v>635721.62055347546</v>
      </c>
      <c r="S51" s="7">
        <v>580765.98141278897</v>
      </c>
      <c r="T51" s="7">
        <v>527647.25867898995</v>
      </c>
    </row>
    <row r="52" spans="11:20">
      <c r="K52" s="13" t="s">
        <v>71</v>
      </c>
      <c r="L52" s="8" t="s">
        <v>72</v>
      </c>
      <c r="M52" s="7">
        <v>5660813.851764787</v>
      </c>
      <c r="N52" s="7">
        <v>4705828.1760930642</v>
      </c>
      <c r="O52" s="7">
        <v>3782639.397680351</v>
      </c>
      <c r="P52" s="7">
        <v>2969752.9567675074</v>
      </c>
      <c r="Q52" s="7">
        <v>2590153.781871581</v>
      </c>
      <c r="R52" s="7">
        <v>2250121.0172746042</v>
      </c>
      <c r="S52" s="7">
        <v>1958359.8303155848</v>
      </c>
      <c r="T52" s="7">
        <v>1637607.8931891718</v>
      </c>
    </row>
    <row r="53" spans="11:20">
      <c r="K53" s="13" t="s">
        <v>73</v>
      </c>
      <c r="L53" s="8" t="s">
        <v>74</v>
      </c>
      <c r="M53" s="7">
        <v>17126281.128581982</v>
      </c>
      <c r="N53" s="7">
        <v>7310260.5255872291</v>
      </c>
      <c r="O53" s="7">
        <v>6941836.0442971429</v>
      </c>
      <c r="P53" s="7">
        <v>6521446.9959017234</v>
      </c>
      <c r="Q53" s="7">
        <v>5941436.608311615</v>
      </c>
      <c r="R53" s="7">
        <v>5457746.2239046767</v>
      </c>
      <c r="S53" s="7">
        <v>5095555.4813374523</v>
      </c>
      <c r="T53" s="7">
        <v>4631962.6468562707</v>
      </c>
    </row>
    <row r="54" spans="11:20">
      <c r="K54" s="13" t="s">
        <v>75</v>
      </c>
      <c r="L54" s="8" t="s">
        <v>76</v>
      </c>
      <c r="M54" s="7">
        <v>6935602.9076945242</v>
      </c>
      <c r="N54" s="7">
        <v>6762978.6678252947</v>
      </c>
      <c r="O54" s="7">
        <v>5540992.0672477586</v>
      </c>
      <c r="P54" s="7">
        <v>4667076.489525768</v>
      </c>
      <c r="Q54" s="7">
        <v>4027677.8021112904</v>
      </c>
      <c r="R54" s="7">
        <v>3352278.9088174114</v>
      </c>
      <c r="S54" s="7">
        <v>2845579.1026734416</v>
      </c>
      <c r="T54" s="7">
        <v>2364195.2171033821</v>
      </c>
    </row>
    <row r="55" spans="11:20">
      <c r="K55" s="13" t="s">
        <v>77</v>
      </c>
      <c r="L55" s="8" t="s">
        <v>78</v>
      </c>
      <c r="M55" s="7">
        <v>13461707.171410546</v>
      </c>
      <c r="N55" s="7">
        <v>13208230.22087425</v>
      </c>
      <c r="O55" s="7">
        <v>12860889.638725938</v>
      </c>
      <c r="P55" s="7">
        <v>12478317.581965161</v>
      </c>
      <c r="Q55" s="7">
        <v>12042813.071442721</v>
      </c>
      <c r="R55" s="7">
        <v>11560877.24390712</v>
      </c>
      <c r="S55" s="7">
        <v>11288827.475043254</v>
      </c>
      <c r="T55" s="7">
        <v>10818499.268175244</v>
      </c>
    </row>
    <row r="56" spans="11:20">
      <c r="K56" s="13" t="s">
        <v>79</v>
      </c>
      <c r="L56" s="8" t="s">
        <v>80</v>
      </c>
      <c r="M56" s="7">
        <v>38658876.24389226</v>
      </c>
      <c r="N56" s="7">
        <v>36691759.348760627</v>
      </c>
      <c r="O56" s="7">
        <v>33986729.238553666</v>
      </c>
      <c r="P56" s="7">
        <v>31226965.478926346</v>
      </c>
      <c r="Q56" s="7">
        <v>28240814.841690496</v>
      </c>
      <c r="R56" s="7">
        <v>25319765.971246768</v>
      </c>
      <c r="S56" s="7">
        <v>22994709.581113219</v>
      </c>
      <c r="T56" s="7">
        <v>20213715.395555485</v>
      </c>
    </row>
    <row r="57" spans="11:20">
      <c r="K57" s="13" t="s">
        <v>81</v>
      </c>
      <c r="L57" s="8" t="s">
        <v>82</v>
      </c>
      <c r="M57" s="7">
        <v>11462039.101414964</v>
      </c>
      <c r="N57" s="7">
        <v>10984663.819597332</v>
      </c>
      <c r="O57" s="7">
        <v>9998977.1562272161</v>
      </c>
      <c r="P57" s="7">
        <v>9092435.2372380923</v>
      </c>
      <c r="Q57" s="7">
        <v>8268826.3081105212</v>
      </c>
      <c r="R57" s="7">
        <v>7386685.1608210988</v>
      </c>
      <c r="S57" s="7">
        <v>6696538.3230207441</v>
      </c>
      <c r="T57" s="7">
        <v>5889514.3371954309</v>
      </c>
    </row>
    <row r="58" spans="11:20">
      <c r="K58" s="13" t="s">
        <v>83</v>
      </c>
      <c r="L58" s="8" t="s">
        <v>24</v>
      </c>
      <c r="M58" s="7">
        <v>40051202.523638301</v>
      </c>
      <c r="N58" s="7">
        <v>36376348.239313118</v>
      </c>
      <c r="O58" s="7">
        <v>32840824.324456144</v>
      </c>
      <c r="P58" s="7">
        <v>29796612.954064585</v>
      </c>
      <c r="Q58" s="7">
        <v>27044437.181277007</v>
      </c>
      <c r="R58" s="7">
        <v>24438845.380864505</v>
      </c>
      <c r="S58" s="7">
        <v>21949091.603236683</v>
      </c>
      <c r="T58" s="7">
        <v>19823053.925262559</v>
      </c>
    </row>
    <row r="59" spans="11:20">
      <c r="K59" s="13" t="s">
        <v>84</v>
      </c>
      <c r="L59" s="8" t="s">
        <v>85</v>
      </c>
      <c r="M59" s="7">
        <v>56552312.352490827</v>
      </c>
      <c r="N59" s="7">
        <v>51356822.502772912</v>
      </c>
      <c r="O59" s="7">
        <v>46363809.718239047</v>
      </c>
      <c r="P59" s="7">
        <v>42064891.969539449</v>
      </c>
      <c r="Q59" s="7">
        <v>38178658.534818538</v>
      </c>
      <c r="R59" s="7">
        <v>34499064.985653698</v>
      </c>
      <c r="S59" s="7">
        <v>30984103.444430716</v>
      </c>
      <c r="T59" s="7">
        <v>27981703.604350723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E1883-7FDF-C946-A86B-99A86FF86A87}">
  <dimension ref="A1:T61"/>
  <sheetViews>
    <sheetView workbookViewId="0">
      <selection activeCell="C8" sqref="C8"/>
    </sheetView>
  </sheetViews>
  <sheetFormatPr baseColWidth="10" defaultRowHeight="15"/>
  <cols>
    <col min="1" max="1" width="7" customWidth="1"/>
    <col min="2" max="2" width="27.1640625" bestFit="1" customWidth="1"/>
    <col min="3" max="7" width="16.6640625" customWidth="1"/>
    <col min="8" max="10" width="14.6640625" customWidth="1"/>
    <col min="13" max="15" width="16.6640625" customWidth="1"/>
    <col min="16" max="20" width="14.6640625" customWidth="1"/>
  </cols>
  <sheetData>
    <row r="1" spans="1:20">
      <c r="A1" t="str" cm="1">
        <f t="array" aca="1" ref="A1" ca="1">RIGHT(CELL("filename",A1),LEN(CELL("filename",A1))-FIND("]", CELL("filename",A1)))</f>
        <v>DA_3</v>
      </c>
      <c r="B1" s="1" t="s">
        <v>86</v>
      </c>
      <c r="C1" s="2" t="s">
        <v>1</v>
      </c>
      <c r="D1" s="2"/>
      <c r="E1" s="2"/>
      <c r="F1" s="2"/>
      <c r="G1" s="2"/>
      <c r="H1" s="2"/>
      <c r="I1" s="2"/>
    </row>
    <row r="2" spans="1:20" ht="16" thickBot="1">
      <c r="A2" s="3" t="s">
        <v>2</v>
      </c>
      <c r="B2" s="4" t="s">
        <v>3</v>
      </c>
      <c r="C2" s="5">
        <v>2015</v>
      </c>
      <c r="D2" s="6">
        <v>2020</v>
      </c>
      <c r="E2" s="6">
        <v>2025</v>
      </c>
      <c r="F2" s="6">
        <v>2030</v>
      </c>
      <c r="G2" s="6">
        <v>2035</v>
      </c>
      <c r="H2" s="6">
        <v>2040</v>
      </c>
      <c r="I2" s="6">
        <v>2045</v>
      </c>
      <c r="J2" s="6">
        <v>2050</v>
      </c>
      <c r="L2" s="2"/>
      <c r="M2" s="14"/>
      <c r="N2" s="15"/>
      <c r="O2" s="15"/>
      <c r="P2" s="15"/>
      <c r="Q2" s="15"/>
      <c r="R2" s="15"/>
      <c r="S2" s="15"/>
      <c r="T2" s="15"/>
    </row>
    <row r="3" spans="1:20" ht="16" thickTop="1">
      <c r="A3">
        <v>1</v>
      </c>
      <c r="B3" s="2" t="s">
        <v>88</v>
      </c>
      <c r="C3" s="19">
        <f>SUM(C5:C13)</f>
        <v>1096.4949499629147</v>
      </c>
      <c r="D3" s="19">
        <f t="shared" ref="D3:J3" si="0">SUM(D5:D13)</f>
        <v>946.59292044234905</v>
      </c>
      <c r="E3" s="19">
        <f t="shared" si="0"/>
        <v>812.85926864114845</v>
      </c>
      <c r="F3" s="19">
        <f t="shared" si="0"/>
        <v>696.17975409337384</v>
      </c>
      <c r="G3" s="19">
        <f t="shared" si="0"/>
        <v>597.19561703610907</v>
      </c>
      <c r="H3" s="19">
        <f t="shared" si="0"/>
        <v>512.29142629921341</v>
      </c>
      <c r="I3" s="19">
        <f t="shared" si="0"/>
        <v>438.08166256690333</v>
      </c>
      <c r="J3" s="19">
        <f t="shared" si="0"/>
        <v>373.73311861547035</v>
      </c>
      <c r="L3" s="2"/>
      <c r="M3" s="14"/>
      <c r="N3" s="15"/>
      <c r="O3" s="15"/>
      <c r="P3" s="15"/>
      <c r="Q3" s="15"/>
      <c r="R3" s="15"/>
      <c r="S3" s="15"/>
      <c r="T3" s="15"/>
    </row>
    <row r="4" spans="1:20">
      <c r="A4">
        <v>2</v>
      </c>
      <c r="B4" s="2" t="s">
        <v>89</v>
      </c>
      <c r="C4" s="19">
        <f>SUM(C14:C17)</f>
        <v>218.62531005683331</v>
      </c>
      <c r="D4" s="19">
        <f t="shared" ref="D4:J4" si="1">SUM(D14:D17)</f>
        <v>182.74534351540319</v>
      </c>
      <c r="E4" s="19">
        <f t="shared" si="1"/>
        <v>156.94199345628604</v>
      </c>
      <c r="F4" s="19">
        <f t="shared" si="1"/>
        <v>136.6215746685196</v>
      </c>
      <c r="G4" s="19">
        <f t="shared" si="1"/>
        <v>117.95932950495097</v>
      </c>
      <c r="H4" s="19">
        <f t="shared" si="1"/>
        <v>101.83642716631977</v>
      </c>
      <c r="I4" s="19">
        <f t="shared" si="1"/>
        <v>89.29080515418606</v>
      </c>
      <c r="J4" s="19">
        <f t="shared" si="1"/>
        <v>79.139587193630206</v>
      </c>
      <c r="L4" s="2"/>
      <c r="M4" s="14"/>
      <c r="N4" s="15"/>
      <c r="O4" s="15"/>
      <c r="P4" s="15"/>
      <c r="Q4" s="15"/>
      <c r="R4" s="15"/>
      <c r="S4" s="15"/>
      <c r="T4" s="15"/>
    </row>
    <row r="5" spans="1:20">
      <c r="A5">
        <v>3</v>
      </c>
      <c r="B5" t="s">
        <v>4</v>
      </c>
      <c r="C5" s="7">
        <f>DA_3_data!C3/1000000</f>
        <v>98.079984210604721</v>
      </c>
      <c r="D5" s="7">
        <f>DA_3_data!D3/1000000</f>
        <v>96.052568490943372</v>
      </c>
      <c r="E5" s="7">
        <f>DA_3_data!E3/1000000</f>
        <v>93.207127527146426</v>
      </c>
      <c r="F5" s="7">
        <f>DA_3_data!F3/1000000</f>
        <v>90.270332733200149</v>
      </c>
      <c r="G5" s="7">
        <f>DA_3_data!G3/1000000</f>
        <v>86.832580697413277</v>
      </c>
      <c r="H5" s="7">
        <f>DA_3_data!H3/1000000</f>
        <v>82.783002433393349</v>
      </c>
      <c r="I5" s="7">
        <f>DA_3_data!I3/1000000</f>
        <v>80.699305175186964</v>
      </c>
      <c r="J5" s="7">
        <f>DA_3_data!J3/1000000</f>
        <v>77.008806965954932</v>
      </c>
      <c r="K5" s="8"/>
      <c r="L5" s="9"/>
      <c r="M5" s="16"/>
      <c r="N5" s="16"/>
      <c r="O5" s="16"/>
      <c r="P5" s="16"/>
      <c r="Q5" s="16"/>
      <c r="R5" s="16"/>
      <c r="S5" s="16"/>
      <c r="T5" s="16"/>
    </row>
    <row r="6" spans="1:20">
      <c r="A6">
        <v>4</v>
      </c>
      <c r="B6" t="s">
        <v>6</v>
      </c>
      <c r="C6" s="7">
        <f>DA_3_data!C4/1000000</f>
        <v>38.827597130927039</v>
      </c>
      <c r="D6" s="7">
        <f>DA_3_data!D4/1000000</f>
        <v>34.448456026149039</v>
      </c>
      <c r="E6" s="7">
        <f>DA_3_data!E4/1000000</f>
        <v>27.477403773485872</v>
      </c>
      <c r="F6" s="7">
        <f>DA_3_data!F4/1000000</f>
        <v>24.131295215909773</v>
      </c>
      <c r="G6" s="7">
        <f>DA_3_data!G4/1000000</f>
        <v>20.893034315524265</v>
      </c>
      <c r="H6" s="7">
        <f>DA_3_data!H4/1000000</f>
        <v>15.565043611962128</v>
      </c>
      <c r="I6" s="7">
        <f>DA_3_data!I4/1000000</f>
        <v>14.061508693803177</v>
      </c>
      <c r="J6" s="7">
        <f>DA_3_data!J4/1000000</f>
        <v>12.666819028485921</v>
      </c>
      <c r="K6" s="8"/>
      <c r="L6" s="9"/>
      <c r="M6" s="16"/>
      <c r="N6" s="16"/>
      <c r="O6" s="16"/>
      <c r="P6" s="16"/>
      <c r="Q6" s="16"/>
      <c r="R6" s="16"/>
      <c r="S6" s="16"/>
      <c r="T6" s="16"/>
    </row>
    <row r="7" spans="1:20">
      <c r="A7">
        <v>5</v>
      </c>
      <c r="B7" t="s">
        <v>8</v>
      </c>
      <c r="C7" s="7">
        <f>DA_3_data!C5/1000000</f>
        <v>367.39305351834355</v>
      </c>
      <c r="D7" s="7">
        <f>DA_3_data!D5/1000000</f>
        <v>304.55360777926757</v>
      </c>
      <c r="E7" s="7">
        <f>DA_3_data!E5/1000000</f>
        <v>250.74434232580384</v>
      </c>
      <c r="F7" s="7">
        <f>DA_3_data!F5/1000000</f>
        <v>205.31444832473437</v>
      </c>
      <c r="G7" s="7">
        <f>DA_3_data!G5/1000000</f>
        <v>166.78496741849764</v>
      </c>
      <c r="H7" s="7">
        <f>DA_3_data!H5/1000000</f>
        <v>139.82641028363872</v>
      </c>
      <c r="I7" s="7">
        <f>DA_3_data!I5/1000000</f>
        <v>118.63319737645976</v>
      </c>
      <c r="J7" s="7">
        <f>DA_3_data!J5/1000000</f>
        <v>82.391515104922831</v>
      </c>
      <c r="K7" s="8"/>
      <c r="L7" s="9"/>
      <c r="M7" s="16"/>
      <c r="N7" s="16"/>
      <c r="O7" s="16"/>
      <c r="P7" s="16"/>
      <c r="Q7" s="16"/>
      <c r="R7" s="16"/>
      <c r="S7" s="16"/>
      <c r="T7" s="16"/>
    </row>
    <row r="8" spans="1:20">
      <c r="A8">
        <v>6</v>
      </c>
      <c r="B8" t="s">
        <v>10</v>
      </c>
      <c r="C8" s="7">
        <f>DA_3_data!C6/1000000</f>
        <v>116.55189988468859</v>
      </c>
      <c r="D8" s="7">
        <f>DA_3_data!D6/1000000</f>
        <v>101.07177847639115</v>
      </c>
      <c r="E8" s="7">
        <f>DA_3_data!E6/1000000</f>
        <v>89.052468763267214</v>
      </c>
      <c r="F8" s="7">
        <f>DA_3_data!F6/1000000</f>
        <v>73.872876210180436</v>
      </c>
      <c r="G8" s="7">
        <f>DA_3_data!G6/1000000</f>
        <v>63.582764719863974</v>
      </c>
      <c r="H8" s="7">
        <f>DA_3_data!H6/1000000</f>
        <v>54.495804310861395</v>
      </c>
      <c r="I8" s="7">
        <f>DA_3_data!I6/1000000</f>
        <v>40.839950250789641</v>
      </c>
      <c r="J8" s="7">
        <f>DA_3_data!J6/1000000</f>
        <v>37.335934165650151</v>
      </c>
      <c r="K8" s="8"/>
      <c r="L8" s="9"/>
      <c r="M8" s="16"/>
      <c r="N8" s="16"/>
      <c r="O8" s="16"/>
      <c r="P8" s="16"/>
      <c r="Q8" s="16"/>
      <c r="R8" s="16"/>
      <c r="S8" s="16"/>
      <c r="T8" s="16"/>
    </row>
    <row r="9" spans="1:20">
      <c r="A9">
        <v>7</v>
      </c>
      <c r="B9" t="s">
        <v>12</v>
      </c>
      <c r="C9" s="7">
        <f>DA_3_data!C7/1000000</f>
        <v>8.8796822791371728</v>
      </c>
      <c r="D9" s="7">
        <f>DA_3_data!D7/1000000</f>
        <v>7.8485555790964945</v>
      </c>
      <c r="E9" s="7">
        <f>DA_3_data!E7/1000000</f>
        <v>6.9789274434957465</v>
      </c>
      <c r="F9" s="7">
        <f>DA_3_data!F7/1000000</f>
        <v>6.3156974868610778</v>
      </c>
      <c r="G9" s="7">
        <f>DA_3_data!G7/1000000</f>
        <v>5.5952589801049193</v>
      </c>
      <c r="H9" s="7">
        <f>DA_3_data!H7/1000000</f>
        <v>5.0678795671736987</v>
      </c>
      <c r="I9" s="7">
        <f>DA_3_data!I7/1000000</f>
        <v>4.5806227509314619</v>
      </c>
      <c r="J9" s="7">
        <f>DA_3_data!J7/1000000</f>
        <v>4.2127174490178234</v>
      </c>
      <c r="K9" s="8"/>
      <c r="L9" s="9"/>
      <c r="M9" s="16"/>
      <c r="N9" s="16"/>
      <c r="O9" s="16"/>
      <c r="P9" s="16"/>
      <c r="Q9" s="16"/>
      <c r="R9" s="16"/>
      <c r="S9" s="16"/>
      <c r="T9" s="16"/>
    </row>
    <row r="10" spans="1:20">
      <c r="A10">
        <v>8</v>
      </c>
      <c r="B10" t="s">
        <v>14</v>
      </c>
      <c r="C10" s="7">
        <f>DA_3_data!C8/1000000</f>
        <v>12.27541893858743</v>
      </c>
      <c r="D10" s="7">
        <f>DA_3_data!D8/1000000</f>
        <v>10.67014034690953</v>
      </c>
      <c r="E10" s="7">
        <f>DA_3_data!E8/1000000</f>
        <v>9.4097835741451501</v>
      </c>
      <c r="F10" s="7">
        <f>DA_3_data!F8/1000000</f>
        <v>7.8850854222411408</v>
      </c>
      <c r="G10" s="7">
        <f>DA_3_data!G8/1000000</f>
        <v>6.7968140153667642</v>
      </c>
      <c r="H10" s="7">
        <f>DA_3_data!H8/1000000</f>
        <v>5.8362162130928184</v>
      </c>
      <c r="I10" s="7">
        <f>DA_3_data!I8/1000000</f>
        <v>4.3209193979658949</v>
      </c>
      <c r="J10" s="7">
        <f>DA_3_data!J8/1000000</f>
        <v>3.9441791430483368</v>
      </c>
      <c r="K10" s="8"/>
      <c r="L10" s="9"/>
      <c r="M10" s="16"/>
      <c r="N10" s="16"/>
      <c r="O10" s="16"/>
      <c r="P10" s="16"/>
      <c r="Q10" s="16"/>
      <c r="R10" s="16"/>
      <c r="S10" s="16"/>
      <c r="T10" s="16"/>
    </row>
    <row r="11" spans="1:20">
      <c r="A11">
        <v>9</v>
      </c>
      <c r="B11" t="s">
        <v>16</v>
      </c>
      <c r="C11" s="7">
        <f>DA_3_data!C9/1000000</f>
        <v>281.2100399337213</v>
      </c>
      <c r="D11" s="7">
        <f>DA_3_data!D9/1000000</f>
        <v>240.19628156876377</v>
      </c>
      <c r="E11" s="7">
        <f>DA_3_data!E9/1000000</f>
        <v>201.41850047870801</v>
      </c>
      <c r="F11" s="7">
        <f>DA_3_data!F9/1000000</f>
        <v>174.39795494853925</v>
      </c>
      <c r="G11" s="7">
        <f>DA_3_data!G9/1000000</f>
        <v>147.33036095687569</v>
      </c>
      <c r="H11" s="7">
        <f>DA_3_data!H9/1000000</f>
        <v>122.58022034130472</v>
      </c>
      <c r="I11" s="7">
        <f>DA_3_data!I9/1000000</f>
        <v>106.99856110970453</v>
      </c>
      <c r="J11" s="7">
        <f>DA_3_data!J9/1000000</f>
        <v>93.783398371369458</v>
      </c>
      <c r="K11" s="8"/>
      <c r="L11" s="9"/>
      <c r="M11" s="16"/>
      <c r="N11" s="16"/>
      <c r="O11" s="16"/>
      <c r="P11" s="16"/>
      <c r="Q11" s="16"/>
      <c r="R11" s="16"/>
      <c r="S11" s="16"/>
      <c r="T11" s="16"/>
    </row>
    <row r="12" spans="1:20">
      <c r="A12">
        <v>10</v>
      </c>
      <c r="B12" t="s">
        <v>18</v>
      </c>
      <c r="C12" s="7">
        <f>DA_3_data!C10/1000000</f>
        <v>149.28574637725686</v>
      </c>
      <c r="D12" s="7">
        <f>DA_3_data!D10/1000000</f>
        <v>129.89245966585412</v>
      </c>
      <c r="E12" s="7">
        <f>DA_3_data!E10/1000000</f>
        <v>114.76457653039911</v>
      </c>
      <c r="F12" s="7">
        <f>DA_3_data!F10/1000000</f>
        <v>95.780305099987856</v>
      </c>
      <c r="G12" s="7">
        <f>DA_3_data!G10/1000000</f>
        <v>82.785113766004983</v>
      </c>
      <c r="H12" s="7">
        <f>DA_3_data!H10/1000000</f>
        <v>70.97257706273335</v>
      </c>
      <c r="I12" s="7">
        <f>DA_3_data!I10/1000000</f>
        <v>53.763974675535202</v>
      </c>
      <c r="J12" s="7">
        <f>DA_3_data!J10/1000000</f>
        <v>49.181015378640538</v>
      </c>
      <c r="K12" s="8"/>
      <c r="L12" s="9"/>
      <c r="M12" s="16"/>
      <c r="N12" s="16"/>
      <c r="O12" s="16"/>
      <c r="P12" s="16"/>
      <c r="Q12" s="16"/>
      <c r="R12" s="16"/>
      <c r="S12" s="16"/>
      <c r="T12" s="16"/>
    </row>
    <row r="13" spans="1:20">
      <c r="A13">
        <v>11</v>
      </c>
      <c r="B13" t="s">
        <v>20</v>
      </c>
      <c r="C13" s="7">
        <f>DA_3_data!C11/1000000</f>
        <v>23.9915276896478</v>
      </c>
      <c r="D13" s="7">
        <f>DA_3_data!D11/1000000</f>
        <v>21.859072508974002</v>
      </c>
      <c r="E13" s="7">
        <f>DA_3_data!E11/1000000</f>
        <v>19.806138224697111</v>
      </c>
      <c r="F13" s="7">
        <f>DA_3_data!F11/1000000</f>
        <v>18.211758651719862</v>
      </c>
      <c r="G13" s="7">
        <f>DA_3_data!G11/1000000</f>
        <v>16.594722166457615</v>
      </c>
      <c r="H13" s="7">
        <f>DA_3_data!H11/1000000</f>
        <v>15.164272475053222</v>
      </c>
      <c r="I13" s="7">
        <f>DA_3_data!I11/1000000</f>
        <v>14.183623136526665</v>
      </c>
      <c r="J13" s="7">
        <f>DA_3_data!J11/1000000</f>
        <v>13.20873300838039</v>
      </c>
      <c r="K13" s="8"/>
      <c r="L13" s="9"/>
      <c r="M13" s="16"/>
      <c r="N13" s="16"/>
      <c r="O13" s="16"/>
      <c r="P13" s="16"/>
      <c r="Q13" s="16"/>
      <c r="R13" s="16"/>
      <c r="S13" s="16"/>
      <c r="T13" s="16"/>
    </row>
    <row r="14" spans="1:20">
      <c r="A14">
        <v>12</v>
      </c>
      <c r="B14" t="s">
        <v>22</v>
      </c>
      <c r="C14" s="7">
        <f>DA_3_data!C12/1000000</f>
        <v>38.658876243892259</v>
      </c>
      <c r="D14" s="7">
        <f>DA_3_data!D12/1000000</f>
        <v>34.122485634155609</v>
      </c>
      <c r="E14" s="7">
        <f>DA_3_data!E12/1000000</f>
        <v>29.184126566510098</v>
      </c>
      <c r="F14" s="7">
        <f>DA_3_data!F12/1000000</f>
        <v>25.433645846945648</v>
      </c>
      <c r="G14" s="7">
        <f>DA_3_data!G12/1000000</f>
        <v>21.290326150724244</v>
      </c>
      <c r="H14" s="7">
        <f>DA_3_data!H12/1000000</f>
        <v>17.909675647986301</v>
      </c>
      <c r="I14" s="7">
        <f>DA_3_data!I12/1000000</f>
        <v>15.658497268177186</v>
      </c>
      <c r="J14" s="7">
        <f>DA_3_data!J12/1000000</f>
        <v>13.501885892404871</v>
      </c>
      <c r="K14" s="8"/>
      <c r="L14" s="9"/>
      <c r="M14" s="16"/>
      <c r="N14" s="16"/>
      <c r="O14" s="16"/>
      <c r="P14" s="16"/>
      <c r="Q14" s="16"/>
      <c r="R14" s="16"/>
      <c r="S14" s="16"/>
      <c r="T14" s="16"/>
    </row>
    <row r="15" spans="1:20">
      <c r="A15">
        <v>13</v>
      </c>
      <c r="B15" t="s">
        <v>24</v>
      </c>
      <c r="C15" s="7">
        <f>DA_3_data!C13/1000000</f>
        <v>40.051202523638302</v>
      </c>
      <c r="D15" s="7">
        <f>DA_3_data!D13/1000000</f>
        <v>34.374915244299842</v>
      </c>
      <c r="E15" s="7">
        <f>DA_3_data!E13/1000000</f>
        <v>29.333599104001017</v>
      </c>
      <c r="F15" s="7">
        <f>DA_3_data!F13/1000000</f>
        <v>25.031521769989535</v>
      </c>
      <c r="G15" s="7">
        <f>DA_3_data!G13/1000000</f>
        <v>21.287041098845606</v>
      </c>
      <c r="H15" s="7">
        <f>DA_3_data!H13/1000000</f>
        <v>17.886391257920767</v>
      </c>
      <c r="I15" s="7">
        <f>DA_3_data!I13/1000000</f>
        <v>14.838807810165687</v>
      </c>
      <c r="J15" s="7">
        <f>DA_3_data!J13/1000000</f>
        <v>13.183367746052651</v>
      </c>
      <c r="K15" s="8"/>
      <c r="L15" s="9"/>
      <c r="M15" s="16"/>
      <c r="N15" s="16"/>
      <c r="O15" s="16"/>
      <c r="P15" s="16"/>
      <c r="Q15" s="16"/>
      <c r="R15" s="16"/>
      <c r="S15" s="16"/>
      <c r="T15" s="16"/>
    </row>
    <row r="16" spans="1:20">
      <c r="A16">
        <v>14</v>
      </c>
      <c r="B16" t="s">
        <v>26</v>
      </c>
      <c r="C16" s="7">
        <f>DA_3_data!C14/1000000</f>
        <v>24.061884036276503</v>
      </c>
      <c r="D16" s="7">
        <f>DA_3_data!D14/1000000</f>
        <v>12.613604757518214</v>
      </c>
      <c r="E16" s="7">
        <f>DA_3_data!E14/1000000</f>
        <v>10.082082166197251</v>
      </c>
      <c r="F16" s="7">
        <f>DA_3_data!F14/1000000</f>
        <v>8.7735314459105727</v>
      </c>
      <c r="G16" s="7">
        <f>DA_3_data!G14/1000000</f>
        <v>7.4279986312407571</v>
      </c>
      <c r="H16" s="7">
        <f>DA_3_data!H14/1000000</f>
        <v>6.3820698557154421</v>
      </c>
      <c r="I16" s="7">
        <f>DA_3_data!I14/1000000</f>
        <v>5.7316781012579829</v>
      </c>
      <c r="J16" s="7">
        <f>DA_3_data!J14/1000000</f>
        <v>5.0739159466000965</v>
      </c>
      <c r="K16" s="8"/>
      <c r="L16" s="9"/>
      <c r="M16" s="16"/>
      <c r="N16" s="16"/>
      <c r="O16" s="16"/>
      <c r="P16" s="16"/>
      <c r="Q16" s="16"/>
      <c r="R16" s="16"/>
      <c r="S16" s="16"/>
      <c r="T16" s="16"/>
    </row>
    <row r="17" spans="1:20">
      <c r="A17">
        <v>15</v>
      </c>
      <c r="B17" t="s">
        <v>28</v>
      </c>
      <c r="C17" s="7">
        <f>DA_3_data!C15/1000000</f>
        <v>115.85334725302624</v>
      </c>
      <c r="D17" s="7">
        <f>DA_3_data!D15/1000000</f>
        <v>101.63433787942951</v>
      </c>
      <c r="E17" s="7">
        <f>DA_3_data!E15/1000000</f>
        <v>88.342185619577677</v>
      </c>
      <c r="F17" s="7">
        <f>DA_3_data!F15/1000000</f>
        <v>77.382875605673831</v>
      </c>
      <c r="G17" s="7">
        <f>DA_3_data!G15/1000000</f>
        <v>67.953963624140371</v>
      </c>
      <c r="H17" s="7">
        <f>DA_3_data!H15/1000000</f>
        <v>59.658290404697254</v>
      </c>
      <c r="I17" s="7">
        <f>DA_3_data!I15/1000000</f>
        <v>53.061821974585207</v>
      </c>
      <c r="J17" s="7">
        <f>DA_3_data!J15/1000000</f>
        <v>47.380417608572586</v>
      </c>
      <c r="K17" s="8"/>
      <c r="L17" s="9"/>
      <c r="M17" s="16"/>
      <c r="N17" s="16"/>
      <c r="O17" s="16"/>
      <c r="P17" s="16"/>
      <c r="Q17" s="16"/>
      <c r="R17" s="16"/>
      <c r="S17" s="16"/>
      <c r="T17" s="16"/>
    </row>
    <row r="18" spans="1:20">
      <c r="B18" s="8"/>
      <c r="C18" s="17"/>
      <c r="D18" s="17"/>
      <c r="E18" s="17"/>
      <c r="F18" s="17"/>
      <c r="G18" s="17"/>
      <c r="H18" s="17"/>
      <c r="I18" s="17"/>
      <c r="J18" s="17"/>
      <c r="K18" s="8"/>
      <c r="L18" s="8"/>
      <c r="M18" s="16"/>
      <c r="N18" s="16"/>
      <c r="O18" s="16"/>
      <c r="P18" s="16"/>
      <c r="Q18" s="16"/>
      <c r="R18" s="16"/>
      <c r="S18" s="16"/>
      <c r="T18" s="16"/>
    </row>
    <row r="19" spans="1:20">
      <c r="B19" s="8"/>
      <c r="C19" s="18"/>
      <c r="D19" s="18"/>
      <c r="E19" s="18"/>
      <c r="F19" s="18"/>
      <c r="G19" s="18"/>
      <c r="H19" s="18"/>
      <c r="I19" s="18"/>
      <c r="J19" s="18"/>
      <c r="K19" s="8"/>
      <c r="L19" s="8"/>
      <c r="M19" s="16"/>
      <c r="N19" s="16"/>
      <c r="O19" s="16"/>
      <c r="P19" s="16"/>
      <c r="Q19" s="16"/>
      <c r="R19" s="16"/>
      <c r="S19" s="16"/>
      <c r="T19" s="16"/>
    </row>
    <row r="20" spans="1:20">
      <c r="K20" s="8"/>
      <c r="L20" s="8"/>
      <c r="M20" s="16"/>
      <c r="N20" s="16"/>
      <c r="O20" s="16"/>
      <c r="P20" s="16"/>
      <c r="Q20" s="16"/>
      <c r="R20" s="16"/>
      <c r="S20" s="16"/>
      <c r="T20" s="16"/>
    </row>
    <row r="21" spans="1:20">
      <c r="K21" s="8"/>
      <c r="L21" s="8"/>
      <c r="M21" s="16"/>
      <c r="N21" s="16"/>
      <c r="O21" s="16"/>
      <c r="P21" s="16"/>
      <c r="Q21" s="16"/>
      <c r="R21" s="16"/>
      <c r="S21" s="16"/>
      <c r="T21" s="16"/>
    </row>
    <row r="22" spans="1:20">
      <c r="K22" s="8"/>
      <c r="L22" s="8"/>
      <c r="M22" s="16"/>
      <c r="N22" s="16"/>
      <c r="O22" s="16"/>
      <c r="P22" s="16"/>
      <c r="Q22" s="16"/>
      <c r="R22" s="16"/>
      <c r="S22" s="16"/>
      <c r="T22" s="16"/>
    </row>
    <row r="23" spans="1:20">
      <c r="K23" s="8"/>
      <c r="L23" s="8"/>
      <c r="M23" s="16"/>
      <c r="N23" s="16"/>
      <c r="O23" s="16"/>
      <c r="P23" s="16"/>
      <c r="Q23" s="16"/>
      <c r="R23" s="16"/>
      <c r="S23" s="16"/>
      <c r="T23" s="16"/>
    </row>
    <row r="24" spans="1:20">
      <c r="K24" s="8"/>
      <c r="L24" s="8"/>
      <c r="M24" s="16"/>
      <c r="N24" s="16"/>
      <c r="O24" s="16"/>
      <c r="P24" s="16"/>
      <c r="Q24" s="16"/>
      <c r="R24" s="16"/>
      <c r="S24" s="16"/>
      <c r="T24" s="16"/>
    </row>
    <row r="25" spans="1:20">
      <c r="K25" s="8"/>
      <c r="L25" s="8"/>
      <c r="M25" s="16"/>
      <c r="N25" s="16"/>
      <c r="O25" s="16"/>
      <c r="P25" s="16"/>
      <c r="Q25" s="16"/>
      <c r="R25" s="16"/>
      <c r="S25" s="16"/>
      <c r="T25" s="16"/>
    </row>
    <row r="26" spans="1:20">
      <c r="K26" s="8"/>
      <c r="L26" s="8"/>
      <c r="M26" s="16"/>
      <c r="N26" s="16"/>
      <c r="O26" s="16"/>
      <c r="P26" s="16"/>
      <c r="Q26" s="16"/>
      <c r="R26" s="16"/>
      <c r="S26" s="16"/>
      <c r="T26" s="16"/>
    </row>
    <row r="27" spans="1:20">
      <c r="K27" s="8"/>
      <c r="L27" s="8"/>
      <c r="M27" s="16"/>
      <c r="N27" s="16"/>
      <c r="O27" s="16"/>
      <c r="P27" s="16"/>
      <c r="Q27" s="16"/>
      <c r="R27" s="16"/>
      <c r="S27" s="16"/>
      <c r="T27" s="16"/>
    </row>
    <row r="28" spans="1:20">
      <c r="K28" s="8"/>
      <c r="L28" s="8"/>
      <c r="M28" s="16"/>
      <c r="N28" s="16"/>
      <c r="O28" s="16"/>
      <c r="P28" s="16"/>
      <c r="Q28" s="16"/>
      <c r="R28" s="16"/>
      <c r="S28" s="16"/>
      <c r="T28" s="16"/>
    </row>
    <row r="29" spans="1:20">
      <c r="K29" s="8"/>
      <c r="L29" s="8"/>
      <c r="M29" s="16"/>
      <c r="N29" s="16"/>
      <c r="O29" s="16"/>
      <c r="P29" s="16"/>
      <c r="Q29" s="16"/>
      <c r="R29" s="16"/>
      <c r="S29" s="16"/>
      <c r="T29" s="16"/>
    </row>
    <row r="30" spans="1:20">
      <c r="K30" s="8"/>
      <c r="L30" s="8"/>
      <c r="M30" s="16"/>
      <c r="N30" s="16"/>
      <c r="O30" s="16"/>
      <c r="P30" s="16"/>
      <c r="Q30" s="16"/>
      <c r="R30" s="16"/>
      <c r="S30" s="16"/>
      <c r="T30" s="16"/>
    </row>
    <row r="31" spans="1:20">
      <c r="K31" s="8"/>
      <c r="L31" s="8"/>
      <c r="M31" s="16"/>
      <c r="N31" s="16"/>
      <c r="O31" s="16"/>
      <c r="P31" s="16"/>
      <c r="Q31" s="16"/>
      <c r="R31" s="16"/>
      <c r="S31" s="16"/>
      <c r="T31" s="16"/>
    </row>
    <row r="32" spans="1:20">
      <c r="K32" s="8"/>
      <c r="L32" s="8"/>
      <c r="M32" s="16"/>
      <c r="N32" s="16"/>
      <c r="O32" s="16"/>
      <c r="P32" s="16"/>
      <c r="Q32" s="16"/>
      <c r="R32" s="16"/>
      <c r="S32" s="16"/>
      <c r="T32" s="16"/>
    </row>
    <row r="33" spans="11:20">
      <c r="K33" s="8"/>
      <c r="L33" s="8"/>
      <c r="M33" s="16"/>
      <c r="N33" s="16"/>
      <c r="O33" s="16"/>
      <c r="P33" s="16"/>
      <c r="Q33" s="16"/>
      <c r="R33" s="16"/>
      <c r="S33" s="16"/>
      <c r="T33" s="16"/>
    </row>
    <row r="34" spans="11:20">
      <c r="K34" s="8"/>
      <c r="L34" s="8"/>
      <c r="M34" s="16"/>
      <c r="N34" s="16"/>
      <c r="O34" s="16"/>
      <c r="P34" s="16"/>
      <c r="Q34" s="16"/>
      <c r="R34" s="16"/>
      <c r="S34" s="16"/>
      <c r="T34" s="16"/>
    </row>
    <row r="35" spans="11:20">
      <c r="K35" s="8"/>
      <c r="L35" s="8"/>
      <c r="M35" s="16"/>
      <c r="N35" s="16"/>
      <c r="O35" s="16"/>
      <c r="P35" s="16"/>
      <c r="Q35" s="16"/>
      <c r="R35" s="16"/>
      <c r="S35" s="16"/>
      <c r="T35" s="16"/>
    </row>
    <row r="36" spans="11:20">
      <c r="K36" s="8"/>
      <c r="L36" s="8"/>
      <c r="M36" s="16"/>
      <c r="N36" s="16"/>
      <c r="O36" s="16"/>
      <c r="P36" s="16"/>
      <c r="Q36" s="16"/>
      <c r="R36" s="16"/>
      <c r="S36" s="16"/>
      <c r="T36" s="16"/>
    </row>
    <row r="37" spans="11:20">
      <c r="K37" s="8"/>
      <c r="L37" s="8"/>
      <c r="M37" s="16"/>
      <c r="N37" s="16"/>
      <c r="O37" s="16"/>
      <c r="P37" s="16"/>
      <c r="Q37" s="16"/>
      <c r="R37" s="16"/>
      <c r="S37" s="16"/>
      <c r="T37" s="16"/>
    </row>
    <row r="38" spans="11:20">
      <c r="K38" s="8"/>
      <c r="L38" s="8"/>
      <c r="M38" s="16"/>
      <c r="N38" s="16"/>
      <c r="O38" s="16"/>
      <c r="P38" s="16"/>
      <c r="Q38" s="16"/>
      <c r="R38" s="16"/>
      <c r="S38" s="16"/>
      <c r="T38" s="16"/>
    </row>
    <row r="39" spans="11:20">
      <c r="K39" s="8"/>
      <c r="L39" s="8"/>
      <c r="M39" s="16"/>
      <c r="N39" s="16"/>
      <c r="O39" s="16"/>
      <c r="P39" s="16"/>
      <c r="Q39" s="16"/>
      <c r="R39" s="16"/>
      <c r="S39" s="16"/>
      <c r="T39" s="16"/>
    </row>
    <row r="40" spans="11:20">
      <c r="K40" s="8"/>
      <c r="L40" s="8"/>
      <c r="M40" s="16"/>
      <c r="N40" s="16"/>
      <c r="O40" s="16"/>
      <c r="P40" s="16"/>
      <c r="Q40" s="16"/>
      <c r="R40" s="16"/>
      <c r="S40" s="16"/>
      <c r="T40" s="16"/>
    </row>
    <row r="41" spans="11:20">
      <c r="K41" s="8"/>
      <c r="L41" s="8"/>
      <c r="M41" s="16"/>
      <c r="N41" s="16"/>
      <c r="O41" s="16"/>
      <c r="P41" s="16"/>
      <c r="Q41" s="16"/>
      <c r="R41" s="16"/>
      <c r="S41" s="16"/>
      <c r="T41" s="16"/>
    </row>
    <row r="42" spans="11:20">
      <c r="K42" s="8"/>
      <c r="L42" s="8"/>
      <c r="M42" s="16"/>
      <c r="N42" s="16"/>
      <c r="O42" s="16"/>
      <c r="P42" s="16"/>
      <c r="Q42" s="16"/>
      <c r="R42" s="16"/>
      <c r="S42" s="16"/>
      <c r="T42" s="16"/>
    </row>
    <row r="43" spans="11:20">
      <c r="K43" s="8"/>
      <c r="L43" s="8"/>
      <c r="M43" s="16"/>
      <c r="N43" s="16"/>
      <c r="O43" s="16"/>
      <c r="P43" s="16"/>
      <c r="Q43" s="16"/>
      <c r="R43" s="16"/>
      <c r="S43" s="16"/>
      <c r="T43" s="16"/>
    </row>
    <row r="44" spans="11:20">
      <c r="K44" s="8"/>
      <c r="L44" s="8"/>
      <c r="M44" s="16"/>
      <c r="N44" s="16"/>
      <c r="O44" s="16"/>
      <c r="P44" s="16"/>
      <c r="Q44" s="16"/>
      <c r="R44" s="16"/>
      <c r="S44" s="16"/>
      <c r="T44" s="16"/>
    </row>
    <row r="45" spans="11:20">
      <c r="K45" s="8"/>
      <c r="L45" s="8"/>
      <c r="M45" s="16"/>
      <c r="N45" s="16"/>
      <c r="O45" s="16"/>
      <c r="P45" s="16"/>
      <c r="Q45" s="16"/>
      <c r="R45" s="16"/>
      <c r="S45" s="16"/>
      <c r="T45" s="16"/>
    </row>
    <row r="46" spans="11:20">
      <c r="K46" s="8"/>
      <c r="L46" s="8"/>
      <c r="M46" s="16"/>
      <c r="N46" s="16"/>
      <c r="O46" s="16"/>
      <c r="P46" s="16"/>
      <c r="Q46" s="16"/>
      <c r="R46" s="16"/>
      <c r="S46" s="16"/>
      <c r="T46" s="16"/>
    </row>
    <row r="47" spans="11:20">
      <c r="K47" s="8"/>
      <c r="L47" s="8"/>
      <c r="M47" s="16"/>
      <c r="N47" s="16"/>
      <c r="O47" s="16"/>
      <c r="P47" s="16"/>
      <c r="Q47" s="16"/>
      <c r="R47" s="16"/>
      <c r="S47" s="16"/>
      <c r="T47" s="16"/>
    </row>
    <row r="48" spans="11:20">
      <c r="K48" s="8"/>
      <c r="L48" s="8"/>
      <c r="M48" s="16"/>
      <c r="N48" s="16"/>
      <c r="O48" s="16"/>
      <c r="P48" s="16"/>
      <c r="Q48" s="16"/>
      <c r="R48" s="16"/>
      <c r="S48" s="16"/>
      <c r="T48" s="16"/>
    </row>
    <row r="49" spans="11:20">
      <c r="K49" s="8"/>
      <c r="L49" s="8"/>
      <c r="M49" s="16"/>
      <c r="N49" s="16"/>
      <c r="O49" s="16"/>
      <c r="P49" s="16"/>
      <c r="Q49" s="16"/>
      <c r="R49" s="16"/>
      <c r="S49" s="16"/>
      <c r="T49" s="16"/>
    </row>
    <row r="50" spans="11:20">
      <c r="K50" s="13"/>
      <c r="L50" s="8"/>
      <c r="M50" s="16"/>
      <c r="N50" s="16"/>
      <c r="O50" s="16"/>
      <c r="P50" s="16"/>
      <c r="Q50" s="16"/>
      <c r="R50" s="16"/>
      <c r="S50" s="16"/>
      <c r="T50" s="16"/>
    </row>
    <row r="51" spans="11:20">
      <c r="K51" s="13"/>
      <c r="L51" s="8"/>
      <c r="M51" s="16"/>
      <c r="N51" s="16"/>
      <c r="O51" s="16"/>
      <c r="P51" s="16"/>
      <c r="Q51" s="16"/>
      <c r="R51" s="16"/>
      <c r="S51" s="16"/>
      <c r="T51" s="16"/>
    </row>
    <row r="52" spans="11:20">
      <c r="K52" s="13"/>
      <c r="L52" s="8"/>
      <c r="M52" s="16"/>
      <c r="N52" s="16"/>
      <c r="O52" s="16"/>
      <c r="P52" s="16"/>
      <c r="Q52" s="16"/>
      <c r="R52" s="16"/>
      <c r="S52" s="16"/>
      <c r="T52" s="16"/>
    </row>
    <row r="53" spans="11:20">
      <c r="K53" s="13"/>
      <c r="L53" s="8"/>
      <c r="M53" s="16"/>
      <c r="N53" s="16"/>
      <c r="O53" s="16"/>
      <c r="P53" s="16"/>
      <c r="Q53" s="16"/>
      <c r="R53" s="16"/>
      <c r="S53" s="16"/>
      <c r="T53" s="16"/>
    </row>
    <row r="54" spans="11:20">
      <c r="K54" s="13"/>
      <c r="L54" s="8"/>
      <c r="M54" s="16"/>
      <c r="N54" s="16"/>
      <c r="O54" s="16"/>
      <c r="P54" s="16"/>
      <c r="Q54" s="16"/>
      <c r="R54" s="16"/>
      <c r="S54" s="16"/>
      <c r="T54" s="16"/>
    </row>
    <row r="55" spans="11:20">
      <c r="K55" s="13"/>
      <c r="L55" s="8"/>
      <c r="M55" s="16"/>
      <c r="N55" s="16"/>
      <c r="O55" s="16"/>
      <c r="P55" s="16"/>
      <c r="Q55" s="16"/>
      <c r="R55" s="16"/>
      <c r="S55" s="16"/>
      <c r="T55" s="16"/>
    </row>
    <row r="56" spans="11:20">
      <c r="K56" s="13"/>
      <c r="L56" s="8"/>
      <c r="M56" s="16"/>
      <c r="N56" s="16"/>
      <c r="O56" s="16"/>
      <c r="P56" s="16"/>
      <c r="Q56" s="16"/>
      <c r="R56" s="16"/>
      <c r="S56" s="16"/>
      <c r="T56" s="16"/>
    </row>
    <row r="57" spans="11:20">
      <c r="K57" s="13"/>
      <c r="L57" s="8"/>
      <c r="M57" s="16"/>
      <c r="N57" s="16"/>
      <c r="O57" s="16"/>
      <c r="P57" s="16"/>
      <c r="Q57" s="16"/>
      <c r="R57" s="16"/>
      <c r="S57" s="16"/>
      <c r="T57" s="16"/>
    </row>
    <row r="58" spans="11:20">
      <c r="K58" s="13"/>
      <c r="L58" s="8"/>
      <c r="M58" s="16"/>
      <c r="N58" s="16"/>
      <c r="O58" s="16"/>
      <c r="P58" s="16"/>
      <c r="Q58" s="16"/>
      <c r="R58" s="16"/>
      <c r="S58" s="16"/>
      <c r="T58" s="16"/>
    </row>
    <row r="59" spans="11:20">
      <c r="K59" s="13"/>
      <c r="L59" s="8"/>
      <c r="M59" s="16"/>
      <c r="N59" s="16"/>
      <c r="O59" s="16"/>
      <c r="P59" s="16"/>
      <c r="Q59" s="16"/>
      <c r="R59" s="16"/>
      <c r="S59" s="16"/>
      <c r="T59" s="16"/>
    </row>
    <row r="60" spans="11:20">
      <c r="K60" s="13"/>
      <c r="L60" s="8"/>
      <c r="M60" s="16"/>
      <c r="N60" s="16"/>
      <c r="O60" s="16"/>
      <c r="P60" s="16"/>
      <c r="Q60" s="16"/>
      <c r="R60" s="16"/>
      <c r="S60" s="16"/>
      <c r="T60" s="16"/>
    </row>
    <row r="61" spans="11:20">
      <c r="K61" s="13"/>
      <c r="L61" s="8"/>
      <c r="M61" s="16"/>
      <c r="N61" s="16"/>
      <c r="O61" s="16"/>
      <c r="P61" s="16"/>
      <c r="Q61" s="16"/>
      <c r="R61" s="16"/>
      <c r="S61" s="16"/>
      <c r="T61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EC88-4CB5-3E4E-A660-4C0CA2CC1327}">
  <dimension ref="A1:T59"/>
  <sheetViews>
    <sheetView workbookViewId="0">
      <selection sqref="A1:XFD1048576"/>
    </sheetView>
  </sheetViews>
  <sheetFormatPr baseColWidth="10" defaultRowHeight="15"/>
  <cols>
    <col min="1" max="1" width="7" customWidth="1"/>
    <col min="2" max="2" width="27.1640625" bestFit="1" customWidth="1"/>
    <col min="3" max="9" width="16.6640625" customWidth="1"/>
    <col min="10" max="10" width="14.6640625" customWidth="1"/>
    <col min="13" max="16" width="16.6640625" customWidth="1"/>
    <col min="17" max="20" width="14.6640625" customWidth="1"/>
  </cols>
  <sheetData>
    <row r="1" spans="1:20">
      <c r="A1" t="str" cm="1">
        <f t="array" aca="1" ref="A1" ca="1">RIGHT(CELL("filename",A1),LEN(CELL("filename",A1))-FIND("]", CELL("filename",A1)))</f>
        <v>DA_3_data</v>
      </c>
      <c r="B1" s="1" t="s">
        <v>0</v>
      </c>
      <c r="C1" s="2" t="s">
        <v>1</v>
      </c>
      <c r="D1" s="2"/>
      <c r="E1" s="2"/>
      <c r="F1" s="2"/>
      <c r="G1" s="2"/>
      <c r="H1" s="2"/>
      <c r="I1" s="2"/>
    </row>
    <row r="2" spans="1:20" ht="16" thickBot="1">
      <c r="A2" s="3" t="s">
        <v>2</v>
      </c>
      <c r="B2" s="4" t="s">
        <v>3</v>
      </c>
      <c r="C2" s="5">
        <v>2015</v>
      </c>
      <c r="D2" s="6">
        <v>2020</v>
      </c>
      <c r="E2" s="6">
        <v>2025</v>
      </c>
      <c r="F2" s="6">
        <v>2030</v>
      </c>
      <c r="G2" s="6">
        <v>2035</v>
      </c>
      <c r="H2" s="6">
        <v>2040</v>
      </c>
      <c r="I2" s="6">
        <v>2045</v>
      </c>
      <c r="J2" s="6">
        <v>2050</v>
      </c>
      <c r="K2" s="3" t="s">
        <v>2</v>
      </c>
      <c r="L2" s="4" t="s">
        <v>3</v>
      </c>
      <c r="M2" s="5">
        <v>2015</v>
      </c>
      <c r="N2" s="6">
        <v>2020</v>
      </c>
      <c r="O2" s="6">
        <v>2025</v>
      </c>
      <c r="P2" s="6">
        <v>2030</v>
      </c>
      <c r="Q2" s="6">
        <v>2035</v>
      </c>
      <c r="R2" s="6">
        <v>2040</v>
      </c>
      <c r="S2" s="6">
        <v>2045</v>
      </c>
      <c r="T2" s="6">
        <v>2050</v>
      </c>
    </row>
    <row r="3" spans="1:20" ht="16" thickTop="1">
      <c r="A3">
        <v>1</v>
      </c>
      <c r="B3" t="s">
        <v>4</v>
      </c>
      <c r="C3" s="7">
        <v>98079984.210604727</v>
      </c>
      <c r="D3" s="7">
        <v>96052568.490943372</v>
      </c>
      <c r="E3" s="7">
        <v>93207127.527146429</v>
      </c>
      <c r="F3" s="7">
        <v>90270332.733200148</v>
      </c>
      <c r="G3" s="7">
        <v>86832580.697413281</v>
      </c>
      <c r="H3" s="7">
        <v>82783002.433393344</v>
      </c>
      <c r="I3" s="7">
        <v>80699305.175186962</v>
      </c>
      <c r="J3" s="7">
        <v>77008806.96595493</v>
      </c>
      <c r="K3" s="8">
        <v>1</v>
      </c>
      <c r="L3" s="9" t="s">
        <v>5</v>
      </c>
      <c r="M3" s="7">
        <v>8582723.8703006357</v>
      </c>
      <c r="N3" s="7">
        <v>8474042.5824618973</v>
      </c>
      <c r="O3" s="7">
        <v>8275751.8413722208</v>
      </c>
      <c r="P3" s="7">
        <v>8061021.2232722286</v>
      </c>
      <c r="Q3" s="7">
        <v>7805348.6340245428</v>
      </c>
      <c r="R3" s="7">
        <v>7515330.5321669327</v>
      </c>
      <c r="S3" s="7">
        <v>7351136.8488037968</v>
      </c>
      <c r="T3" s="7">
        <v>7053008.3261216749</v>
      </c>
    </row>
    <row r="4" spans="1:20">
      <c r="A4">
        <v>2</v>
      </c>
      <c r="B4" t="s">
        <v>6</v>
      </c>
      <c r="C4" s="7">
        <v>38827597.130927041</v>
      </c>
      <c r="D4" s="7">
        <v>34448456.026149042</v>
      </c>
      <c r="E4" s="7">
        <v>27477403.773485873</v>
      </c>
      <c r="F4" s="7">
        <v>24131295.215909772</v>
      </c>
      <c r="G4" s="7">
        <v>20893034.315524265</v>
      </c>
      <c r="H4" s="7">
        <v>15565043.611962128</v>
      </c>
      <c r="I4" s="7">
        <v>14061508.693803176</v>
      </c>
      <c r="J4" s="7">
        <v>12666819.028485922</v>
      </c>
      <c r="K4" s="8">
        <v>2</v>
      </c>
      <c r="L4" s="9" t="s">
        <v>7</v>
      </c>
      <c r="M4" s="7">
        <v>5955667.4852545783</v>
      </c>
      <c r="N4" s="7">
        <v>5785426.0898578595</v>
      </c>
      <c r="O4" s="7">
        <v>5586943.4251925526</v>
      </c>
      <c r="P4" s="7">
        <v>5388672.0969167147</v>
      </c>
      <c r="Q4" s="7">
        <v>5140341.7668183688</v>
      </c>
      <c r="R4" s="7">
        <v>4922884.6411897745</v>
      </c>
      <c r="S4" s="7">
        <v>4811403.1318488177</v>
      </c>
      <c r="T4" s="7">
        <v>4609244.4712960441</v>
      </c>
    </row>
    <row r="5" spans="1:20">
      <c r="A5">
        <v>3</v>
      </c>
      <c r="B5" t="s">
        <v>8</v>
      </c>
      <c r="C5" s="7">
        <v>367393053.51834357</v>
      </c>
      <c r="D5" s="7">
        <v>304553607.77926755</v>
      </c>
      <c r="E5" s="7">
        <v>250744342.32580385</v>
      </c>
      <c r="F5" s="7">
        <v>205314448.32473436</v>
      </c>
      <c r="G5" s="7">
        <v>166784967.41849765</v>
      </c>
      <c r="H5" s="7">
        <v>139826410.28363872</v>
      </c>
      <c r="I5" s="7">
        <v>118633197.37645976</v>
      </c>
      <c r="J5" s="7">
        <v>82391515.104922831</v>
      </c>
      <c r="K5" s="8">
        <v>3</v>
      </c>
      <c r="L5" s="9" t="s">
        <v>9</v>
      </c>
      <c r="M5" s="7">
        <v>14735128.759578552</v>
      </c>
      <c r="N5" s="7">
        <v>14367160.321400376</v>
      </c>
      <c r="O5" s="7">
        <v>13906089.675442463</v>
      </c>
      <c r="P5" s="7">
        <v>13418894.069692407</v>
      </c>
      <c r="Q5" s="7">
        <v>12857368.037723687</v>
      </c>
      <c r="R5" s="7">
        <v>12177955.824040251</v>
      </c>
      <c r="S5" s="7">
        <v>11828384.600883778</v>
      </c>
      <c r="T5" s="7">
        <v>11229207.625271322</v>
      </c>
    </row>
    <row r="6" spans="1:20">
      <c r="A6">
        <v>4</v>
      </c>
      <c r="B6" t="s">
        <v>10</v>
      </c>
      <c r="C6" s="7">
        <v>116551899.8846886</v>
      </c>
      <c r="D6" s="7">
        <v>101071778.47639115</v>
      </c>
      <c r="E6" s="7">
        <v>89052468.763267219</v>
      </c>
      <c r="F6" s="7">
        <v>73872876.210180432</v>
      </c>
      <c r="G6" s="7">
        <v>63582764.719863974</v>
      </c>
      <c r="H6" s="7">
        <v>54495804.310861394</v>
      </c>
      <c r="I6" s="7">
        <v>40839950.250789642</v>
      </c>
      <c r="J6" s="7">
        <v>37335934.165650152</v>
      </c>
      <c r="K6" s="8">
        <v>4</v>
      </c>
      <c r="L6" s="9" t="s">
        <v>11</v>
      </c>
      <c r="M6" s="7">
        <v>15683626.618171848</v>
      </c>
      <c r="N6" s="7">
        <v>15450084.954149503</v>
      </c>
      <c r="O6" s="7">
        <v>15077741.014757453</v>
      </c>
      <c r="P6" s="7">
        <v>14677680.278103957</v>
      </c>
      <c r="Q6" s="7">
        <v>14210457.03577899</v>
      </c>
      <c r="R6" s="7">
        <v>13653297.394961622</v>
      </c>
      <c r="S6" s="7">
        <v>13358967.551611235</v>
      </c>
      <c r="T6" s="7">
        <v>12823180.341951564</v>
      </c>
    </row>
    <row r="7" spans="1:20">
      <c r="A7">
        <v>5</v>
      </c>
      <c r="B7" t="s">
        <v>12</v>
      </c>
      <c r="C7" s="7">
        <v>8879682.2791371737</v>
      </c>
      <c r="D7" s="7">
        <v>7848555.5790964942</v>
      </c>
      <c r="E7" s="7">
        <v>6978927.4434957467</v>
      </c>
      <c r="F7" s="7">
        <v>6315697.4868610781</v>
      </c>
      <c r="G7" s="7">
        <v>5595258.9801049195</v>
      </c>
      <c r="H7" s="7">
        <v>5067879.5671736989</v>
      </c>
      <c r="I7" s="7">
        <v>4580622.7509314623</v>
      </c>
      <c r="J7" s="7">
        <v>4212717.4490178237</v>
      </c>
      <c r="K7" s="8">
        <v>5</v>
      </c>
      <c r="L7" s="9" t="s">
        <v>13</v>
      </c>
      <c r="M7" s="7">
        <v>7652266.5633475073</v>
      </c>
      <c r="N7" s="7">
        <v>7479382.2098437529</v>
      </c>
      <c r="O7" s="7">
        <v>7251726.4593381854</v>
      </c>
      <c r="P7" s="7">
        <v>7009767.5318302773</v>
      </c>
      <c r="Q7" s="7">
        <v>6735643.5117692091</v>
      </c>
      <c r="R7" s="7">
        <v>6285219.7775418852</v>
      </c>
      <c r="S7" s="7">
        <v>6116626.310535863</v>
      </c>
      <c r="T7" s="7">
        <v>5830013.5888038306</v>
      </c>
    </row>
    <row r="8" spans="1:20">
      <c r="A8">
        <v>6</v>
      </c>
      <c r="B8" t="s">
        <v>14</v>
      </c>
      <c r="C8" s="7">
        <v>12275418.938587431</v>
      </c>
      <c r="D8" s="7">
        <v>10670140.34690953</v>
      </c>
      <c r="E8" s="7">
        <v>9409783.5741451494</v>
      </c>
      <c r="F8" s="7">
        <v>7885085.4222411411</v>
      </c>
      <c r="G8" s="7">
        <v>6796814.0153667638</v>
      </c>
      <c r="H8" s="7">
        <v>5836216.2130928179</v>
      </c>
      <c r="I8" s="7">
        <v>4320919.397965895</v>
      </c>
      <c r="J8" s="7">
        <v>3944179.1430483367</v>
      </c>
      <c r="K8" s="8">
        <v>6</v>
      </c>
      <c r="L8" s="9" t="s">
        <v>15</v>
      </c>
      <c r="M8" s="7">
        <v>6008014.9729744373</v>
      </c>
      <c r="N8" s="7">
        <v>5907026.7520342041</v>
      </c>
      <c r="O8" s="7">
        <v>5759840.3637705818</v>
      </c>
      <c r="P8" s="7">
        <v>5591224.3066719044</v>
      </c>
      <c r="Q8" s="7">
        <v>5395518.6087153861</v>
      </c>
      <c r="R8" s="7">
        <v>5174475.1351889595</v>
      </c>
      <c r="S8" s="7">
        <v>5066775.9426464802</v>
      </c>
      <c r="T8" s="7">
        <v>4866819.7371855481</v>
      </c>
    </row>
    <row r="9" spans="1:20">
      <c r="A9">
        <v>7</v>
      </c>
      <c r="B9" t="s">
        <v>16</v>
      </c>
      <c r="C9" s="7">
        <v>281210039.9337213</v>
      </c>
      <c r="D9" s="7">
        <v>240196281.56876376</v>
      </c>
      <c r="E9" s="7">
        <v>201418500.478708</v>
      </c>
      <c r="F9" s="7">
        <v>174397954.94853926</v>
      </c>
      <c r="G9" s="7">
        <v>147330360.95687568</v>
      </c>
      <c r="H9" s="7">
        <v>122580220.34130472</v>
      </c>
      <c r="I9" s="7">
        <v>106998561.10970452</v>
      </c>
      <c r="J9" s="7">
        <v>93783398.371369451</v>
      </c>
      <c r="K9" s="8">
        <v>7</v>
      </c>
      <c r="L9" s="9" t="s">
        <v>17</v>
      </c>
      <c r="M9" s="7">
        <v>32536274.47670624</v>
      </c>
      <c r="N9" s="7">
        <v>31786217.159671579</v>
      </c>
      <c r="O9" s="7">
        <v>30805267.879192933</v>
      </c>
      <c r="P9" s="7">
        <v>29747967.187331043</v>
      </c>
      <c r="Q9" s="7">
        <v>28534014.232872769</v>
      </c>
      <c r="R9" s="7">
        <v>27147107.301583689</v>
      </c>
      <c r="S9" s="7">
        <v>26401116.298124608</v>
      </c>
      <c r="T9" s="7">
        <v>25088607.706710681</v>
      </c>
    </row>
    <row r="10" spans="1:20">
      <c r="A10">
        <v>8</v>
      </c>
      <c r="B10" t="s">
        <v>18</v>
      </c>
      <c r="C10" s="7">
        <v>149285746.37725687</v>
      </c>
      <c r="D10" s="7">
        <v>129892459.66585413</v>
      </c>
      <c r="E10" s="7">
        <v>114764576.53039911</v>
      </c>
      <c r="F10" s="7">
        <v>95780305.09998785</v>
      </c>
      <c r="G10" s="7">
        <v>82785113.76600498</v>
      </c>
      <c r="H10" s="7">
        <v>70972577.062733352</v>
      </c>
      <c r="I10" s="7">
        <v>53763974.675535202</v>
      </c>
      <c r="J10" s="7">
        <v>49181015.37864054</v>
      </c>
      <c r="K10" s="8">
        <v>8</v>
      </c>
      <c r="L10" s="9" t="s">
        <v>19</v>
      </c>
      <c r="M10" s="7">
        <v>6420.9820308596218</v>
      </c>
      <c r="N10" s="7">
        <v>6168.1982214553136</v>
      </c>
      <c r="O10" s="7">
        <v>5924.6761920242889</v>
      </c>
      <c r="P10" s="7">
        <v>5664.8495035946662</v>
      </c>
      <c r="Q10" s="7">
        <v>5355.680622578976</v>
      </c>
      <c r="R10" s="7">
        <v>5039.0298928613529</v>
      </c>
      <c r="S10" s="7">
        <v>4834.9452831386416</v>
      </c>
      <c r="T10" s="7">
        <v>4556.8099312303757</v>
      </c>
    </row>
    <row r="11" spans="1:20">
      <c r="A11">
        <v>9</v>
      </c>
      <c r="B11" t="s">
        <v>20</v>
      </c>
      <c r="C11" s="7">
        <v>23991527.689647801</v>
      </c>
      <c r="D11" s="7">
        <v>21859072.508974001</v>
      </c>
      <c r="E11" s="7">
        <v>19806138.224697113</v>
      </c>
      <c r="F11" s="7">
        <v>18211758.651719861</v>
      </c>
      <c r="G11" s="7">
        <v>16594722.166457614</v>
      </c>
      <c r="H11" s="7">
        <v>15164272.475053223</v>
      </c>
      <c r="I11" s="7">
        <v>14183623.136526665</v>
      </c>
      <c r="J11" s="7">
        <v>13208733.008380391</v>
      </c>
      <c r="K11" s="8">
        <v>9</v>
      </c>
      <c r="L11" s="9" t="s">
        <v>21</v>
      </c>
      <c r="M11" s="7">
        <v>1787263.0652300119</v>
      </c>
      <c r="N11" s="7">
        <v>1754363.5828329406</v>
      </c>
      <c r="O11" s="7">
        <v>1708246.2703474152</v>
      </c>
      <c r="P11" s="7">
        <v>1656279.6912486225</v>
      </c>
      <c r="Q11" s="7">
        <v>1596464.3546463242</v>
      </c>
      <c r="R11" s="7">
        <v>1527906.2434165759</v>
      </c>
      <c r="S11" s="7">
        <v>1494127.6739614448</v>
      </c>
      <c r="T11" s="7">
        <v>1420835.7722544493</v>
      </c>
    </row>
    <row r="12" spans="1:20">
      <c r="A12">
        <v>10</v>
      </c>
      <c r="B12" t="s">
        <v>22</v>
      </c>
      <c r="C12" s="7">
        <v>38658876.24389226</v>
      </c>
      <c r="D12" s="7">
        <v>34122485.634155609</v>
      </c>
      <c r="E12" s="7">
        <v>29184126.5665101</v>
      </c>
      <c r="F12" s="7">
        <v>25433645.846945647</v>
      </c>
      <c r="G12" s="7">
        <v>21290326.150724243</v>
      </c>
      <c r="H12" s="7">
        <v>17909675.6479863</v>
      </c>
      <c r="I12" s="7">
        <v>15658497.268177185</v>
      </c>
      <c r="J12" s="7">
        <v>13501885.892404871</v>
      </c>
      <c r="K12" s="8">
        <v>10</v>
      </c>
      <c r="L12" s="9" t="s">
        <v>23</v>
      </c>
      <c r="M12" s="7">
        <v>415729.82989454863</v>
      </c>
      <c r="N12" s="7">
        <v>408774.21983692027</v>
      </c>
      <c r="O12" s="7">
        <v>398757.74844386621</v>
      </c>
      <c r="P12" s="7">
        <v>387198.97598576592</v>
      </c>
      <c r="Q12" s="7">
        <v>373805.72963367315</v>
      </c>
      <c r="R12" s="7">
        <v>358746.89472812542</v>
      </c>
      <c r="S12" s="7">
        <v>350887.07229747513</v>
      </c>
      <c r="T12" s="7">
        <v>336800.03035562782</v>
      </c>
    </row>
    <row r="13" spans="1:20">
      <c r="A13">
        <v>11</v>
      </c>
      <c r="B13" t="s">
        <v>24</v>
      </c>
      <c r="C13" s="7">
        <v>40051202.523638301</v>
      </c>
      <c r="D13" s="7">
        <v>34374915.244299844</v>
      </c>
      <c r="E13" s="7">
        <v>29333599.104001015</v>
      </c>
      <c r="F13" s="7">
        <v>25031521.769989535</v>
      </c>
      <c r="G13" s="7">
        <v>21287041.098845605</v>
      </c>
      <c r="H13" s="7">
        <v>17886391.257920768</v>
      </c>
      <c r="I13" s="7">
        <v>14838807.810165687</v>
      </c>
      <c r="J13" s="7">
        <v>13183367.746052651</v>
      </c>
      <c r="K13" s="8">
        <v>11</v>
      </c>
      <c r="L13" s="9" t="s">
        <v>25</v>
      </c>
      <c r="M13" s="7">
        <v>4716867.5871155141</v>
      </c>
      <c r="N13" s="7">
        <v>4633922.4206328727</v>
      </c>
      <c r="O13" s="7">
        <v>4430838.1730967425</v>
      </c>
      <c r="P13" s="7">
        <v>4325962.522643622</v>
      </c>
      <c r="Q13" s="7">
        <v>4178263.1048077457</v>
      </c>
      <c r="R13" s="7">
        <v>4015039.6586826649</v>
      </c>
      <c r="S13" s="7">
        <v>3915044.7991903378</v>
      </c>
      <c r="T13" s="7">
        <v>3746532.5560729629</v>
      </c>
    </row>
    <row r="14" spans="1:20">
      <c r="A14">
        <v>12</v>
      </c>
      <c r="B14" t="s">
        <v>26</v>
      </c>
      <c r="C14" s="7">
        <v>24061884.036276504</v>
      </c>
      <c r="D14" s="7">
        <v>12613604.757518213</v>
      </c>
      <c r="E14" s="7">
        <v>10082082.166197252</v>
      </c>
      <c r="F14" s="7">
        <v>8773531.445910573</v>
      </c>
      <c r="G14" s="7">
        <v>7427998.6312407572</v>
      </c>
      <c r="H14" s="7">
        <v>6382069.8557154424</v>
      </c>
      <c r="I14" s="7">
        <v>5731678.1012579827</v>
      </c>
      <c r="J14" s="7">
        <v>5073915.9466000963</v>
      </c>
      <c r="K14" s="8">
        <v>12</v>
      </c>
      <c r="L14" s="9" t="s">
        <v>27</v>
      </c>
      <c r="M14" s="7">
        <v>1723545.5129084964</v>
      </c>
      <c r="N14" s="7">
        <v>1358350.0184917701</v>
      </c>
      <c r="O14" s="7">
        <v>917223.51914192748</v>
      </c>
      <c r="P14" s="7">
        <v>730956.78023742069</v>
      </c>
      <c r="Q14" s="7">
        <v>582019.74771915935</v>
      </c>
      <c r="R14" s="7">
        <v>472269.84517041926</v>
      </c>
      <c r="S14" s="7">
        <v>408244.77400155185</v>
      </c>
      <c r="T14" s="7">
        <v>355775.46405495319</v>
      </c>
    </row>
    <row r="15" spans="1:20" ht="16" thickBot="1">
      <c r="A15">
        <v>13</v>
      </c>
      <c r="B15" t="s">
        <v>28</v>
      </c>
      <c r="C15" s="7">
        <v>115853347.25302625</v>
      </c>
      <c r="D15" s="7">
        <v>101634337.8794295</v>
      </c>
      <c r="E15" s="7">
        <v>88342185.619577676</v>
      </c>
      <c r="F15" s="7">
        <v>77382875.605673835</v>
      </c>
      <c r="G15" s="7">
        <v>67953963.624140367</v>
      </c>
      <c r="H15" s="7">
        <v>59658290.404697254</v>
      </c>
      <c r="I15" s="7">
        <v>53061821.974585205</v>
      </c>
      <c r="J15" s="7">
        <v>47380417.608572587</v>
      </c>
      <c r="K15" s="8">
        <v>13</v>
      </c>
      <c r="L15" s="9" t="s">
        <v>29</v>
      </c>
      <c r="M15" s="7">
        <v>151034.36649392964</v>
      </c>
      <c r="N15" s="7">
        <v>150113.31394468446</v>
      </c>
      <c r="O15" s="7">
        <v>147628.91475876071</v>
      </c>
      <c r="P15" s="7">
        <v>144493.21140577545</v>
      </c>
      <c r="Q15" s="7">
        <v>139869.19407066662</v>
      </c>
      <c r="R15" s="7">
        <v>134710.25488223147</v>
      </c>
      <c r="S15" s="7">
        <v>131647.08479500934</v>
      </c>
      <c r="T15" s="7">
        <v>126252.51723162712</v>
      </c>
    </row>
    <row r="16" spans="1:20">
      <c r="B16" s="10" t="s">
        <v>30</v>
      </c>
      <c r="C16" s="11">
        <f t="shared" ref="C16:E16" si="0">SUM(C3:C15)</f>
        <v>1315120260.0197477</v>
      </c>
      <c r="D16" s="11">
        <f t="shared" si="0"/>
        <v>1129338263.957752</v>
      </c>
      <c r="E16" s="11">
        <f t="shared" si="0"/>
        <v>969801262.09743452</v>
      </c>
      <c r="F16" s="11">
        <f>SUM(F3:F15)</f>
        <v>832801328.76189327</v>
      </c>
      <c r="G16" s="11">
        <f t="shared" ref="G16:J16" si="1">SUM(G3:G15)</f>
        <v>715154946.54106021</v>
      </c>
      <c r="H16" s="11">
        <f t="shared" si="1"/>
        <v>614127853.46553314</v>
      </c>
      <c r="I16" s="11">
        <f t="shared" si="1"/>
        <v>527372467.72108936</v>
      </c>
      <c r="J16" s="11">
        <f t="shared" si="1"/>
        <v>452872705.80910057</v>
      </c>
      <c r="K16" s="8">
        <v>14</v>
      </c>
      <c r="L16" s="8" t="s">
        <v>31</v>
      </c>
      <c r="M16" s="7">
        <v>19997081.813590653</v>
      </c>
      <c r="N16" s="7">
        <v>15826230.916261109</v>
      </c>
      <c r="O16" s="7">
        <v>10533775.721154127</v>
      </c>
      <c r="P16" s="7">
        <v>8441765.0991874915</v>
      </c>
      <c r="Q16" s="7">
        <v>6773862.9108158927</v>
      </c>
      <c r="R16" s="7">
        <v>5189369.3019567514</v>
      </c>
      <c r="S16" s="7">
        <v>4515722.1027364573</v>
      </c>
      <c r="T16" s="7">
        <v>3957006.8910433836</v>
      </c>
    </row>
    <row r="17" spans="2:20">
      <c r="B17" s="8" t="s">
        <v>87</v>
      </c>
      <c r="C17" s="12">
        <f>SUM(C12:C15)/(SUM(C3:C15))</f>
        <v>0.16623978559462727</v>
      </c>
      <c r="D17" s="12">
        <f t="shared" ref="D17:J17" si="2">SUM(D12:D15)/(SUM(D3:D15))</f>
        <v>0.16181630371309158</v>
      </c>
      <c r="E17" s="12">
        <f t="shared" si="2"/>
        <v>0.16182902579118144</v>
      </c>
      <c r="F17" s="12">
        <f t="shared" si="2"/>
        <v>0.16405062041823559</v>
      </c>
      <c r="G17" s="12">
        <f t="shared" si="2"/>
        <v>0.16494233882528059</v>
      </c>
      <c r="H17" s="12">
        <f t="shared" si="2"/>
        <v>0.16582284387795668</v>
      </c>
      <c r="I17" s="12">
        <f t="shared" si="2"/>
        <v>0.16931260279861471</v>
      </c>
      <c r="J17" s="12">
        <f t="shared" si="2"/>
        <v>0.17475018074281984</v>
      </c>
      <c r="K17" s="8">
        <v>15</v>
      </c>
      <c r="L17" s="8" t="s">
        <v>33</v>
      </c>
      <c r="M17" s="7">
        <v>15443723.365218176</v>
      </c>
      <c r="N17" s="7">
        <v>15648653.998692391</v>
      </c>
      <c r="O17" s="7">
        <v>14509814.371159703</v>
      </c>
      <c r="P17" s="7">
        <v>13499750.445196763</v>
      </c>
      <c r="Q17" s="7">
        <v>12141910.832901008</v>
      </c>
      <c r="R17" s="7">
        <v>8574672.0478115156</v>
      </c>
      <c r="S17" s="7">
        <v>7848642.4580807993</v>
      </c>
      <c r="T17" s="7">
        <v>7127095.2651189156</v>
      </c>
    </row>
    <row r="18" spans="2:20">
      <c r="K18" s="8">
        <v>16</v>
      </c>
      <c r="L18" s="8" t="s">
        <v>34</v>
      </c>
      <c r="M18" s="7">
        <v>1512212.0727157881</v>
      </c>
      <c r="N18" s="7">
        <v>1465107.778759086</v>
      </c>
      <c r="O18" s="7">
        <v>1368961.2472713562</v>
      </c>
      <c r="P18" s="7">
        <v>1314329.6798823199</v>
      </c>
      <c r="Q18" s="7">
        <v>1255371.6300175404</v>
      </c>
      <c r="R18" s="7">
        <v>1194022.1621412097</v>
      </c>
      <c r="S18" s="7">
        <v>1157252.2741893597</v>
      </c>
      <c r="T18" s="7">
        <v>1100688.8910370423</v>
      </c>
    </row>
    <row r="19" spans="2:20">
      <c r="K19" s="8">
        <v>17</v>
      </c>
      <c r="L19" s="8" t="s">
        <v>35</v>
      </c>
      <c r="M19" s="7">
        <v>170101391.21452436</v>
      </c>
      <c r="N19" s="7">
        <v>143235256.24962559</v>
      </c>
      <c r="O19" s="7">
        <v>119922969.31217632</v>
      </c>
      <c r="P19" s="7">
        <v>99374501.765146539</v>
      </c>
      <c r="Q19" s="7">
        <v>79772236.068311334</v>
      </c>
      <c r="R19" s="7">
        <v>66047401.626290977</v>
      </c>
      <c r="S19" s="7">
        <v>55107038.545943357</v>
      </c>
      <c r="T19" s="7">
        <v>37616412.11343918</v>
      </c>
    </row>
    <row r="20" spans="2:20">
      <c r="K20" s="8">
        <v>18</v>
      </c>
      <c r="L20" s="8" t="s">
        <v>36</v>
      </c>
      <c r="M20" s="7">
        <v>79150625.04687579</v>
      </c>
      <c r="N20" s="7">
        <v>62010110.178693995</v>
      </c>
      <c r="O20" s="7">
        <v>47751408.375577204</v>
      </c>
      <c r="P20" s="7">
        <v>36954169.026219979</v>
      </c>
      <c r="Q20" s="7">
        <v>31110670.159856953</v>
      </c>
      <c r="R20" s="7">
        <v>27174398.466207173</v>
      </c>
      <c r="S20" s="7">
        <v>24059742.093375362</v>
      </c>
      <c r="T20" s="7">
        <v>17337897.923739921</v>
      </c>
    </row>
    <row r="21" spans="2:20">
      <c r="K21" s="8">
        <v>19</v>
      </c>
      <c r="L21" s="8" t="s">
        <v>37</v>
      </c>
      <c r="M21" s="7">
        <v>21924380.488706086</v>
      </c>
      <c r="N21" s="7">
        <v>17439694.661766663</v>
      </c>
      <c r="O21" s="7">
        <v>13630403.159325292</v>
      </c>
      <c r="P21" s="7">
        <v>10758720.044062745</v>
      </c>
      <c r="Q21" s="7">
        <v>9138008.6866662689</v>
      </c>
      <c r="R21" s="7">
        <v>8029845.5604020115</v>
      </c>
      <c r="S21" s="7">
        <v>7155514.5035344791</v>
      </c>
      <c r="T21" s="7">
        <v>5073547.5043021217</v>
      </c>
    </row>
    <row r="22" spans="2:20">
      <c r="K22" s="8">
        <v>20</v>
      </c>
      <c r="L22" s="8" t="s">
        <v>38</v>
      </c>
      <c r="M22" s="7">
        <v>91479989.366682112</v>
      </c>
      <c r="N22" s="7">
        <v>77717316.830761746</v>
      </c>
      <c r="O22" s="7">
        <v>65992718.232103504</v>
      </c>
      <c r="P22" s="7">
        <v>55271769.394631706</v>
      </c>
      <c r="Q22" s="7">
        <v>44236834.881685354</v>
      </c>
      <c r="R22" s="7">
        <v>36357435.049433552</v>
      </c>
      <c r="S22" s="7">
        <v>30309609.223294143</v>
      </c>
      <c r="T22" s="7">
        <v>20983924.487136774</v>
      </c>
    </row>
    <row r="23" spans="2:20">
      <c r="K23" s="8">
        <v>21</v>
      </c>
      <c r="L23" s="8" t="s">
        <v>39</v>
      </c>
      <c r="M23" s="7">
        <v>4736667.4015551703</v>
      </c>
      <c r="N23" s="7">
        <v>4151229.8584195585</v>
      </c>
      <c r="O23" s="7">
        <v>3446843.2466215403</v>
      </c>
      <c r="P23" s="7">
        <v>2955288.0946733728</v>
      </c>
      <c r="Q23" s="7">
        <v>2527217.6219777432</v>
      </c>
      <c r="R23" s="7">
        <v>2217329.5813050047</v>
      </c>
      <c r="S23" s="7">
        <v>2001293.0103124322</v>
      </c>
      <c r="T23" s="7">
        <v>1379733.0763048292</v>
      </c>
    </row>
    <row r="24" spans="2:20">
      <c r="K24" s="8">
        <v>22</v>
      </c>
      <c r="L24" s="8" t="s">
        <v>40</v>
      </c>
      <c r="M24" s="7">
        <v>116551899.8846886</v>
      </c>
      <c r="N24" s="7">
        <v>101071778.47639115</v>
      </c>
      <c r="O24" s="7">
        <v>89052468.763267219</v>
      </c>
      <c r="P24" s="7">
        <v>73872876.210180432</v>
      </c>
      <c r="Q24" s="7">
        <v>63582764.719863974</v>
      </c>
      <c r="R24" s="7">
        <v>54495804.310861394</v>
      </c>
      <c r="S24" s="7">
        <v>40839950.250789642</v>
      </c>
      <c r="T24" s="7">
        <v>37335934.165650152</v>
      </c>
    </row>
    <row r="25" spans="2:20">
      <c r="K25" s="8">
        <v>23</v>
      </c>
      <c r="L25" s="8" t="s">
        <v>41</v>
      </c>
      <c r="M25" s="7">
        <v>4309645.6855885796</v>
      </c>
      <c r="N25" s="7">
        <v>3741037.0557945678</v>
      </c>
      <c r="O25" s="7">
        <v>3295516.1717790612</v>
      </c>
      <c r="P25" s="7">
        <v>2733422.6512406361</v>
      </c>
      <c r="Q25" s="7">
        <v>2350474.1703066644</v>
      </c>
      <c r="R25" s="7">
        <v>2014499.8538658079</v>
      </c>
      <c r="S25" s="7">
        <v>1509557.5004401091</v>
      </c>
      <c r="T25" s="7">
        <v>1379991.5901848744</v>
      </c>
    </row>
    <row r="26" spans="2:20">
      <c r="K26" s="8">
        <v>24</v>
      </c>
      <c r="L26" s="8" t="s">
        <v>42</v>
      </c>
      <c r="M26" s="7">
        <v>4032885.4274078431</v>
      </c>
      <c r="N26" s="7">
        <v>3500792.1593550146</v>
      </c>
      <c r="O26" s="7">
        <v>3083882.0902140043</v>
      </c>
      <c r="P26" s="7">
        <v>2557885.5389429433</v>
      </c>
      <c r="Q26" s="7">
        <v>2199529.5484792753</v>
      </c>
      <c r="R26" s="7">
        <v>1885131.0982102449</v>
      </c>
      <c r="S26" s="7">
        <v>1412615.5348958082</v>
      </c>
      <c r="T26" s="7">
        <v>1291370.1914318474</v>
      </c>
    </row>
    <row r="27" spans="2:20">
      <c r="K27" s="8">
        <v>25</v>
      </c>
      <c r="L27" s="8" t="s">
        <v>43</v>
      </c>
      <c r="M27" s="7">
        <v>30886.886074842339</v>
      </c>
      <c r="N27" s="7">
        <v>26811.713485051769</v>
      </c>
      <c r="O27" s="7">
        <v>23618.70092845906</v>
      </c>
      <c r="P27" s="7">
        <v>19590.221605823888</v>
      </c>
      <c r="Q27" s="7">
        <v>16845.660459487754</v>
      </c>
      <c r="R27" s="7">
        <v>14437.7593945155</v>
      </c>
      <c r="S27" s="7">
        <v>10818.877917373315</v>
      </c>
      <c r="T27" s="7">
        <v>9890.2893972963648</v>
      </c>
    </row>
    <row r="28" spans="2:20">
      <c r="K28" s="8">
        <v>26</v>
      </c>
      <c r="L28" s="8" t="s">
        <v>44</v>
      </c>
      <c r="M28" s="7">
        <v>116457.89257760569</v>
      </c>
      <c r="N28" s="7">
        <v>101092.6009600868</v>
      </c>
      <c r="O28" s="7">
        <v>89053.462005982306</v>
      </c>
      <c r="P28" s="7">
        <v>73864.225672162487</v>
      </c>
      <c r="Q28" s="7">
        <v>63515.956624315033</v>
      </c>
      <c r="R28" s="7">
        <v>54437.052299594245</v>
      </c>
      <c r="S28" s="7">
        <v>40792.189904113577</v>
      </c>
      <c r="T28" s="7">
        <v>37290.980301504882</v>
      </c>
    </row>
    <row r="29" spans="2:20">
      <c r="K29" s="8">
        <v>27</v>
      </c>
      <c r="L29" s="8" t="s">
        <v>45</v>
      </c>
      <c r="M29" s="7">
        <v>871599.73664744082</v>
      </c>
      <c r="N29" s="7">
        <v>756602.08529962832</v>
      </c>
      <c r="O29" s="7">
        <v>666498.18500049843</v>
      </c>
      <c r="P29" s="7">
        <v>552818.17503800453</v>
      </c>
      <c r="Q29" s="7">
        <v>475369.16426486027</v>
      </c>
      <c r="R29" s="7">
        <v>407420.39374077832</v>
      </c>
      <c r="S29" s="7">
        <v>305298.86116567825</v>
      </c>
      <c r="T29" s="7">
        <v>279094.94058942579</v>
      </c>
    </row>
    <row r="30" spans="2:20">
      <c r="K30" s="8">
        <v>28</v>
      </c>
      <c r="L30" s="8" t="s">
        <v>46</v>
      </c>
      <c r="M30" s="7">
        <v>1590861.9095428893</v>
      </c>
      <c r="N30" s="7">
        <v>1380965.8121440778</v>
      </c>
      <c r="O30" s="7">
        <v>1216506.3052625163</v>
      </c>
      <c r="P30" s="7">
        <v>1009015.1942378483</v>
      </c>
      <c r="Q30" s="7">
        <v>867653.65408330911</v>
      </c>
      <c r="R30" s="7">
        <v>743632.14939261158</v>
      </c>
      <c r="S30" s="7">
        <v>557237.81092852529</v>
      </c>
      <c r="T30" s="7">
        <v>509409.87182680861</v>
      </c>
    </row>
    <row r="31" spans="2:20">
      <c r="K31" s="8">
        <v>29</v>
      </c>
      <c r="L31" s="8" t="s">
        <v>47</v>
      </c>
      <c r="M31" s="7">
        <v>161691440.27650079</v>
      </c>
      <c r="N31" s="7">
        <v>137553887.6168679</v>
      </c>
      <c r="O31" s="7">
        <v>116492581.6125776</v>
      </c>
      <c r="P31" s="7">
        <v>101289474.26263961</v>
      </c>
      <c r="Q31" s="7">
        <v>86013148.501973584</v>
      </c>
      <c r="R31" s="7">
        <v>70904042.233100712</v>
      </c>
      <c r="S31" s="7">
        <v>61932102.218754545</v>
      </c>
      <c r="T31" s="7">
        <v>54305488.161986291</v>
      </c>
    </row>
    <row r="32" spans="2:20">
      <c r="K32" s="8">
        <v>30</v>
      </c>
      <c r="L32" s="8" t="s">
        <v>48</v>
      </c>
      <c r="M32" s="7">
        <v>118386862.29686914</v>
      </c>
      <c r="N32" s="7">
        <v>101661217.15748413</v>
      </c>
      <c r="O32" s="7">
        <v>84061411.463840261</v>
      </c>
      <c r="P32" s="7">
        <v>72391341.330590516</v>
      </c>
      <c r="Q32" s="7">
        <v>60699964.626522534</v>
      </c>
      <c r="R32" s="7">
        <v>51147159.031229518</v>
      </c>
      <c r="S32" s="7">
        <v>44670040.524192065</v>
      </c>
      <c r="T32" s="7">
        <v>39115516.598874599</v>
      </c>
    </row>
    <row r="33" spans="11:20">
      <c r="K33" s="8">
        <v>31</v>
      </c>
      <c r="L33" s="8" t="s">
        <v>49</v>
      </c>
      <c r="M33" s="7">
        <v>1131737.3603514004</v>
      </c>
      <c r="N33" s="7">
        <v>981176.79441174306</v>
      </c>
      <c r="O33" s="7">
        <v>864507.4022901305</v>
      </c>
      <c r="P33" s="7">
        <v>717139.35530911933</v>
      </c>
      <c r="Q33" s="7">
        <v>617247.82837958331</v>
      </c>
      <c r="R33" s="7">
        <v>529019.07697447482</v>
      </c>
      <c r="S33" s="7">
        <v>396418.36675790825</v>
      </c>
      <c r="T33" s="7">
        <v>362393.61050856177</v>
      </c>
    </row>
    <row r="34" spans="11:20">
      <c r="K34" s="8">
        <v>32</v>
      </c>
      <c r="L34" s="8" t="s">
        <v>50</v>
      </c>
      <c r="M34" s="7">
        <v>345068.68170074391</v>
      </c>
      <c r="N34" s="7">
        <v>258602.71007333181</v>
      </c>
      <c r="O34" s="7">
        <v>205649.38556196832</v>
      </c>
      <c r="P34" s="7">
        <v>174254.0394061406</v>
      </c>
      <c r="Q34" s="7">
        <v>144115.7655788681</v>
      </c>
      <c r="R34" s="7">
        <v>120032.25497967022</v>
      </c>
      <c r="S34" s="7">
        <v>104506.05862563307</v>
      </c>
      <c r="T34" s="7">
        <v>91157.969552089126</v>
      </c>
    </row>
    <row r="35" spans="11:20">
      <c r="K35" s="8">
        <v>33</v>
      </c>
      <c r="L35" s="8" t="s">
        <v>51</v>
      </c>
      <c r="M35" s="7">
        <v>134244485.09380838</v>
      </c>
      <c r="N35" s="7">
        <v>116383951.98979735</v>
      </c>
      <c r="O35" s="7">
        <v>102544979.70114179</v>
      </c>
      <c r="P35" s="7">
        <v>85064876.510109589</v>
      </c>
      <c r="Q35" s="7">
        <v>73216120.321317136</v>
      </c>
      <c r="R35" s="7">
        <v>62750735.779101089</v>
      </c>
      <c r="S35" s="7">
        <v>47022324.848781496</v>
      </c>
      <c r="T35" s="7">
        <v>42986373.631888933</v>
      </c>
    </row>
    <row r="36" spans="11:20">
      <c r="K36" s="8">
        <v>34</v>
      </c>
      <c r="L36" s="8" t="s">
        <v>52</v>
      </c>
      <c r="M36" s="7">
        <v>15041261.283448473</v>
      </c>
      <c r="N36" s="7">
        <v>13508507.676056771</v>
      </c>
      <c r="O36" s="7">
        <v>12219596.829257322</v>
      </c>
      <c r="P36" s="7">
        <v>10715428.589878261</v>
      </c>
      <c r="Q36" s="7">
        <v>9568993.4446878359</v>
      </c>
      <c r="R36" s="7">
        <v>8221841.283632257</v>
      </c>
      <c r="S36" s="7">
        <v>6741649.8267537085</v>
      </c>
      <c r="T36" s="7">
        <v>6194641.7467516093</v>
      </c>
    </row>
    <row r="37" spans="11:20">
      <c r="K37" s="8">
        <v>35</v>
      </c>
      <c r="L37" s="8" t="s">
        <v>53</v>
      </c>
      <c r="M37" s="7">
        <v>5886099.6116758501</v>
      </c>
      <c r="N37" s="7">
        <v>5196386.3273659404</v>
      </c>
      <c r="O37" s="7">
        <v>4605333.2562882174</v>
      </c>
      <c r="P37" s="7">
        <v>4156579.3707042239</v>
      </c>
      <c r="Q37" s="7">
        <v>3727209.4083883972</v>
      </c>
      <c r="R37" s="7">
        <v>3354277.943556759</v>
      </c>
      <c r="S37" s="7">
        <v>2980035.6413833885</v>
      </c>
      <c r="T37" s="7">
        <v>2704761.5491413195</v>
      </c>
    </row>
    <row r="38" spans="11:20">
      <c r="K38" s="8">
        <v>36</v>
      </c>
      <c r="L38" s="8" t="s">
        <v>54</v>
      </c>
      <c r="M38" s="7">
        <v>312616.17927358247</v>
      </c>
      <c r="N38" s="7">
        <v>260979.18822232858</v>
      </c>
      <c r="O38" s="7">
        <v>222084.16486972576</v>
      </c>
      <c r="P38" s="7">
        <v>192766.48196448435</v>
      </c>
      <c r="Q38" s="7">
        <v>137427.6225886248</v>
      </c>
      <c r="R38" s="7">
        <v>121777.14588833062</v>
      </c>
      <c r="S38" s="7">
        <v>114243.16587988423</v>
      </c>
      <c r="T38" s="7">
        <v>107387.52431417946</v>
      </c>
    </row>
    <row r="39" spans="11:20">
      <c r="K39" s="8">
        <v>37</v>
      </c>
      <c r="L39" s="8" t="s">
        <v>55</v>
      </c>
      <c r="M39" s="7">
        <v>240932.85212155359</v>
      </c>
      <c r="N39" s="7">
        <v>205305.95940441731</v>
      </c>
      <c r="O39" s="7">
        <v>179142.63511805519</v>
      </c>
      <c r="P39" s="7">
        <v>158778.75721821588</v>
      </c>
      <c r="Q39" s="7">
        <v>122091.29421590696</v>
      </c>
      <c r="R39" s="7">
        <v>110422.03446163377</v>
      </c>
      <c r="S39" s="7">
        <v>97532.852502845446</v>
      </c>
      <c r="T39" s="7">
        <v>90407.781076596264</v>
      </c>
    </row>
    <row r="40" spans="11:20">
      <c r="K40" s="8">
        <v>38</v>
      </c>
      <c r="L40" s="8" t="s">
        <v>56</v>
      </c>
      <c r="M40" s="7">
        <v>2301475.8921684711</v>
      </c>
      <c r="N40" s="7">
        <v>2070290.1530887841</v>
      </c>
      <c r="O40" s="7">
        <v>1874018.3379701222</v>
      </c>
      <c r="P40" s="7">
        <v>1722033.9874193012</v>
      </c>
      <c r="Q40" s="7">
        <v>1544052.3698009683</v>
      </c>
      <c r="R40" s="7">
        <v>1424110.5429620419</v>
      </c>
      <c r="S40" s="7">
        <v>1335546.9690918408</v>
      </c>
      <c r="T40" s="7">
        <v>1260992.2959067472</v>
      </c>
    </row>
    <row r="41" spans="11:20">
      <c r="K41" s="8">
        <v>39</v>
      </c>
      <c r="L41" s="8" t="s">
        <v>57</v>
      </c>
      <c r="M41" s="7">
        <v>31023.011627005588</v>
      </c>
      <c r="N41" s="7">
        <v>25886.466182742195</v>
      </c>
      <c r="O41" s="7">
        <v>22167.007279074205</v>
      </c>
      <c r="P41" s="7">
        <v>19404.813703116684</v>
      </c>
      <c r="Q41" s="7">
        <v>15866.947384228914</v>
      </c>
      <c r="R41" s="7">
        <v>14102.665219006543</v>
      </c>
      <c r="S41" s="7">
        <v>13018.524350038</v>
      </c>
      <c r="T41" s="7">
        <v>11819.178723054556</v>
      </c>
    </row>
    <row r="42" spans="11:20">
      <c r="K42" s="8">
        <v>40</v>
      </c>
      <c r="L42" s="8" t="s">
        <v>58</v>
      </c>
      <c r="M42" s="7">
        <v>107534.73227071142</v>
      </c>
      <c r="N42" s="7">
        <v>89707.484832281611</v>
      </c>
      <c r="O42" s="7">
        <v>76182.041970552062</v>
      </c>
      <c r="P42" s="7">
        <v>66134.075851736561</v>
      </c>
      <c r="Q42" s="7">
        <v>48611.337726793645</v>
      </c>
      <c r="R42" s="7">
        <v>43189.235085926521</v>
      </c>
      <c r="S42" s="7">
        <v>40245.597723464809</v>
      </c>
      <c r="T42" s="7">
        <v>37349.119855926561</v>
      </c>
    </row>
    <row r="43" spans="11:20">
      <c r="K43" s="8">
        <v>41</v>
      </c>
      <c r="L43" s="8" t="s">
        <v>59</v>
      </c>
      <c r="M43" s="7">
        <v>725858.25619983347</v>
      </c>
      <c r="N43" s="7">
        <v>640928.02378012729</v>
      </c>
      <c r="O43" s="7">
        <v>572672.0004753751</v>
      </c>
      <c r="P43" s="7">
        <v>523339.9194265207</v>
      </c>
      <c r="Q43" s="7">
        <v>456618.48726832931</v>
      </c>
      <c r="R43" s="7">
        <v>396776.35054019571</v>
      </c>
      <c r="S43" s="7">
        <v>247767.5615612221</v>
      </c>
      <c r="T43" s="7">
        <v>222789.61748155428</v>
      </c>
    </row>
    <row r="44" spans="11:20">
      <c r="K44" s="8">
        <v>42</v>
      </c>
      <c r="L44" s="8" t="s">
        <v>60</v>
      </c>
      <c r="M44" s="7">
        <v>1997.0066591613593</v>
      </c>
      <c r="N44" s="7">
        <v>1700.3133901038866</v>
      </c>
      <c r="O44" s="7">
        <v>1461.8181257023452</v>
      </c>
      <c r="P44" s="7">
        <v>1279.6299429151729</v>
      </c>
      <c r="Q44" s="7">
        <v>1073.1725928151154</v>
      </c>
      <c r="R44" s="7">
        <v>931.83351069858202</v>
      </c>
      <c r="S44" s="7">
        <v>848.68830677257529</v>
      </c>
      <c r="T44" s="7">
        <v>776.90463019343269</v>
      </c>
    </row>
    <row r="45" spans="11:20">
      <c r="K45" s="8">
        <v>43</v>
      </c>
      <c r="L45" s="8" t="s">
        <v>61</v>
      </c>
      <c r="M45" s="7">
        <v>545184.6913788158</v>
      </c>
      <c r="N45" s="7">
        <v>478409.62979909725</v>
      </c>
      <c r="O45" s="7">
        <v>425183.4859846594</v>
      </c>
      <c r="P45" s="7">
        <v>383232.52652335609</v>
      </c>
      <c r="Q45" s="7">
        <v>344127.06197574153</v>
      </c>
      <c r="R45" s="7">
        <v>299823.13890482043</v>
      </c>
      <c r="S45" s="7">
        <v>218088.64704710338</v>
      </c>
      <c r="T45" s="7">
        <v>196790.7905967166</v>
      </c>
    </row>
    <row r="46" spans="11:20">
      <c r="K46" s="8">
        <v>44</v>
      </c>
      <c r="L46" s="8" t="s">
        <v>62</v>
      </c>
      <c r="M46" s="7">
        <v>50041.446510419424</v>
      </c>
      <c r="N46" s="7">
        <v>41800.952901773788</v>
      </c>
      <c r="O46" s="7">
        <v>35391.354368891865</v>
      </c>
      <c r="P46" s="7">
        <v>30637.339610929692</v>
      </c>
      <c r="Q46" s="7">
        <v>21607.139311965719</v>
      </c>
      <c r="R46" s="7">
        <v>19126.583233550125</v>
      </c>
      <c r="S46" s="7">
        <v>17893.725799190081</v>
      </c>
      <c r="T46" s="7">
        <v>16773.966608114843</v>
      </c>
    </row>
    <row r="47" spans="11:20">
      <c r="K47" s="8">
        <v>45</v>
      </c>
      <c r="L47" s="8" t="s">
        <v>20</v>
      </c>
      <c r="M47" s="7">
        <v>23646459.007947057</v>
      </c>
      <c r="N47" s="7">
        <v>21600469.798900668</v>
      </c>
      <c r="O47" s="7">
        <v>19600488.839135144</v>
      </c>
      <c r="P47" s="7">
        <v>18037504.612313721</v>
      </c>
      <c r="Q47" s="7">
        <v>16450606.400878746</v>
      </c>
      <c r="R47" s="7">
        <v>15044240.220073553</v>
      </c>
      <c r="S47" s="7">
        <v>14079117.077901032</v>
      </c>
      <c r="T47" s="7">
        <v>13117575.038828302</v>
      </c>
    </row>
    <row r="48" spans="11:20">
      <c r="K48" s="13" t="s">
        <v>63</v>
      </c>
      <c r="L48" s="8" t="s">
        <v>64</v>
      </c>
      <c r="M48" s="7">
        <v>13012195.896021305</v>
      </c>
      <c r="N48" s="7">
        <v>10766887.072770985</v>
      </c>
      <c r="O48" s="7">
        <v>8841984.3548113015</v>
      </c>
      <c r="P48" s="7">
        <v>7221094.5850406969</v>
      </c>
      <c r="Q48" s="7">
        <v>5862094.4789621579</v>
      </c>
      <c r="R48" s="7">
        <v>4916673.4310280308</v>
      </c>
      <c r="S48" s="7">
        <v>4164133.9450757606</v>
      </c>
      <c r="T48" s="7">
        <v>2879533.4833006868</v>
      </c>
    </row>
    <row r="49" spans="11:20">
      <c r="K49" s="13" t="s">
        <v>65</v>
      </c>
      <c r="L49" s="8" t="s">
        <v>66</v>
      </c>
      <c r="M49" s="7">
        <v>11977531.123200418</v>
      </c>
      <c r="N49" s="7">
        <v>11729953.14320519</v>
      </c>
      <c r="O49" s="7">
        <v>11382472.607603626</v>
      </c>
      <c r="P49" s="7">
        <v>11023836.807503486</v>
      </c>
      <c r="Q49" s="7">
        <v>10604025.483257905</v>
      </c>
      <c r="R49" s="7">
        <v>10109495.178503091</v>
      </c>
      <c r="S49" s="7">
        <v>9855039.6885290109</v>
      </c>
      <c r="T49" s="7">
        <v>9404358.9902683496</v>
      </c>
    </row>
    <row r="50" spans="11:20">
      <c r="K50" s="13" t="s">
        <v>67</v>
      </c>
      <c r="L50" s="8" t="s">
        <v>68</v>
      </c>
      <c r="M50" s="7">
        <v>2469238.4930225355</v>
      </c>
      <c r="N50" s="7">
        <v>1940939.9518274732</v>
      </c>
      <c r="O50" s="7">
        <v>1499543.1463031648</v>
      </c>
      <c r="P50" s="7">
        <v>1165614.6015661771</v>
      </c>
      <c r="Q50" s="7">
        <v>983265.71019727294</v>
      </c>
      <c r="R50" s="7">
        <v>860031.35995535983</v>
      </c>
      <c r="S50" s="7">
        <v>762581.33996867645</v>
      </c>
      <c r="T50" s="7">
        <v>547506.31416699837</v>
      </c>
    </row>
    <row r="51" spans="11:20">
      <c r="K51" s="13" t="s">
        <v>69</v>
      </c>
      <c r="L51" s="8" t="s">
        <v>70</v>
      </c>
      <c r="M51" s="7">
        <v>1257509.263700865</v>
      </c>
      <c r="N51" s="7">
        <v>1015706.3632210285</v>
      </c>
      <c r="O51" s="7">
        <v>813544.56174304814</v>
      </c>
      <c r="P51" s="7">
        <v>652051.27492321457</v>
      </c>
      <c r="Q51" s="7">
        <v>558609.92371654871</v>
      </c>
      <c r="R51" s="7">
        <v>486208.34031703061</v>
      </c>
      <c r="S51" s="7">
        <v>422248.42585355125</v>
      </c>
      <c r="T51" s="7">
        <v>325052.85326672939</v>
      </c>
    </row>
    <row r="52" spans="11:20">
      <c r="K52" s="13" t="s">
        <v>71</v>
      </c>
      <c r="L52" s="8" t="s">
        <v>72</v>
      </c>
      <c r="M52" s="7">
        <v>5660813.851764787</v>
      </c>
      <c r="N52" s="7">
        <v>4322806.6749245096</v>
      </c>
      <c r="O52" s="7">
        <v>3095382.0350551801</v>
      </c>
      <c r="P52" s="7">
        <v>2192056.7808301146</v>
      </c>
      <c r="Q52" s="7">
        <v>1696112.8651059011</v>
      </c>
      <c r="R52" s="7">
        <v>1366101.0704418467</v>
      </c>
      <c r="S52" s="7">
        <v>1166086.6548302842</v>
      </c>
      <c r="T52" s="7">
        <v>993859.13611143117</v>
      </c>
    </row>
    <row r="53" spans="11:20">
      <c r="K53" s="13" t="s">
        <v>73</v>
      </c>
      <c r="L53" s="8" t="s">
        <v>74</v>
      </c>
      <c r="M53" s="7">
        <v>17126281.128581982</v>
      </c>
      <c r="N53" s="7">
        <v>6940509.4853025358</v>
      </c>
      <c r="O53" s="7">
        <v>6251062.0884184791</v>
      </c>
      <c r="P53" s="7">
        <v>5691011.251859311</v>
      </c>
      <c r="Q53" s="7">
        <v>4963266.6500309985</v>
      </c>
      <c r="R53" s="7">
        <v>4367783.4514829433</v>
      </c>
      <c r="S53" s="7">
        <v>3974867.0031036916</v>
      </c>
      <c r="T53" s="7">
        <v>3546352.3930724817</v>
      </c>
    </row>
    <row r="54" spans="11:20">
      <c r="K54" s="13" t="s">
        <v>75</v>
      </c>
      <c r="L54" s="8" t="s">
        <v>76</v>
      </c>
      <c r="M54" s="7">
        <v>6935602.9076945242</v>
      </c>
      <c r="N54" s="7">
        <v>5673095.2722156784</v>
      </c>
      <c r="O54" s="7">
        <v>3831020.0777787715</v>
      </c>
      <c r="P54" s="7">
        <v>3082520.1940512625</v>
      </c>
      <c r="Q54" s="7">
        <v>2464731.9812097587</v>
      </c>
      <c r="R54" s="7">
        <v>2014286.4042324994</v>
      </c>
      <c r="S54" s="7">
        <v>1756811.098154291</v>
      </c>
      <c r="T54" s="7">
        <v>1527563.553527615</v>
      </c>
    </row>
    <row r="55" spans="11:20">
      <c r="K55" s="13" t="s">
        <v>77</v>
      </c>
      <c r="L55" s="8" t="s">
        <v>78</v>
      </c>
      <c r="M55" s="7">
        <v>13461707.171410546</v>
      </c>
      <c r="N55" s="7">
        <v>13183450.973659629</v>
      </c>
      <c r="O55" s="7">
        <v>12792912.959613265</v>
      </c>
      <c r="P55" s="7">
        <v>12389837.394835038</v>
      </c>
      <c r="Q55" s="7">
        <v>11918005.841561982</v>
      </c>
      <c r="R55" s="7">
        <v>11362196.628334161</v>
      </c>
      <c r="S55" s="7">
        <v>11076210.705279132</v>
      </c>
      <c r="T55" s="7">
        <v>10569684.650336126</v>
      </c>
    </row>
    <row r="56" spans="11:20">
      <c r="K56" s="13" t="s">
        <v>79</v>
      </c>
      <c r="L56" s="8" t="s">
        <v>80</v>
      </c>
      <c r="M56" s="7">
        <v>38658876.24389226</v>
      </c>
      <c r="N56" s="7">
        <v>34122485.634155609</v>
      </c>
      <c r="O56" s="7">
        <v>29184126.5665101</v>
      </c>
      <c r="P56" s="7">
        <v>25433645.846945647</v>
      </c>
      <c r="Q56" s="7">
        <v>21290326.150724243</v>
      </c>
      <c r="R56" s="7">
        <v>17909675.6479863</v>
      </c>
      <c r="S56" s="7">
        <v>15658497.268177185</v>
      </c>
      <c r="T56" s="7">
        <v>13501885.892404871</v>
      </c>
    </row>
    <row r="57" spans="11:20">
      <c r="K57" s="13" t="s">
        <v>81</v>
      </c>
      <c r="L57" s="8" t="s">
        <v>82</v>
      </c>
      <c r="M57" s="7">
        <v>11462039.101414964</v>
      </c>
      <c r="N57" s="7">
        <v>10146148.369272642</v>
      </c>
      <c r="O57" s="7">
        <v>8508442.1969544701</v>
      </c>
      <c r="P57" s="7">
        <v>7403576.6235625446</v>
      </c>
      <c r="Q57" s="7">
        <v>6283689.5947021078</v>
      </c>
      <c r="R57" s="7">
        <v>5309847.9909080947</v>
      </c>
      <c r="S57" s="7">
        <v>4668339.1143316412</v>
      </c>
      <c r="T57" s="7">
        <v>4050503.6207294706</v>
      </c>
    </row>
    <row r="58" spans="11:20">
      <c r="K58" s="13" t="s">
        <v>83</v>
      </c>
      <c r="L58" s="8" t="s">
        <v>24</v>
      </c>
      <c r="M58" s="7">
        <v>40051202.523638301</v>
      </c>
      <c r="N58" s="7">
        <v>34374915.244299844</v>
      </c>
      <c r="O58" s="7">
        <v>29333599.104001015</v>
      </c>
      <c r="P58" s="7">
        <v>25031521.769989535</v>
      </c>
      <c r="Q58" s="7">
        <v>21287041.098845605</v>
      </c>
      <c r="R58" s="7">
        <v>17886391.257920768</v>
      </c>
      <c r="S58" s="7">
        <v>14838807.810165687</v>
      </c>
      <c r="T58" s="7">
        <v>13183367.746052651</v>
      </c>
    </row>
    <row r="59" spans="11:20">
      <c r="K59" s="13" t="s">
        <v>84</v>
      </c>
      <c r="L59" s="8" t="s">
        <v>85</v>
      </c>
      <c r="M59" s="7">
        <v>56552312.352490827</v>
      </c>
      <c r="N59" s="7">
        <v>48528445.330548048</v>
      </c>
      <c r="O59" s="7">
        <v>41407903.757493623</v>
      </c>
      <c r="P59" s="7">
        <v>35334807.537412561</v>
      </c>
      <c r="Q59" s="7">
        <v>30048159.726636495</v>
      </c>
      <c r="R59" s="7">
        <v>25247736.405209634</v>
      </c>
      <c r="S59" s="7">
        <v>20947182.100717153</v>
      </c>
      <c r="T59" s="7">
        <v>18609918.560392797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3E57-14FE-1F43-9B89-A902887BE933}">
  <dimension ref="A1:T61"/>
  <sheetViews>
    <sheetView workbookViewId="0">
      <selection activeCell="C8" sqref="C8"/>
    </sheetView>
  </sheetViews>
  <sheetFormatPr baseColWidth="10" defaultRowHeight="15"/>
  <cols>
    <col min="1" max="1" width="7" customWidth="1"/>
    <col min="2" max="2" width="27.1640625" bestFit="1" customWidth="1"/>
    <col min="3" max="7" width="16.6640625" customWidth="1"/>
    <col min="8" max="10" width="14.6640625" customWidth="1"/>
    <col min="13" max="15" width="16.6640625" customWidth="1"/>
    <col min="16" max="20" width="14.6640625" customWidth="1"/>
  </cols>
  <sheetData>
    <row r="1" spans="1:20">
      <c r="A1" t="str" cm="1">
        <f t="array" aca="1" ref="A1" ca="1">RIGHT(CELL("filename",A1),LEN(CELL("filename",A1))-FIND("]", CELL("filename",A1)))</f>
        <v>DA</v>
      </c>
      <c r="B1" s="1" t="s">
        <v>86</v>
      </c>
      <c r="C1" s="2" t="s">
        <v>1</v>
      </c>
      <c r="D1" s="2"/>
      <c r="E1" s="2"/>
      <c r="F1" s="2"/>
      <c r="G1" s="2"/>
      <c r="H1" s="2"/>
      <c r="I1" s="2"/>
    </row>
    <row r="2" spans="1:20" ht="16" thickBot="1">
      <c r="A2" s="3" t="s">
        <v>2</v>
      </c>
      <c r="B2" s="4" t="s">
        <v>3</v>
      </c>
      <c r="C2" s="5">
        <v>2015</v>
      </c>
      <c r="D2" s="6">
        <v>2020</v>
      </c>
      <c r="E2" s="6">
        <v>2025</v>
      </c>
      <c r="F2" s="6">
        <v>2030</v>
      </c>
      <c r="G2" s="6">
        <v>2035</v>
      </c>
      <c r="H2" s="6">
        <v>2040</v>
      </c>
      <c r="I2" s="6">
        <v>2045</v>
      </c>
      <c r="J2" s="6">
        <v>2050</v>
      </c>
      <c r="L2" s="2"/>
      <c r="M2" s="14"/>
      <c r="N2" s="15"/>
      <c r="O2" s="15"/>
      <c r="P2" s="15"/>
      <c r="Q2" s="15"/>
      <c r="R2" s="15"/>
      <c r="S2" s="15"/>
      <c r="T2" s="15"/>
    </row>
    <row r="3" spans="1:20" ht="16" thickTop="1">
      <c r="A3">
        <v>1</v>
      </c>
      <c r="B3" s="2" t="s">
        <v>88</v>
      </c>
      <c r="C3" s="19">
        <f>SUM(C5:C13)</f>
        <v>1096.4949499629147</v>
      </c>
      <c r="D3" s="19">
        <f t="shared" ref="D3:J3" si="0">SUM(D5:D13)</f>
        <v>899.99652860432491</v>
      </c>
      <c r="E3" s="19">
        <f t="shared" si="0"/>
        <v>732.74190118818433</v>
      </c>
      <c r="F3" s="19">
        <f t="shared" si="0"/>
        <v>596.23973145243701</v>
      </c>
      <c r="G3" s="19">
        <f t="shared" si="0"/>
        <v>484.26911074063668</v>
      </c>
      <c r="H3" s="19">
        <f t="shared" si="0"/>
        <v>391.91642256061397</v>
      </c>
      <c r="I3" s="19">
        <f t="shared" si="0"/>
        <v>318.73560993288328</v>
      </c>
      <c r="J3" s="19">
        <f t="shared" si="0"/>
        <v>257.56908008122195</v>
      </c>
      <c r="L3" s="2"/>
      <c r="M3" s="14"/>
      <c r="N3" s="15"/>
      <c r="O3" s="15"/>
      <c r="P3" s="15"/>
      <c r="Q3" s="15"/>
      <c r="R3" s="15"/>
      <c r="S3" s="15"/>
      <c r="T3" s="15"/>
    </row>
    <row r="4" spans="1:20">
      <c r="A4">
        <v>2</v>
      </c>
      <c r="B4" s="2" t="s">
        <v>89</v>
      </c>
      <c r="C4" s="19">
        <f>SUM(C14:C17)</f>
        <v>218.62531005683331</v>
      </c>
      <c r="D4" s="19">
        <f t="shared" ref="D4:J4" si="1">SUM(D14:D17)</f>
        <v>172.3164792934266</v>
      </c>
      <c r="E4" s="19">
        <f t="shared" si="1"/>
        <v>141.59293652146877</v>
      </c>
      <c r="F4" s="19">
        <f t="shared" si="1"/>
        <v>116.6690320386424</v>
      </c>
      <c r="G4" s="19">
        <f t="shared" si="1"/>
        <v>97.017233972759797</v>
      </c>
      <c r="H4" s="19">
        <f t="shared" si="1"/>
        <v>82.048595324129053</v>
      </c>
      <c r="I4" s="19">
        <f t="shared" si="1"/>
        <v>67.722513985660981</v>
      </c>
      <c r="J4" s="19">
        <f t="shared" si="1"/>
        <v>57.538335647792536</v>
      </c>
      <c r="L4" s="2"/>
      <c r="M4" s="14"/>
      <c r="N4" s="15"/>
      <c r="O4" s="15"/>
      <c r="P4" s="15"/>
      <c r="Q4" s="15"/>
      <c r="R4" s="15"/>
      <c r="S4" s="15"/>
      <c r="T4" s="15"/>
    </row>
    <row r="5" spans="1:20">
      <c r="A5">
        <v>3</v>
      </c>
      <c r="B5" t="s">
        <v>4</v>
      </c>
      <c r="C5" s="7">
        <f>DA_data!C3/1000000</f>
        <v>98.079984210604721</v>
      </c>
      <c r="D5" s="7">
        <f>DA_data!D3/1000000</f>
        <v>95.793679704123434</v>
      </c>
      <c r="E5" s="7">
        <f>DA_data!E3/1000000</f>
        <v>92.886038309688729</v>
      </c>
      <c r="F5" s="7">
        <f>DA_data!F3/1000000</f>
        <v>89.172786711159134</v>
      </c>
      <c r="G5" s="7">
        <f>DA_data!G3/1000000</f>
        <v>85.70016485351556</v>
      </c>
      <c r="H5" s="7">
        <f>DA_data!H3/1000000</f>
        <v>81.601227696054934</v>
      </c>
      <c r="I5" s="7">
        <f>DA_data!I3/1000000</f>
        <v>78.3465566191595</v>
      </c>
      <c r="J5" s="7">
        <f>DA_data!J3/1000000</f>
        <v>74.292078464094857</v>
      </c>
      <c r="K5" s="8"/>
      <c r="L5" s="9"/>
      <c r="M5" s="16"/>
      <c r="N5" s="16"/>
      <c r="O5" s="16"/>
      <c r="P5" s="16"/>
      <c r="Q5" s="16"/>
      <c r="R5" s="16"/>
      <c r="S5" s="16"/>
      <c r="T5" s="16"/>
    </row>
    <row r="6" spans="1:20">
      <c r="A6">
        <v>4</v>
      </c>
      <c r="B6" t="s">
        <v>6</v>
      </c>
      <c r="C6" s="7">
        <f>DA_data!C4/1000000</f>
        <v>38.827597130927039</v>
      </c>
      <c r="D6" s="7">
        <f>DA_data!D4/1000000</f>
        <v>30.798081246065088</v>
      </c>
      <c r="E6" s="7">
        <f>DA_data!E4/1000000</f>
        <v>24.419003641343064</v>
      </c>
      <c r="F6" s="7">
        <f>DA_data!F4/1000000</f>
        <v>17.974227043062253</v>
      </c>
      <c r="G6" s="7">
        <f>DA_data!G4/1000000</f>
        <v>15.361909482851054</v>
      </c>
      <c r="H6" s="7">
        <f>DA_data!H4/1000000</f>
        <v>13.129741521833294</v>
      </c>
      <c r="I6" s="7">
        <f>DA_data!I4/1000000</f>
        <v>10.847283518035363</v>
      </c>
      <c r="J6" s="7">
        <f>DA_data!J4/1000000</f>
        <v>9.1191328380148295</v>
      </c>
      <c r="K6" s="8"/>
      <c r="L6" s="9"/>
      <c r="M6" s="16"/>
      <c r="N6" s="16"/>
      <c r="O6" s="16"/>
      <c r="P6" s="16"/>
      <c r="Q6" s="16"/>
      <c r="R6" s="16"/>
      <c r="S6" s="16"/>
      <c r="T6" s="16"/>
    </row>
    <row r="7" spans="1:20">
      <c r="A7">
        <v>5</v>
      </c>
      <c r="B7" t="s">
        <v>8</v>
      </c>
      <c r="C7" s="7">
        <f>DA_data!C5/1000000</f>
        <v>367.39305351834355</v>
      </c>
      <c r="D7" s="7">
        <f>DA_data!D5/1000000</f>
        <v>284.97377841357468</v>
      </c>
      <c r="E7" s="7">
        <f>DA_data!E5/1000000</f>
        <v>220.87430616801726</v>
      </c>
      <c r="F7" s="7">
        <f>DA_data!F5/1000000</f>
        <v>172.36098314856713</v>
      </c>
      <c r="G7" s="7">
        <f>DA_data!G5/1000000</f>
        <v>137.97994960344084</v>
      </c>
      <c r="H7" s="7">
        <f>DA_data!H5/1000000</f>
        <v>89.934358128963268</v>
      </c>
      <c r="I7" s="7">
        <f>DA_data!I5/1000000</f>
        <v>65.870067551614582</v>
      </c>
      <c r="J7" s="7">
        <f>DA_data!J5/1000000</f>
        <v>49.372068830697266</v>
      </c>
      <c r="K7" s="8"/>
      <c r="L7" s="9"/>
      <c r="M7" s="16"/>
      <c r="N7" s="16"/>
      <c r="O7" s="16"/>
      <c r="P7" s="16"/>
      <c r="Q7" s="16"/>
      <c r="R7" s="16"/>
      <c r="S7" s="16"/>
      <c r="T7" s="16"/>
    </row>
    <row r="8" spans="1:20">
      <c r="A8">
        <v>6</v>
      </c>
      <c r="B8" t="s">
        <v>10</v>
      </c>
      <c r="C8" s="7">
        <f>DA_data!C6/1000000</f>
        <v>116.55189988468859</v>
      </c>
      <c r="D8" s="7">
        <f>DA_data!D6/1000000</f>
        <v>98.974524707834036</v>
      </c>
      <c r="E8" s="7">
        <f>DA_data!E6/1000000</f>
        <v>78.788000530038431</v>
      </c>
      <c r="F8" s="7">
        <f>DA_data!F6/1000000</f>
        <v>62.80675147054788</v>
      </c>
      <c r="G8" s="7">
        <f>DA_data!G6/1000000</f>
        <v>44.406866683534815</v>
      </c>
      <c r="H8" s="7">
        <f>DA_data!H6/1000000</f>
        <v>38.0238784212385</v>
      </c>
      <c r="I8" s="7">
        <f>DA_data!I6/1000000</f>
        <v>30.759890342967434</v>
      </c>
      <c r="J8" s="7">
        <f>DA_data!J6/1000000</f>
        <v>22.247037533301665</v>
      </c>
      <c r="K8" s="8"/>
      <c r="L8" s="9"/>
      <c r="M8" s="16"/>
      <c r="N8" s="16"/>
      <c r="O8" s="16"/>
      <c r="P8" s="16"/>
      <c r="Q8" s="16"/>
      <c r="R8" s="16"/>
      <c r="S8" s="16"/>
      <c r="T8" s="16"/>
    </row>
    <row r="9" spans="1:20">
      <c r="A9">
        <v>7</v>
      </c>
      <c r="B9" t="s">
        <v>12</v>
      </c>
      <c r="C9" s="7">
        <f>DA_data!C7/1000000</f>
        <v>8.8796822791371728</v>
      </c>
      <c r="D9" s="7">
        <f>DA_data!D7/1000000</f>
        <v>7.6490779897716745</v>
      </c>
      <c r="E9" s="7">
        <f>DA_data!E7/1000000</f>
        <v>6.7020436474993232</v>
      </c>
      <c r="F9" s="7">
        <f>DA_data!F7/1000000</f>
        <v>5.7946934375635397</v>
      </c>
      <c r="G9" s="7">
        <f>DA_data!G7/1000000</f>
        <v>5.0599366453209376</v>
      </c>
      <c r="H9" s="7">
        <f>DA_data!H7/1000000</f>
        <v>4.4857245741167571</v>
      </c>
      <c r="I9" s="7">
        <f>DA_data!I7/1000000</f>
        <v>3.1001798242084875</v>
      </c>
      <c r="J9" s="7">
        <f>DA_data!J7/1000000</f>
        <v>2.1863928656589482</v>
      </c>
      <c r="K9" s="8"/>
      <c r="L9" s="9"/>
      <c r="M9" s="16"/>
      <c r="N9" s="16"/>
      <c r="O9" s="16"/>
      <c r="P9" s="16"/>
      <c r="Q9" s="16"/>
      <c r="R9" s="16"/>
      <c r="S9" s="16"/>
      <c r="T9" s="16"/>
    </row>
    <row r="10" spans="1:20">
      <c r="A10">
        <v>8</v>
      </c>
      <c r="B10" t="s">
        <v>14</v>
      </c>
      <c r="C10" s="7">
        <f>DA_data!C8/1000000</f>
        <v>12.27541893858743</v>
      </c>
      <c r="D10" s="7">
        <f>DA_data!D8/1000000</f>
        <v>10.447730200208174</v>
      </c>
      <c r="E10" s="7">
        <f>DA_data!E8/1000000</f>
        <v>8.4088643921894803</v>
      </c>
      <c r="F10" s="7">
        <f>DA_data!F8/1000000</f>
        <v>6.7449966845487408</v>
      </c>
      <c r="G10" s="7">
        <f>DA_data!G8/1000000</f>
        <v>4.7111692465005968</v>
      </c>
      <c r="H10" s="7">
        <f>DA_data!H8/1000000</f>
        <v>4.0322767128620267</v>
      </c>
      <c r="I10" s="7">
        <f>DA_data!I8/1000000</f>
        <v>3.2402157980496384</v>
      </c>
      <c r="J10" s="7">
        <f>DA_data!J8/1000000</f>
        <v>2.341508360591178</v>
      </c>
      <c r="K10" s="8"/>
      <c r="L10" s="9"/>
      <c r="M10" s="16"/>
      <c r="N10" s="16"/>
      <c r="O10" s="16"/>
      <c r="P10" s="16"/>
      <c r="Q10" s="16"/>
      <c r="R10" s="16"/>
      <c r="S10" s="16"/>
      <c r="T10" s="16"/>
    </row>
    <row r="11" spans="1:20">
      <c r="A11">
        <v>9</v>
      </c>
      <c r="B11" t="s">
        <v>16</v>
      </c>
      <c r="C11" s="7">
        <f>DA_data!C9/1000000</f>
        <v>281.2100399337213</v>
      </c>
      <c r="D11" s="7">
        <f>DA_data!D9/1000000</f>
        <v>222.92054179245548</v>
      </c>
      <c r="E11" s="7">
        <f>DA_data!E9/1000000</f>
        <v>179.76515728674073</v>
      </c>
      <c r="F11" s="7">
        <f>DA_data!F9/1000000</f>
        <v>142.86012868185909</v>
      </c>
      <c r="G11" s="7">
        <f>DA_data!G9/1000000</f>
        <v>117.3248705604163</v>
      </c>
      <c r="H11" s="7">
        <f>DA_data!H9/1000000</f>
        <v>96.794578781573009</v>
      </c>
      <c r="I11" s="7">
        <f>DA_data!I9/1000000</f>
        <v>74.209427883741796</v>
      </c>
      <c r="J11" s="7">
        <f>DA_data!J9/1000000</f>
        <v>59.419928170720922</v>
      </c>
      <c r="K11" s="8"/>
      <c r="L11" s="9"/>
      <c r="M11" s="16"/>
      <c r="N11" s="16"/>
      <c r="O11" s="16"/>
      <c r="P11" s="16"/>
      <c r="Q11" s="16"/>
      <c r="R11" s="16"/>
      <c r="S11" s="16"/>
      <c r="T11" s="16"/>
    </row>
    <row r="12" spans="1:20">
      <c r="A12">
        <v>10</v>
      </c>
      <c r="B12" t="s">
        <v>18</v>
      </c>
      <c r="C12" s="7">
        <f>DA_data!C10/1000000</f>
        <v>149.28574637725686</v>
      </c>
      <c r="D12" s="7">
        <f>DA_data!D10/1000000</f>
        <v>127.24046108376069</v>
      </c>
      <c r="E12" s="7">
        <f>DA_data!E10/1000000</f>
        <v>102.00792846171851</v>
      </c>
      <c r="F12" s="7">
        <f>DA_data!F10/1000000</f>
        <v>81.646127971997657</v>
      </c>
      <c r="G12" s="7">
        <f>DA_data!G10/1000000</f>
        <v>58.450514185157601</v>
      </c>
      <c r="H12" s="7">
        <f>DA_data!H10/1000000</f>
        <v>50.144517858414417</v>
      </c>
      <c r="I12" s="7">
        <f>DA_data!I10/1000000</f>
        <v>40.63844105176728</v>
      </c>
      <c r="J12" s="7">
        <f>DA_data!J10/1000000</f>
        <v>29.673462566412869</v>
      </c>
      <c r="K12" s="8"/>
      <c r="L12" s="9"/>
      <c r="M12" s="16"/>
      <c r="N12" s="16"/>
      <c r="O12" s="16"/>
      <c r="P12" s="16"/>
      <c r="Q12" s="16"/>
      <c r="R12" s="16"/>
      <c r="S12" s="16"/>
      <c r="T12" s="16"/>
    </row>
    <row r="13" spans="1:20">
      <c r="A13">
        <v>11</v>
      </c>
      <c r="B13" t="s">
        <v>20</v>
      </c>
      <c r="C13" s="7">
        <f>DA_data!C11/1000000</f>
        <v>23.9915276896478</v>
      </c>
      <c r="D13" s="7">
        <f>DA_data!D11/1000000</f>
        <v>21.198653466531688</v>
      </c>
      <c r="E13" s="7">
        <f>DA_data!E11/1000000</f>
        <v>18.890558750948806</v>
      </c>
      <c r="F13" s="7">
        <f>DA_data!F11/1000000</f>
        <v>16.879036303131507</v>
      </c>
      <c r="G13" s="7">
        <f>DA_data!G11/1000000</f>
        <v>15.273729479898993</v>
      </c>
      <c r="H13" s="7">
        <f>DA_data!H11/1000000</f>
        <v>13.770118865557787</v>
      </c>
      <c r="I13" s="7">
        <f>DA_data!I11/1000000</f>
        <v>11.723547343339199</v>
      </c>
      <c r="J13" s="7">
        <f>DA_data!J11/1000000</f>
        <v>8.9174704517294128</v>
      </c>
      <c r="K13" s="8"/>
      <c r="L13" s="9"/>
      <c r="M13" s="16"/>
      <c r="N13" s="16"/>
      <c r="O13" s="16"/>
      <c r="P13" s="16"/>
      <c r="Q13" s="16"/>
      <c r="R13" s="16"/>
      <c r="S13" s="16"/>
      <c r="T13" s="16"/>
    </row>
    <row r="14" spans="1:20">
      <c r="A14">
        <v>12</v>
      </c>
      <c r="B14" t="s">
        <v>22</v>
      </c>
      <c r="C14" s="7">
        <f>DA_data!C12/1000000</f>
        <v>38.658876243892259</v>
      </c>
      <c r="D14" s="7">
        <f>DA_data!D12/1000000</f>
        <v>31.714065629136666</v>
      </c>
      <c r="E14" s="7">
        <f>DA_data!E12/1000000</f>
        <v>25.817924040516253</v>
      </c>
      <c r="F14" s="7">
        <f>DA_data!F12/1000000</f>
        <v>20.777181430252885</v>
      </c>
      <c r="G14" s="7">
        <f>DA_data!G12/1000000</f>
        <v>16.969195469379443</v>
      </c>
      <c r="H14" s="7">
        <f>DA_data!H12/1000000</f>
        <v>13.762627671150781</v>
      </c>
      <c r="I14" s="7">
        <f>DA_data!I12/1000000</f>
        <v>10.556149678330907</v>
      </c>
      <c r="J14" s="7">
        <f>DA_data!J12/1000000</f>
        <v>8.9805402905833649</v>
      </c>
      <c r="K14" s="8"/>
      <c r="L14" s="9"/>
      <c r="M14" s="16"/>
      <c r="N14" s="16"/>
      <c r="O14" s="16"/>
      <c r="P14" s="16"/>
      <c r="Q14" s="16"/>
      <c r="R14" s="16"/>
      <c r="S14" s="16"/>
      <c r="T14" s="16"/>
    </row>
    <row r="15" spans="1:20">
      <c r="A15">
        <v>13</v>
      </c>
      <c r="B15" t="s">
        <v>24</v>
      </c>
      <c r="C15" s="7">
        <f>DA_data!C13/1000000</f>
        <v>40.051202523638302</v>
      </c>
      <c r="D15" s="7">
        <f>DA_data!D13/1000000</f>
        <v>32.507053448977295</v>
      </c>
      <c r="E15" s="7">
        <f>DA_data!E13/1000000</f>
        <v>26.108200722170885</v>
      </c>
      <c r="F15" s="7">
        <f>DA_data!F13/1000000</f>
        <v>20.763812262614902</v>
      </c>
      <c r="G15" s="7">
        <f>DA_data!G13/1000000</f>
        <v>16.228620241486212</v>
      </c>
      <c r="H15" s="7">
        <f>DA_data!H13/1000000</f>
        <v>13.548608243157087</v>
      </c>
      <c r="I15" s="7">
        <f>DA_data!I13/1000000</f>
        <v>10.572446222379703</v>
      </c>
      <c r="J15" s="7">
        <f>DA_data!J13/1000000</f>
        <v>8.1909849122364751</v>
      </c>
      <c r="K15" s="8"/>
      <c r="L15" s="9"/>
      <c r="M15" s="16"/>
      <c r="N15" s="16"/>
      <c r="O15" s="16"/>
      <c r="P15" s="16"/>
      <c r="Q15" s="16"/>
      <c r="R15" s="16"/>
      <c r="S15" s="16"/>
      <c r="T15" s="16"/>
    </row>
    <row r="16" spans="1:20">
      <c r="A16">
        <v>14</v>
      </c>
      <c r="B16" t="s">
        <v>26</v>
      </c>
      <c r="C16" s="7">
        <f>DA_data!C14/1000000</f>
        <v>24.061884036276503</v>
      </c>
      <c r="D16" s="7">
        <f>DA_data!D14/1000000</f>
        <v>11.237262586398661</v>
      </c>
      <c r="E16" s="7">
        <f>DA_data!E14/1000000</f>
        <v>8.797728486464873</v>
      </c>
      <c r="F16" s="7">
        <f>DA_data!F14/1000000</f>
        <v>7.3439880034983664</v>
      </c>
      <c r="G16" s="7">
        <f>DA_data!G14/1000000</f>
        <v>6.2050658673769474</v>
      </c>
      <c r="H16" s="7">
        <f>DA_data!H14/1000000</f>
        <v>5.2414088868409152</v>
      </c>
      <c r="I16" s="7">
        <f>DA_data!I14/1000000</f>
        <v>4.3028082621030252</v>
      </c>
      <c r="J16" s="7">
        <f>DA_data!J14/1000000</f>
        <v>3.7620163229256307</v>
      </c>
      <c r="K16" s="8"/>
      <c r="L16" s="9"/>
      <c r="M16" s="16"/>
      <c r="N16" s="16"/>
      <c r="O16" s="16"/>
      <c r="P16" s="16"/>
      <c r="Q16" s="16"/>
      <c r="R16" s="16"/>
      <c r="S16" s="16"/>
      <c r="T16" s="16"/>
    </row>
    <row r="17" spans="1:20">
      <c r="A17">
        <v>15</v>
      </c>
      <c r="B17" t="s">
        <v>28</v>
      </c>
      <c r="C17" s="7">
        <f>DA_data!C15/1000000</f>
        <v>115.85334725302624</v>
      </c>
      <c r="D17" s="7">
        <f>DA_data!D15/1000000</f>
        <v>96.858097628913967</v>
      </c>
      <c r="E17" s="7">
        <f>DA_data!E15/1000000</f>
        <v>80.869083272316757</v>
      </c>
      <c r="F17" s="7">
        <f>DA_data!F15/1000000</f>
        <v>67.784050342276245</v>
      </c>
      <c r="G17" s="7">
        <f>DA_data!G15/1000000</f>
        <v>57.614352394517198</v>
      </c>
      <c r="H17" s="7">
        <f>DA_data!H15/1000000</f>
        <v>49.495950522980273</v>
      </c>
      <c r="I17" s="7">
        <f>DA_data!I15/1000000</f>
        <v>42.291109822847346</v>
      </c>
      <c r="J17" s="7">
        <f>DA_data!J15/1000000</f>
        <v>36.604794122047061</v>
      </c>
      <c r="K17" s="8"/>
      <c r="L17" s="9"/>
      <c r="M17" s="16"/>
      <c r="N17" s="16"/>
      <c r="O17" s="16"/>
      <c r="P17" s="16"/>
      <c r="Q17" s="16"/>
      <c r="R17" s="16"/>
      <c r="S17" s="16"/>
      <c r="T17" s="16"/>
    </row>
    <row r="18" spans="1:20">
      <c r="B18" s="8"/>
      <c r="C18" s="17"/>
      <c r="D18" s="17"/>
      <c r="E18" s="17"/>
      <c r="F18" s="17"/>
      <c r="G18" s="17"/>
      <c r="H18" s="17"/>
      <c r="I18" s="17"/>
      <c r="J18" s="17"/>
      <c r="K18" s="8"/>
      <c r="L18" s="8"/>
      <c r="M18" s="16"/>
      <c r="N18" s="16"/>
      <c r="O18" s="16"/>
      <c r="P18" s="16"/>
      <c r="Q18" s="16"/>
      <c r="R18" s="16"/>
      <c r="S18" s="16"/>
      <c r="T18" s="16"/>
    </row>
    <row r="19" spans="1:20">
      <c r="B19" s="8"/>
      <c r="C19" s="18"/>
      <c r="D19" s="18"/>
      <c r="E19" s="18"/>
      <c r="F19" s="18"/>
      <c r="G19" s="18"/>
      <c r="H19" s="18"/>
      <c r="I19" s="18"/>
      <c r="J19" s="18"/>
      <c r="K19" s="8"/>
      <c r="L19" s="8"/>
      <c r="M19" s="16"/>
      <c r="N19" s="16"/>
      <c r="O19" s="16"/>
      <c r="P19" s="16"/>
      <c r="Q19" s="16"/>
      <c r="R19" s="16"/>
      <c r="S19" s="16"/>
      <c r="T19" s="16"/>
    </row>
    <row r="20" spans="1:20">
      <c r="K20" s="8"/>
      <c r="L20" s="8"/>
      <c r="M20" s="16"/>
      <c r="N20" s="16"/>
      <c r="O20" s="16"/>
      <c r="P20" s="16"/>
      <c r="Q20" s="16"/>
      <c r="R20" s="16"/>
      <c r="S20" s="16"/>
      <c r="T20" s="16"/>
    </row>
    <row r="21" spans="1:20">
      <c r="K21" s="8"/>
      <c r="L21" s="8"/>
      <c r="M21" s="16"/>
      <c r="N21" s="16"/>
      <c r="O21" s="16"/>
      <c r="P21" s="16"/>
      <c r="Q21" s="16"/>
      <c r="R21" s="16"/>
      <c r="S21" s="16"/>
      <c r="T21" s="16"/>
    </row>
    <row r="22" spans="1:20">
      <c r="K22" s="8"/>
      <c r="L22" s="8"/>
      <c r="M22" s="16"/>
      <c r="N22" s="16"/>
      <c r="O22" s="16"/>
      <c r="P22" s="16"/>
      <c r="Q22" s="16"/>
      <c r="R22" s="16"/>
      <c r="S22" s="16"/>
      <c r="T22" s="16"/>
    </row>
    <row r="23" spans="1:20">
      <c r="K23" s="8"/>
      <c r="L23" s="8"/>
      <c r="M23" s="16"/>
      <c r="N23" s="16"/>
      <c r="O23" s="16"/>
      <c r="P23" s="16"/>
      <c r="Q23" s="16"/>
      <c r="R23" s="16"/>
      <c r="S23" s="16"/>
      <c r="T23" s="16"/>
    </row>
    <row r="24" spans="1:20">
      <c r="K24" s="8"/>
      <c r="L24" s="8"/>
      <c r="M24" s="16"/>
      <c r="N24" s="16"/>
      <c r="O24" s="16"/>
      <c r="P24" s="16"/>
      <c r="Q24" s="16"/>
      <c r="R24" s="16"/>
      <c r="S24" s="16"/>
      <c r="T24" s="16"/>
    </row>
    <row r="25" spans="1:20">
      <c r="K25" s="8"/>
      <c r="L25" s="8"/>
      <c r="M25" s="16"/>
      <c r="N25" s="16"/>
      <c r="O25" s="16"/>
      <c r="P25" s="16"/>
      <c r="Q25" s="16"/>
      <c r="R25" s="16"/>
      <c r="S25" s="16"/>
      <c r="T25" s="16"/>
    </row>
    <row r="26" spans="1:20">
      <c r="K26" s="8"/>
      <c r="L26" s="8"/>
      <c r="M26" s="16"/>
      <c r="N26" s="16"/>
      <c r="O26" s="16"/>
      <c r="P26" s="16"/>
      <c r="Q26" s="16"/>
      <c r="R26" s="16"/>
      <c r="S26" s="16"/>
      <c r="T26" s="16"/>
    </row>
    <row r="27" spans="1:20">
      <c r="K27" s="8"/>
      <c r="L27" s="8"/>
      <c r="M27" s="16"/>
      <c r="N27" s="16"/>
      <c r="O27" s="16"/>
      <c r="P27" s="16"/>
      <c r="Q27" s="16"/>
      <c r="R27" s="16"/>
      <c r="S27" s="16"/>
      <c r="T27" s="16"/>
    </row>
    <row r="28" spans="1:20">
      <c r="K28" s="8"/>
      <c r="L28" s="8"/>
      <c r="M28" s="16"/>
      <c r="N28" s="16"/>
      <c r="O28" s="16"/>
      <c r="P28" s="16"/>
      <c r="Q28" s="16"/>
      <c r="R28" s="16"/>
      <c r="S28" s="16"/>
      <c r="T28" s="16"/>
    </row>
    <row r="29" spans="1:20">
      <c r="K29" s="8"/>
      <c r="L29" s="8"/>
      <c r="M29" s="16"/>
      <c r="N29" s="16"/>
      <c r="O29" s="16"/>
      <c r="P29" s="16"/>
      <c r="Q29" s="16"/>
      <c r="R29" s="16"/>
      <c r="S29" s="16"/>
      <c r="T29" s="16"/>
    </row>
    <row r="30" spans="1:20">
      <c r="K30" s="8"/>
      <c r="L30" s="8"/>
      <c r="M30" s="16"/>
      <c r="N30" s="16"/>
      <c r="O30" s="16"/>
      <c r="P30" s="16"/>
      <c r="Q30" s="16"/>
      <c r="R30" s="16"/>
      <c r="S30" s="16"/>
      <c r="T30" s="16"/>
    </row>
    <row r="31" spans="1:20">
      <c r="K31" s="8"/>
      <c r="L31" s="8"/>
      <c r="M31" s="16"/>
      <c r="N31" s="16"/>
      <c r="O31" s="16"/>
      <c r="P31" s="16"/>
      <c r="Q31" s="16"/>
      <c r="R31" s="16"/>
      <c r="S31" s="16"/>
      <c r="T31" s="16"/>
    </row>
    <row r="32" spans="1:20">
      <c r="K32" s="8"/>
      <c r="L32" s="8"/>
      <c r="M32" s="16"/>
      <c r="N32" s="16"/>
      <c r="O32" s="16"/>
      <c r="P32" s="16"/>
      <c r="Q32" s="16"/>
      <c r="R32" s="16"/>
      <c r="S32" s="16"/>
      <c r="T32" s="16"/>
    </row>
    <row r="33" spans="11:20">
      <c r="K33" s="8"/>
      <c r="L33" s="8"/>
      <c r="M33" s="16"/>
      <c r="N33" s="16"/>
      <c r="O33" s="16"/>
      <c r="P33" s="16"/>
      <c r="Q33" s="16"/>
      <c r="R33" s="16"/>
      <c r="S33" s="16"/>
      <c r="T33" s="16"/>
    </row>
    <row r="34" spans="11:20">
      <c r="K34" s="8"/>
      <c r="L34" s="8"/>
      <c r="M34" s="16"/>
      <c r="N34" s="16"/>
      <c r="O34" s="16"/>
      <c r="P34" s="16"/>
      <c r="Q34" s="16"/>
      <c r="R34" s="16"/>
      <c r="S34" s="16"/>
      <c r="T34" s="16"/>
    </row>
    <row r="35" spans="11:20">
      <c r="K35" s="8"/>
      <c r="L35" s="8"/>
      <c r="M35" s="16"/>
      <c r="N35" s="16"/>
      <c r="O35" s="16"/>
      <c r="P35" s="16"/>
      <c r="Q35" s="16"/>
      <c r="R35" s="16"/>
      <c r="S35" s="16"/>
      <c r="T35" s="16"/>
    </row>
    <row r="36" spans="11:20">
      <c r="K36" s="8"/>
      <c r="L36" s="8"/>
      <c r="M36" s="16"/>
      <c r="N36" s="16"/>
      <c r="O36" s="16"/>
      <c r="P36" s="16"/>
      <c r="Q36" s="16"/>
      <c r="R36" s="16"/>
      <c r="S36" s="16"/>
      <c r="T36" s="16"/>
    </row>
    <row r="37" spans="11:20">
      <c r="K37" s="8"/>
      <c r="L37" s="8"/>
      <c r="M37" s="16"/>
      <c r="N37" s="16"/>
      <c r="O37" s="16"/>
      <c r="P37" s="16"/>
      <c r="Q37" s="16"/>
      <c r="R37" s="16"/>
      <c r="S37" s="16"/>
      <c r="T37" s="16"/>
    </row>
    <row r="38" spans="11:20">
      <c r="K38" s="8"/>
      <c r="L38" s="8"/>
      <c r="M38" s="16"/>
      <c r="N38" s="16"/>
      <c r="O38" s="16"/>
      <c r="P38" s="16"/>
      <c r="Q38" s="16"/>
      <c r="R38" s="16"/>
      <c r="S38" s="16"/>
      <c r="T38" s="16"/>
    </row>
    <row r="39" spans="11:20">
      <c r="K39" s="8"/>
      <c r="L39" s="8"/>
      <c r="M39" s="16"/>
      <c r="N39" s="16"/>
      <c r="O39" s="16"/>
      <c r="P39" s="16"/>
      <c r="Q39" s="16"/>
      <c r="R39" s="16"/>
      <c r="S39" s="16"/>
      <c r="T39" s="16"/>
    </row>
    <row r="40" spans="11:20">
      <c r="K40" s="8"/>
      <c r="L40" s="8"/>
      <c r="M40" s="16"/>
      <c r="N40" s="16"/>
      <c r="O40" s="16"/>
      <c r="P40" s="16"/>
      <c r="Q40" s="16"/>
      <c r="R40" s="16"/>
      <c r="S40" s="16"/>
      <c r="T40" s="16"/>
    </row>
    <row r="41" spans="11:20">
      <c r="K41" s="8"/>
      <c r="L41" s="8"/>
      <c r="M41" s="16"/>
      <c r="N41" s="16"/>
      <c r="O41" s="16"/>
      <c r="P41" s="16"/>
      <c r="Q41" s="16"/>
      <c r="R41" s="16"/>
      <c r="S41" s="16"/>
      <c r="T41" s="16"/>
    </row>
    <row r="42" spans="11:20">
      <c r="K42" s="8"/>
      <c r="L42" s="8"/>
      <c r="M42" s="16"/>
      <c r="N42" s="16"/>
      <c r="O42" s="16"/>
      <c r="P42" s="16"/>
      <c r="Q42" s="16"/>
      <c r="R42" s="16"/>
      <c r="S42" s="16"/>
      <c r="T42" s="16"/>
    </row>
    <row r="43" spans="11:20">
      <c r="K43" s="8"/>
      <c r="L43" s="8"/>
      <c r="M43" s="16"/>
      <c r="N43" s="16"/>
      <c r="O43" s="16"/>
      <c r="P43" s="16"/>
      <c r="Q43" s="16"/>
      <c r="R43" s="16"/>
      <c r="S43" s="16"/>
      <c r="T43" s="16"/>
    </row>
    <row r="44" spans="11:20">
      <c r="K44" s="8"/>
      <c r="L44" s="8"/>
      <c r="M44" s="16"/>
      <c r="N44" s="16"/>
      <c r="O44" s="16"/>
      <c r="P44" s="16"/>
      <c r="Q44" s="16"/>
      <c r="R44" s="16"/>
      <c r="S44" s="16"/>
      <c r="T44" s="16"/>
    </row>
    <row r="45" spans="11:20">
      <c r="K45" s="8"/>
      <c r="L45" s="8"/>
      <c r="M45" s="16"/>
      <c r="N45" s="16"/>
      <c r="O45" s="16"/>
      <c r="P45" s="16"/>
      <c r="Q45" s="16"/>
      <c r="R45" s="16"/>
      <c r="S45" s="16"/>
      <c r="T45" s="16"/>
    </row>
    <row r="46" spans="11:20">
      <c r="K46" s="8"/>
      <c r="L46" s="8"/>
      <c r="M46" s="16"/>
      <c r="N46" s="16"/>
      <c r="O46" s="16"/>
      <c r="P46" s="16"/>
      <c r="Q46" s="16"/>
      <c r="R46" s="16"/>
      <c r="S46" s="16"/>
      <c r="T46" s="16"/>
    </row>
    <row r="47" spans="11:20">
      <c r="K47" s="8"/>
      <c r="L47" s="8"/>
      <c r="M47" s="16"/>
      <c r="N47" s="16"/>
      <c r="O47" s="16"/>
      <c r="P47" s="16"/>
      <c r="Q47" s="16"/>
      <c r="R47" s="16"/>
      <c r="S47" s="16"/>
      <c r="T47" s="16"/>
    </row>
    <row r="48" spans="11:20">
      <c r="K48" s="8"/>
      <c r="L48" s="8"/>
      <c r="M48" s="16"/>
      <c r="N48" s="16"/>
      <c r="O48" s="16"/>
      <c r="P48" s="16"/>
      <c r="Q48" s="16"/>
      <c r="R48" s="16"/>
      <c r="S48" s="16"/>
      <c r="T48" s="16"/>
    </row>
    <row r="49" spans="11:20">
      <c r="K49" s="8"/>
      <c r="L49" s="8"/>
      <c r="M49" s="16"/>
      <c r="N49" s="16"/>
      <c r="O49" s="16"/>
      <c r="P49" s="16"/>
      <c r="Q49" s="16"/>
      <c r="R49" s="16"/>
      <c r="S49" s="16"/>
      <c r="T49" s="16"/>
    </row>
    <row r="50" spans="11:20">
      <c r="K50" s="13"/>
      <c r="L50" s="8"/>
      <c r="M50" s="16"/>
      <c r="N50" s="16"/>
      <c r="O50" s="16"/>
      <c r="P50" s="16"/>
      <c r="Q50" s="16"/>
      <c r="R50" s="16"/>
      <c r="S50" s="16"/>
      <c r="T50" s="16"/>
    </row>
    <row r="51" spans="11:20">
      <c r="K51" s="13"/>
      <c r="L51" s="8"/>
      <c r="M51" s="16"/>
      <c r="N51" s="16"/>
      <c r="O51" s="16"/>
      <c r="P51" s="16"/>
      <c r="Q51" s="16"/>
      <c r="R51" s="16"/>
      <c r="S51" s="16"/>
      <c r="T51" s="16"/>
    </row>
    <row r="52" spans="11:20">
      <c r="K52" s="13"/>
      <c r="L52" s="8"/>
      <c r="M52" s="16"/>
      <c r="N52" s="16"/>
      <c r="O52" s="16"/>
      <c r="P52" s="16"/>
      <c r="Q52" s="16"/>
      <c r="R52" s="16"/>
      <c r="S52" s="16"/>
      <c r="T52" s="16"/>
    </row>
    <row r="53" spans="11:20">
      <c r="K53" s="13"/>
      <c r="L53" s="8"/>
      <c r="M53" s="16"/>
      <c r="N53" s="16"/>
      <c r="O53" s="16"/>
      <c r="P53" s="16"/>
      <c r="Q53" s="16"/>
      <c r="R53" s="16"/>
      <c r="S53" s="16"/>
      <c r="T53" s="16"/>
    </row>
    <row r="54" spans="11:20">
      <c r="K54" s="13"/>
      <c r="L54" s="8"/>
      <c r="M54" s="16"/>
      <c r="N54" s="16"/>
      <c r="O54" s="16"/>
      <c r="P54" s="16"/>
      <c r="Q54" s="16"/>
      <c r="R54" s="16"/>
      <c r="S54" s="16"/>
      <c r="T54" s="16"/>
    </row>
    <row r="55" spans="11:20">
      <c r="K55" s="13"/>
      <c r="L55" s="8"/>
      <c r="M55" s="16"/>
      <c r="N55" s="16"/>
      <c r="O55" s="16"/>
      <c r="P55" s="16"/>
      <c r="Q55" s="16"/>
      <c r="R55" s="16"/>
      <c r="S55" s="16"/>
      <c r="T55" s="16"/>
    </row>
    <row r="56" spans="11:20">
      <c r="K56" s="13"/>
      <c r="L56" s="8"/>
      <c r="M56" s="16"/>
      <c r="N56" s="16"/>
      <c r="O56" s="16"/>
      <c r="P56" s="16"/>
      <c r="Q56" s="16"/>
      <c r="R56" s="16"/>
      <c r="S56" s="16"/>
      <c r="T56" s="16"/>
    </row>
    <row r="57" spans="11:20">
      <c r="K57" s="13"/>
      <c r="L57" s="8"/>
      <c r="M57" s="16"/>
      <c r="N57" s="16"/>
      <c r="O57" s="16"/>
      <c r="P57" s="16"/>
      <c r="Q57" s="16"/>
      <c r="R57" s="16"/>
      <c r="S57" s="16"/>
      <c r="T57" s="16"/>
    </row>
    <row r="58" spans="11:20">
      <c r="K58" s="13"/>
      <c r="L58" s="8"/>
      <c r="M58" s="16"/>
      <c r="N58" s="16"/>
      <c r="O58" s="16"/>
      <c r="P58" s="16"/>
      <c r="Q58" s="16"/>
      <c r="R58" s="16"/>
      <c r="S58" s="16"/>
      <c r="T58" s="16"/>
    </row>
    <row r="59" spans="11:20">
      <c r="K59" s="13"/>
      <c r="L59" s="8"/>
      <c r="M59" s="16"/>
      <c r="N59" s="16"/>
      <c r="O59" s="16"/>
      <c r="P59" s="16"/>
      <c r="Q59" s="16"/>
      <c r="R59" s="16"/>
      <c r="S59" s="16"/>
      <c r="T59" s="16"/>
    </row>
    <row r="60" spans="11:20">
      <c r="K60" s="13"/>
      <c r="L60" s="8"/>
      <c r="M60" s="16"/>
      <c r="N60" s="16"/>
      <c r="O60" s="16"/>
      <c r="P60" s="16"/>
      <c r="Q60" s="16"/>
      <c r="R60" s="16"/>
      <c r="S60" s="16"/>
      <c r="T60" s="16"/>
    </row>
    <row r="61" spans="11:20">
      <c r="K61" s="13"/>
      <c r="L61" s="8"/>
      <c r="M61" s="16"/>
      <c r="N61" s="16"/>
      <c r="O61" s="16"/>
      <c r="P61" s="16"/>
      <c r="Q61" s="16"/>
      <c r="R61" s="16"/>
      <c r="S61" s="16"/>
      <c r="T61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7D570-1547-4243-9564-9B84F0BC5A85}">
  <dimension ref="A1:T59"/>
  <sheetViews>
    <sheetView workbookViewId="0">
      <selection activeCell="F31" sqref="F31"/>
    </sheetView>
  </sheetViews>
  <sheetFormatPr baseColWidth="10" defaultRowHeight="15"/>
  <cols>
    <col min="1" max="1" width="7" customWidth="1"/>
    <col min="2" max="2" width="27.1640625" bestFit="1" customWidth="1"/>
    <col min="3" max="7" width="16.6640625" customWidth="1"/>
    <col min="8" max="10" width="14.6640625" customWidth="1"/>
    <col min="13" max="15" width="16.6640625" customWidth="1"/>
    <col min="16" max="20" width="14.6640625" customWidth="1"/>
  </cols>
  <sheetData>
    <row r="1" spans="1:20">
      <c r="A1" t="str" cm="1">
        <f t="array" aca="1" ref="A1" ca="1">RIGHT(CELL("filename",A1),LEN(CELL("filename",A1))-FIND("]", CELL("filename",A1)))</f>
        <v>DA_data</v>
      </c>
      <c r="B1" s="1" t="s">
        <v>0</v>
      </c>
      <c r="C1" s="2" t="s">
        <v>1</v>
      </c>
      <c r="D1" s="2"/>
      <c r="E1" s="2"/>
      <c r="F1" s="2"/>
      <c r="G1" s="2"/>
      <c r="H1" s="2"/>
      <c r="I1" s="2"/>
    </row>
    <row r="2" spans="1:20" ht="16" thickBot="1">
      <c r="A2" s="3" t="s">
        <v>2</v>
      </c>
      <c r="B2" s="4" t="s">
        <v>3</v>
      </c>
      <c r="C2" s="5">
        <v>2015</v>
      </c>
      <c r="D2" s="6">
        <v>2020</v>
      </c>
      <c r="E2" s="6">
        <v>2025</v>
      </c>
      <c r="F2" s="6">
        <v>2030</v>
      </c>
      <c r="G2" s="6">
        <v>2035</v>
      </c>
      <c r="H2" s="6">
        <v>2040</v>
      </c>
      <c r="I2" s="6">
        <v>2045</v>
      </c>
      <c r="J2" s="6">
        <v>2050</v>
      </c>
      <c r="K2" s="3" t="s">
        <v>2</v>
      </c>
      <c r="L2" s="4" t="s">
        <v>3</v>
      </c>
      <c r="M2" s="5">
        <v>2015</v>
      </c>
      <c r="N2" s="6">
        <v>2020</v>
      </c>
      <c r="O2" s="6">
        <v>2025</v>
      </c>
      <c r="P2" s="6">
        <v>2030</v>
      </c>
      <c r="Q2" s="6">
        <v>2035</v>
      </c>
      <c r="R2" s="6">
        <v>2040</v>
      </c>
      <c r="S2" s="6">
        <v>2045</v>
      </c>
      <c r="T2" s="6">
        <v>2050</v>
      </c>
    </row>
    <row r="3" spans="1:20" ht="16" thickTop="1">
      <c r="A3">
        <v>1</v>
      </c>
      <c r="B3" t="s">
        <v>4</v>
      </c>
      <c r="C3" s="7">
        <v>98079984.210604727</v>
      </c>
      <c r="D3" s="7">
        <v>95793679.704123437</v>
      </c>
      <c r="E3" s="7">
        <v>92886038.309688732</v>
      </c>
      <c r="F3" s="7">
        <v>89172786.71115914</v>
      </c>
      <c r="G3" s="7">
        <v>85700164.853515565</v>
      </c>
      <c r="H3" s="7">
        <v>81601227.696054935</v>
      </c>
      <c r="I3" s="7">
        <v>78346556.619159505</v>
      </c>
      <c r="J3" s="7">
        <v>74292078.464094862</v>
      </c>
      <c r="K3" s="8">
        <v>1</v>
      </c>
      <c r="L3" s="9" t="s">
        <v>5</v>
      </c>
      <c r="M3" s="7">
        <v>8582723.8703006357</v>
      </c>
      <c r="N3" s="7">
        <v>8466801.225863101</v>
      </c>
      <c r="O3" s="7">
        <v>8263718.7501144651</v>
      </c>
      <c r="P3" s="7">
        <v>8034594.556686651</v>
      </c>
      <c r="Q3" s="7">
        <v>7772132.6559619773</v>
      </c>
      <c r="R3" s="7">
        <v>7472021.5820152825</v>
      </c>
      <c r="S3" s="7">
        <v>7279522.8648836007</v>
      </c>
      <c r="T3" s="7">
        <v>6976298.3200739399</v>
      </c>
    </row>
    <row r="4" spans="1:20">
      <c r="A4">
        <v>2</v>
      </c>
      <c r="B4" t="s">
        <v>6</v>
      </c>
      <c r="C4" s="7">
        <v>38827597.130927041</v>
      </c>
      <c r="D4" s="7">
        <v>30798081.246065088</v>
      </c>
      <c r="E4" s="7">
        <v>24419003.641343065</v>
      </c>
      <c r="F4" s="7">
        <v>17974227.043062255</v>
      </c>
      <c r="G4" s="7">
        <v>15361909.482851055</v>
      </c>
      <c r="H4" s="7">
        <v>13129741.521833293</v>
      </c>
      <c r="I4" s="7">
        <v>10847283.518035363</v>
      </c>
      <c r="J4" s="7">
        <v>9119132.8380148299</v>
      </c>
      <c r="K4" s="8">
        <v>2</v>
      </c>
      <c r="L4" s="9" t="s">
        <v>7</v>
      </c>
      <c r="M4" s="7">
        <v>5955667.4852545783</v>
      </c>
      <c r="N4" s="7">
        <v>5777732.8674879577</v>
      </c>
      <c r="O4" s="7">
        <v>5573352.9072348634</v>
      </c>
      <c r="P4" s="7">
        <v>5306613.935253975</v>
      </c>
      <c r="Q4" s="7">
        <v>5108125.0675945235</v>
      </c>
      <c r="R4" s="7">
        <v>4877758.3578654369</v>
      </c>
      <c r="S4" s="7">
        <v>4645433.0896142842</v>
      </c>
      <c r="T4" s="7">
        <v>4418067.7367553422</v>
      </c>
    </row>
    <row r="5" spans="1:20">
      <c r="A5">
        <v>3</v>
      </c>
      <c r="B5" t="s">
        <v>8</v>
      </c>
      <c r="C5" s="7">
        <v>367393053.51834357</v>
      </c>
      <c r="D5" s="7">
        <v>284973778.4135747</v>
      </c>
      <c r="E5" s="7">
        <v>220874306.16801727</v>
      </c>
      <c r="F5" s="7">
        <v>172360983.14856714</v>
      </c>
      <c r="G5" s="7">
        <v>137979949.60344085</v>
      </c>
      <c r="H5" s="7">
        <v>89934358.128963262</v>
      </c>
      <c r="I5" s="7">
        <v>65870067.551614583</v>
      </c>
      <c r="J5" s="7">
        <v>49372068.830697268</v>
      </c>
      <c r="K5" s="8">
        <v>3</v>
      </c>
      <c r="L5" s="9" t="s">
        <v>9</v>
      </c>
      <c r="M5" s="7">
        <v>14735128.759578552</v>
      </c>
      <c r="N5" s="7">
        <v>14341355.237533227</v>
      </c>
      <c r="O5" s="7">
        <v>13845422.413568065</v>
      </c>
      <c r="P5" s="7">
        <v>13189047.059899071</v>
      </c>
      <c r="Q5" s="7">
        <v>12603814.565513207</v>
      </c>
      <c r="R5" s="7">
        <v>11890534.536837446</v>
      </c>
      <c r="S5" s="7">
        <v>11234484.174445558</v>
      </c>
      <c r="T5" s="7">
        <v>10481790.359830508</v>
      </c>
    </row>
    <row r="6" spans="1:20">
      <c r="A6">
        <v>4</v>
      </c>
      <c r="B6" t="s">
        <v>10</v>
      </c>
      <c r="C6" s="7">
        <v>116551899.8846886</v>
      </c>
      <c r="D6" s="7">
        <v>98974524.707834035</v>
      </c>
      <c r="E6" s="7">
        <v>78788000.530038431</v>
      </c>
      <c r="F6" s="7">
        <v>62806751.470547877</v>
      </c>
      <c r="G6" s="7">
        <v>44406866.683534816</v>
      </c>
      <c r="H6" s="7">
        <v>38023878.421238497</v>
      </c>
      <c r="I6" s="7">
        <v>30759890.342967436</v>
      </c>
      <c r="J6" s="7">
        <v>22247037.533301666</v>
      </c>
      <c r="K6" s="8">
        <v>4</v>
      </c>
      <c r="L6" s="9" t="s">
        <v>11</v>
      </c>
      <c r="M6" s="7">
        <v>15683626.618171848</v>
      </c>
      <c r="N6" s="7">
        <v>15446147.367591992</v>
      </c>
      <c r="O6" s="7">
        <v>15064626.474258887</v>
      </c>
      <c r="P6" s="7">
        <v>14605253.214323143</v>
      </c>
      <c r="Q6" s="7">
        <v>14130504.379568433</v>
      </c>
      <c r="R6" s="7">
        <v>13589247.978625994</v>
      </c>
      <c r="S6" s="7">
        <v>13248519.181552587</v>
      </c>
      <c r="T6" s="7">
        <v>12709495.072992444</v>
      </c>
    </row>
    <row r="7" spans="1:20">
      <c r="A7">
        <v>5</v>
      </c>
      <c r="B7" t="s">
        <v>12</v>
      </c>
      <c r="C7" s="7">
        <v>8879682.2791371737</v>
      </c>
      <c r="D7" s="7">
        <v>7649077.9897716744</v>
      </c>
      <c r="E7" s="7">
        <v>6702043.6474993229</v>
      </c>
      <c r="F7" s="7">
        <v>5794693.4375635395</v>
      </c>
      <c r="G7" s="7">
        <v>5059936.645320938</v>
      </c>
      <c r="H7" s="7">
        <v>4485724.5741167571</v>
      </c>
      <c r="I7" s="7">
        <v>3100179.8242084873</v>
      </c>
      <c r="J7" s="7">
        <v>2186392.8656589482</v>
      </c>
      <c r="K7" s="8">
        <v>5</v>
      </c>
      <c r="L7" s="9" t="s">
        <v>13</v>
      </c>
      <c r="M7" s="7">
        <v>7652266.5633475073</v>
      </c>
      <c r="N7" s="7">
        <v>7466329.804659823</v>
      </c>
      <c r="O7" s="7">
        <v>7223663.9182836637</v>
      </c>
      <c r="P7" s="7">
        <v>6790827.8553657085</v>
      </c>
      <c r="Q7" s="7">
        <v>6505761.0596753443</v>
      </c>
      <c r="R7" s="7">
        <v>6168486.4125566622</v>
      </c>
      <c r="S7" s="7">
        <v>5824912.3480627276</v>
      </c>
      <c r="T7" s="7">
        <v>5451267.3351338971</v>
      </c>
    </row>
    <row r="8" spans="1:20">
      <c r="A8">
        <v>6</v>
      </c>
      <c r="B8" t="s">
        <v>14</v>
      </c>
      <c r="C8" s="7">
        <v>12275418.938587431</v>
      </c>
      <c r="D8" s="7">
        <v>10447730.200208174</v>
      </c>
      <c r="E8" s="7">
        <v>8408864.3921894804</v>
      </c>
      <c r="F8" s="7">
        <v>6744996.6845487412</v>
      </c>
      <c r="G8" s="7">
        <v>4711169.2465005964</v>
      </c>
      <c r="H8" s="7">
        <v>4032276.7128620264</v>
      </c>
      <c r="I8" s="7">
        <v>3240215.7980496385</v>
      </c>
      <c r="J8" s="7">
        <v>2341508.3605911778</v>
      </c>
      <c r="K8" s="8">
        <v>6</v>
      </c>
      <c r="L8" s="9" t="s">
        <v>15</v>
      </c>
      <c r="M8" s="7">
        <v>6008014.9729744373</v>
      </c>
      <c r="N8" s="7">
        <v>5904860.8193037026</v>
      </c>
      <c r="O8" s="7">
        <v>5754455.2964746868</v>
      </c>
      <c r="P8" s="7">
        <v>5571700.9121111231</v>
      </c>
      <c r="Q8" s="7">
        <v>5375944.8054649392</v>
      </c>
      <c r="R8" s="7">
        <v>5152669.4070478976</v>
      </c>
      <c r="S8" s="7">
        <v>5005803.3440307295</v>
      </c>
      <c r="T8" s="7">
        <v>4740936.8453393886</v>
      </c>
    </row>
    <row r="9" spans="1:20">
      <c r="A9">
        <v>7</v>
      </c>
      <c r="B9" t="s">
        <v>16</v>
      </c>
      <c r="C9" s="7">
        <v>281210039.9337213</v>
      </c>
      <c r="D9" s="7">
        <v>222920541.79245549</v>
      </c>
      <c r="E9" s="7">
        <v>179765157.28674072</v>
      </c>
      <c r="F9" s="7">
        <v>142860128.68185911</v>
      </c>
      <c r="G9" s="7">
        <v>117324870.5604163</v>
      </c>
      <c r="H9" s="7">
        <v>96794578.781573012</v>
      </c>
      <c r="I9" s="7">
        <v>74209427.883741796</v>
      </c>
      <c r="J9" s="7">
        <v>59419928.17072092</v>
      </c>
      <c r="K9" s="8">
        <v>7</v>
      </c>
      <c r="L9" s="9" t="s">
        <v>17</v>
      </c>
      <c r="M9" s="7">
        <v>32536274.47670624</v>
      </c>
      <c r="N9" s="7">
        <v>31696309.092895959</v>
      </c>
      <c r="O9" s="7">
        <v>30626797.017275982</v>
      </c>
      <c r="P9" s="7">
        <v>29321199.010791797</v>
      </c>
      <c r="Q9" s="7">
        <v>28076937.244086593</v>
      </c>
      <c r="R9" s="7">
        <v>26589170.108314041</v>
      </c>
      <c r="S9" s="7">
        <v>25502413.829410955</v>
      </c>
      <c r="T9" s="7">
        <v>24141095.388580583</v>
      </c>
    </row>
    <row r="10" spans="1:20">
      <c r="A10">
        <v>8</v>
      </c>
      <c r="B10" t="s">
        <v>18</v>
      </c>
      <c r="C10" s="7">
        <v>149285746.37725687</v>
      </c>
      <c r="D10" s="7">
        <v>127240461.08376069</v>
      </c>
      <c r="E10" s="7">
        <v>102007928.4617185</v>
      </c>
      <c r="F10" s="7">
        <v>81646127.971997663</v>
      </c>
      <c r="G10" s="7">
        <v>58450514.185157605</v>
      </c>
      <c r="H10" s="7">
        <v>50144517.858414419</v>
      </c>
      <c r="I10" s="7">
        <v>40638441.051767282</v>
      </c>
      <c r="J10" s="7">
        <v>29673462.56641287</v>
      </c>
      <c r="K10" s="8">
        <v>8</v>
      </c>
      <c r="L10" s="9" t="s">
        <v>19</v>
      </c>
      <c r="M10" s="7">
        <v>6420.9820308596218</v>
      </c>
      <c r="N10" s="7">
        <v>6137.3863689853724</v>
      </c>
      <c r="O10" s="7">
        <v>5850.4030899191021</v>
      </c>
      <c r="P10" s="7">
        <v>5519.9490598564744</v>
      </c>
      <c r="Q10" s="7">
        <v>5186.5320073033026</v>
      </c>
      <c r="R10" s="7">
        <v>4822.0832915342889</v>
      </c>
      <c r="S10" s="7">
        <v>4266.9783771843677</v>
      </c>
      <c r="T10" s="7">
        <v>3863.674929600706</v>
      </c>
    </row>
    <row r="11" spans="1:20">
      <c r="A11">
        <v>9</v>
      </c>
      <c r="B11" t="s">
        <v>20</v>
      </c>
      <c r="C11" s="7">
        <v>23991527.689647801</v>
      </c>
      <c r="D11" s="7">
        <v>21198653.466531686</v>
      </c>
      <c r="E11" s="7">
        <v>18890558.750948805</v>
      </c>
      <c r="F11" s="7">
        <v>16879036.303131506</v>
      </c>
      <c r="G11" s="7">
        <v>15273729.479898993</v>
      </c>
      <c r="H11" s="7">
        <v>13770118.865557788</v>
      </c>
      <c r="I11" s="7">
        <v>11723547.343339199</v>
      </c>
      <c r="J11" s="7">
        <v>8917470.4517294131</v>
      </c>
      <c r="K11" s="8">
        <v>9</v>
      </c>
      <c r="L11" s="9" t="s">
        <v>21</v>
      </c>
      <c r="M11" s="7">
        <v>1787263.0652300119</v>
      </c>
      <c r="N11" s="7">
        <v>1753329.5099804923</v>
      </c>
      <c r="O11" s="7">
        <v>1705986.7898572062</v>
      </c>
      <c r="P11" s="7">
        <v>1650840.1549152755</v>
      </c>
      <c r="Q11" s="7">
        <v>1589350.7346078197</v>
      </c>
      <c r="R11" s="7">
        <v>1506557.5966426881</v>
      </c>
      <c r="S11" s="7">
        <v>1468418.9895902337</v>
      </c>
      <c r="T11" s="7">
        <v>1406784.3469596289</v>
      </c>
    </row>
    <row r="12" spans="1:20">
      <c r="A12">
        <v>10</v>
      </c>
      <c r="B12" t="s">
        <v>22</v>
      </c>
      <c r="C12" s="7">
        <v>38658876.24389226</v>
      </c>
      <c r="D12" s="7">
        <v>31714065.629136667</v>
      </c>
      <c r="E12" s="7">
        <v>25817924.040516254</v>
      </c>
      <c r="F12" s="7">
        <v>20777181.430252884</v>
      </c>
      <c r="G12" s="7">
        <v>16969195.469379444</v>
      </c>
      <c r="H12" s="7">
        <v>13762627.671150781</v>
      </c>
      <c r="I12" s="7">
        <v>10556149.678330908</v>
      </c>
      <c r="J12" s="7">
        <v>8980540.2905833647</v>
      </c>
      <c r="K12" s="8">
        <v>10</v>
      </c>
      <c r="L12" s="9" t="s">
        <v>23</v>
      </c>
      <c r="M12" s="7">
        <v>415729.82989454863</v>
      </c>
      <c r="N12" s="7">
        <v>408440.77316443803</v>
      </c>
      <c r="O12" s="7">
        <v>398086.85833294434</v>
      </c>
      <c r="P12" s="7">
        <v>385669.06965501362</v>
      </c>
      <c r="Q12" s="7">
        <v>371920.91381553217</v>
      </c>
      <c r="R12" s="7">
        <v>356487.09409400879</v>
      </c>
      <c r="S12" s="7">
        <v>342873.47314144595</v>
      </c>
      <c r="T12" s="7">
        <v>326608.84899421869</v>
      </c>
    </row>
    <row r="13" spans="1:20">
      <c r="A13">
        <v>11</v>
      </c>
      <c r="B13" t="s">
        <v>24</v>
      </c>
      <c r="C13" s="7">
        <v>40051202.523638301</v>
      </c>
      <c r="D13" s="7">
        <v>32507053.448977295</v>
      </c>
      <c r="E13" s="7">
        <v>26108200.722170886</v>
      </c>
      <c r="F13" s="7">
        <v>20763812.262614902</v>
      </c>
      <c r="G13" s="7">
        <v>16228620.24148621</v>
      </c>
      <c r="H13" s="7">
        <v>13548608.243157087</v>
      </c>
      <c r="I13" s="7">
        <v>10572446.222379703</v>
      </c>
      <c r="J13" s="7">
        <v>8190984.9122364754</v>
      </c>
      <c r="K13" s="8">
        <v>11</v>
      </c>
      <c r="L13" s="9" t="s">
        <v>25</v>
      </c>
      <c r="M13" s="7">
        <v>4716867.5871155141</v>
      </c>
      <c r="N13" s="7">
        <v>4526235.6192737697</v>
      </c>
      <c r="O13" s="7">
        <v>4424077.4811980501</v>
      </c>
      <c r="P13" s="7">
        <v>4311520.9930975102</v>
      </c>
      <c r="Q13" s="7">
        <v>4160486.8952198899</v>
      </c>
      <c r="R13" s="7">
        <v>3993472.5387639459</v>
      </c>
      <c r="S13" s="7">
        <v>3789908.3460501987</v>
      </c>
      <c r="T13" s="7">
        <v>3635870.5345053091</v>
      </c>
    </row>
    <row r="14" spans="1:20">
      <c r="A14">
        <v>12</v>
      </c>
      <c r="B14" t="s">
        <v>26</v>
      </c>
      <c r="C14" s="7">
        <v>24061884.036276504</v>
      </c>
      <c r="D14" s="7">
        <v>11237262.586398661</v>
      </c>
      <c r="E14" s="7">
        <v>8797728.486464873</v>
      </c>
      <c r="F14" s="7">
        <v>7343988.0034983661</v>
      </c>
      <c r="G14" s="7">
        <v>6205065.8673769478</v>
      </c>
      <c r="H14" s="7">
        <v>5241408.8868409153</v>
      </c>
      <c r="I14" s="7">
        <v>4302808.2621030249</v>
      </c>
      <c r="J14" s="7">
        <v>3762016.3229256305</v>
      </c>
      <c r="K14" s="8">
        <v>12</v>
      </c>
      <c r="L14" s="9" t="s">
        <v>27</v>
      </c>
      <c r="M14" s="7">
        <v>1723545.5129084964</v>
      </c>
      <c r="N14" s="7">
        <v>1119495.3876178092</v>
      </c>
      <c r="O14" s="7">
        <v>726766.50604063319</v>
      </c>
      <c r="P14" s="7">
        <v>548881.35761197505</v>
      </c>
      <c r="Q14" s="7">
        <v>449097.1903529783</v>
      </c>
      <c r="R14" s="7">
        <v>369173.31429486308</v>
      </c>
      <c r="S14" s="7">
        <v>271144.39230931556</v>
      </c>
      <c r="T14" s="7">
        <v>220996.20389292188</v>
      </c>
    </row>
    <row r="15" spans="1:20" ht="16" thickBot="1">
      <c r="A15">
        <v>13</v>
      </c>
      <c r="B15" t="s">
        <v>28</v>
      </c>
      <c r="C15" s="7">
        <v>115853347.25302625</v>
      </c>
      <c r="D15" s="7">
        <v>96858097.628913969</v>
      </c>
      <c r="E15" s="7">
        <v>80869083.272316754</v>
      </c>
      <c r="F15" s="7">
        <v>67784050.342276245</v>
      </c>
      <c r="G15" s="7">
        <v>57614352.394517198</v>
      </c>
      <c r="H15" s="7">
        <v>49495950.522980273</v>
      </c>
      <c r="I15" s="7">
        <v>42291109.822847344</v>
      </c>
      <c r="J15" s="7">
        <v>36604794.122047059</v>
      </c>
      <c r="K15" s="8">
        <v>13</v>
      </c>
      <c r="L15" s="9" t="s">
        <v>29</v>
      </c>
      <c r="M15" s="7">
        <v>151034.36649392964</v>
      </c>
      <c r="N15" s="7">
        <v>149658.32332413603</v>
      </c>
      <c r="O15" s="7">
        <v>147106.95464632311</v>
      </c>
      <c r="P15" s="7">
        <v>143649.56162035163</v>
      </c>
      <c r="Q15" s="7">
        <v>138962.30042871606</v>
      </c>
      <c r="R15" s="7">
        <v>133660.67089210098</v>
      </c>
      <c r="S15" s="7">
        <v>129193.36124756733</v>
      </c>
      <c r="T15" s="7">
        <v>123506.82753114628</v>
      </c>
    </row>
    <row r="16" spans="1:20">
      <c r="B16" s="10" t="s">
        <v>30</v>
      </c>
      <c r="C16" s="11">
        <f t="shared" ref="C16:E16" si="0">SUM(C3:C15)</f>
        <v>1315120260.0197477</v>
      </c>
      <c r="D16" s="11">
        <f t="shared" si="0"/>
        <v>1072313007.8977517</v>
      </c>
      <c r="E16" s="11">
        <f t="shared" si="0"/>
        <v>874334837.70965314</v>
      </c>
      <c r="F16" s="11">
        <f>SUM(F3:F15)</f>
        <v>712908763.49107909</v>
      </c>
      <c r="G16" s="11">
        <f t="shared" ref="G16:J16" si="1">SUM(G3:G15)</f>
        <v>581286344.71339643</v>
      </c>
      <c r="H16" s="11">
        <f t="shared" si="1"/>
        <v>473965017.88474309</v>
      </c>
      <c r="I16" s="11">
        <f t="shared" si="1"/>
        <v>386458123.91854429</v>
      </c>
      <c r="J16" s="11">
        <f t="shared" si="1"/>
        <v>315107415.72901446</v>
      </c>
      <c r="K16" s="8">
        <v>14</v>
      </c>
      <c r="L16" s="8" t="s">
        <v>31</v>
      </c>
      <c r="M16" s="7">
        <v>19997081.813590653</v>
      </c>
      <c r="N16" s="7">
        <v>12871956.86189598</v>
      </c>
      <c r="O16" s="7">
        <v>8293085.4681216674</v>
      </c>
      <c r="P16" s="7">
        <v>5999061.6795453848</v>
      </c>
      <c r="Q16" s="7">
        <v>4938541.99791204</v>
      </c>
      <c r="R16" s="7">
        <v>4095513.9856296638</v>
      </c>
      <c r="S16" s="7">
        <v>3261294.9451353466</v>
      </c>
      <c r="T16" s="7">
        <v>2771882.9642188232</v>
      </c>
    </row>
    <row r="17" spans="2:20">
      <c r="B17" s="8" t="s">
        <v>87</v>
      </c>
      <c r="C17" s="12">
        <f>SUM(C12:C15)/(SUM(C3:C15))</f>
        <v>0.16623978559462727</v>
      </c>
      <c r="D17" s="12">
        <f t="shared" ref="D17:J17" si="2">SUM(D12:D15)/(SUM(D3:D15))</f>
        <v>0.16069606357872093</v>
      </c>
      <c r="E17" s="12">
        <f t="shared" si="2"/>
        <v>0.16194360605872207</v>
      </c>
      <c r="F17" s="12">
        <f t="shared" si="2"/>
        <v>0.16365212214157657</v>
      </c>
      <c r="G17" s="12">
        <f t="shared" si="2"/>
        <v>0.16690093420411278</v>
      </c>
      <c r="H17" s="12">
        <f t="shared" si="2"/>
        <v>0.17311107830342304</v>
      </c>
      <c r="I17" s="12">
        <f t="shared" si="2"/>
        <v>0.17523894516430244</v>
      </c>
      <c r="J17" s="12">
        <f t="shared" si="2"/>
        <v>0.18259911628761621</v>
      </c>
      <c r="K17" s="8">
        <v>15</v>
      </c>
      <c r="L17" s="8" t="s">
        <v>33</v>
      </c>
      <c r="M17" s="7">
        <v>15443723.365218176</v>
      </c>
      <c r="N17" s="7">
        <v>15205442.504246619</v>
      </c>
      <c r="O17" s="7">
        <v>13893106.612141166</v>
      </c>
      <c r="P17" s="7">
        <v>9986401.0352464896</v>
      </c>
      <c r="Q17" s="7">
        <v>8598274.0462529883</v>
      </c>
      <c r="R17" s="7">
        <v>7368234.6183864502</v>
      </c>
      <c r="S17" s="7">
        <v>6111869.1575231003</v>
      </c>
      <c r="T17" s="7">
        <v>5035502.3885522615</v>
      </c>
    </row>
    <row r="18" spans="2:20">
      <c r="K18" s="8">
        <v>16</v>
      </c>
      <c r="L18" s="8" t="s">
        <v>34</v>
      </c>
      <c r="M18" s="7">
        <v>1512212.0727157881</v>
      </c>
      <c r="N18" s="7">
        <v>1451528.1689805435</v>
      </c>
      <c r="O18" s="7">
        <v>1358938.1003932764</v>
      </c>
      <c r="P18" s="7">
        <v>1296233.409038052</v>
      </c>
      <c r="Q18" s="7">
        <v>1237033.9479043325</v>
      </c>
      <c r="R18" s="7">
        <v>1163158.932630216</v>
      </c>
      <c r="S18" s="7">
        <v>1073781.661820034</v>
      </c>
      <c r="T18" s="7">
        <v>967244.45381967735</v>
      </c>
    </row>
    <row r="19" spans="2:20">
      <c r="K19" s="8">
        <v>17</v>
      </c>
      <c r="L19" s="8" t="s">
        <v>35</v>
      </c>
      <c r="M19" s="7">
        <v>170101391.21452436</v>
      </c>
      <c r="N19" s="7">
        <v>134011738.06190038</v>
      </c>
      <c r="O19" s="7">
        <v>105517331.974674</v>
      </c>
      <c r="P19" s="7">
        <v>83593337.056943685</v>
      </c>
      <c r="Q19" s="7">
        <v>65848396.603895709</v>
      </c>
      <c r="R19" s="7">
        <v>42711948.229959466</v>
      </c>
      <c r="S19" s="7">
        <v>30843652.181099258</v>
      </c>
      <c r="T19" s="7">
        <v>22619116.83692278</v>
      </c>
    </row>
    <row r="20" spans="2:20">
      <c r="K20" s="8">
        <v>18</v>
      </c>
      <c r="L20" s="8" t="s">
        <v>36</v>
      </c>
      <c r="M20" s="7">
        <v>79150625.04687579</v>
      </c>
      <c r="N20" s="7">
        <v>57960612.866590828</v>
      </c>
      <c r="O20" s="7">
        <v>42158467.680970542</v>
      </c>
      <c r="P20" s="7">
        <v>31005190.509215556</v>
      </c>
      <c r="Q20" s="7">
        <v>25857989.529000469</v>
      </c>
      <c r="R20" s="7">
        <v>17042787.379351031</v>
      </c>
      <c r="S20" s="7">
        <v>13137700.569218367</v>
      </c>
      <c r="T20" s="7">
        <v>10431095.77297123</v>
      </c>
    </row>
    <row r="21" spans="2:20">
      <c r="K21" s="8">
        <v>19</v>
      </c>
      <c r="L21" s="8" t="s">
        <v>37</v>
      </c>
      <c r="M21" s="7">
        <v>21924380.488706086</v>
      </c>
      <c r="N21" s="7">
        <v>16318229.462509334</v>
      </c>
      <c r="O21" s="7">
        <v>12087695.408676615</v>
      </c>
      <c r="P21" s="7">
        <v>9101372.8388941474</v>
      </c>
      <c r="Q21" s="7">
        <v>7690558.5761050126</v>
      </c>
      <c r="R21" s="7">
        <v>5002995.6441768212</v>
      </c>
      <c r="S21" s="7">
        <v>3840956.2462245976</v>
      </c>
      <c r="T21" s="7">
        <v>3035463.3365319571</v>
      </c>
    </row>
    <row r="22" spans="2:20">
      <c r="K22" s="8">
        <v>20</v>
      </c>
      <c r="L22" s="8" t="s">
        <v>38</v>
      </c>
      <c r="M22" s="7">
        <v>91479989.366682112</v>
      </c>
      <c r="N22" s="7">
        <v>72862070.13651754</v>
      </c>
      <c r="O22" s="7">
        <v>58099724.483423322</v>
      </c>
      <c r="P22" s="7">
        <v>46196166.399584398</v>
      </c>
      <c r="Q22" s="7">
        <v>36426915.449297056</v>
      </c>
      <c r="R22" s="7">
        <v>23839790.27946002</v>
      </c>
      <c r="S22" s="7">
        <v>17039256.972892571</v>
      </c>
      <c r="T22" s="7">
        <v>12482726.255683685</v>
      </c>
    </row>
    <row r="23" spans="2:20">
      <c r="K23" s="8">
        <v>21</v>
      </c>
      <c r="L23" s="8" t="s">
        <v>39</v>
      </c>
      <c r="M23" s="7">
        <v>4736667.4015551703</v>
      </c>
      <c r="N23" s="7">
        <v>3821127.8860566346</v>
      </c>
      <c r="O23" s="7">
        <v>3011086.6202727905</v>
      </c>
      <c r="P23" s="7">
        <v>2464916.3439293695</v>
      </c>
      <c r="Q23" s="7">
        <v>2156089.4451425923</v>
      </c>
      <c r="R23" s="7">
        <v>1336836.5960159227</v>
      </c>
      <c r="S23" s="7">
        <v>1008501.5821797865</v>
      </c>
      <c r="T23" s="7">
        <v>803666.62858761754</v>
      </c>
    </row>
    <row r="24" spans="2:20">
      <c r="K24" s="8">
        <v>22</v>
      </c>
      <c r="L24" s="8" t="s">
        <v>40</v>
      </c>
      <c r="M24" s="7">
        <v>116551899.8846886</v>
      </c>
      <c r="N24" s="7">
        <v>98974524.707834035</v>
      </c>
      <c r="O24" s="7">
        <v>78788000.530038431</v>
      </c>
      <c r="P24" s="7">
        <v>62806751.470547877</v>
      </c>
      <c r="Q24" s="7">
        <v>44406866.683534816</v>
      </c>
      <c r="R24" s="7">
        <v>38023878.421238497</v>
      </c>
      <c r="S24" s="7">
        <v>30759890.342967436</v>
      </c>
      <c r="T24" s="7">
        <v>22247037.533301666</v>
      </c>
    </row>
    <row r="25" spans="2:20">
      <c r="K25" s="8">
        <v>23</v>
      </c>
      <c r="L25" s="8" t="s">
        <v>41</v>
      </c>
      <c r="M25" s="7">
        <v>4309645.6855885796</v>
      </c>
      <c r="N25" s="7">
        <v>3663521.6978163277</v>
      </c>
      <c r="O25" s="7">
        <v>2916019.6191268708</v>
      </c>
      <c r="P25" s="7">
        <v>2321737.8332013045</v>
      </c>
      <c r="Q25" s="7">
        <v>1641379.7272512051</v>
      </c>
      <c r="R25" s="7">
        <v>1405360.9213099808</v>
      </c>
      <c r="S25" s="7">
        <v>1136857.5898311804</v>
      </c>
      <c r="T25" s="7">
        <v>822210.21313161496</v>
      </c>
    </row>
    <row r="26" spans="2:20">
      <c r="K26" s="8">
        <v>24</v>
      </c>
      <c r="L26" s="8" t="s">
        <v>42</v>
      </c>
      <c r="M26" s="7">
        <v>4032885.4274078431</v>
      </c>
      <c r="N26" s="7">
        <v>3428254.7443568129</v>
      </c>
      <c r="O26" s="7">
        <v>2728756.3493531267</v>
      </c>
      <c r="P26" s="7">
        <v>2172638.6243513739</v>
      </c>
      <c r="Q26" s="7">
        <v>1535972.2969824618</v>
      </c>
      <c r="R26" s="7">
        <v>1315110.3346505018</v>
      </c>
      <c r="S26" s="7">
        <v>1063849.9639076511</v>
      </c>
      <c r="T26" s="7">
        <v>769408.86298209254</v>
      </c>
    </row>
    <row r="27" spans="2:20">
      <c r="K27" s="8">
        <v>25</v>
      </c>
      <c r="L27" s="8" t="s">
        <v>43</v>
      </c>
      <c r="M27" s="7">
        <v>30886.886074842339</v>
      </c>
      <c r="N27" s="7">
        <v>26256.1671117314</v>
      </c>
      <c r="O27" s="7">
        <v>20898.879476138707</v>
      </c>
      <c r="P27" s="7">
        <v>16639.70942890778</v>
      </c>
      <c r="Q27" s="7">
        <v>11763.63727781486</v>
      </c>
      <c r="R27" s="7">
        <v>10072.109365206123</v>
      </c>
      <c r="S27" s="7">
        <v>8147.767455189276</v>
      </c>
      <c r="T27" s="7">
        <v>5892.7148622659251</v>
      </c>
    </row>
    <row r="28" spans="2:20">
      <c r="K28" s="8">
        <v>26</v>
      </c>
      <c r="L28" s="8" t="s">
        <v>44</v>
      </c>
      <c r="M28" s="7">
        <v>116457.89257760569</v>
      </c>
      <c r="N28" s="7">
        <v>98997.933349073777</v>
      </c>
      <c r="O28" s="7">
        <v>78798.473084241123</v>
      </c>
      <c r="P28" s="7">
        <v>62739.425674014157</v>
      </c>
      <c r="Q28" s="7">
        <v>44354.371078460106</v>
      </c>
      <c r="R28" s="7">
        <v>37976.525948288152</v>
      </c>
      <c r="S28" s="7">
        <v>30720.864017969423</v>
      </c>
      <c r="T28" s="7">
        <v>22218.269357336885</v>
      </c>
    </row>
    <row r="29" spans="2:20">
      <c r="K29" s="8">
        <v>27</v>
      </c>
      <c r="L29" s="8" t="s">
        <v>45</v>
      </c>
      <c r="M29" s="7">
        <v>871599.73664744082</v>
      </c>
      <c r="N29" s="7">
        <v>740925.07365435665</v>
      </c>
      <c r="O29" s="7">
        <v>589747.30581422278</v>
      </c>
      <c r="P29" s="7">
        <v>469557.41413955361</v>
      </c>
      <c r="Q29" s="7">
        <v>331959.10809897975</v>
      </c>
      <c r="R29" s="7">
        <v>284225.73414897692</v>
      </c>
      <c r="S29" s="7">
        <v>229922.56166580316</v>
      </c>
      <c r="T29" s="7">
        <v>166287.03552841599</v>
      </c>
    </row>
    <row r="30" spans="2:20">
      <c r="K30" s="8">
        <v>28</v>
      </c>
      <c r="L30" s="8" t="s">
        <v>46</v>
      </c>
      <c r="M30" s="7">
        <v>1590861.9095428893</v>
      </c>
      <c r="N30" s="7">
        <v>1352351.8054695784</v>
      </c>
      <c r="O30" s="7">
        <v>1076419.0093541634</v>
      </c>
      <c r="P30" s="7">
        <v>857045.92726400914</v>
      </c>
      <c r="Q30" s="7">
        <v>605898.64635779732</v>
      </c>
      <c r="R30" s="7">
        <v>518774.70260453952</v>
      </c>
      <c r="S30" s="7">
        <v>419659.42636190442</v>
      </c>
      <c r="T30" s="7">
        <v>303510.54474901414</v>
      </c>
    </row>
    <row r="31" spans="2:20">
      <c r="K31" s="8">
        <v>29</v>
      </c>
      <c r="L31" s="8" t="s">
        <v>47</v>
      </c>
      <c r="M31" s="7">
        <v>161691440.27650079</v>
      </c>
      <c r="N31" s="7">
        <v>128452406.32318437</v>
      </c>
      <c r="O31" s="7">
        <v>104614660.6801164</v>
      </c>
      <c r="P31" s="7">
        <v>82577353.302034959</v>
      </c>
      <c r="Q31" s="7">
        <v>67982807.580151916</v>
      </c>
      <c r="R31" s="7">
        <v>56123705.416149631</v>
      </c>
      <c r="S31" s="7">
        <v>43049962.493842036</v>
      </c>
      <c r="T31" s="7">
        <v>34441661.079358317</v>
      </c>
    </row>
    <row r="32" spans="2:20">
      <c r="K32" s="8">
        <v>30</v>
      </c>
      <c r="L32" s="8" t="s">
        <v>48</v>
      </c>
      <c r="M32" s="7">
        <v>118386862.29686914</v>
      </c>
      <c r="N32" s="7">
        <v>93507314.716915175</v>
      </c>
      <c r="O32" s="7">
        <v>74385647.152119249</v>
      </c>
      <c r="P32" s="7">
        <v>59673073.866030291</v>
      </c>
      <c r="Q32" s="7">
        <v>48911027.366818264</v>
      </c>
      <c r="R32" s="7">
        <v>40301817.625832677</v>
      </c>
      <c r="S32" s="7">
        <v>30860920.142128542</v>
      </c>
      <c r="T32" s="7">
        <v>24762350.033407334</v>
      </c>
    </row>
    <row r="33" spans="11:20">
      <c r="K33" s="8">
        <v>31</v>
      </c>
      <c r="L33" s="8" t="s">
        <v>49</v>
      </c>
      <c r="M33" s="7">
        <v>1131737.3603514004</v>
      </c>
      <c r="N33" s="7">
        <v>960820.75235591922</v>
      </c>
      <c r="O33" s="7">
        <v>764849.45450508932</v>
      </c>
      <c r="P33" s="7">
        <v>609701.51379384345</v>
      </c>
      <c r="Q33" s="7">
        <v>431035.61344611418</v>
      </c>
      <c r="R33" s="7">
        <v>369055.73959071113</v>
      </c>
      <c r="S33" s="7">
        <v>298545.24777121865</v>
      </c>
      <c r="T33" s="7">
        <v>215917.05795526147</v>
      </c>
    </row>
    <row r="34" spans="11:20">
      <c r="K34" s="8">
        <v>32</v>
      </c>
      <c r="L34" s="8" t="s">
        <v>50</v>
      </c>
      <c r="M34" s="7">
        <v>345068.68170074391</v>
      </c>
      <c r="N34" s="7">
        <v>232549.25980265343</v>
      </c>
      <c r="O34" s="7">
        <v>177801.95402327625</v>
      </c>
      <c r="P34" s="7">
        <v>140319.68293869941</v>
      </c>
      <c r="Q34" s="7">
        <v>114402.92264357681</v>
      </c>
      <c r="R34" s="7">
        <v>93687.457980995328</v>
      </c>
      <c r="S34" s="7">
        <v>71425.203399047445</v>
      </c>
      <c r="T34" s="7">
        <v>57405.480051369959</v>
      </c>
    </row>
    <row r="35" spans="11:20">
      <c r="K35" s="8">
        <v>33</v>
      </c>
      <c r="L35" s="8" t="s">
        <v>51</v>
      </c>
      <c r="M35" s="7">
        <v>134244485.09380838</v>
      </c>
      <c r="N35" s="7">
        <v>113969288.02658747</v>
      </c>
      <c r="O35" s="7">
        <v>90724024.212845206</v>
      </c>
      <c r="P35" s="7">
        <v>72321021.707453176</v>
      </c>
      <c r="Q35" s="7">
        <v>51128549.628472902</v>
      </c>
      <c r="R35" s="7">
        <v>43776625.88327118</v>
      </c>
      <c r="S35" s="7">
        <v>35412798.967794903</v>
      </c>
      <c r="T35" s="7">
        <v>25611728.570078798</v>
      </c>
    </row>
    <row r="36" spans="11:20">
      <c r="K36" s="8">
        <v>34</v>
      </c>
      <c r="L36" s="8" t="s">
        <v>52</v>
      </c>
      <c r="M36" s="7">
        <v>15041261.283448473</v>
      </c>
      <c r="N36" s="7">
        <v>13271173.057173222</v>
      </c>
      <c r="O36" s="7">
        <v>11283904.248873286</v>
      </c>
      <c r="P36" s="7">
        <v>9325106.2645444889</v>
      </c>
      <c r="Q36" s="7">
        <v>7321964.5566847026</v>
      </c>
      <c r="R36" s="7">
        <v>6367891.9751432398</v>
      </c>
      <c r="S36" s="7">
        <v>5225642.0839723814</v>
      </c>
      <c r="T36" s="7">
        <v>4061733.9963340713</v>
      </c>
    </row>
    <row r="37" spans="11:20">
      <c r="K37" s="8">
        <v>35</v>
      </c>
      <c r="L37" s="8" t="s">
        <v>53</v>
      </c>
      <c r="M37" s="7">
        <v>5886099.6116758501</v>
      </c>
      <c r="N37" s="7">
        <v>5055923.9085324192</v>
      </c>
      <c r="O37" s="7">
        <v>4414917.1895325212</v>
      </c>
      <c r="P37" s="7">
        <v>3890828.5105504929</v>
      </c>
      <c r="Q37" s="7">
        <v>3337430.2338219048</v>
      </c>
      <c r="R37" s="7">
        <v>2913696.5292890752</v>
      </c>
      <c r="S37" s="7">
        <v>1758889.2241924894</v>
      </c>
      <c r="T37" s="7">
        <v>1211721.4574777982</v>
      </c>
    </row>
    <row r="38" spans="11:20">
      <c r="K38" s="8">
        <v>36</v>
      </c>
      <c r="L38" s="8" t="s">
        <v>54</v>
      </c>
      <c r="M38" s="7">
        <v>312616.17927358247</v>
      </c>
      <c r="N38" s="7">
        <v>256207.19638858878</v>
      </c>
      <c r="O38" s="7">
        <v>215077.67059997065</v>
      </c>
      <c r="P38" s="7">
        <v>135627.00681530326</v>
      </c>
      <c r="Q38" s="7">
        <v>122529.38299798452</v>
      </c>
      <c r="R38" s="7">
        <v>111259.54376322481</v>
      </c>
      <c r="S38" s="7">
        <v>90096.118002353352</v>
      </c>
      <c r="T38" s="7">
        <v>68697.763963116187</v>
      </c>
    </row>
    <row r="39" spans="11:20">
      <c r="K39" s="8">
        <v>37</v>
      </c>
      <c r="L39" s="8" t="s">
        <v>55</v>
      </c>
      <c r="M39" s="7">
        <v>240932.85212155359</v>
      </c>
      <c r="N39" s="7">
        <v>202796.09781588087</v>
      </c>
      <c r="O39" s="7">
        <v>174745.85716167052</v>
      </c>
      <c r="P39" s="7">
        <v>125501.40966781123</v>
      </c>
      <c r="Q39" s="7">
        <v>106358.65929627602</v>
      </c>
      <c r="R39" s="7">
        <v>91283.375004622736</v>
      </c>
      <c r="S39" s="7">
        <v>75827.901590539099</v>
      </c>
      <c r="T39" s="7">
        <v>58927.091539432469</v>
      </c>
    </row>
    <row r="40" spans="11:20">
      <c r="K40" s="8">
        <v>38</v>
      </c>
      <c r="L40" s="8" t="s">
        <v>56</v>
      </c>
      <c r="M40" s="7">
        <v>2301475.8921684711</v>
      </c>
      <c r="N40" s="7">
        <v>2020383.1675175044</v>
      </c>
      <c r="O40" s="7">
        <v>1801710.5067366478</v>
      </c>
      <c r="P40" s="7">
        <v>1577306.3563422516</v>
      </c>
      <c r="Q40" s="7">
        <v>1435052.1690108066</v>
      </c>
      <c r="R40" s="7">
        <v>1318530.0562948114</v>
      </c>
      <c r="S40" s="7">
        <v>1133100.9061658429</v>
      </c>
      <c r="T40" s="7">
        <v>815315.62039829872</v>
      </c>
    </row>
    <row r="41" spans="11:20">
      <c r="K41" s="8">
        <v>39</v>
      </c>
      <c r="L41" s="8" t="s">
        <v>57</v>
      </c>
      <c r="M41" s="7">
        <v>31023.011627005588</v>
      </c>
      <c r="N41" s="7">
        <v>25525.173485706258</v>
      </c>
      <c r="O41" s="7">
        <v>21543.376599116436</v>
      </c>
      <c r="P41" s="7">
        <v>16400.919853568757</v>
      </c>
      <c r="Q41" s="7">
        <v>14501.31768420463</v>
      </c>
      <c r="R41" s="7">
        <v>12121.525268474539</v>
      </c>
      <c r="S41" s="7">
        <v>9794.6743720840441</v>
      </c>
      <c r="T41" s="7">
        <v>7013.542647219123</v>
      </c>
    </row>
    <row r="42" spans="11:20">
      <c r="K42" s="8">
        <v>40</v>
      </c>
      <c r="L42" s="8" t="s">
        <v>58</v>
      </c>
      <c r="M42" s="7">
        <v>107534.73227071142</v>
      </c>
      <c r="N42" s="7">
        <v>88242.44603157416</v>
      </c>
      <c r="O42" s="7">
        <v>74049.046869396421</v>
      </c>
      <c r="P42" s="7">
        <v>49029.234334112189</v>
      </c>
      <c r="Q42" s="7">
        <v>44064.882509761133</v>
      </c>
      <c r="R42" s="7">
        <v>38833.544496548435</v>
      </c>
      <c r="S42" s="7">
        <v>32470.999885178444</v>
      </c>
      <c r="T42" s="7">
        <v>24717.389633083614</v>
      </c>
    </row>
    <row r="43" spans="11:20">
      <c r="K43" s="8">
        <v>41</v>
      </c>
      <c r="L43" s="8" t="s">
        <v>59</v>
      </c>
      <c r="M43" s="7">
        <v>725858.25619983347</v>
      </c>
      <c r="N43" s="7">
        <v>625692.08249887882</v>
      </c>
      <c r="O43" s="7">
        <v>552289.21464550134</v>
      </c>
      <c r="P43" s="7">
        <v>463754.87868394435</v>
      </c>
      <c r="Q43" s="7">
        <v>270735.01616906683</v>
      </c>
      <c r="R43" s="7">
        <v>229837.03289096142</v>
      </c>
      <c r="S43" s="7">
        <v>184348.05952199062</v>
      </c>
      <c r="T43" s="7">
        <v>128629.36095495675</v>
      </c>
    </row>
    <row r="44" spans="11:20">
      <c r="K44" s="8">
        <v>42</v>
      </c>
      <c r="L44" s="8" t="s">
        <v>60</v>
      </c>
      <c r="M44" s="7">
        <v>1997.0066591613593</v>
      </c>
      <c r="N44" s="7">
        <v>1670.4263837575759</v>
      </c>
      <c r="O44" s="7">
        <v>1421.2087424114472</v>
      </c>
      <c r="P44" s="7">
        <v>1119.8326823076479</v>
      </c>
      <c r="Q44" s="7">
        <v>986.19815765412625</v>
      </c>
      <c r="R44" s="7">
        <v>869.3379509165859</v>
      </c>
      <c r="S44" s="7">
        <v>595.58170349379986</v>
      </c>
      <c r="T44" s="7">
        <v>462.13411034063483</v>
      </c>
    </row>
    <row r="45" spans="11:20">
      <c r="K45" s="8">
        <v>43</v>
      </c>
      <c r="L45" s="8" t="s">
        <v>61</v>
      </c>
      <c r="M45" s="7">
        <v>545184.6913788158</v>
      </c>
      <c r="N45" s="7">
        <v>469009.18143210787</v>
      </c>
      <c r="O45" s="7">
        <v>410140.18254116381</v>
      </c>
      <c r="P45" s="7">
        <v>358324.20100909541</v>
      </c>
      <c r="Q45" s="7">
        <v>248694.54773133557</v>
      </c>
      <c r="R45" s="7">
        <v>212483.00636065958</v>
      </c>
      <c r="S45" s="7">
        <v>151200.10855102012</v>
      </c>
      <c r="T45" s="7">
        <v>111311.96432307705</v>
      </c>
    </row>
    <row r="46" spans="11:20">
      <c r="K46" s="8">
        <v>44</v>
      </c>
      <c r="L46" s="8" t="s">
        <v>62</v>
      </c>
      <c r="M46" s="7">
        <v>50041.446510419424</v>
      </c>
      <c r="N46" s="7">
        <v>41051.088135548503</v>
      </c>
      <c r="O46" s="7">
        <v>34374.150051639153</v>
      </c>
      <c r="P46" s="7">
        <v>21438.838114230421</v>
      </c>
      <c r="Q46" s="7">
        <v>19425.697395820454</v>
      </c>
      <c r="R46" s="7">
        <v>17567.00763199553</v>
      </c>
      <c r="S46" s="7">
        <v>14913.875033436352</v>
      </c>
      <c r="T46" s="7">
        <v>11577.260592062587</v>
      </c>
    </row>
    <row r="47" spans="11:20">
      <c r="K47" s="8">
        <v>45</v>
      </c>
      <c r="L47" s="8" t="s">
        <v>20</v>
      </c>
      <c r="M47" s="7">
        <v>23646459.007947057</v>
      </c>
      <c r="N47" s="7">
        <v>20966104.206729032</v>
      </c>
      <c r="O47" s="7">
        <v>18712756.79692553</v>
      </c>
      <c r="P47" s="7">
        <v>16738716.620192807</v>
      </c>
      <c r="Q47" s="7">
        <v>15159326.557255415</v>
      </c>
      <c r="R47" s="7">
        <v>13676431.407576792</v>
      </c>
      <c r="S47" s="7">
        <v>11652122.139940152</v>
      </c>
      <c r="T47" s="7">
        <v>8860064.9716780428</v>
      </c>
    </row>
    <row r="48" spans="11:20">
      <c r="K48" s="13" t="s">
        <v>63</v>
      </c>
      <c r="L48" s="8" t="s">
        <v>64</v>
      </c>
      <c r="M48" s="7">
        <v>13012195.896021305</v>
      </c>
      <c r="N48" s="7">
        <v>10071719.689271262</v>
      </c>
      <c r="O48" s="7">
        <v>7787835.324584323</v>
      </c>
      <c r="P48" s="7">
        <v>6073365.4200569345</v>
      </c>
      <c r="Q48" s="7">
        <v>4849813.4841343397</v>
      </c>
      <c r="R48" s="7">
        <v>3155352.5951353111</v>
      </c>
      <c r="S48" s="7">
        <v>2314137.622005207</v>
      </c>
      <c r="T48" s="7">
        <v>1731167.1495279789</v>
      </c>
    </row>
    <row r="49" spans="11:20">
      <c r="K49" s="13" t="s">
        <v>65</v>
      </c>
      <c r="L49" s="8" t="s">
        <v>66</v>
      </c>
      <c r="M49" s="7">
        <v>11977531.123200418</v>
      </c>
      <c r="N49" s="7">
        <v>11698338.801620692</v>
      </c>
      <c r="O49" s="7">
        <v>11343265.660650458</v>
      </c>
      <c r="P49" s="7">
        <v>10889810.593419563</v>
      </c>
      <c r="Q49" s="7">
        <v>10465742.813022677</v>
      </c>
      <c r="R49" s="7">
        <v>9965188.5473979153</v>
      </c>
      <c r="S49" s="7">
        <v>9567756.7726155501</v>
      </c>
      <c r="T49" s="7">
        <v>9072635.3552173376</v>
      </c>
    </row>
    <row r="50" spans="11:20">
      <c r="K50" s="13" t="s">
        <v>67</v>
      </c>
      <c r="L50" s="8" t="s">
        <v>68</v>
      </c>
      <c r="M50" s="7">
        <v>2469238.4930225355</v>
      </c>
      <c r="N50" s="7">
        <v>1814614.5599922671</v>
      </c>
      <c r="O50" s="7">
        <v>1325220.9415173491</v>
      </c>
      <c r="P50" s="7">
        <v>979793.86216443323</v>
      </c>
      <c r="Q50" s="7">
        <v>819583.09996809729</v>
      </c>
      <c r="R50" s="7">
        <v>538573.26806036476</v>
      </c>
      <c r="S50" s="7">
        <v>414784.57256925316</v>
      </c>
      <c r="T50" s="7">
        <v>328984.85580634116</v>
      </c>
    </row>
    <row r="51" spans="11:20">
      <c r="K51" s="13" t="s">
        <v>69</v>
      </c>
      <c r="L51" s="8" t="s">
        <v>70</v>
      </c>
      <c r="M51" s="7">
        <v>1257509.263700865</v>
      </c>
      <c r="N51" s="7">
        <v>959975.16195103247</v>
      </c>
      <c r="O51" s="7">
        <v>726807.23835530924</v>
      </c>
      <c r="P51" s="7">
        <v>553241.24915795063</v>
      </c>
      <c r="Q51" s="7">
        <v>455045.62839594972</v>
      </c>
      <c r="R51" s="7">
        <v>324183.73032107</v>
      </c>
      <c r="S51" s="7">
        <v>254866.66368878819</v>
      </c>
      <c r="T51" s="7">
        <v>200805.43089146123</v>
      </c>
    </row>
    <row r="52" spans="11:20">
      <c r="K52" s="13" t="s">
        <v>71</v>
      </c>
      <c r="L52" s="8" t="s">
        <v>72</v>
      </c>
      <c r="M52" s="7">
        <v>5660813.851764787</v>
      </c>
      <c r="N52" s="7">
        <v>3916203.2650324372</v>
      </c>
      <c r="O52" s="7">
        <v>2538134.9941125833</v>
      </c>
      <c r="P52" s="7">
        <v>1618865.4206247951</v>
      </c>
      <c r="Q52" s="7">
        <v>1263474.7694437245</v>
      </c>
      <c r="R52" s="7">
        <v>1010973.0885509591</v>
      </c>
      <c r="S52" s="7">
        <v>777072.26239545643</v>
      </c>
      <c r="T52" s="7">
        <v>671563.88612610823</v>
      </c>
    </row>
    <row r="53" spans="11:20">
      <c r="K53" s="13" t="s">
        <v>73</v>
      </c>
      <c r="L53" s="8" t="s">
        <v>74</v>
      </c>
      <c r="M53" s="7">
        <v>17126281.128581982</v>
      </c>
      <c r="N53" s="7">
        <v>6605283.7076722505</v>
      </c>
      <c r="O53" s="7">
        <v>5784793.0869327635</v>
      </c>
      <c r="P53" s="7">
        <v>5027046.140298483</v>
      </c>
      <c r="Q53" s="7">
        <v>4296798.5479435176</v>
      </c>
      <c r="R53" s="7">
        <v>3666935.6609849688</v>
      </c>
      <c r="S53" s="7">
        <v>3029099.0990064018</v>
      </c>
      <c r="T53" s="7">
        <v>2641556.0931815109</v>
      </c>
    </row>
    <row r="54" spans="11:20">
      <c r="K54" s="13" t="s">
        <v>75</v>
      </c>
      <c r="L54" s="8" t="s">
        <v>76</v>
      </c>
      <c r="M54" s="7">
        <v>6935602.9076945242</v>
      </c>
      <c r="N54" s="7">
        <v>4631978.8787264116</v>
      </c>
      <c r="O54" s="7">
        <v>3012935.39953211</v>
      </c>
      <c r="P54" s="7">
        <v>2316941.8631998831</v>
      </c>
      <c r="Q54" s="7">
        <v>1908267.3194334304</v>
      </c>
      <c r="R54" s="7">
        <v>1574473.2258559461</v>
      </c>
      <c r="S54" s="7">
        <v>1273709.1630966226</v>
      </c>
      <c r="T54" s="7">
        <v>1120460.2297441196</v>
      </c>
    </row>
    <row r="55" spans="11:20">
      <c r="K55" s="13" t="s">
        <v>77</v>
      </c>
      <c r="L55" s="8" t="s">
        <v>78</v>
      </c>
      <c r="M55" s="7">
        <v>13461707.171410546</v>
      </c>
      <c r="N55" s="7">
        <v>13147919.192990471</v>
      </c>
      <c r="O55" s="7">
        <v>12748847.748382352</v>
      </c>
      <c r="P55" s="7">
        <v>12239203.543106144</v>
      </c>
      <c r="Q55" s="7">
        <v>11762588.101925991</v>
      </c>
      <c r="R55" s="7">
        <v>11200008.478635477</v>
      </c>
      <c r="S55" s="7">
        <v>10753329.599849563</v>
      </c>
      <c r="T55" s="7">
        <v>10196856.027228421</v>
      </c>
    </row>
    <row r="56" spans="11:20">
      <c r="K56" s="13" t="s">
        <v>79</v>
      </c>
      <c r="L56" s="8" t="s">
        <v>80</v>
      </c>
      <c r="M56" s="7">
        <v>38658876.24389226</v>
      </c>
      <c r="N56" s="7">
        <v>31714065.629136667</v>
      </c>
      <c r="O56" s="7">
        <v>25817924.040516254</v>
      </c>
      <c r="P56" s="7">
        <v>20777181.430252884</v>
      </c>
      <c r="Q56" s="7">
        <v>16969195.469379444</v>
      </c>
      <c r="R56" s="7">
        <v>13762627.671150781</v>
      </c>
      <c r="S56" s="7">
        <v>10556149.678330908</v>
      </c>
      <c r="T56" s="7">
        <v>8980540.2905833647</v>
      </c>
    </row>
    <row r="57" spans="11:20">
      <c r="K57" s="13" t="s">
        <v>81</v>
      </c>
      <c r="L57" s="8" t="s">
        <v>82</v>
      </c>
      <c r="M57" s="7">
        <v>11462039.101414964</v>
      </c>
      <c r="N57" s="7">
        <v>9360660.1754717939</v>
      </c>
      <c r="O57" s="7">
        <v>7545271.8197594611</v>
      </c>
      <c r="P57" s="7">
        <v>6120196.9702489711</v>
      </c>
      <c r="Q57" s="7">
        <v>5088986.2334101656</v>
      </c>
      <c r="R57" s="7">
        <v>4176147.0525516695</v>
      </c>
      <c r="S57" s="7">
        <v>3285178.5264850645</v>
      </c>
      <c r="T57" s="7">
        <v>2839858.594661836</v>
      </c>
    </row>
    <row r="58" spans="11:20">
      <c r="K58" s="13" t="s">
        <v>83</v>
      </c>
      <c r="L58" s="8" t="s">
        <v>24</v>
      </c>
      <c r="M58" s="7">
        <v>40051202.523638301</v>
      </c>
      <c r="N58" s="7">
        <v>32507053.448977295</v>
      </c>
      <c r="O58" s="7">
        <v>26108200.722170886</v>
      </c>
      <c r="P58" s="7">
        <v>20763812.262614902</v>
      </c>
      <c r="Q58" s="7">
        <v>16228620.24148621</v>
      </c>
      <c r="R58" s="7">
        <v>13548608.243157087</v>
      </c>
      <c r="S58" s="7">
        <v>10572446.222379703</v>
      </c>
      <c r="T58" s="7">
        <v>8190984.9122364754</v>
      </c>
    </row>
    <row r="59" spans="11:20">
      <c r="K59" s="13" t="s">
        <v>84</v>
      </c>
      <c r="L59" s="8" t="s">
        <v>85</v>
      </c>
      <c r="M59" s="7">
        <v>56552312.352490827</v>
      </c>
      <c r="N59" s="7">
        <v>45888666.782584004</v>
      </c>
      <c r="O59" s="7">
        <v>36853699.544954926</v>
      </c>
      <c r="P59" s="7">
        <v>29309573.28349746</v>
      </c>
      <c r="Q59" s="7">
        <v>22909118.264216255</v>
      </c>
      <c r="R59" s="7">
        <v>19125523.762327511</v>
      </c>
      <c r="S59" s="7">
        <v>14923983.803238465</v>
      </c>
      <c r="T59" s="7">
        <v>11562922.822587576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AA68-8766-FB40-AEF3-1634997D3FC4}">
  <dimension ref="A1:T61"/>
  <sheetViews>
    <sheetView workbookViewId="0">
      <selection activeCell="L38" sqref="L38"/>
    </sheetView>
  </sheetViews>
  <sheetFormatPr baseColWidth="10" defaultRowHeight="15"/>
  <cols>
    <col min="1" max="1" width="7" customWidth="1"/>
    <col min="2" max="2" width="27.1640625" bestFit="1" customWidth="1"/>
    <col min="3" max="7" width="16.6640625" customWidth="1"/>
    <col min="8" max="10" width="14.6640625" customWidth="1"/>
    <col min="13" max="15" width="16.6640625" customWidth="1"/>
    <col min="16" max="20" width="14.6640625" customWidth="1"/>
  </cols>
  <sheetData>
    <row r="1" spans="1:20">
      <c r="A1" t="str" cm="1">
        <f t="array" aca="1" ref="A1" ca="1">RIGHT(CELL("filename",A1),LEN(CELL("filename",A1))-FIND("]", CELL("filename",A1)))</f>
        <v>MFT</v>
      </c>
      <c r="B1" s="1" t="s">
        <v>86</v>
      </c>
      <c r="C1" s="2" t="s">
        <v>1</v>
      </c>
      <c r="D1" s="2"/>
      <c r="E1" s="2"/>
      <c r="F1" s="2"/>
      <c r="G1" s="2"/>
      <c r="H1" s="2"/>
      <c r="I1" s="2"/>
    </row>
    <row r="2" spans="1:20" ht="16" thickBot="1">
      <c r="A2" s="3" t="s">
        <v>2</v>
      </c>
      <c r="B2" s="4" t="s">
        <v>3</v>
      </c>
      <c r="C2" s="5">
        <v>2015</v>
      </c>
      <c r="D2" s="6">
        <v>2020</v>
      </c>
      <c r="E2" s="6">
        <v>2025</v>
      </c>
      <c r="F2" s="6">
        <v>2030</v>
      </c>
      <c r="G2" s="6">
        <v>2035</v>
      </c>
      <c r="H2" s="6">
        <v>2040</v>
      </c>
      <c r="I2" s="6">
        <v>2045</v>
      </c>
      <c r="J2" s="6">
        <v>2050</v>
      </c>
      <c r="L2" s="2"/>
      <c r="M2" s="14"/>
      <c r="N2" s="15"/>
      <c r="O2" s="15"/>
      <c r="P2" s="15"/>
      <c r="Q2" s="15"/>
      <c r="R2" s="15"/>
      <c r="S2" s="15"/>
      <c r="T2" s="15"/>
    </row>
    <row r="3" spans="1:20" ht="16" thickTop="1">
      <c r="A3">
        <v>1</v>
      </c>
      <c r="B3" s="2" t="s">
        <v>88</v>
      </c>
      <c r="C3" s="19">
        <f>SUM(C5:C13)</f>
        <v>1096.4949499629147</v>
      </c>
      <c r="D3" s="19">
        <f t="shared" ref="D3:J3" si="0">SUM(D5:D13)</f>
        <v>885.87699519776436</v>
      </c>
      <c r="E3" s="19">
        <f t="shared" si="0"/>
        <v>710.23715618211384</v>
      </c>
      <c r="F3" s="19">
        <f t="shared" si="0"/>
        <v>568.1371402779132</v>
      </c>
      <c r="G3" s="19">
        <f t="shared" si="0"/>
        <v>453.40333066895175</v>
      </c>
      <c r="H3" s="19">
        <f t="shared" si="0"/>
        <v>360.21341291756085</v>
      </c>
      <c r="I3" s="19">
        <f t="shared" si="0"/>
        <v>285.97900765133494</v>
      </c>
      <c r="J3" s="19">
        <f t="shared" si="0"/>
        <v>226.87732496597357</v>
      </c>
      <c r="L3" s="2"/>
      <c r="M3" s="14"/>
      <c r="N3" s="15"/>
      <c r="O3" s="15"/>
      <c r="P3" s="15"/>
      <c r="Q3" s="15"/>
      <c r="R3" s="15"/>
      <c r="S3" s="15"/>
      <c r="T3" s="15"/>
    </row>
    <row r="4" spans="1:20">
      <c r="A4">
        <v>2</v>
      </c>
      <c r="B4" s="2" t="s">
        <v>89</v>
      </c>
      <c r="C4" s="19">
        <f>SUM(C14:C17)</f>
        <v>218.62531005683331</v>
      </c>
      <c r="D4" s="19">
        <f t="shared" ref="D4:J4" si="1">SUM(D14:D17)</f>
        <v>186.43589367257886</v>
      </c>
      <c r="E4" s="19">
        <f t="shared" si="1"/>
        <v>164.09770390119442</v>
      </c>
      <c r="F4" s="19">
        <f t="shared" si="1"/>
        <v>144.77160922661594</v>
      </c>
      <c r="G4" s="19">
        <f t="shared" si="1"/>
        <v>127.88300194589669</v>
      </c>
      <c r="H4" s="19">
        <f t="shared" si="1"/>
        <v>113.75160470446708</v>
      </c>
      <c r="I4" s="19">
        <f t="shared" si="1"/>
        <v>100.47911332610055</v>
      </c>
      <c r="J4" s="19">
        <f t="shared" si="1"/>
        <v>88.230073280954997</v>
      </c>
      <c r="L4" s="2"/>
      <c r="M4" s="14"/>
      <c r="N4" s="15"/>
      <c r="O4" s="15"/>
      <c r="P4" s="15"/>
      <c r="Q4" s="15"/>
      <c r="R4" s="15"/>
      <c r="S4" s="15"/>
      <c r="T4" s="15"/>
    </row>
    <row r="5" spans="1:20">
      <c r="A5">
        <v>3</v>
      </c>
      <c r="B5" t="s">
        <v>4</v>
      </c>
      <c r="C5" s="7">
        <f>MFT_data!C3/1000000</f>
        <v>98.079984210604721</v>
      </c>
      <c r="D5" s="7">
        <f>MFT_data!D3/1000000</f>
        <v>95.728775798975519</v>
      </c>
      <c r="E5" s="7">
        <f>MFT_data!E3/1000000</f>
        <v>92.63164625358587</v>
      </c>
      <c r="F5" s="7">
        <f>MFT_data!F3/1000000</f>
        <v>89.060017129108601</v>
      </c>
      <c r="G5" s="7">
        <f>MFT_data!G3/1000000</f>
        <v>85.652555002525503</v>
      </c>
      <c r="H5" s="7">
        <f>MFT_data!H3/1000000</f>
        <v>81.204631198306856</v>
      </c>
      <c r="I5" s="7">
        <f>MFT_data!I3/1000000</f>
        <v>78.496664024414741</v>
      </c>
      <c r="J5" s="7">
        <f>MFT_data!J3/1000000</f>
        <v>74.665925792371382</v>
      </c>
      <c r="K5" s="8"/>
      <c r="L5" s="9"/>
      <c r="M5" s="16"/>
      <c r="N5" s="16"/>
      <c r="O5" s="16"/>
      <c r="P5" s="16"/>
      <c r="Q5" s="16"/>
      <c r="R5" s="16"/>
      <c r="S5" s="16"/>
      <c r="T5" s="16"/>
    </row>
    <row r="6" spans="1:20">
      <c r="A6">
        <v>4</v>
      </c>
      <c r="B6" t="s">
        <v>6</v>
      </c>
      <c r="C6" s="7">
        <f>MFT_data!C4/1000000</f>
        <v>38.827597130927039</v>
      </c>
      <c r="D6" s="7">
        <f>MFT_data!D4/1000000</f>
        <v>29.778281130072699</v>
      </c>
      <c r="E6" s="7">
        <f>MFT_data!E4/1000000</f>
        <v>23.817789938683795</v>
      </c>
      <c r="F6" s="7">
        <f>MFT_data!F4/1000000</f>
        <v>17.518897851269298</v>
      </c>
      <c r="G6" s="7">
        <f>MFT_data!G4/1000000</f>
        <v>15.008776580934653</v>
      </c>
      <c r="H6" s="7">
        <f>MFT_data!H4/1000000</f>
        <v>12.40044360195664</v>
      </c>
      <c r="I6" s="7">
        <f>MFT_data!I4/1000000</f>
        <v>10.435329980315956</v>
      </c>
      <c r="J6" s="7">
        <f>MFT_data!J4/1000000</f>
        <v>8.8812437083330593</v>
      </c>
      <c r="K6" s="8"/>
      <c r="L6" s="9"/>
      <c r="M6" s="16"/>
      <c r="N6" s="16"/>
      <c r="O6" s="16"/>
      <c r="P6" s="16"/>
      <c r="Q6" s="16"/>
      <c r="R6" s="16"/>
      <c r="S6" s="16"/>
      <c r="T6" s="16"/>
    </row>
    <row r="7" spans="1:20">
      <c r="A7">
        <v>5</v>
      </c>
      <c r="B7" t="s">
        <v>8</v>
      </c>
      <c r="C7" s="7">
        <f>MFT_data!C5/1000000</f>
        <v>367.39305351834355</v>
      </c>
      <c r="D7" s="7">
        <f>MFT_data!D5/1000000</f>
        <v>278.95806767270062</v>
      </c>
      <c r="E7" s="7">
        <f>MFT_data!E5/1000000</f>
        <v>212.01730598058185</v>
      </c>
      <c r="F7" s="7">
        <f>MFT_data!F5/1000000</f>
        <v>167.84557189093641</v>
      </c>
      <c r="G7" s="7">
        <f>MFT_data!G5/1000000</f>
        <v>114.85094618346143</v>
      </c>
      <c r="H7" s="7">
        <f>MFT_data!H5/1000000</f>
        <v>77.038329274031284</v>
      </c>
      <c r="I7" s="7">
        <f>MFT_data!I5/1000000</f>
        <v>58.697370056093249</v>
      </c>
      <c r="J7" s="7">
        <f>MFT_data!J5/1000000</f>
        <v>44.778769678001993</v>
      </c>
      <c r="K7" s="8"/>
      <c r="L7" s="9"/>
      <c r="M7" s="16"/>
      <c r="N7" s="16"/>
      <c r="O7" s="16"/>
      <c r="P7" s="16"/>
      <c r="Q7" s="16"/>
      <c r="R7" s="16"/>
      <c r="S7" s="16"/>
      <c r="T7" s="16"/>
    </row>
    <row r="8" spans="1:20">
      <c r="A8">
        <v>6</v>
      </c>
      <c r="B8" t="s">
        <v>10</v>
      </c>
      <c r="C8" s="7">
        <f>MFT_data!C6/1000000</f>
        <v>116.55189988468859</v>
      </c>
      <c r="D8" s="7">
        <f>MFT_data!D6/1000000</f>
        <v>98.108749236829127</v>
      </c>
      <c r="E8" s="7">
        <f>MFT_data!E6/1000000</f>
        <v>76.389912109646744</v>
      </c>
      <c r="F8" s="7">
        <f>MFT_data!F6/1000000</f>
        <v>55.567068066261164</v>
      </c>
      <c r="G8" s="7">
        <f>MFT_data!G6/1000000</f>
        <v>43.418684642532973</v>
      </c>
      <c r="H8" s="7">
        <f>MFT_data!H6/1000000</f>
        <v>33.828927401223893</v>
      </c>
      <c r="I8" s="7">
        <f>MFT_data!I6/1000000</f>
        <v>22.526825327816987</v>
      </c>
      <c r="J8" s="7">
        <f>MFT_data!J6/1000000</f>
        <v>13.954268994896539</v>
      </c>
      <c r="K8" s="8"/>
      <c r="L8" s="9"/>
      <c r="M8" s="16"/>
      <c r="N8" s="16"/>
      <c r="O8" s="16"/>
      <c r="P8" s="16"/>
      <c r="Q8" s="16"/>
      <c r="R8" s="16"/>
      <c r="S8" s="16"/>
      <c r="T8" s="16"/>
    </row>
    <row r="9" spans="1:20">
      <c r="A9">
        <v>7</v>
      </c>
      <c r="B9" t="s">
        <v>12</v>
      </c>
      <c r="C9" s="7">
        <f>MFT_data!C7/1000000</f>
        <v>8.8796822791371728</v>
      </c>
      <c r="D9" s="7">
        <f>MFT_data!D7/1000000</f>
        <v>7.5442314538265212</v>
      </c>
      <c r="E9" s="7">
        <f>MFT_data!E7/1000000</f>
        <v>6.4863635550268564</v>
      </c>
      <c r="F9" s="7">
        <f>MFT_data!F7/1000000</f>
        <v>5.5441404162744448</v>
      </c>
      <c r="G9" s="7">
        <f>MFT_data!G7/1000000</f>
        <v>4.9438989776476774</v>
      </c>
      <c r="H9" s="7">
        <f>MFT_data!H7/1000000</f>
        <v>3.2742780069348552</v>
      </c>
      <c r="I9" s="7">
        <f>MFT_data!I7/1000000</f>
        <v>1.9889935225265789</v>
      </c>
      <c r="J9" s="7">
        <f>MFT_data!J7/1000000</f>
        <v>1.2010750970645929</v>
      </c>
      <c r="K9" s="8"/>
      <c r="L9" s="9"/>
      <c r="M9" s="16"/>
      <c r="N9" s="16"/>
      <c r="O9" s="16"/>
      <c r="P9" s="16"/>
      <c r="Q9" s="16"/>
      <c r="R9" s="16"/>
      <c r="S9" s="16"/>
      <c r="T9" s="16"/>
    </row>
    <row r="10" spans="1:20">
      <c r="A10">
        <v>8</v>
      </c>
      <c r="B10" t="s">
        <v>14</v>
      </c>
      <c r="C10" s="7">
        <f>MFT_data!C8/1000000</f>
        <v>12.27541893858743</v>
      </c>
      <c r="D10" s="7">
        <f>MFT_data!D8/1000000</f>
        <v>10.352283937465314</v>
      </c>
      <c r="E10" s="7">
        <f>MFT_data!E8/1000000</f>
        <v>8.1488941032169393</v>
      </c>
      <c r="F10" s="7">
        <f>MFT_data!F8/1000000</f>
        <v>5.9317807684771893</v>
      </c>
      <c r="G10" s="7">
        <f>MFT_data!G8/1000000</f>
        <v>4.6019584379774692</v>
      </c>
      <c r="H10" s="7">
        <f>MFT_data!H8/1000000</f>
        <v>3.5504128802286097</v>
      </c>
      <c r="I10" s="7">
        <f>MFT_data!I8/1000000</f>
        <v>2.3520243377927206</v>
      </c>
      <c r="J10" s="7">
        <f>MFT_data!J8/1000000</f>
        <v>1.4551982197600282</v>
      </c>
      <c r="K10" s="8"/>
      <c r="L10" s="9"/>
      <c r="M10" s="16"/>
      <c r="N10" s="16"/>
      <c r="O10" s="16"/>
      <c r="P10" s="16"/>
      <c r="Q10" s="16"/>
      <c r="R10" s="16"/>
      <c r="S10" s="16"/>
      <c r="T10" s="16"/>
    </row>
    <row r="11" spans="1:20">
      <c r="A11">
        <v>9</v>
      </c>
      <c r="B11" t="s">
        <v>16</v>
      </c>
      <c r="C11" s="7">
        <f>MFT_data!C9/1000000</f>
        <v>281.2100399337213</v>
      </c>
      <c r="D11" s="7">
        <f>MFT_data!D9/1000000</f>
        <v>218.31926573537635</v>
      </c>
      <c r="E11" s="7">
        <f>MFT_data!E9/1000000</f>
        <v>173.27991994017603</v>
      </c>
      <c r="F11" s="7">
        <f>MFT_data!F9/1000000</f>
        <v>137.4537428978804</v>
      </c>
      <c r="G11" s="7">
        <f>MFT_data!G9/1000000</f>
        <v>112.58234924483114</v>
      </c>
      <c r="H11" s="7">
        <f>MFT_data!H9/1000000</f>
        <v>91.994201860831467</v>
      </c>
      <c r="I11" s="7">
        <f>MFT_data!I9/1000000</f>
        <v>71.504188979569392</v>
      </c>
      <c r="J11" s="7">
        <f>MFT_data!J9/1000000</f>
        <v>55.071204920472063</v>
      </c>
      <c r="K11" s="8"/>
      <c r="L11" s="9"/>
      <c r="M11" s="16"/>
      <c r="N11" s="16"/>
      <c r="O11" s="16"/>
      <c r="P11" s="16"/>
      <c r="Q11" s="16"/>
      <c r="R11" s="16"/>
      <c r="S11" s="16"/>
      <c r="T11" s="16"/>
    </row>
    <row r="12" spans="1:20">
      <c r="A12">
        <v>10</v>
      </c>
      <c r="B12" t="s">
        <v>18</v>
      </c>
      <c r="C12" s="7">
        <f>MFT_data!C10/1000000</f>
        <v>149.28574637725686</v>
      </c>
      <c r="D12" s="7">
        <f>MFT_data!D10/1000000</f>
        <v>126.15429943628374</v>
      </c>
      <c r="E12" s="7">
        <f>MFT_data!E10/1000000</f>
        <v>99.015608710035266</v>
      </c>
      <c r="F12" s="7">
        <f>MFT_data!F10/1000000</f>
        <v>72.698312180304683</v>
      </c>
      <c r="G12" s="7">
        <f>MFT_data!G10/1000000</f>
        <v>57.231338524083114</v>
      </c>
      <c r="H12" s="7">
        <f>MFT_data!H10/1000000</f>
        <v>44.750901643399295</v>
      </c>
      <c r="I12" s="7">
        <f>MFT_data!I10/1000000</f>
        <v>30.454072522482285</v>
      </c>
      <c r="J12" s="7">
        <f>MFT_data!J10/1000000</f>
        <v>19.536480128439894</v>
      </c>
      <c r="K12" s="8"/>
      <c r="L12" s="9"/>
      <c r="M12" s="16"/>
      <c r="N12" s="16"/>
      <c r="O12" s="16"/>
      <c r="P12" s="16"/>
      <c r="Q12" s="16"/>
      <c r="R12" s="16"/>
      <c r="S12" s="16"/>
      <c r="T12" s="16"/>
    </row>
    <row r="13" spans="1:20">
      <c r="A13">
        <v>11</v>
      </c>
      <c r="B13" t="s">
        <v>20</v>
      </c>
      <c r="C13" s="7">
        <f>MFT_data!C11/1000000</f>
        <v>23.9915276896478</v>
      </c>
      <c r="D13" s="7">
        <f>MFT_data!D11/1000000</f>
        <v>20.933040796234586</v>
      </c>
      <c r="E13" s="7">
        <f>MFT_data!E11/1000000</f>
        <v>18.449715591160462</v>
      </c>
      <c r="F13" s="7">
        <f>MFT_data!F11/1000000</f>
        <v>16.517609077400962</v>
      </c>
      <c r="G13" s="7">
        <f>MFT_data!G11/1000000</f>
        <v>15.11282307495784</v>
      </c>
      <c r="H13" s="7">
        <f>MFT_data!H11/1000000</f>
        <v>12.171287050647974</v>
      </c>
      <c r="I13" s="7">
        <f>MFT_data!I11/1000000</f>
        <v>9.5235389003229773</v>
      </c>
      <c r="J13" s="7">
        <f>MFT_data!J11/1000000</f>
        <v>7.3331584266339718</v>
      </c>
      <c r="K13" s="8"/>
      <c r="L13" s="9"/>
      <c r="M13" s="16"/>
      <c r="N13" s="16"/>
      <c r="O13" s="16"/>
      <c r="P13" s="16"/>
      <c r="Q13" s="16"/>
      <c r="R13" s="16"/>
      <c r="S13" s="16"/>
      <c r="T13" s="16"/>
    </row>
    <row r="14" spans="1:20">
      <c r="A14">
        <v>12</v>
      </c>
      <c r="B14" t="s">
        <v>22</v>
      </c>
      <c r="C14" s="7">
        <f>MFT_data!C12/1000000</f>
        <v>38.658876243892259</v>
      </c>
      <c r="D14" s="7">
        <f>MFT_data!D12/1000000</f>
        <v>30.742357033670594</v>
      </c>
      <c r="E14" s="7">
        <f>MFT_data!E12/1000000</f>
        <v>24.176608579646878</v>
      </c>
      <c r="F14" s="7">
        <f>MFT_data!F12/1000000</f>
        <v>19.693766442796882</v>
      </c>
      <c r="G14" s="7">
        <f>MFT_data!G12/1000000</f>
        <v>16.454819637752891</v>
      </c>
      <c r="H14" s="7">
        <f>MFT_data!H12/1000000</f>
        <v>14.937330494574057</v>
      </c>
      <c r="I14" s="7">
        <f>MFT_data!I12/1000000</f>
        <v>13.462182594685631</v>
      </c>
      <c r="J14" s="7">
        <f>MFT_data!J12/1000000</f>
        <v>12.044024946589339</v>
      </c>
      <c r="K14" s="8"/>
      <c r="L14" s="9"/>
      <c r="M14" s="16"/>
      <c r="N14" s="16"/>
      <c r="O14" s="16"/>
      <c r="P14" s="16"/>
      <c r="Q14" s="16"/>
      <c r="R14" s="16"/>
      <c r="S14" s="16"/>
      <c r="T14" s="16"/>
    </row>
    <row r="15" spans="1:20">
      <c r="A15">
        <v>13</v>
      </c>
      <c r="B15" t="s">
        <v>24</v>
      </c>
      <c r="C15" s="7">
        <f>MFT_data!C13/1000000</f>
        <v>40.051202523638302</v>
      </c>
      <c r="D15" s="7">
        <f>MFT_data!D13/1000000</f>
        <v>34.817673952187754</v>
      </c>
      <c r="E15" s="7">
        <f>MFT_data!E13/1000000</f>
        <v>29.704730317779727</v>
      </c>
      <c r="F15" s="7">
        <f>MFT_data!F13/1000000</f>
        <v>24.600633863937926</v>
      </c>
      <c r="G15" s="7">
        <f>MFT_data!G13/1000000</f>
        <v>21.240431988565415</v>
      </c>
      <c r="H15" s="7">
        <f>MFT_data!H13/1000000</f>
        <v>18.221762069496997</v>
      </c>
      <c r="I15" s="7">
        <f>MFT_data!I13/1000000</f>
        <v>14.370636191895569</v>
      </c>
      <c r="J15" s="7">
        <f>MFT_data!J13/1000000</f>
        <v>11.076168900356731</v>
      </c>
      <c r="K15" s="8"/>
      <c r="L15" s="9"/>
      <c r="M15" s="16"/>
      <c r="N15" s="16"/>
      <c r="O15" s="16"/>
      <c r="P15" s="16"/>
      <c r="Q15" s="16"/>
      <c r="R15" s="16"/>
      <c r="S15" s="16"/>
      <c r="T15" s="16"/>
    </row>
    <row r="16" spans="1:20">
      <c r="A16">
        <v>14</v>
      </c>
      <c r="B16" t="s">
        <v>26</v>
      </c>
      <c r="C16" s="7">
        <f>MFT_data!C14/1000000</f>
        <v>24.061884036276503</v>
      </c>
      <c r="D16" s="7">
        <f>MFT_data!D14/1000000</f>
        <v>10.986653837340516</v>
      </c>
      <c r="E16" s="7">
        <f>MFT_data!E14/1000000</f>
        <v>8.7077080238976148</v>
      </c>
      <c r="F16" s="7">
        <f>MFT_data!F14/1000000</f>
        <v>7.3901990562240627</v>
      </c>
      <c r="G16" s="7">
        <f>MFT_data!G14/1000000</f>
        <v>6.3642822858762447</v>
      </c>
      <c r="H16" s="7">
        <f>MFT_data!H14/1000000</f>
        <v>5.733439404598208</v>
      </c>
      <c r="I16" s="7">
        <f>MFT_data!I14/1000000</f>
        <v>5.1896836375567439</v>
      </c>
      <c r="J16" s="7">
        <f>MFT_data!J14/1000000</f>
        <v>4.6851930817964602</v>
      </c>
      <c r="K16" s="8"/>
      <c r="L16" s="9"/>
      <c r="M16" s="16"/>
      <c r="N16" s="16"/>
      <c r="O16" s="16"/>
      <c r="P16" s="16"/>
      <c r="Q16" s="16"/>
      <c r="R16" s="16"/>
      <c r="S16" s="16"/>
      <c r="T16" s="16"/>
    </row>
    <row r="17" spans="1:20">
      <c r="A17">
        <v>15</v>
      </c>
      <c r="B17" t="s">
        <v>28</v>
      </c>
      <c r="C17" s="7">
        <f>MFT_data!C15/1000000</f>
        <v>115.85334725302624</v>
      </c>
      <c r="D17" s="7">
        <f>MFT_data!D15/1000000</f>
        <v>109.88920884938</v>
      </c>
      <c r="E17" s="7">
        <f>MFT_data!E15/1000000</f>
        <v>101.5086569798702</v>
      </c>
      <c r="F17" s="7">
        <f>MFT_data!F15/1000000</f>
        <v>93.087009863657059</v>
      </c>
      <c r="G17" s="7">
        <f>MFT_data!G15/1000000</f>
        <v>83.823468033702142</v>
      </c>
      <c r="H17" s="7">
        <f>MFT_data!H15/1000000</f>
        <v>74.859072735797824</v>
      </c>
      <c r="I17" s="7">
        <f>MFT_data!I15/1000000</f>
        <v>67.456610901962605</v>
      </c>
      <c r="J17" s="7">
        <f>MFT_data!J15/1000000</f>
        <v>60.424686352212461</v>
      </c>
      <c r="K17" s="8"/>
      <c r="L17" s="9"/>
      <c r="M17" s="16"/>
      <c r="N17" s="16"/>
      <c r="O17" s="16"/>
      <c r="P17" s="16"/>
      <c r="Q17" s="16"/>
      <c r="R17" s="16"/>
      <c r="S17" s="16"/>
      <c r="T17" s="16"/>
    </row>
    <row r="18" spans="1:20">
      <c r="B18" s="8"/>
      <c r="C18" s="17"/>
      <c r="D18" s="17"/>
      <c r="E18" s="17"/>
      <c r="F18" s="17"/>
      <c r="G18" s="17"/>
      <c r="H18" s="17"/>
      <c r="I18" s="17"/>
      <c r="J18" s="17"/>
      <c r="K18" s="8"/>
      <c r="L18" s="8"/>
      <c r="M18" s="16"/>
      <c r="N18" s="16"/>
      <c r="O18" s="16"/>
      <c r="P18" s="16"/>
      <c r="Q18" s="16"/>
      <c r="R18" s="16"/>
      <c r="S18" s="16"/>
      <c r="T18" s="16"/>
    </row>
    <row r="19" spans="1:20">
      <c r="B19" s="8"/>
      <c r="C19" s="18"/>
      <c r="D19" s="18"/>
      <c r="E19" s="18"/>
      <c r="F19" s="18"/>
      <c r="G19" s="18"/>
      <c r="H19" s="18"/>
      <c r="I19" s="18"/>
      <c r="J19" s="18"/>
      <c r="K19" s="8"/>
      <c r="L19" s="8"/>
      <c r="M19" s="16"/>
      <c r="N19" s="16"/>
      <c r="O19" s="16"/>
      <c r="P19" s="16"/>
      <c r="Q19" s="16"/>
      <c r="R19" s="16"/>
      <c r="S19" s="16"/>
      <c r="T19" s="16"/>
    </row>
    <row r="20" spans="1:20">
      <c r="K20" s="8"/>
      <c r="L20" s="8"/>
      <c r="M20" s="16"/>
      <c r="N20" s="16"/>
      <c r="O20" s="16"/>
      <c r="P20" s="16"/>
      <c r="Q20" s="16"/>
      <c r="R20" s="16"/>
      <c r="S20" s="16"/>
      <c r="T20" s="16"/>
    </row>
    <row r="21" spans="1:20">
      <c r="K21" s="8"/>
      <c r="L21" s="8"/>
      <c r="M21" s="16"/>
      <c r="N21" s="16"/>
      <c r="O21" s="16"/>
      <c r="P21" s="16"/>
      <c r="Q21" s="16"/>
      <c r="R21" s="16"/>
      <c r="S21" s="16"/>
      <c r="T21" s="16"/>
    </row>
    <row r="22" spans="1:20">
      <c r="K22" s="8"/>
      <c r="L22" s="8"/>
      <c r="M22" s="16"/>
      <c r="N22" s="16"/>
      <c r="O22" s="16"/>
      <c r="P22" s="16"/>
      <c r="Q22" s="16"/>
      <c r="R22" s="16"/>
      <c r="S22" s="16"/>
      <c r="T22" s="16"/>
    </row>
    <row r="23" spans="1:20">
      <c r="K23" s="8"/>
      <c r="L23" s="8"/>
      <c r="M23" s="16"/>
      <c r="N23" s="16"/>
      <c r="O23" s="16"/>
      <c r="P23" s="16"/>
      <c r="Q23" s="16"/>
      <c r="R23" s="16"/>
      <c r="S23" s="16"/>
      <c r="T23" s="16"/>
    </row>
    <row r="24" spans="1:20">
      <c r="K24" s="8"/>
      <c r="L24" s="8"/>
      <c r="M24" s="16"/>
      <c r="N24" s="16"/>
      <c r="O24" s="16"/>
      <c r="P24" s="16"/>
      <c r="Q24" s="16"/>
      <c r="R24" s="16"/>
      <c r="S24" s="16"/>
      <c r="T24" s="16"/>
    </row>
    <row r="25" spans="1:20">
      <c r="K25" s="8"/>
      <c r="L25" s="8"/>
      <c r="M25" s="16"/>
      <c r="N25" s="16"/>
      <c r="O25" s="16"/>
      <c r="P25" s="16"/>
      <c r="Q25" s="16"/>
      <c r="R25" s="16"/>
      <c r="S25" s="16"/>
      <c r="T25" s="16"/>
    </row>
    <row r="26" spans="1:20">
      <c r="K26" s="8"/>
      <c r="L26" s="8"/>
      <c r="M26" s="16"/>
      <c r="N26" s="16"/>
      <c r="O26" s="16"/>
      <c r="P26" s="16"/>
      <c r="Q26" s="16"/>
      <c r="R26" s="16"/>
      <c r="S26" s="16"/>
      <c r="T26" s="16"/>
    </row>
    <row r="27" spans="1:20">
      <c r="K27" s="8"/>
      <c r="L27" s="8"/>
      <c r="M27" s="16"/>
      <c r="N27" s="16"/>
      <c r="O27" s="16"/>
      <c r="P27" s="16"/>
      <c r="Q27" s="16"/>
      <c r="R27" s="16"/>
      <c r="S27" s="16"/>
      <c r="T27" s="16"/>
    </row>
    <row r="28" spans="1:20">
      <c r="K28" s="8"/>
      <c r="L28" s="8"/>
      <c r="M28" s="16"/>
      <c r="N28" s="16"/>
      <c r="O28" s="16"/>
      <c r="P28" s="16"/>
      <c r="Q28" s="16"/>
      <c r="R28" s="16"/>
      <c r="S28" s="16"/>
      <c r="T28" s="16"/>
    </row>
    <row r="29" spans="1:20">
      <c r="K29" s="8"/>
      <c r="L29" s="8"/>
      <c r="M29" s="16"/>
      <c r="N29" s="16"/>
      <c r="O29" s="16"/>
      <c r="P29" s="16"/>
      <c r="Q29" s="16"/>
      <c r="R29" s="16"/>
      <c r="S29" s="16"/>
      <c r="T29" s="16"/>
    </row>
    <row r="30" spans="1:20">
      <c r="K30" s="8"/>
      <c r="L30" s="8"/>
      <c r="M30" s="16"/>
      <c r="N30" s="16"/>
      <c r="O30" s="16"/>
      <c r="P30" s="16"/>
      <c r="Q30" s="16"/>
      <c r="R30" s="16"/>
      <c r="S30" s="16"/>
      <c r="T30" s="16"/>
    </row>
    <row r="31" spans="1:20">
      <c r="K31" s="8"/>
      <c r="L31" s="8"/>
      <c r="M31" s="16"/>
      <c r="N31" s="16"/>
      <c r="O31" s="16"/>
      <c r="P31" s="16"/>
      <c r="Q31" s="16"/>
      <c r="R31" s="16"/>
      <c r="S31" s="16"/>
      <c r="T31" s="16"/>
    </row>
    <row r="32" spans="1:20">
      <c r="K32" s="8"/>
      <c r="L32" s="8"/>
      <c r="M32" s="16"/>
      <c r="N32" s="16"/>
      <c r="O32" s="16"/>
      <c r="P32" s="16"/>
      <c r="Q32" s="16"/>
      <c r="R32" s="16"/>
      <c r="S32" s="16"/>
      <c r="T32" s="16"/>
    </row>
    <row r="33" spans="11:20">
      <c r="K33" s="8"/>
      <c r="L33" s="8"/>
      <c r="M33" s="16"/>
      <c r="N33" s="16"/>
      <c r="O33" s="16"/>
      <c r="P33" s="16"/>
      <c r="Q33" s="16"/>
      <c r="R33" s="16"/>
      <c r="S33" s="16"/>
      <c r="T33" s="16"/>
    </row>
    <row r="34" spans="11:20">
      <c r="K34" s="8"/>
      <c r="L34" s="8"/>
      <c r="M34" s="16"/>
      <c r="N34" s="16"/>
      <c r="O34" s="16"/>
      <c r="P34" s="16"/>
      <c r="Q34" s="16"/>
      <c r="R34" s="16"/>
      <c r="S34" s="16"/>
      <c r="T34" s="16"/>
    </row>
    <row r="35" spans="11:20">
      <c r="K35" s="8"/>
      <c r="L35" s="8"/>
      <c r="M35" s="16"/>
      <c r="N35" s="16"/>
      <c r="O35" s="16"/>
      <c r="P35" s="16"/>
      <c r="Q35" s="16"/>
      <c r="R35" s="16"/>
      <c r="S35" s="16"/>
      <c r="T35" s="16"/>
    </row>
    <row r="36" spans="11:20">
      <c r="K36" s="8"/>
      <c r="L36" s="8"/>
      <c r="M36" s="16"/>
      <c r="N36" s="16"/>
      <c r="O36" s="16"/>
      <c r="P36" s="16"/>
      <c r="Q36" s="16"/>
      <c r="R36" s="16"/>
      <c r="S36" s="16"/>
      <c r="T36" s="16"/>
    </row>
    <row r="37" spans="11:20">
      <c r="K37" s="8"/>
      <c r="L37" s="8"/>
      <c r="M37" s="16"/>
      <c r="N37" s="16"/>
      <c r="O37" s="16"/>
      <c r="P37" s="16"/>
      <c r="Q37" s="16"/>
      <c r="R37" s="16"/>
      <c r="S37" s="16"/>
      <c r="T37" s="16"/>
    </row>
    <row r="38" spans="11:20">
      <c r="K38" s="8"/>
      <c r="L38" s="8"/>
      <c r="M38" s="16"/>
      <c r="N38" s="16"/>
      <c r="O38" s="16"/>
      <c r="P38" s="16"/>
      <c r="Q38" s="16"/>
      <c r="R38" s="16"/>
      <c r="S38" s="16"/>
      <c r="T38" s="16"/>
    </row>
    <row r="39" spans="11:20">
      <c r="K39" s="8"/>
      <c r="L39" s="8"/>
      <c r="M39" s="16"/>
      <c r="N39" s="16"/>
      <c r="O39" s="16"/>
      <c r="P39" s="16"/>
      <c r="Q39" s="16"/>
      <c r="R39" s="16"/>
      <c r="S39" s="16"/>
      <c r="T39" s="16"/>
    </row>
    <row r="40" spans="11:20">
      <c r="K40" s="8"/>
      <c r="L40" s="8"/>
      <c r="M40" s="16"/>
      <c r="N40" s="16"/>
      <c r="O40" s="16"/>
      <c r="P40" s="16"/>
      <c r="Q40" s="16"/>
      <c r="R40" s="16"/>
      <c r="S40" s="16"/>
      <c r="T40" s="16"/>
    </row>
    <row r="41" spans="11:20">
      <c r="K41" s="8"/>
      <c r="L41" s="8"/>
      <c r="M41" s="16"/>
      <c r="N41" s="16"/>
      <c r="O41" s="16"/>
      <c r="P41" s="16"/>
      <c r="Q41" s="16"/>
      <c r="R41" s="16"/>
      <c r="S41" s="16"/>
      <c r="T41" s="16"/>
    </row>
    <row r="42" spans="11:20">
      <c r="K42" s="8"/>
      <c r="L42" s="8"/>
      <c r="M42" s="16"/>
      <c r="N42" s="16"/>
      <c r="O42" s="16"/>
      <c r="P42" s="16"/>
      <c r="Q42" s="16"/>
      <c r="R42" s="16"/>
      <c r="S42" s="16"/>
      <c r="T42" s="16"/>
    </row>
    <row r="43" spans="11:20">
      <c r="K43" s="8"/>
      <c r="L43" s="8"/>
      <c r="M43" s="16"/>
      <c r="N43" s="16"/>
      <c r="O43" s="16"/>
      <c r="P43" s="16"/>
      <c r="Q43" s="16"/>
      <c r="R43" s="16"/>
      <c r="S43" s="16"/>
      <c r="T43" s="16"/>
    </row>
    <row r="44" spans="11:20">
      <c r="K44" s="8"/>
      <c r="L44" s="8"/>
      <c r="M44" s="16"/>
      <c r="N44" s="16"/>
      <c r="O44" s="16"/>
      <c r="P44" s="16"/>
      <c r="Q44" s="16"/>
      <c r="R44" s="16"/>
      <c r="S44" s="16"/>
      <c r="T44" s="16"/>
    </row>
    <row r="45" spans="11:20">
      <c r="K45" s="8"/>
      <c r="L45" s="8"/>
      <c r="M45" s="16"/>
      <c r="N45" s="16"/>
      <c r="O45" s="16"/>
      <c r="P45" s="16"/>
      <c r="Q45" s="16"/>
      <c r="R45" s="16"/>
      <c r="S45" s="16"/>
      <c r="T45" s="16"/>
    </row>
    <row r="46" spans="11:20">
      <c r="K46" s="8"/>
      <c r="L46" s="8"/>
      <c r="M46" s="16"/>
      <c r="N46" s="16"/>
      <c r="O46" s="16"/>
      <c r="P46" s="16"/>
      <c r="Q46" s="16"/>
      <c r="R46" s="16"/>
      <c r="S46" s="16"/>
      <c r="T46" s="16"/>
    </row>
    <row r="47" spans="11:20">
      <c r="K47" s="8"/>
      <c r="L47" s="8"/>
      <c r="M47" s="16"/>
      <c r="N47" s="16"/>
      <c r="O47" s="16"/>
      <c r="P47" s="16"/>
      <c r="Q47" s="16"/>
      <c r="R47" s="16"/>
      <c r="S47" s="16"/>
      <c r="T47" s="16"/>
    </row>
    <row r="48" spans="11:20">
      <c r="K48" s="8"/>
      <c r="L48" s="8"/>
      <c r="M48" s="16"/>
      <c r="N48" s="16"/>
      <c r="O48" s="16"/>
      <c r="P48" s="16"/>
      <c r="Q48" s="16"/>
      <c r="R48" s="16"/>
      <c r="S48" s="16"/>
      <c r="T48" s="16"/>
    </row>
    <row r="49" spans="11:20">
      <c r="K49" s="8"/>
      <c r="L49" s="8"/>
      <c r="M49" s="16"/>
      <c r="N49" s="16"/>
      <c r="O49" s="16"/>
      <c r="P49" s="16"/>
      <c r="Q49" s="16"/>
      <c r="R49" s="16"/>
      <c r="S49" s="16"/>
      <c r="T49" s="16"/>
    </row>
    <row r="50" spans="11:20">
      <c r="K50" s="13"/>
      <c r="L50" s="8"/>
      <c r="M50" s="16"/>
      <c r="N50" s="16"/>
      <c r="O50" s="16"/>
      <c r="P50" s="16"/>
      <c r="Q50" s="16"/>
      <c r="R50" s="16"/>
      <c r="S50" s="16"/>
      <c r="T50" s="16"/>
    </row>
    <row r="51" spans="11:20">
      <c r="K51" s="13"/>
      <c r="L51" s="8"/>
      <c r="M51" s="16"/>
      <c r="N51" s="16"/>
      <c r="O51" s="16"/>
      <c r="P51" s="16"/>
      <c r="Q51" s="16"/>
      <c r="R51" s="16"/>
      <c r="S51" s="16"/>
      <c r="T51" s="16"/>
    </row>
    <row r="52" spans="11:20">
      <c r="K52" s="13"/>
      <c r="L52" s="8"/>
      <c r="M52" s="16"/>
      <c r="N52" s="16"/>
      <c r="O52" s="16"/>
      <c r="P52" s="16"/>
      <c r="Q52" s="16"/>
      <c r="R52" s="16"/>
      <c r="S52" s="16"/>
      <c r="T52" s="16"/>
    </row>
    <row r="53" spans="11:20">
      <c r="K53" s="13"/>
      <c r="L53" s="8"/>
      <c r="M53" s="16"/>
      <c r="N53" s="16"/>
      <c r="O53" s="16"/>
      <c r="P53" s="16"/>
      <c r="Q53" s="16"/>
      <c r="R53" s="16"/>
      <c r="S53" s="16"/>
      <c r="T53" s="16"/>
    </row>
    <row r="54" spans="11:20">
      <c r="K54" s="13"/>
      <c r="L54" s="8"/>
      <c r="M54" s="16"/>
      <c r="N54" s="16"/>
      <c r="O54" s="16"/>
      <c r="P54" s="16"/>
      <c r="Q54" s="16"/>
      <c r="R54" s="16"/>
      <c r="S54" s="16"/>
      <c r="T54" s="16"/>
    </row>
    <row r="55" spans="11:20">
      <c r="K55" s="13"/>
      <c r="L55" s="8"/>
      <c r="M55" s="16"/>
      <c r="N55" s="16"/>
      <c r="O55" s="16"/>
      <c r="P55" s="16"/>
      <c r="Q55" s="16"/>
      <c r="R55" s="16"/>
      <c r="S55" s="16"/>
      <c r="T55" s="16"/>
    </row>
    <row r="56" spans="11:20">
      <c r="K56" s="13"/>
      <c r="L56" s="8"/>
      <c r="M56" s="16"/>
      <c r="N56" s="16"/>
      <c r="O56" s="16"/>
      <c r="P56" s="16"/>
      <c r="Q56" s="16"/>
      <c r="R56" s="16"/>
      <c r="S56" s="16"/>
      <c r="T56" s="16"/>
    </row>
    <row r="57" spans="11:20">
      <c r="K57" s="13"/>
      <c r="L57" s="8"/>
      <c r="M57" s="16"/>
      <c r="N57" s="16"/>
      <c r="O57" s="16"/>
      <c r="P57" s="16"/>
      <c r="Q57" s="16"/>
      <c r="R57" s="16"/>
      <c r="S57" s="16"/>
      <c r="T57" s="16"/>
    </row>
    <row r="58" spans="11:20">
      <c r="K58" s="13"/>
      <c r="L58" s="8"/>
      <c r="M58" s="16"/>
      <c r="N58" s="16"/>
      <c r="O58" s="16"/>
      <c r="P58" s="16"/>
      <c r="Q58" s="16"/>
      <c r="R58" s="16"/>
      <c r="S58" s="16"/>
      <c r="T58" s="16"/>
    </row>
    <row r="59" spans="11:20">
      <c r="K59" s="13"/>
      <c r="L59" s="8"/>
      <c r="M59" s="16"/>
      <c r="N59" s="16"/>
      <c r="O59" s="16"/>
      <c r="P59" s="16"/>
      <c r="Q59" s="16"/>
      <c r="R59" s="16"/>
      <c r="S59" s="16"/>
      <c r="T59" s="16"/>
    </row>
    <row r="60" spans="11:20">
      <c r="K60" s="13"/>
      <c r="L60" s="8"/>
      <c r="M60" s="16"/>
      <c r="N60" s="16"/>
      <c r="O60" s="16"/>
      <c r="P60" s="16"/>
      <c r="Q60" s="16"/>
      <c r="R60" s="16"/>
      <c r="S60" s="16"/>
      <c r="T60" s="16"/>
    </row>
    <row r="61" spans="11:20">
      <c r="K61" s="13"/>
      <c r="L61" s="8"/>
      <c r="M61" s="16"/>
      <c r="N61" s="16"/>
      <c r="O61" s="16"/>
      <c r="P61" s="16"/>
      <c r="Q61" s="16"/>
      <c r="R61" s="16"/>
      <c r="S61" s="16"/>
      <c r="T61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75FFE-6DA3-7A49-A3AA-A0D8C6693C43}">
  <dimension ref="A1:T59"/>
  <sheetViews>
    <sheetView zoomScale="120" zoomScaleNormal="120" workbookViewId="0">
      <selection activeCell="J32" sqref="J32"/>
    </sheetView>
  </sheetViews>
  <sheetFormatPr baseColWidth="10" defaultRowHeight="15"/>
  <cols>
    <col min="1" max="1" width="7" customWidth="1"/>
    <col min="2" max="2" width="27.1640625" bestFit="1" customWidth="1"/>
    <col min="3" max="7" width="16.6640625" customWidth="1"/>
    <col min="8" max="10" width="14.6640625" customWidth="1"/>
    <col min="13" max="15" width="16.6640625" customWidth="1"/>
    <col min="16" max="20" width="14.6640625" customWidth="1"/>
  </cols>
  <sheetData>
    <row r="1" spans="1:20">
      <c r="A1" t="str" cm="1">
        <f t="array" aca="1" ref="A1" ca="1">RIGHT(CELL("filename",A1),LEN(CELL("filename",A1))-FIND("]", CELL("filename",A1)))</f>
        <v>MFT_data</v>
      </c>
      <c r="B1" s="1" t="s">
        <v>0</v>
      </c>
      <c r="C1" s="2" t="s">
        <v>1</v>
      </c>
      <c r="D1" s="2"/>
      <c r="E1" s="2"/>
      <c r="F1" s="2"/>
      <c r="G1" s="2"/>
      <c r="H1" s="2"/>
      <c r="I1" s="2"/>
    </row>
    <row r="2" spans="1:20" ht="16" thickBot="1">
      <c r="A2" s="3" t="s">
        <v>2</v>
      </c>
      <c r="B2" s="4" t="s">
        <v>3</v>
      </c>
      <c r="C2" s="5">
        <v>2015</v>
      </c>
      <c r="D2" s="6">
        <v>2020</v>
      </c>
      <c r="E2" s="6">
        <v>2025</v>
      </c>
      <c r="F2" s="6">
        <v>2030</v>
      </c>
      <c r="G2" s="6">
        <v>2035</v>
      </c>
      <c r="H2" s="6">
        <v>2040</v>
      </c>
      <c r="I2" s="6">
        <v>2045</v>
      </c>
      <c r="J2" s="6">
        <v>2050</v>
      </c>
      <c r="K2" s="3" t="s">
        <v>2</v>
      </c>
      <c r="L2" s="4" t="s">
        <v>3</v>
      </c>
      <c r="M2" s="5">
        <v>2015</v>
      </c>
      <c r="N2" s="6">
        <v>2020</v>
      </c>
      <c r="O2" s="6">
        <v>2025</v>
      </c>
      <c r="P2" s="6">
        <v>2030</v>
      </c>
      <c r="Q2" s="6">
        <v>2035</v>
      </c>
      <c r="R2" s="6">
        <v>2040</v>
      </c>
      <c r="S2" s="6">
        <v>2045</v>
      </c>
      <c r="T2" s="6">
        <v>2050</v>
      </c>
    </row>
    <row r="3" spans="1:20" ht="16" thickTop="1">
      <c r="A3">
        <v>1</v>
      </c>
      <c r="B3" t="s">
        <v>4</v>
      </c>
      <c r="C3" s="7">
        <v>98079984.210604727</v>
      </c>
      <c r="D3" s="7">
        <v>95728775.798975512</v>
      </c>
      <c r="E3" s="7">
        <v>92631646.253585875</v>
      </c>
      <c r="F3" s="7">
        <v>89060017.129108608</v>
      </c>
      <c r="G3" s="7">
        <v>85652555.002525508</v>
      </c>
      <c r="H3" s="7">
        <v>81204631.198306859</v>
      </c>
      <c r="I3" s="7">
        <v>78496664.024414748</v>
      </c>
      <c r="J3" s="7">
        <v>74665925.792371377</v>
      </c>
      <c r="K3" s="8">
        <v>1</v>
      </c>
      <c r="L3" s="9" t="s">
        <v>5</v>
      </c>
      <c r="M3" s="7">
        <v>8582723.8703006357</v>
      </c>
      <c r="N3" s="7">
        <v>8465794.906185668</v>
      </c>
      <c r="O3" s="7">
        <v>8260185.1149813645</v>
      </c>
      <c r="P3" s="7">
        <v>8033597.3319469364</v>
      </c>
      <c r="Q3" s="7">
        <v>7774419.8585292101</v>
      </c>
      <c r="R3" s="7">
        <v>7478293.4779823059</v>
      </c>
      <c r="S3" s="7">
        <v>7307436.1159175951</v>
      </c>
      <c r="T3" s="7">
        <v>7005487.6763067963</v>
      </c>
    </row>
    <row r="4" spans="1:20">
      <c r="A4">
        <v>2</v>
      </c>
      <c r="B4" t="s">
        <v>6</v>
      </c>
      <c r="C4" s="7">
        <v>38827597.130927041</v>
      </c>
      <c r="D4" s="7">
        <v>29778281.130072698</v>
      </c>
      <c r="E4" s="7">
        <v>23817789.938683797</v>
      </c>
      <c r="F4" s="7">
        <v>17518897.851269297</v>
      </c>
      <c r="G4" s="7">
        <v>15008776.580934653</v>
      </c>
      <c r="H4" s="7">
        <v>12400443.601956639</v>
      </c>
      <c r="I4" s="7">
        <v>10435329.980315955</v>
      </c>
      <c r="J4" s="7">
        <v>8881243.7083330601</v>
      </c>
      <c r="K4" s="8">
        <v>2</v>
      </c>
      <c r="L4" s="9" t="s">
        <v>7</v>
      </c>
      <c r="M4" s="7">
        <v>5955667.4852545783</v>
      </c>
      <c r="N4" s="7">
        <v>5776475.5969175333</v>
      </c>
      <c r="O4" s="7">
        <v>5486177.3323326968</v>
      </c>
      <c r="P4" s="7">
        <v>5303483.6220176863</v>
      </c>
      <c r="Q4" s="7">
        <v>5107173.7347619301</v>
      </c>
      <c r="R4" s="7">
        <v>4820766.2872181488</v>
      </c>
      <c r="S4" s="7">
        <v>4676660.5793155357</v>
      </c>
      <c r="T4" s="7">
        <v>4455983.500693717</v>
      </c>
    </row>
    <row r="5" spans="1:20">
      <c r="A5">
        <v>3</v>
      </c>
      <c r="B5" t="s">
        <v>8</v>
      </c>
      <c r="C5" s="7">
        <v>367393053.51834357</v>
      </c>
      <c r="D5" s="7">
        <v>278958067.67270064</v>
      </c>
      <c r="E5" s="7">
        <v>212017305.98058185</v>
      </c>
      <c r="F5" s="7">
        <v>167845571.8909364</v>
      </c>
      <c r="G5" s="7">
        <v>114850946.18346143</v>
      </c>
      <c r="H5" s="7">
        <v>77038329.274031281</v>
      </c>
      <c r="I5" s="7">
        <v>58697370.056093246</v>
      </c>
      <c r="J5" s="7">
        <v>44778769.678001992</v>
      </c>
      <c r="K5" s="8">
        <v>3</v>
      </c>
      <c r="L5" s="9" t="s">
        <v>9</v>
      </c>
      <c r="M5" s="7">
        <v>14735128.759578552</v>
      </c>
      <c r="N5" s="7">
        <v>14333106.615709575</v>
      </c>
      <c r="O5" s="7">
        <v>13788206.507485328</v>
      </c>
      <c r="P5" s="7">
        <v>13164341.230075503</v>
      </c>
      <c r="Q5" s="7">
        <v>12592666.018449279</v>
      </c>
      <c r="R5" s="7">
        <v>11732384.056238988</v>
      </c>
      <c r="S5" s="7">
        <v>11196014.697312433</v>
      </c>
      <c r="T5" s="7">
        <v>10575737.492711976</v>
      </c>
    </row>
    <row r="6" spans="1:20">
      <c r="A6">
        <v>4</v>
      </c>
      <c r="B6" t="s">
        <v>10</v>
      </c>
      <c r="C6" s="7">
        <v>116551899.8846886</v>
      </c>
      <c r="D6" s="7">
        <v>98108749.236829132</v>
      </c>
      <c r="E6" s="7">
        <v>76389912.109646738</v>
      </c>
      <c r="F6" s="7">
        <v>55567068.066261165</v>
      </c>
      <c r="G6" s="7">
        <v>43418684.642532974</v>
      </c>
      <c r="H6" s="7">
        <v>33828927.40122389</v>
      </c>
      <c r="I6" s="7">
        <v>22526825.327816986</v>
      </c>
      <c r="J6" s="7">
        <v>13954268.994896539</v>
      </c>
      <c r="K6" s="8">
        <v>4</v>
      </c>
      <c r="L6" s="9" t="s">
        <v>11</v>
      </c>
      <c r="M6" s="7">
        <v>15683626.618171848</v>
      </c>
      <c r="N6" s="7">
        <v>15445708.54798072</v>
      </c>
      <c r="O6" s="7">
        <v>15060883.636882782</v>
      </c>
      <c r="P6" s="7">
        <v>14604055.807288906</v>
      </c>
      <c r="Q6" s="7">
        <v>14135168.429267928</v>
      </c>
      <c r="R6" s="7">
        <v>13603670.051292282</v>
      </c>
      <c r="S6" s="7">
        <v>13299568.42043728</v>
      </c>
      <c r="T6" s="7">
        <v>12756521.629366055</v>
      </c>
    </row>
    <row r="7" spans="1:20">
      <c r="A7">
        <v>5</v>
      </c>
      <c r="B7" t="s">
        <v>12</v>
      </c>
      <c r="C7" s="7">
        <v>8879682.2791371737</v>
      </c>
      <c r="D7" s="7">
        <v>7544231.4538265215</v>
      </c>
      <c r="E7" s="7">
        <v>6486363.5550268563</v>
      </c>
      <c r="F7" s="7">
        <v>5544140.4162744451</v>
      </c>
      <c r="G7" s="7">
        <v>4943898.9776476771</v>
      </c>
      <c r="H7" s="7">
        <v>3274278.0069348551</v>
      </c>
      <c r="I7" s="7">
        <v>1988993.522526579</v>
      </c>
      <c r="J7" s="7">
        <v>1201075.0970645929</v>
      </c>
      <c r="K7" s="8">
        <v>5</v>
      </c>
      <c r="L7" s="9" t="s">
        <v>13</v>
      </c>
      <c r="M7" s="7">
        <v>7652266.5633475073</v>
      </c>
      <c r="N7" s="7">
        <v>7462556.4861941515</v>
      </c>
      <c r="O7" s="7">
        <v>7211224.3067300143</v>
      </c>
      <c r="P7" s="7">
        <v>6781318.7725735568</v>
      </c>
      <c r="Q7" s="7">
        <v>6502685.3560298542</v>
      </c>
      <c r="R7" s="7">
        <v>6094047.0046790279</v>
      </c>
      <c r="S7" s="7">
        <v>5827879.0632192977</v>
      </c>
      <c r="T7" s="7">
        <v>5501390.9199110493</v>
      </c>
    </row>
    <row r="8" spans="1:20">
      <c r="A8">
        <v>6</v>
      </c>
      <c r="B8" t="s">
        <v>14</v>
      </c>
      <c r="C8" s="7">
        <v>12275418.938587431</v>
      </c>
      <c r="D8" s="7">
        <v>10352283.937465314</v>
      </c>
      <c r="E8" s="7">
        <v>8148894.1032169396</v>
      </c>
      <c r="F8" s="7">
        <v>5931780.7684771894</v>
      </c>
      <c r="G8" s="7">
        <v>4601958.4379774695</v>
      </c>
      <c r="H8" s="7">
        <v>3550412.8802286098</v>
      </c>
      <c r="I8" s="7">
        <v>2352024.3377927206</v>
      </c>
      <c r="J8" s="7">
        <v>1455198.2197600282</v>
      </c>
      <c r="K8" s="8">
        <v>6</v>
      </c>
      <c r="L8" s="9" t="s">
        <v>15</v>
      </c>
      <c r="M8" s="7">
        <v>6008014.9729744373</v>
      </c>
      <c r="N8" s="7">
        <v>5905279.9620238384</v>
      </c>
      <c r="O8" s="7">
        <v>5752563.8511759555</v>
      </c>
      <c r="P8" s="7">
        <v>5570647.570528063</v>
      </c>
      <c r="Q8" s="7">
        <v>5376289.2773346044</v>
      </c>
      <c r="R8" s="7">
        <v>5153731.0965333283</v>
      </c>
      <c r="S8" s="7">
        <v>5024636.3454127014</v>
      </c>
      <c r="T8" s="7">
        <v>4816802.8716949457</v>
      </c>
    </row>
    <row r="9" spans="1:20">
      <c r="A9">
        <v>7</v>
      </c>
      <c r="B9" t="s">
        <v>16</v>
      </c>
      <c r="C9" s="7">
        <v>281210039.9337213</v>
      </c>
      <c r="D9" s="7">
        <v>218319265.73537636</v>
      </c>
      <c r="E9" s="7">
        <v>173279919.94017604</v>
      </c>
      <c r="F9" s="7">
        <v>137453742.89788041</v>
      </c>
      <c r="G9" s="7">
        <v>112582349.24483113</v>
      </c>
      <c r="H9" s="7">
        <v>91994201.860831469</v>
      </c>
      <c r="I9" s="7">
        <v>71504188.97956939</v>
      </c>
      <c r="J9" s="7">
        <v>55071204.920472063</v>
      </c>
      <c r="K9" s="8">
        <v>7</v>
      </c>
      <c r="L9" s="9" t="s">
        <v>17</v>
      </c>
      <c r="M9" s="7">
        <v>32536274.47670624</v>
      </c>
      <c r="N9" s="7">
        <v>31664521.454568509</v>
      </c>
      <c r="O9" s="7">
        <v>30541230.954941239</v>
      </c>
      <c r="P9" s="7">
        <v>29250264.054809559</v>
      </c>
      <c r="Q9" s="7">
        <v>28035600.946093366</v>
      </c>
      <c r="R9" s="7">
        <v>26460652.59381571</v>
      </c>
      <c r="S9" s="7">
        <v>25458022.545323554</v>
      </c>
      <c r="T9" s="7">
        <v>24163602.932980772</v>
      </c>
    </row>
    <row r="10" spans="1:20">
      <c r="A10">
        <v>8</v>
      </c>
      <c r="B10" t="s">
        <v>18</v>
      </c>
      <c r="C10" s="7">
        <v>149285746.37725687</v>
      </c>
      <c r="D10" s="7">
        <v>126154299.43628374</v>
      </c>
      <c r="E10" s="7">
        <v>99015608.710035264</v>
      </c>
      <c r="F10" s="7">
        <v>72698312.180304676</v>
      </c>
      <c r="G10" s="7">
        <v>57231338.524083115</v>
      </c>
      <c r="H10" s="7">
        <v>44750901.643399298</v>
      </c>
      <c r="I10" s="7">
        <v>30454072.522482283</v>
      </c>
      <c r="J10" s="7">
        <v>19536480.128439896</v>
      </c>
      <c r="K10" s="8">
        <v>8</v>
      </c>
      <c r="L10" s="9" t="s">
        <v>19</v>
      </c>
      <c r="M10" s="7">
        <v>6420.9820308596218</v>
      </c>
      <c r="N10" s="7">
        <v>6118.8418634254485</v>
      </c>
      <c r="O10" s="7">
        <v>5792.5341705964911</v>
      </c>
      <c r="P10" s="7">
        <v>5464.9792311258279</v>
      </c>
      <c r="Q10" s="7">
        <v>5149.7230400327771</v>
      </c>
      <c r="R10" s="7">
        <v>4715.21826348184</v>
      </c>
      <c r="S10" s="7">
        <v>4173.3306764551153</v>
      </c>
      <c r="T10" s="7">
        <v>3751.2475993119619</v>
      </c>
    </row>
    <row r="11" spans="1:20">
      <c r="A11">
        <v>9</v>
      </c>
      <c r="B11" t="s">
        <v>20</v>
      </c>
      <c r="C11" s="7">
        <v>23991527.689647801</v>
      </c>
      <c r="D11" s="7">
        <v>20933040.796234585</v>
      </c>
      <c r="E11" s="7">
        <v>18449715.591160461</v>
      </c>
      <c r="F11" s="7">
        <v>16517609.077400964</v>
      </c>
      <c r="G11" s="7">
        <v>15112823.07495784</v>
      </c>
      <c r="H11" s="7">
        <v>12171287.050647974</v>
      </c>
      <c r="I11" s="7">
        <v>9523538.9003229775</v>
      </c>
      <c r="J11" s="7">
        <v>7333158.4266339717</v>
      </c>
      <c r="K11" s="8">
        <v>9</v>
      </c>
      <c r="L11" s="9" t="s">
        <v>21</v>
      </c>
      <c r="M11" s="7">
        <v>1787263.0652300119</v>
      </c>
      <c r="N11" s="7">
        <v>1753132.3679398575</v>
      </c>
      <c r="O11" s="7">
        <v>1705235.8429061456</v>
      </c>
      <c r="P11" s="7">
        <v>1650371.5426657812</v>
      </c>
      <c r="Q11" s="7">
        <v>1589586.664715807</v>
      </c>
      <c r="R11" s="7">
        <v>1506062.8065251666</v>
      </c>
      <c r="S11" s="7">
        <v>1469475.8032581897</v>
      </c>
      <c r="T11" s="7">
        <v>1409477.1029392788</v>
      </c>
    </row>
    <row r="12" spans="1:20">
      <c r="A12">
        <v>10</v>
      </c>
      <c r="B12" t="s">
        <v>22</v>
      </c>
      <c r="C12" s="7">
        <v>38658876.24389226</v>
      </c>
      <c r="D12" s="7">
        <v>30742357.033670593</v>
      </c>
      <c r="E12" s="7">
        <v>24176608.579646878</v>
      </c>
      <c r="F12" s="7">
        <v>19693766.442796882</v>
      </c>
      <c r="G12" s="7">
        <v>16454819.637752892</v>
      </c>
      <c r="H12" s="7">
        <v>14937330.494574057</v>
      </c>
      <c r="I12" s="7">
        <v>13462182.594685631</v>
      </c>
      <c r="J12" s="7">
        <v>12044024.94658934</v>
      </c>
      <c r="K12" s="8">
        <v>10</v>
      </c>
      <c r="L12" s="9" t="s">
        <v>23</v>
      </c>
      <c r="M12" s="7">
        <v>415729.82989454863</v>
      </c>
      <c r="N12" s="7">
        <v>408345.51171143347</v>
      </c>
      <c r="O12" s="7">
        <v>397673.53807606368</v>
      </c>
      <c r="P12" s="7">
        <v>385310.99921965849</v>
      </c>
      <c r="Q12" s="7">
        <v>371756.6809524314</v>
      </c>
      <c r="R12" s="7">
        <v>355950.4404192798</v>
      </c>
      <c r="S12" s="7">
        <v>342651.18894254701</v>
      </c>
      <c r="T12" s="7">
        <v>327699.7495346634</v>
      </c>
    </row>
    <row r="13" spans="1:20">
      <c r="A13">
        <v>11</v>
      </c>
      <c r="B13" t="s">
        <v>24</v>
      </c>
      <c r="C13" s="7">
        <v>40051202.523638301</v>
      </c>
      <c r="D13" s="7">
        <v>34817673.952187754</v>
      </c>
      <c r="E13" s="7">
        <v>29704730.317779727</v>
      </c>
      <c r="F13" s="7">
        <v>24600633.863937926</v>
      </c>
      <c r="G13" s="7">
        <v>21240431.988565415</v>
      </c>
      <c r="H13" s="7">
        <v>18221762.069496997</v>
      </c>
      <c r="I13" s="7">
        <v>14370636.191895569</v>
      </c>
      <c r="J13" s="7">
        <v>11076168.90035673</v>
      </c>
      <c r="K13" s="8">
        <v>11</v>
      </c>
      <c r="L13" s="9" t="s">
        <v>25</v>
      </c>
      <c r="M13" s="7">
        <v>4716867.5871155141</v>
      </c>
      <c r="N13" s="7">
        <v>4507735.5078807985</v>
      </c>
      <c r="O13" s="7">
        <v>4422472.6339036953</v>
      </c>
      <c r="P13" s="7">
        <v>4311161.2187518254</v>
      </c>
      <c r="Q13" s="7">
        <v>4162058.313351078</v>
      </c>
      <c r="R13" s="7">
        <v>3994358.1653391398</v>
      </c>
      <c r="S13" s="7">
        <v>3890145.9345991528</v>
      </c>
      <c r="T13" s="7">
        <v>3649470.6686328123</v>
      </c>
    </row>
    <row r="14" spans="1:20">
      <c r="A14">
        <v>12</v>
      </c>
      <c r="B14" t="s">
        <v>26</v>
      </c>
      <c r="C14" s="7">
        <v>24061884.036276504</v>
      </c>
      <c r="D14" s="7">
        <v>10986653.837340515</v>
      </c>
      <c r="E14" s="7">
        <v>8707708.0238976143</v>
      </c>
      <c r="F14" s="7">
        <v>7390199.056224063</v>
      </c>
      <c r="G14" s="7">
        <v>6364282.2858762443</v>
      </c>
      <c r="H14" s="7">
        <v>5733439.4045982081</v>
      </c>
      <c r="I14" s="7">
        <v>5189683.6375567438</v>
      </c>
      <c r="J14" s="7">
        <v>4685193.0817964599</v>
      </c>
      <c r="K14" s="8">
        <v>12</v>
      </c>
      <c r="L14" s="9" t="s">
        <v>27</v>
      </c>
      <c r="M14" s="7">
        <v>1723545.5129084964</v>
      </c>
      <c r="N14" s="7">
        <v>1053021.6552221656</v>
      </c>
      <c r="O14" s="7">
        <v>689612.65147486259</v>
      </c>
      <c r="P14" s="7">
        <v>519772.48107381095</v>
      </c>
      <c r="Q14" s="7">
        <v>423364.7414932063</v>
      </c>
      <c r="R14" s="7">
        <v>326253.00065729779</v>
      </c>
      <c r="S14" s="7">
        <v>254763.37071629934</v>
      </c>
      <c r="T14" s="7">
        <v>203281.2549873316</v>
      </c>
    </row>
    <row r="15" spans="1:20" ht="16" thickBot="1">
      <c r="A15">
        <v>13</v>
      </c>
      <c r="B15" t="s">
        <v>28</v>
      </c>
      <c r="C15" s="7">
        <v>115853347.25302625</v>
      </c>
      <c r="D15" s="7">
        <v>109889208.84938</v>
      </c>
      <c r="E15" s="7">
        <v>101508656.9798702</v>
      </c>
      <c r="F15" s="7">
        <v>93087009.863657057</v>
      </c>
      <c r="G15" s="7">
        <v>83823468.033702135</v>
      </c>
      <c r="H15" s="7">
        <v>74859072.735797822</v>
      </c>
      <c r="I15" s="7">
        <v>67456610.901962608</v>
      </c>
      <c r="J15" s="7">
        <v>60424686.352212459</v>
      </c>
      <c r="K15" s="8">
        <v>13</v>
      </c>
      <c r="L15" s="9" t="s">
        <v>29</v>
      </c>
      <c r="M15" s="7">
        <v>151034.36649392964</v>
      </c>
      <c r="N15" s="7">
        <v>149603.2930189273</v>
      </c>
      <c r="O15" s="7">
        <v>146985.62431086684</v>
      </c>
      <c r="P15" s="7">
        <v>143584.26768645478</v>
      </c>
      <c r="Q15" s="7">
        <v>138983.0899210819</v>
      </c>
      <c r="R15" s="7">
        <v>132406.55595314488</v>
      </c>
      <c r="S15" s="7">
        <v>128638.60962827684</v>
      </c>
      <c r="T15" s="7">
        <v>123272.10759744947</v>
      </c>
    </row>
    <row r="16" spans="1:20">
      <c r="B16" s="10" t="s">
        <v>30</v>
      </c>
      <c r="C16" s="11">
        <f t="shared" ref="C16:E16" si="0">SUM(C3:C15)</f>
        <v>1315120260.0197477</v>
      </c>
      <c r="D16" s="11">
        <f t="shared" si="0"/>
        <v>1072312888.8703433</v>
      </c>
      <c r="E16" s="11">
        <f t="shared" si="0"/>
        <v>874334860.08330822</v>
      </c>
      <c r="F16" s="11">
        <f>SUM(F3:F15)</f>
        <v>712908749.504529</v>
      </c>
      <c r="G16" s="11">
        <f t="shared" ref="G16:J16" si="1">SUM(G3:G15)</f>
        <v>581286332.61484861</v>
      </c>
      <c r="H16" s="11">
        <f t="shared" si="1"/>
        <v>473965017.62202799</v>
      </c>
      <c r="I16" s="11">
        <f t="shared" si="1"/>
        <v>386458120.97743535</v>
      </c>
      <c r="J16" s="11">
        <f t="shared" si="1"/>
        <v>315107398.24692857</v>
      </c>
      <c r="K16" s="8">
        <v>14</v>
      </c>
      <c r="L16" s="8" t="s">
        <v>31</v>
      </c>
      <c r="M16" s="7">
        <v>19997081.813590653</v>
      </c>
      <c r="N16" s="7">
        <v>12051329.47587898</v>
      </c>
      <c r="O16" s="7">
        <v>7891628.5087910397</v>
      </c>
      <c r="P16" s="7">
        <v>5670611.714617338</v>
      </c>
      <c r="Q16" s="7">
        <v>4635392.7884351546</v>
      </c>
      <c r="R16" s="7">
        <v>3782787.4169446644</v>
      </c>
      <c r="S16" s="7">
        <v>3104590.5261903196</v>
      </c>
      <c r="T16" s="7">
        <v>2600286.6279038144</v>
      </c>
    </row>
    <row r="17" spans="2:20">
      <c r="B17" s="8" t="s">
        <v>87</v>
      </c>
      <c r="C17" s="12">
        <f>SUM(C12:C15)/(SUM(C3:C15))</f>
        <v>0.16623978559462727</v>
      </c>
      <c r="D17" s="12">
        <f t="shared" ref="D17:J17" si="2">SUM(D12:D15)/(SUM(D3:D15))</f>
        <v>0.17386333374112919</v>
      </c>
      <c r="E17" s="12">
        <f t="shared" si="2"/>
        <v>0.18768290204688726</v>
      </c>
      <c r="F17" s="12">
        <f t="shared" si="2"/>
        <v>0.20307172457517472</v>
      </c>
      <c r="G17" s="12">
        <f t="shared" si="2"/>
        <v>0.22000001508831277</v>
      </c>
      <c r="H17" s="12">
        <f t="shared" si="2"/>
        <v>0.24000000100256422</v>
      </c>
      <c r="I17" s="12">
        <f t="shared" si="2"/>
        <v>0.26000000484390745</v>
      </c>
      <c r="J17" s="12">
        <f t="shared" si="2"/>
        <v>0.2800000056228924</v>
      </c>
      <c r="K17" s="8">
        <v>15</v>
      </c>
      <c r="L17" s="8" t="s">
        <v>33</v>
      </c>
      <c r="M17" s="7">
        <v>15443723.365218176</v>
      </c>
      <c r="N17" s="7">
        <v>15095134.254383234</v>
      </c>
      <c r="O17" s="7">
        <v>13734094.801850768</v>
      </c>
      <c r="P17" s="7">
        <v>9889744.9329868276</v>
      </c>
      <c r="Q17" s="7">
        <v>8574137.7517938819</v>
      </c>
      <c r="R17" s="7">
        <v>7081994.2684187088</v>
      </c>
      <c r="S17" s="7">
        <v>5918965.0833688891</v>
      </c>
      <c r="T17" s="7">
        <v>4986784.2567113461</v>
      </c>
    </row>
    <row r="18" spans="2:20">
      <c r="H18" t="s">
        <v>92</v>
      </c>
      <c r="K18" s="8">
        <v>16</v>
      </c>
      <c r="L18" s="8" t="s">
        <v>34</v>
      </c>
      <c r="M18" s="7">
        <v>1512212.0727157881</v>
      </c>
      <c r="N18" s="7">
        <v>1429192.4515693896</v>
      </c>
      <c r="O18" s="7">
        <v>1355468.3522562594</v>
      </c>
      <c r="P18" s="7">
        <v>1295184.4549048645</v>
      </c>
      <c r="Q18" s="7">
        <v>1236898.2092913277</v>
      </c>
      <c r="R18" s="7">
        <v>1077002.3599828237</v>
      </c>
      <c r="S18" s="7">
        <v>1028372.3904121708</v>
      </c>
      <c r="T18" s="7">
        <v>967619.46113311895</v>
      </c>
    </row>
    <row r="19" spans="2:20">
      <c r="H19">
        <v>1</v>
      </c>
      <c r="I19" t="s">
        <v>4</v>
      </c>
      <c r="J19" s="12">
        <f>J3/BaU_data!J3</f>
        <v>0.81676234035798656</v>
      </c>
      <c r="K19" s="8">
        <v>17</v>
      </c>
      <c r="L19" s="8" t="s">
        <v>35</v>
      </c>
      <c r="M19" s="7">
        <v>170101391.21452436</v>
      </c>
      <c r="N19" s="7">
        <v>131160631.93338485</v>
      </c>
      <c r="O19" s="7">
        <v>101211733.36863373</v>
      </c>
      <c r="P19" s="7">
        <v>81273459.639844209</v>
      </c>
      <c r="Q19" s="7">
        <v>55137868.958816886</v>
      </c>
      <c r="R19" s="7">
        <v>36801167.998137727</v>
      </c>
      <c r="S19" s="7">
        <v>27420574.503937315</v>
      </c>
      <c r="T19" s="7">
        <v>20417056.518370729</v>
      </c>
    </row>
    <row r="20" spans="2:20">
      <c r="H20">
        <v>2</v>
      </c>
      <c r="I20" t="s">
        <v>6</v>
      </c>
      <c r="J20" s="12">
        <f>J4/BaU_data!J4</f>
        <v>0.24540697978109308</v>
      </c>
      <c r="K20" s="8">
        <v>18</v>
      </c>
      <c r="L20" s="8" t="s">
        <v>36</v>
      </c>
      <c r="M20" s="7">
        <v>79150625.04687579</v>
      </c>
      <c r="N20" s="7">
        <v>56719363.729370043</v>
      </c>
      <c r="O20" s="7">
        <v>40518772.828892842</v>
      </c>
      <c r="P20" s="7">
        <v>30202607.93444341</v>
      </c>
      <c r="Q20" s="7">
        <v>20874877.0757972</v>
      </c>
      <c r="R20" s="7">
        <v>14494815.829903523</v>
      </c>
      <c r="S20" s="7">
        <v>11699781.564099209</v>
      </c>
      <c r="T20" s="7">
        <v>9468262.0700158533</v>
      </c>
    </row>
    <row r="21" spans="2:20">
      <c r="H21">
        <v>3</v>
      </c>
      <c r="I21" t="s">
        <v>8</v>
      </c>
      <c r="J21" s="12">
        <f>J5/BaU_data!J5</f>
        <v>0.13076600445622719</v>
      </c>
      <c r="K21" s="8">
        <v>19</v>
      </c>
      <c r="L21" s="8" t="s">
        <v>37</v>
      </c>
      <c r="M21" s="7">
        <v>21924380.488706086</v>
      </c>
      <c r="N21" s="7">
        <v>15975328.895986423</v>
      </c>
      <c r="O21" s="7">
        <v>11637815.750483066</v>
      </c>
      <c r="P21" s="7">
        <v>8887557.9162538704</v>
      </c>
      <c r="Q21" s="7">
        <v>6103435.7068919633</v>
      </c>
      <c r="R21" s="7">
        <v>4227880.3613160942</v>
      </c>
      <c r="S21" s="7">
        <v>3415533.8836510982</v>
      </c>
      <c r="T21" s="7">
        <v>2767948.595269457</v>
      </c>
    </row>
    <row r="22" spans="2:20">
      <c r="H22">
        <v>4</v>
      </c>
      <c r="I22" t="s">
        <v>10</v>
      </c>
      <c r="J22" s="12">
        <f>J6/BaU_data!J6</f>
        <v>0.12845214803810281</v>
      </c>
      <c r="K22" s="8">
        <v>20</v>
      </c>
      <c r="L22" s="8" t="s">
        <v>38</v>
      </c>
      <c r="M22" s="7">
        <v>91479989.366682112</v>
      </c>
      <c r="N22" s="7">
        <v>71376796.925944924</v>
      </c>
      <c r="O22" s="7">
        <v>55750821.862660527</v>
      </c>
      <c r="P22" s="7">
        <v>45046349.217342451</v>
      </c>
      <c r="Q22" s="7">
        <v>31043727.405458655</v>
      </c>
      <c r="R22" s="7">
        <v>20381146.617719859</v>
      </c>
      <c r="S22" s="7">
        <v>15232068.411374222</v>
      </c>
      <c r="T22" s="7">
        <v>11366263.774839928</v>
      </c>
    </row>
    <row r="23" spans="2:20">
      <c r="H23">
        <v>5</v>
      </c>
      <c r="I23" t="s">
        <v>12</v>
      </c>
      <c r="J23" s="12">
        <f>J7/BaU_data!J7</f>
        <v>0.14511970054883605</v>
      </c>
      <c r="K23" s="8">
        <v>21</v>
      </c>
      <c r="L23" s="8" t="s">
        <v>39</v>
      </c>
      <c r="M23" s="7">
        <v>4736667.4015551703</v>
      </c>
      <c r="N23" s="7">
        <v>3725946.1880144044</v>
      </c>
      <c r="O23" s="7">
        <v>2898162.1699116845</v>
      </c>
      <c r="P23" s="7">
        <v>2435597.1830524574</v>
      </c>
      <c r="Q23" s="7">
        <v>1691037.036496737</v>
      </c>
      <c r="R23" s="7">
        <v>1133318.4669540799</v>
      </c>
      <c r="S23" s="7">
        <v>929411.69303140149</v>
      </c>
      <c r="T23" s="7">
        <v>759238.71950602648</v>
      </c>
    </row>
    <row r="24" spans="2:20">
      <c r="H24">
        <v>6</v>
      </c>
      <c r="I24" t="s">
        <v>14</v>
      </c>
      <c r="J24" s="12">
        <f>J8/BaU_data!J8</f>
        <v>0.12718604710244741</v>
      </c>
      <c r="K24" s="8">
        <v>22</v>
      </c>
      <c r="L24" s="8" t="s">
        <v>40</v>
      </c>
      <c r="M24" s="7">
        <v>116551899.8846886</v>
      </c>
      <c r="N24" s="7">
        <v>98108749.236829132</v>
      </c>
      <c r="O24" s="7">
        <v>76389912.109646738</v>
      </c>
      <c r="P24" s="7">
        <v>55567068.066261165</v>
      </c>
      <c r="Q24" s="7">
        <v>43418684.642532974</v>
      </c>
      <c r="R24" s="7">
        <v>33828927.40122389</v>
      </c>
      <c r="S24" s="7">
        <v>22526825.327816986</v>
      </c>
      <c r="T24" s="7">
        <v>13954268.994896539</v>
      </c>
    </row>
    <row r="25" spans="2:20">
      <c r="H25">
        <v>7</v>
      </c>
      <c r="I25" t="s">
        <v>16</v>
      </c>
      <c r="J25" s="12">
        <f>J9/BaU_data!J9</f>
        <v>0.21011032493537299</v>
      </c>
      <c r="K25" s="8">
        <v>23</v>
      </c>
      <c r="L25" s="8" t="s">
        <v>41</v>
      </c>
      <c r="M25" s="7">
        <v>4309645.6855885796</v>
      </c>
      <c r="N25" s="7">
        <v>3631513.853041972</v>
      </c>
      <c r="O25" s="7">
        <v>2826861.8736841395</v>
      </c>
      <c r="P25" s="7">
        <v>2053943.1654691291</v>
      </c>
      <c r="Q25" s="7">
        <v>1604742.1450821243</v>
      </c>
      <c r="R25" s="7">
        <v>1250270.0714323139</v>
      </c>
      <c r="S25" s="7">
        <v>832524.71074371738</v>
      </c>
      <c r="T25" s="7">
        <v>515697.00601492269</v>
      </c>
    </row>
    <row r="26" spans="2:20">
      <c r="H26">
        <v>8</v>
      </c>
      <c r="I26" t="s">
        <v>18</v>
      </c>
      <c r="J26" s="12">
        <f>J10/BaU_data!J10</f>
        <v>0.14040468967974376</v>
      </c>
      <c r="K26" s="8">
        <v>24</v>
      </c>
      <c r="L26" s="8" t="s">
        <v>42</v>
      </c>
      <c r="M26" s="7">
        <v>4032885.4274078431</v>
      </c>
      <c r="N26" s="7">
        <v>3398302.4048443367</v>
      </c>
      <c r="O26" s="7">
        <v>2645324.206998846</v>
      </c>
      <c r="P26" s="7">
        <v>1922041.4078223971</v>
      </c>
      <c r="Q26" s="7">
        <v>1501687.5362376899</v>
      </c>
      <c r="R26" s="7">
        <v>1169979.2324609419</v>
      </c>
      <c r="S26" s="7">
        <v>779060.97597365116</v>
      </c>
      <c r="T26" s="7">
        <v>482579.56506032357</v>
      </c>
    </row>
    <row r="27" spans="2:20">
      <c r="H27">
        <v>9</v>
      </c>
      <c r="I27" t="s">
        <v>20</v>
      </c>
      <c r="J27" s="12">
        <f>J11/BaU_data!J11</f>
        <v>0.32793426881790994</v>
      </c>
      <c r="K27" s="8">
        <v>25</v>
      </c>
      <c r="L27" s="8" t="s">
        <v>43</v>
      </c>
      <c r="M27" s="7">
        <v>30886.886074842339</v>
      </c>
      <c r="N27" s="7">
        <v>26026.769447242994</v>
      </c>
      <c r="O27" s="7">
        <v>20259.893042662679</v>
      </c>
      <c r="P27" s="7">
        <v>14720.446455305733</v>
      </c>
      <c r="Q27" s="7">
        <v>11501.058655563334</v>
      </c>
      <c r="R27" s="7">
        <v>8960.5856435598889</v>
      </c>
      <c r="S27" s="7">
        <v>5966.6380420135383</v>
      </c>
      <c r="T27" s="7">
        <v>3695.9592124206911</v>
      </c>
    </row>
    <row r="28" spans="2:20">
      <c r="H28">
        <v>10</v>
      </c>
      <c r="I28" t="s">
        <v>22</v>
      </c>
      <c r="J28" s="12">
        <f>J12/BaU_data!J12</f>
        <v>0.33425357321563293</v>
      </c>
      <c r="K28" s="8">
        <v>26</v>
      </c>
      <c r="L28" s="8" t="s">
        <v>44</v>
      </c>
      <c r="M28" s="7">
        <v>116457.89257760569</v>
      </c>
      <c r="N28" s="7">
        <v>98132.997709274539</v>
      </c>
      <c r="O28" s="7">
        <v>76389.197728739789</v>
      </c>
      <c r="P28" s="7">
        <v>55502.913690697773</v>
      </c>
      <c r="Q28" s="7">
        <v>43364.327831327748</v>
      </c>
      <c r="R28" s="7">
        <v>33785.565750511108</v>
      </c>
      <c r="S28" s="7">
        <v>22496.99404668179</v>
      </c>
      <c r="T28" s="7">
        <v>13935.481222948043</v>
      </c>
    </row>
    <row r="29" spans="2:20">
      <c r="H29">
        <v>11</v>
      </c>
      <c r="I29" t="s">
        <v>24</v>
      </c>
      <c r="J29" s="12">
        <f>J13/BaU_data!J13</f>
        <v>0.29670690086217033</v>
      </c>
      <c r="K29" s="8">
        <v>27</v>
      </c>
      <c r="L29" s="8" t="s">
        <v>45</v>
      </c>
      <c r="M29" s="7">
        <v>871599.73664744082</v>
      </c>
      <c r="N29" s="7">
        <v>734451.68091832055</v>
      </c>
      <c r="O29" s="7">
        <v>571715.69182149379</v>
      </c>
      <c r="P29" s="7">
        <v>415397.56460680172</v>
      </c>
      <c r="Q29" s="7">
        <v>324549.37901689875</v>
      </c>
      <c r="R29" s="7">
        <v>252859.54913710087</v>
      </c>
      <c r="S29" s="7">
        <v>168373.08019617663</v>
      </c>
      <c r="T29" s="7">
        <v>104296.59592099245</v>
      </c>
    </row>
    <row r="30" spans="2:20">
      <c r="H30">
        <v>12</v>
      </c>
      <c r="I30" t="s">
        <v>26</v>
      </c>
      <c r="J30" s="12">
        <f>J14/BaU_data!J14</f>
        <v>0.20890628292298569</v>
      </c>
      <c r="K30" s="8">
        <v>28</v>
      </c>
      <c r="L30" s="8" t="s">
        <v>46</v>
      </c>
      <c r="M30" s="7">
        <v>1590861.9095428893</v>
      </c>
      <c r="N30" s="7">
        <v>1340536.4348398398</v>
      </c>
      <c r="O30" s="7">
        <v>1043507.3336589036</v>
      </c>
      <c r="P30" s="7">
        <v>758192.24704188807</v>
      </c>
      <c r="Q30" s="7">
        <v>592374.25521690946</v>
      </c>
      <c r="R30" s="7">
        <v>461524.49142962199</v>
      </c>
      <c r="S30" s="7">
        <v>307318.03672498727</v>
      </c>
      <c r="T30" s="7">
        <v>190364.30917694035</v>
      </c>
    </row>
    <row r="31" spans="2:20">
      <c r="H31">
        <v>13</v>
      </c>
      <c r="I31" t="s">
        <v>28</v>
      </c>
      <c r="J31" s="12">
        <f>J15/BaU_data!J15</f>
        <v>0.55957648587458741</v>
      </c>
      <c r="K31" s="8">
        <v>29</v>
      </c>
      <c r="L31" s="8" t="s">
        <v>47</v>
      </c>
      <c r="M31" s="7">
        <v>161691440.27650079</v>
      </c>
      <c r="N31" s="7">
        <v>126035343.21144193</v>
      </c>
      <c r="O31" s="7">
        <v>101001437.64627805</v>
      </c>
      <c r="P31" s="7">
        <v>79594111.408486903</v>
      </c>
      <c r="Q31" s="7">
        <v>65428709.208131693</v>
      </c>
      <c r="R31" s="7">
        <v>53545982.460481636</v>
      </c>
      <c r="S31" s="7">
        <v>41633176.666312598</v>
      </c>
      <c r="T31" s="7">
        <v>32066160.757641524</v>
      </c>
    </row>
    <row r="32" spans="2:20">
      <c r="J32" s="12">
        <f>J16/BaU_data!J16</f>
        <v>0.25706726047687994</v>
      </c>
      <c r="K32" s="8">
        <v>30</v>
      </c>
      <c r="L32" s="8" t="s">
        <v>48</v>
      </c>
      <c r="M32" s="7">
        <v>118386862.29686914</v>
      </c>
      <c r="N32" s="7">
        <v>91331507.134311631</v>
      </c>
      <c r="O32" s="7">
        <v>71536912.164108947</v>
      </c>
      <c r="P32" s="7">
        <v>57320254.383777991</v>
      </c>
      <c r="Q32" s="7">
        <v>46732225.651676111</v>
      </c>
      <c r="R32" s="7">
        <v>38119891.39595329</v>
      </c>
      <c r="S32" s="7">
        <v>29652386.602194581</v>
      </c>
      <c r="T32" s="7">
        <v>22869619.200614572</v>
      </c>
    </row>
    <row r="33" spans="11:20">
      <c r="K33" s="8">
        <v>31</v>
      </c>
      <c r="L33" s="8" t="s">
        <v>49</v>
      </c>
      <c r="M33" s="7">
        <v>1131737.3603514004</v>
      </c>
      <c r="N33" s="7">
        <v>952415.38962281984</v>
      </c>
      <c r="O33" s="7">
        <v>741570.12978902156</v>
      </c>
      <c r="P33" s="7">
        <v>539377.10561551899</v>
      </c>
      <c r="Q33" s="7">
        <v>421414.385023329</v>
      </c>
      <c r="R33" s="7">
        <v>328328.0043965457</v>
      </c>
      <c r="S33" s="7">
        <v>218625.71106221137</v>
      </c>
      <c r="T33" s="7">
        <v>135424.96221597018</v>
      </c>
    </row>
    <row r="34" spans="11:20">
      <c r="K34" s="8">
        <v>32</v>
      </c>
      <c r="L34" s="8" t="s">
        <v>50</v>
      </c>
      <c r="M34" s="7">
        <v>345068.68170074391</v>
      </c>
      <c r="N34" s="7">
        <v>225443.05304450027</v>
      </c>
      <c r="O34" s="7">
        <v>169538.12853862051</v>
      </c>
      <c r="P34" s="7">
        <v>133025.28700580896</v>
      </c>
      <c r="Q34" s="7">
        <v>107184.75546779481</v>
      </c>
      <c r="R34" s="7">
        <v>86631.31486678106</v>
      </c>
      <c r="S34" s="7">
        <v>66893.319432309421</v>
      </c>
      <c r="T34" s="7">
        <v>51386.611223895678</v>
      </c>
    </row>
    <row r="35" spans="11:20">
      <c r="K35" s="8">
        <v>33</v>
      </c>
      <c r="L35" s="8" t="s">
        <v>51</v>
      </c>
      <c r="M35" s="7">
        <v>134244485.09380838</v>
      </c>
      <c r="N35" s="7">
        <v>112972244.17252167</v>
      </c>
      <c r="O35" s="7">
        <v>87962684.173873246</v>
      </c>
      <c r="P35" s="7">
        <v>63979491.352915257</v>
      </c>
      <c r="Q35" s="7">
        <v>49987255.034530543</v>
      </c>
      <c r="R35" s="7">
        <v>38945571.284791552</v>
      </c>
      <c r="S35" s="7">
        <v>25933025.630304012</v>
      </c>
      <c r="T35" s="7">
        <v>16064020.213630933</v>
      </c>
    </row>
    <row r="36" spans="11:20">
      <c r="K36" s="8">
        <v>34</v>
      </c>
      <c r="L36" s="8" t="s">
        <v>52</v>
      </c>
      <c r="M36" s="7">
        <v>15041261.283448473</v>
      </c>
      <c r="N36" s="7">
        <v>13182055.263762066</v>
      </c>
      <c r="O36" s="7">
        <v>11052924.536162015</v>
      </c>
      <c r="P36" s="7">
        <v>8718820.8273894116</v>
      </c>
      <c r="Q36" s="7">
        <v>7244083.4895525705</v>
      </c>
      <c r="R36" s="7">
        <v>5805330.3586077457</v>
      </c>
      <c r="S36" s="7">
        <v>4521046.8921782728</v>
      </c>
      <c r="T36" s="7">
        <v>3472459.9148089625</v>
      </c>
    </row>
    <row r="37" spans="11:20">
      <c r="K37" s="8">
        <v>35</v>
      </c>
      <c r="L37" s="8" t="s">
        <v>53</v>
      </c>
      <c r="M37" s="7">
        <v>5886099.6116758501</v>
      </c>
      <c r="N37" s="7">
        <v>4981535.4291168917</v>
      </c>
      <c r="O37" s="7">
        <v>4280076.9754894134</v>
      </c>
      <c r="P37" s="7">
        <v>3697769.1415164531</v>
      </c>
      <c r="Q37" s="7">
        <v>3253095.3637944064</v>
      </c>
      <c r="R37" s="7">
        <v>1878534.9575035882</v>
      </c>
      <c r="S37" s="7">
        <v>1210245.6417811923</v>
      </c>
      <c r="T37" s="7">
        <v>712310.18219701049</v>
      </c>
    </row>
    <row r="38" spans="11:20">
      <c r="K38" s="8">
        <v>36</v>
      </c>
      <c r="L38" s="8" t="s">
        <v>54</v>
      </c>
      <c r="M38" s="7">
        <v>312616.17927358247</v>
      </c>
      <c r="N38" s="7">
        <v>254806.11646303983</v>
      </c>
      <c r="O38" s="7">
        <v>204398.33619006013</v>
      </c>
      <c r="P38" s="7">
        <v>133867.22222569239</v>
      </c>
      <c r="Q38" s="7">
        <v>120960.90205087079</v>
      </c>
      <c r="R38" s="7">
        <v>97939.697928761801</v>
      </c>
      <c r="S38" s="7">
        <v>58620.323468733426</v>
      </c>
      <c r="T38" s="7">
        <v>38320.666557236793</v>
      </c>
    </row>
    <row r="39" spans="11:20">
      <c r="K39" s="8">
        <v>37</v>
      </c>
      <c r="L39" s="8" t="s">
        <v>55</v>
      </c>
      <c r="M39" s="7">
        <v>240932.85212155359</v>
      </c>
      <c r="N39" s="7">
        <v>201907.23580304088</v>
      </c>
      <c r="O39" s="7">
        <v>167846.12168922421</v>
      </c>
      <c r="P39" s="7">
        <v>121071.67541375813</v>
      </c>
      <c r="Q39" s="7">
        <v>106789.51644212156</v>
      </c>
      <c r="R39" s="7">
        <v>89081.179499311387</v>
      </c>
      <c r="S39" s="7">
        <v>64857.675985395064</v>
      </c>
      <c r="T39" s="7">
        <v>41549.576298934946</v>
      </c>
    </row>
    <row r="40" spans="11:20">
      <c r="K40" s="8">
        <v>38</v>
      </c>
      <c r="L40" s="8" t="s">
        <v>56</v>
      </c>
      <c r="M40" s="7">
        <v>2301475.8921684711</v>
      </c>
      <c r="N40" s="7">
        <v>1989998.5516344185</v>
      </c>
      <c r="O40" s="7">
        <v>1737499.2369526231</v>
      </c>
      <c r="P40" s="7">
        <v>1520035.9139080876</v>
      </c>
      <c r="Q40" s="7">
        <v>1400531.5710813045</v>
      </c>
      <c r="R40" s="7">
        <v>1151564.6977975548</v>
      </c>
      <c r="S40" s="7">
        <v>613392.41543432511</v>
      </c>
      <c r="T40" s="7">
        <v>385836.64958210138</v>
      </c>
    </row>
    <row r="41" spans="11:20">
      <c r="K41" s="8">
        <v>39</v>
      </c>
      <c r="L41" s="8" t="s">
        <v>57</v>
      </c>
      <c r="M41" s="7">
        <v>31023.011627005588</v>
      </c>
      <c r="N41" s="7">
        <v>26792.326429065062</v>
      </c>
      <c r="O41" s="7">
        <v>23358.014157950322</v>
      </c>
      <c r="P41" s="7">
        <v>19577.624069825761</v>
      </c>
      <c r="Q41" s="7">
        <v>16612.290304518327</v>
      </c>
      <c r="R41" s="7">
        <v>16211.390809635437</v>
      </c>
      <c r="S41" s="7">
        <v>13849.526063883904</v>
      </c>
      <c r="T41" s="7">
        <v>6844.603733655912</v>
      </c>
    </row>
    <row r="42" spans="11:20">
      <c r="K42" s="8">
        <v>40</v>
      </c>
      <c r="L42" s="8" t="s">
        <v>58</v>
      </c>
      <c r="M42" s="7">
        <v>107534.73227071142</v>
      </c>
      <c r="N42" s="7">
        <v>89191.79438006533</v>
      </c>
      <c r="O42" s="7">
        <v>73184.870547585539</v>
      </c>
      <c r="P42" s="7">
        <v>51818.839140628712</v>
      </c>
      <c r="Q42" s="7">
        <v>45909.333974455927</v>
      </c>
      <c r="R42" s="7">
        <v>40946.083396003756</v>
      </c>
      <c r="S42" s="7">
        <v>28027.939793049263</v>
      </c>
      <c r="T42" s="7">
        <v>16213.418695653412</v>
      </c>
    </row>
    <row r="43" spans="11:20">
      <c r="K43" s="8">
        <v>41</v>
      </c>
      <c r="L43" s="8" t="s">
        <v>59</v>
      </c>
      <c r="M43" s="7">
        <v>725858.25619983347</v>
      </c>
      <c r="N43" s="7">
        <v>616485.10916209605</v>
      </c>
      <c r="O43" s="7">
        <v>529910.52505705471</v>
      </c>
      <c r="P43" s="7">
        <v>374069.60379741807</v>
      </c>
      <c r="Q43" s="7">
        <v>259867.73087011589</v>
      </c>
      <c r="R43" s="7">
        <v>194252.82649654892</v>
      </c>
      <c r="S43" s="7">
        <v>121713.52786237345</v>
      </c>
      <c r="T43" s="7">
        <v>73228.766144507841</v>
      </c>
    </row>
    <row r="44" spans="11:20">
      <c r="K44" s="8">
        <v>42</v>
      </c>
      <c r="L44" s="8" t="s">
        <v>60</v>
      </c>
      <c r="M44" s="7">
        <v>1997.0066591613593</v>
      </c>
      <c r="N44" s="7">
        <v>1661.7979911210009</v>
      </c>
      <c r="O44" s="7">
        <v>1393.1751523314581</v>
      </c>
      <c r="P44" s="7">
        <v>1108.9765013229742</v>
      </c>
      <c r="Q44" s="7">
        <v>978.63719775130255</v>
      </c>
      <c r="R44" s="7">
        <v>648.32713902833382</v>
      </c>
      <c r="S44" s="7">
        <v>366.16935262723177</v>
      </c>
      <c r="T44" s="7">
        <v>241.9513059683234</v>
      </c>
    </row>
    <row r="45" spans="11:20">
      <c r="K45" s="8">
        <v>43</v>
      </c>
      <c r="L45" s="8" t="s">
        <v>61</v>
      </c>
      <c r="M45" s="7">
        <v>545184.6913788158</v>
      </c>
      <c r="N45" s="7">
        <v>464340.46877599001</v>
      </c>
      <c r="O45" s="7">
        <v>400896.35576120135</v>
      </c>
      <c r="P45" s="7">
        <v>315639.65292352677</v>
      </c>
      <c r="Q45" s="7">
        <v>243659.56900592844</v>
      </c>
      <c r="R45" s="7">
        <v>161889.96612492454</v>
      </c>
      <c r="S45" s="7">
        <v>105041.29999909463</v>
      </c>
      <c r="T45" s="7">
        <v>65094.405754688596</v>
      </c>
    </row>
    <row r="46" spans="11:20">
      <c r="K46" s="8">
        <v>44</v>
      </c>
      <c r="L46" s="8" t="s">
        <v>62</v>
      </c>
      <c r="M46" s="7">
        <v>50041.446510419424</v>
      </c>
      <c r="N46" s="7">
        <v>40832.420735120751</v>
      </c>
      <c r="O46" s="7">
        <v>32635.850311566392</v>
      </c>
      <c r="P46" s="7">
        <v>21164.790168703188</v>
      </c>
      <c r="Q46" s="7">
        <v>19233.798863161053</v>
      </c>
      <c r="R46" s="7">
        <v>16242.264614058258</v>
      </c>
      <c r="S46" s="7">
        <v>9162.9048513978451</v>
      </c>
      <c r="T46" s="7">
        <v>6064.1799463156085</v>
      </c>
    </row>
    <row r="47" spans="11:20">
      <c r="K47" s="8">
        <v>45</v>
      </c>
      <c r="L47" s="8" t="s">
        <v>20</v>
      </c>
      <c r="M47" s="7">
        <v>23646459.007947057</v>
      </c>
      <c r="N47" s="7">
        <v>20707597.743190084</v>
      </c>
      <c r="O47" s="7">
        <v>18280177.462621842</v>
      </c>
      <c r="P47" s="7">
        <v>16384583.790395156</v>
      </c>
      <c r="Q47" s="7">
        <v>15005638.319490045</v>
      </c>
      <c r="R47" s="7">
        <v>12084655.735781193</v>
      </c>
      <c r="S47" s="7">
        <v>9456645.5808906686</v>
      </c>
      <c r="T47" s="7">
        <v>7281771.8154100757</v>
      </c>
    </row>
    <row r="48" spans="11:20">
      <c r="K48" s="13" t="s">
        <v>63</v>
      </c>
      <c r="L48" s="8" t="s">
        <v>64</v>
      </c>
      <c r="M48" s="7">
        <v>13012195.896021305</v>
      </c>
      <c r="N48" s="7">
        <v>18134854.662036858</v>
      </c>
      <c r="O48" s="7">
        <v>20026956.204951927</v>
      </c>
      <c r="P48" s="7">
        <v>20791703.943416692</v>
      </c>
      <c r="Q48" s="7">
        <v>17538537.868383005</v>
      </c>
      <c r="R48" s="7">
        <v>14086079.95721145</v>
      </c>
      <c r="S48" s="7">
        <v>12427153.53075077</v>
      </c>
      <c r="T48" s="7">
        <v>10766651.371957634</v>
      </c>
    </row>
    <row r="49" spans="11:20">
      <c r="K49" s="13" t="s">
        <v>65</v>
      </c>
      <c r="L49" s="8" t="s">
        <v>66</v>
      </c>
      <c r="M49" s="7">
        <v>11977531.123200418</v>
      </c>
      <c r="N49" s="7">
        <v>12570348.903855393</v>
      </c>
      <c r="O49" s="7">
        <v>13015136.94520703</v>
      </c>
      <c r="P49" s="7">
        <v>13331955.529531511</v>
      </c>
      <c r="Q49" s="7">
        <v>13609198.803530766</v>
      </c>
      <c r="R49" s="7">
        <v>13648926.158236755</v>
      </c>
      <c r="S49" s="7">
        <v>13915357.292827459</v>
      </c>
      <c r="T49" s="7">
        <v>13922629.201621365</v>
      </c>
    </row>
    <row r="50" spans="11:20">
      <c r="K50" s="13" t="s">
        <v>67</v>
      </c>
      <c r="L50" s="8" t="s">
        <v>68</v>
      </c>
      <c r="M50" s="7">
        <v>2469238.4930225355</v>
      </c>
      <c r="N50" s="7">
        <v>1944477.9989589676</v>
      </c>
      <c r="O50" s="7">
        <v>1516053.6479009865</v>
      </c>
      <c r="P50" s="7">
        <v>1226889.3548272012</v>
      </c>
      <c r="Q50" s="7">
        <v>909302.14309732313</v>
      </c>
      <c r="R50" s="7">
        <v>674461.19444454624</v>
      </c>
      <c r="S50" s="7">
        <v>579559.18129417324</v>
      </c>
      <c r="T50" s="7">
        <v>497540.29067960847</v>
      </c>
    </row>
    <row r="51" spans="11:20">
      <c r="K51" s="13" t="s">
        <v>69</v>
      </c>
      <c r="L51" s="8" t="s">
        <v>70</v>
      </c>
      <c r="M51" s="7">
        <v>1257509.263700865</v>
      </c>
      <c r="N51" s="7">
        <v>1083772.8424860747</v>
      </c>
      <c r="O51" s="7">
        <v>912347.98652468272</v>
      </c>
      <c r="P51" s="7">
        <v>772758.90208107058</v>
      </c>
      <c r="Q51" s="7">
        <v>620132.4385293118</v>
      </c>
      <c r="R51" s="7">
        <v>492658.17591783125</v>
      </c>
      <c r="S51" s="7">
        <v>426705.34600328642</v>
      </c>
      <c r="T51" s="7">
        <v>366467.08416392282</v>
      </c>
    </row>
    <row r="52" spans="11:20">
      <c r="K52" s="13" t="s">
        <v>71</v>
      </c>
      <c r="L52" s="8" t="s">
        <v>72</v>
      </c>
      <c r="M52" s="7">
        <v>5660813.851764787</v>
      </c>
      <c r="N52" s="7">
        <v>3920217.9718762022</v>
      </c>
      <c r="O52" s="7">
        <v>2542297.5401380267</v>
      </c>
      <c r="P52" s="7">
        <v>1744548.1564713384</v>
      </c>
      <c r="Q52" s="7">
        <v>1396139.0436816516</v>
      </c>
      <c r="R52" s="7">
        <v>1121809.1331238968</v>
      </c>
      <c r="S52" s="7">
        <v>1014344.7826519255</v>
      </c>
      <c r="T52" s="7">
        <v>922848.51656206639</v>
      </c>
    </row>
    <row r="53" spans="11:20">
      <c r="K53" s="13" t="s">
        <v>73</v>
      </c>
      <c r="L53" s="8" t="s">
        <v>74</v>
      </c>
      <c r="M53" s="7">
        <v>17126281.128581982</v>
      </c>
      <c r="N53" s="7">
        <v>6499861.817654212</v>
      </c>
      <c r="O53" s="7">
        <v>5651078.7709531542</v>
      </c>
      <c r="P53" s="7">
        <v>4959939.8772955257</v>
      </c>
      <c r="Q53" s="7">
        <v>4296510.4288798217</v>
      </c>
      <c r="R53" s="7">
        <v>3883644.779356136</v>
      </c>
      <c r="S53" s="7">
        <v>3521662.3128387439</v>
      </c>
      <c r="T53" s="7">
        <v>3169979.9924578751</v>
      </c>
    </row>
    <row r="54" spans="11:20">
      <c r="K54" s="13" t="s">
        <v>75</v>
      </c>
      <c r="L54" s="8" t="s">
        <v>76</v>
      </c>
      <c r="M54" s="7">
        <v>6935602.9076945242</v>
      </c>
      <c r="N54" s="7">
        <v>4486792.019686304</v>
      </c>
      <c r="O54" s="7">
        <v>3056629.2529444592</v>
      </c>
      <c r="P54" s="7">
        <v>2430259.1789285378</v>
      </c>
      <c r="Q54" s="7">
        <v>2067771.8569964222</v>
      </c>
      <c r="R54" s="7">
        <v>1849794.6252420717</v>
      </c>
      <c r="S54" s="7">
        <v>1668021.3247180001</v>
      </c>
      <c r="T54" s="7">
        <v>1515213.0893385853</v>
      </c>
    </row>
    <row r="55" spans="11:20">
      <c r="K55" s="13" t="s">
        <v>77</v>
      </c>
      <c r="L55" s="8" t="s">
        <v>78</v>
      </c>
      <c r="M55" s="7">
        <v>13461707.171410546</v>
      </c>
      <c r="N55" s="7">
        <v>14030047.64467079</v>
      </c>
      <c r="O55" s="7">
        <v>14438352.374543592</v>
      </c>
      <c r="P55" s="7">
        <v>14710623.75235541</v>
      </c>
      <c r="Q55" s="7">
        <v>14945051.883301875</v>
      </c>
      <c r="R55" s="7">
        <v>14924826.61036633</v>
      </c>
      <c r="S55" s="7">
        <v>15157816.127704099</v>
      </c>
      <c r="T55" s="7">
        <v>15113114.886977373</v>
      </c>
    </row>
    <row r="56" spans="11:20">
      <c r="K56" s="13" t="s">
        <v>79</v>
      </c>
      <c r="L56" s="8" t="s">
        <v>80</v>
      </c>
      <c r="M56" s="7">
        <v>38658876.24389226</v>
      </c>
      <c r="N56" s="7">
        <v>30742357.033670593</v>
      </c>
      <c r="O56" s="7">
        <v>24176608.579646878</v>
      </c>
      <c r="P56" s="7">
        <v>19693766.442796882</v>
      </c>
      <c r="Q56" s="7">
        <v>16454819.637752892</v>
      </c>
      <c r="R56" s="7">
        <v>14937330.494574057</v>
      </c>
      <c r="S56" s="7">
        <v>13462182.594685631</v>
      </c>
      <c r="T56" s="7">
        <v>12044024.94658934</v>
      </c>
    </row>
    <row r="57" spans="11:20">
      <c r="K57" s="13" t="s">
        <v>81</v>
      </c>
      <c r="L57" s="8" t="s">
        <v>82</v>
      </c>
      <c r="M57" s="7">
        <v>11462039.101414964</v>
      </c>
      <c r="N57" s="7">
        <v>9117883.934643168</v>
      </c>
      <c r="O57" s="7">
        <v>7225445.9836648777</v>
      </c>
      <c r="P57" s="7">
        <v>5895379.9205846479</v>
      </c>
      <c r="Q57" s="7">
        <v>4943629.3981629973</v>
      </c>
      <c r="R57" s="7">
        <v>4310507.772525047</v>
      </c>
      <c r="S57" s="7">
        <v>3757805.5864275489</v>
      </c>
      <c r="T57" s="7">
        <v>3290751.0209445013</v>
      </c>
    </row>
    <row r="58" spans="11:20">
      <c r="K58" s="13" t="s">
        <v>83</v>
      </c>
      <c r="L58" s="8" t="s">
        <v>24</v>
      </c>
      <c r="M58" s="7">
        <v>40051202.523638301</v>
      </c>
      <c r="N58" s="7">
        <v>34817673.952187754</v>
      </c>
      <c r="O58" s="7">
        <v>29704730.317779727</v>
      </c>
      <c r="P58" s="7">
        <v>24600633.863937926</v>
      </c>
      <c r="Q58" s="7">
        <v>21240431.988565415</v>
      </c>
      <c r="R58" s="7">
        <v>18221762.069496997</v>
      </c>
      <c r="S58" s="7">
        <v>14370636.191895569</v>
      </c>
      <c r="T58" s="7">
        <v>11076168.90035673</v>
      </c>
    </row>
    <row r="59" spans="11:20">
      <c r="K59" s="13" t="s">
        <v>84</v>
      </c>
      <c r="L59" s="8" t="s">
        <v>85</v>
      </c>
      <c r="M59" s="7">
        <v>56552312.352490827</v>
      </c>
      <c r="N59" s="7">
        <v>49087604.890852541</v>
      </c>
      <c r="O59" s="7">
        <v>41832066.296939068</v>
      </c>
      <c r="P59" s="7">
        <v>34613150.304389171</v>
      </c>
      <c r="Q59" s="7">
        <v>29861476.455015194</v>
      </c>
      <c r="R59" s="7">
        <v>25599803.733971957</v>
      </c>
      <c r="S59" s="7">
        <v>20177869.054303348</v>
      </c>
      <c r="T59" s="7">
        <v>15544683.979305994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E2E5-331C-A042-BA5A-E79824FDCB9D}">
  <dimension ref="A1:T61"/>
  <sheetViews>
    <sheetView workbookViewId="0">
      <selection activeCell="C8" sqref="C8"/>
    </sheetView>
  </sheetViews>
  <sheetFormatPr baseColWidth="10" defaultRowHeight="15"/>
  <cols>
    <col min="1" max="1" width="7" customWidth="1"/>
    <col min="2" max="2" width="27.1640625" bestFit="1" customWidth="1"/>
    <col min="3" max="7" width="16.6640625" customWidth="1"/>
    <col min="8" max="10" width="14.6640625" customWidth="1"/>
    <col min="13" max="15" width="16.6640625" customWidth="1"/>
    <col min="16" max="20" width="14.6640625" customWidth="1"/>
  </cols>
  <sheetData>
    <row r="1" spans="1:20">
      <c r="A1" t="str" cm="1">
        <f t="array" aca="1" ref="A1" ca="1">RIGHT(CELL("filename",A1),LEN(CELL("filename",A1))-FIND("]", CELL("filename",A1)))</f>
        <v>ITP</v>
      </c>
      <c r="B1" s="1" t="s">
        <v>86</v>
      </c>
      <c r="C1" s="2" t="s">
        <v>1</v>
      </c>
      <c r="D1" s="2"/>
      <c r="E1" s="2"/>
      <c r="F1" s="2"/>
      <c r="G1" s="2"/>
      <c r="H1" s="2"/>
      <c r="I1" s="2"/>
    </row>
    <row r="2" spans="1:20" ht="16" thickBot="1">
      <c r="A2" s="3" t="s">
        <v>2</v>
      </c>
      <c r="B2" s="4" t="s">
        <v>3</v>
      </c>
      <c r="C2" s="5">
        <v>2015</v>
      </c>
      <c r="D2" s="6">
        <v>2020</v>
      </c>
      <c r="E2" s="6">
        <v>2025</v>
      </c>
      <c r="F2" s="6">
        <v>2030</v>
      </c>
      <c r="G2" s="6">
        <v>2035</v>
      </c>
      <c r="H2" s="6">
        <v>2040</v>
      </c>
      <c r="I2" s="6">
        <v>2045</v>
      </c>
      <c r="J2" s="6">
        <v>2050</v>
      </c>
      <c r="L2" s="2"/>
      <c r="M2" s="14"/>
      <c r="N2" s="15"/>
      <c r="O2" s="15"/>
      <c r="P2" s="15"/>
      <c r="Q2" s="15"/>
      <c r="R2" s="15"/>
      <c r="S2" s="15"/>
      <c r="T2" s="15"/>
    </row>
    <row r="3" spans="1:20" ht="16" thickTop="1">
      <c r="A3">
        <v>1</v>
      </c>
      <c r="B3" s="2" t="s">
        <v>88</v>
      </c>
      <c r="C3" s="19">
        <f>SUM(C5:C13)</f>
        <v>1096.4949499629147</v>
      </c>
      <c r="D3" s="19">
        <f t="shared" ref="D3:J3" si="0">SUM(D5:D13)</f>
        <v>885.87699519776436</v>
      </c>
      <c r="E3" s="19">
        <f t="shared" si="0"/>
        <v>710.23715618211384</v>
      </c>
      <c r="F3" s="19">
        <f t="shared" si="0"/>
        <v>568.1371402779132</v>
      </c>
      <c r="G3" s="19">
        <f t="shared" si="0"/>
        <v>453.40333066895175</v>
      </c>
      <c r="H3" s="19">
        <f t="shared" si="0"/>
        <v>360.21341291756085</v>
      </c>
      <c r="I3" s="19">
        <f t="shared" si="0"/>
        <v>285.97900765133494</v>
      </c>
      <c r="J3" s="19">
        <f t="shared" si="0"/>
        <v>226.87732496597357</v>
      </c>
      <c r="L3" s="2"/>
      <c r="M3" s="14"/>
      <c r="N3" s="15"/>
      <c r="O3" s="15"/>
      <c r="P3" s="15"/>
      <c r="Q3" s="15"/>
      <c r="R3" s="15"/>
      <c r="S3" s="15"/>
      <c r="T3" s="15"/>
    </row>
    <row r="4" spans="1:20">
      <c r="A4">
        <v>2</v>
      </c>
      <c r="B4" s="2" t="s">
        <v>89</v>
      </c>
      <c r="C4" s="19">
        <f>SUM(C14:C17)</f>
        <v>218.62531005683331</v>
      </c>
      <c r="D4" s="19">
        <f t="shared" ref="D4:J4" si="1">SUM(D14:D17)</f>
        <v>186.43589367257886</v>
      </c>
      <c r="E4" s="19">
        <f t="shared" si="1"/>
        <v>164.09770390119442</v>
      </c>
      <c r="F4" s="19">
        <f t="shared" si="1"/>
        <v>144.77160922661594</v>
      </c>
      <c r="G4" s="19">
        <f t="shared" si="1"/>
        <v>127.88300194589669</v>
      </c>
      <c r="H4" s="19">
        <f t="shared" si="1"/>
        <v>113.75160470446708</v>
      </c>
      <c r="I4" s="19">
        <f t="shared" si="1"/>
        <v>100.47911332610055</v>
      </c>
      <c r="J4" s="19">
        <f t="shared" si="1"/>
        <v>88.230073280954997</v>
      </c>
      <c r="L4" s="2"/>
      <c r="M4" s="14"/>
      <c r="N4" s="15"/>
      <c r="O4" s="15"/>
      <c r="P4" s="15"/>
      <c r="Q4" s="15"/>
      <c r="R4" s="15"/>
      <c r="S4" s="15"/>
      <c r="T4" s="15"/>
    </row>
    <row r="5" spans="1:20">
      <c r="A5">
        <v>3</v>
      </c>
      <c r="B5" t="s">
        <v>4</v>
      </c>
      <c r="C5" s="7">
        <f>ITP_data!C3/1000000</f>
        <v>98.079984210604721</v>
      </c>
      <c r="D5" s="7">
        <f>ITP_data!D3/1000000</f>
        <v>95.728775798975519</v>
      </c>
      <c r="E5" s="7">
        <f>ITP_data!E3/1000000</f>
        <v>92.63164625358587</v>
      </c>
      <c r="F5" s="7">
        <f>ITP_data!F3/1000000</f>
        <v>89.060017129108601</v>
      </c>
      <c r="G5" s="7">
        <f>ITP_data!G3/1000000</f>
        <v>85.652555002525503</v>
      </c>
      <c r="H5" s="7">
        <f>ITP_data!H3/1000000</f>
        <v>81.204631198306856</v>
      </c>
      <c r="I5" s="7">
        <f>ITP_data!I3/1000000</f>
        <v>78.496664024414741</v>
      </c>
      <c r="J5" s="7">
        <f>ITP_data!J3/1000000</f>
        <v>74.665925792371382</v>
      </c>
      <c r="K5" s="8"/>
      <c r="L5" s="9"/>
      <c r="M5" s="16"/>
      <c r="N5" s="16"/>
      <c r="O5" s="16"/>
      <c r="P5" s="16"/>
      <c r="Q5" s="16"/>
      <c r="R5" s="16"/>
      <c r="S5" s="16"/>
      <c r="T5" s="16"/>
    </row>
    <row r="6" spans="1:20">
      <c r="A6">
        <v>4</v>
      </c>
      <c r="B6" t="s">
        <v>6</v>
      </c>
      <c r="C6" s="7">
        <f>ITP_data!C4/1000000</f>
        <v>38.827597130927039</v>
      </c>
      <c r="D6" s="7">
        <f>ITP_data!D4/1000000</f>
        <v>29.778281130072699</v>
      </c>
      <c r="E6" s="7">
        <f>ITP_data!E4/1000000</f>
        <v>23.817789938683795</v>
      </c>
      <c r="F6" s="7">
        <f>ITP_data!F4/1000000</f>
        <v>17.518897851269298</v>
      </c>
      <c r="G6" s="7">
        <f>ITP_data!G4/1000000</f>
        <v>15.008776580934653</v>
      </c>
      <c r="H6" s="7">
        <f>ITP_data!H4/1000000</f>
        <v>12.40044360195664</v>
      </c>
      <c r="I6" s="7">
        <f>ITP_data!I4/1000000</f>
        <v>10.435329980315956</v>
      </c>
      <c r="J6" s="7">
        <f>ITP_data!J4/1000000</f>
        <v>8.8812437083330593</v>
      </c>
      <c r="K6" s="8"/>
      <c r="L6" s="9"/>
      <c r="M6" s="16"/>
      <c r="N6" s="16"/>
      <c r="O6" s="16"/>
      <c r="P6" s="16"/>
      <c r="Q6" s="16"/>
      <c r="R6" s="16"/>
      <c r="S6" s="16"/>
      <c r="T6" s="16"/>
    </row>
    <row r="7" spans="1:20">
      <c r="A7">
        <v>5</v>
      </c>
      <c r="B7" t="s">
        <v>8</v>
      </c>
      <c r="C7" s="7">
        <f>ITP_data!C5/1000000</f>
        <v>367.39305351834355</v>
      </c>
      <c r="D7" s="7">
        <f>ITP_data!D5/1000000</f>
        <v>278.95806767270062</v>
      </c>
      <c r="E7" s="7">
        <f>ITP_data!E5/1000000</f>
        <v>212.01730598058185</v>
      </c>
      <c r="F7" s="7">
        <f>ITP_data!F5/1000000</f>
        <v>167.84557189093641</v>
      </c>
      <c r="G7" s="7">
        <f>ITP_data!G5/1000000</f>
        <v>114.85094618346143</v>
      </c>
      <c r="H7" s="7">
        <f>ITP_data!H5/1000000</f>
        <v>77.038329274031284</v>
      </c>
      <c r="I7" s="7">
        <f>ITP_data!I5/1000000</f>
        <v>58.697370056093249</v>
      </c>
      <c r="J7" s="7">
        <f>ITP_data!J5/1000000</f>
        <v>44.778769678001993</v>
      </c>
      <c r="K7" s="8"/>
      <c r="L7" s="9"/>
      <c r="M7" s="16"/>
      <c r="N7" s="16"/>
      <c r="O7" s="16"/>
      <c r="P7" s="16"/>
      <c r="Q7" s="16"/>
      <c r="R7" s="16"/>
      <c r="S7" s="16"/>
      <c r="T7" s="16"/>
    </row>
    <row r="8" spans="1:20">
      <c r="A8">
        <v>6</v>
      </c>
      <c r="B8" t="s">
        <v>10</v>
      </c>
      <c r="C8" s="7">
        <f>ITP_data!C6/1000000</f>
        <v>116.55189988468859</v>
      </c>
      <c r="D8" s="7">
        <f>ITP_data!D6/1000000</f>
        <v>98.108749236829127</v>
      </c>
      <c r="E8" s="7">
        <f>ITP_data!E6/1000000</f>
        <v>76.389912109646744</v>
      </c>
      <c r="F8" s="7">
        <f>ITP_data!F6/1000000</f>
        <v>55.567068066261164</v>
      </c>
      <c r="G8" s="7">
        <f>ITP_data!G6/1000000</f>
        <v>43.418684642532973</v>
      </c>
      <c r="H8" s="7">
        <f>ITP_data!H6/1000000</f>
        <v>33.828927401223893</v>
      </c>
      <c r="I8" s="7">
        <f>ITP_data!I6/1000000</f>
        <v>22.526825327816987</v>
      </c>
      <c r="J8" s="7">
        <f>ITP_data!J6/1000000</f>
        <v>13.954268994896539</v>
      </c>
      <c r="K8" s="8"/>
      <c r="L8" s="9"/>
      <c r="M8" s="16"/>
      <c r="N8" s="16"/>
      <c r="O8" s="16"/>
      <c r="P8" s="16"/>
      <c r="Q8" s="16"/>
      <c r="R8" s="16"/>
      <c r="S8" s="16"/>
      <c r="T8" s="16"/>
    </row>
    <row r="9" spans="1:20">
      <c r="A9">
        <v>7</v>
      </c>
      <c r="B9" t="s">
        <v>12</v>
      </c>
      <c r="C9" s="7">
        <f>ITP_data!C7/1000000</f>
        <v>8.8796822791371728</v>
      </c>
      <c r="D9" s="7">
        <f>ITP_data!D7/1000000</f>
        <v>7.5442314538265212</v>
      </c>
      <c r="E9" s="7">
        <f>ITP_data!E7/1000000</f>
        <v>6.4863635550268564</v>
      </c>
      <c r="F9" s="7">
        <f>ITP_data!F7/1000000</f>
        <v>5.5441404162744448</v>
      </c>
      <c r="G9" s="7">
        <f>ITP_data!G7/1000000</f>
        <v>4.9438989776476774</v>
      </c>
      <c r="H9" s="7">
        <f>ITP_data!H7/1000000</f>
        <v>3.2742780069348552</v>
      </c>
      <c r="I9" s="7">
        <f>ITP_data!I7/1000000</f>
        <v>1.9889935225265789</v>
      </c>
      <c r="J9" s="7">
        <f>ITP_data!J7/1000000</f>
        <v>1.2010750970645929</v>
      </c>
      <c r="K9" s="8"/>
      <c r="L9" s="9"/>
      <c r="M9" s="16"/>
      <c r="N9" s="16"/>
      <c r="O9" s="16"/>
      <c r="P9" s="16"/>
      <c r="Q9" s="16"/>
      <c r="R9" s="16"/>
      <c r="S9" s="16"/>
      <c r="T9" s="16"/>
    </row>
    <row r="10" spans="1:20">
      <c r="A10">
        <v>8</v>
      </c>
      <c r="B10" t="s">
        <v>14</v>
      </c>
      <c r="C10" s="7">
        <f>ITP_data!C8/1000000</f>
        <v>12.27541893858743</v>
      </c>
      <c r="D10" s="7">
        <f>ITP_data!D8/1000000</f>
        <v>10.352283937465314</v>
      </c>
      <c r="E10" s="7">
        <f>ITP_data!E8/1000000</f>
        <v>8.1488941032169393</v>
      </c>
      <c r="F10" s="7">
        <f>ITP_data!F8/1000000</f>
        <v>5.9317807684771893</v>
      </c>
      <c r="G10" s="7">
        <f>ITP_data!G8/1000000</f>
        <v>4.6019584379774692</v>
      </c>
      <c r="H10" s="7">
        <f>ITP_data!H8/1000000</f>
        <v>3.5504128802286097</v>
      </c>
      <c r="I10" s="7">
        <f>ITP_data!I8/1000000</f>
        <v>2.3520243377927206</v>
      </c>
      <c r="J10" s="7">
        <f>ITP_data!J8/1000000</f>
        <v>1.4551982197600282</v>
      </c>
      <c r="K10" s="8"/>
      <c r="L10" s="9"/>
      <c r="M10" s="16"/>
      <c r="N10" s="16"/>
      <c r="O10" s="16"/>
      <c r="P10" s="16"/>
      <c r="Q10" s="16"/>
      <c r="R10" s="16"/>
      <c r="S10" s="16"/>
      <c r="T10" s="16"/>
    </row>
    <row r="11" spans="1:20">
      <c r="A11">
        <v>9</v>
      </c>
      <c r="B11" t="s">
        <v>16</v>
      </c>
      <c r="C11" s="7">
        <f>ITP_data!C9/1000000</f>
        <v>281.2100399337213</v>
      </c>
      <c r="D11" s="7">
        <f>ITP_data!D9/1000000</f>
        <v>218.31926573537635</v>
      </c>
      <c r="E11" s="7">
        <f>ITP_data!E9/1000000</f>
        <v>173.27991994017603</v>
      </c>
      <c r="F11" s="7">
        <f>ITP_data!F9/1000000</f>
        <v>137.4537428978804</v>
      </c>
      <c r="G11" s="7">
        <f>ITP_data!G9/1000000</f>
        <v>112.58234924483114</v>
      </c>
      <c r="H11" s="7">
        <f>ITP_data!H9/1000000</f>
        <v>91.994201860831467</v>
      </c>
      <c r="I11" s="7">
        <f>ITP_data!I9/1000000</f>
        <v>71.504188979569392</v>
      </c>
      <c r="J11" s="7">
        <f>ITP_data!J9/1000000</f>
        <v>55.071204920472063</v>
      </c>
      <c r="K11" s="8"/>
      <c r="L11" s="9"/>
      <c r="M11" s="16"/>
      <c r="N11" s="16"/>
      <c r="O11" s="16"/>
      <c r="P11" s="16"/>
      <c r="Q11" s="16"/>
      <c r="R11" s="16"/>
      <c r="S11" s="16"/>
      <c r="T11" s="16"/>
    </row>
    <row r="12" spans="1:20">
      <c r="A12">
        <v>10</v>
      </c>
      <c r="B12" t="s">
        <v>18</v>
      </c>
      <c r="C12" s="7">
        <f>ITP_data!C10/1000000</f>
        <v>149.28574637725686</v>
      </c>
      <c r="D12" s="7">
        <f>ITP_data!D10/1000000</f>
        <v>126.15429943628374</v>
      </c>
      <c r="E12" s="7">
        <f>ITP_data!E10/1000000</f>
        <v>99.015608710035266</v>
      </c>
      <c r="F12" s="7">
        <f>ITP_data!F10/1000000</f>
        <v>72.698312180304683</v>
      </c>
      <c r="G12" s="7">
        <f>ITP_data!G10/1000000</f>
        <v>57.231338524083114</v>
      </c>
      <c r="H12" s="7">
        <f>ITP_data!H10/1000000</f>
        <v>44.750901643399295</v>
      </c>
      <c r="I12" s="7">
        <f>ITP_data!I10/1000000</f>
        <v>30.454072522482285</v>
      </c>
      <c r="J12" s="7">
        <f>ITP_data!J10/1000000</f>
        <v>19.536480128439894</v>
      </c>
      <c r="K12" s="8"/>
      <c r="L12" s="9"/>
      <c r="M12" s="16"/>
      <c r="N12" s="16"/>
      <c r="O12" s="16"/>
      <c r="P12" s="16"/>
      <c r="Q12" s="16"/>
      <c r="R12" s="16"/>
      <c r="S12" s="16"/>
      <c r="T12" s="16"/>
    </row>
    <row r="13" spans="1:20">
      <c r="A13">
        <v>11</v>
      </c>
      <c r="B13" t="s">
        <v>20</v>
      </c>
      <c r="C13" s="7">
        <f>ITP_data!C11/1000000</f>
        <v>23.9915276896478</v>
      </c>
      <c r="D13" s="7">
        <f>ITP_data!D11/1000000</f>
        <v>20.933040796234586</v>
      </c>
      <c r="E13" s="7">
        <f>ITP_data!E11/1000000</f>
        <v>18.449715591160462</v>
      </c>
      <c r="F13" s="7">
        <f>ITP_data!F11/1000000</f>
        <v>16.517609077400962</v>
      </c>
      <c r="G13" s="7">
        <f>ITP_data!G11/1000000</f>
        <v>15.11282307495784</v>
      </c>
      <c r="H13" s="7">
        <f>ITP_data!H11/1000000</f>
        <v>12.171287050647974</v>
      </c>
      <c r="I13" s="7">
        <f>ITP_data!I11/1000000</f>
        <v>9.5235389003229773</v>
      </c>
      <c r="J13" s="7">
        <f>ITP_data!J11/1000000</f>
        <v>7.3331584266339718</v>
      </c>
      <c r="K13" s="8"/>
      <c r="L13" s="9"/>
      <c r="M13" s="16"/>
      <c r="N13" s="16"/>
      <c r="O13" s="16"/>
      <c r="P13" s="16"/>
      <c r="Q13" s="16"/>
      <c r="R13" s="16"/>
      <c r="S13" s="16"/>
      <c r="T13" s="16"/>
    </row>
    <row r="14" spans="1:20">
      <c r="A14">
        <v>12</v>
      </c>
      <c r="B14" t="s">
        <v>22</v>
      </c>
      <c r="C14" s="7">
        <f>ITP_data!C12/1000000</f>
        <v>38.658876243892259</v>
      </c>
      <c r="D14" s="7">
        <f>ITP_data!D12/1000000</f>
        <v>30.742357033670594</v>
      </c>
      <c r="E14" s="7">
        <f>ITP_data!E12/1000000</f>
        <v>24.176608579646878</v>
      </c>
      <c r="F14" s="7">
        <f>ITP_data!F12/1000000</f>
        <v>19.693766442796882</v>
      </c>
      <c r="G14" s="7">
        <f>ITP_data!G12/1000000</f>
        <v>16.454819637752891</v>
      </c>
      <c r="H14" s="7">
        <f>ITP_data!H12/1000000</f>
        <v>14.937330494574057</v>
      </c>
      <c r="I14" s="7">
        <f>ITP_data!I12/1000000</f>
        <v>13.462182594685631</v>
      </c>
      <c r="J14" s="7">
        <f>ITP_data!J12/1000000</f>
        <v>12.044024946589339</v>
      </c>
      <c r="K14" s="8"/>
      <c r="L14" s="9"/>
      <c r="M14" s="16"/>
      <c r="N14" s="16"/>
      <c r="O14" s="16"/>
      <c r="P14" s="16"/>
      <c r="Q14" s="16"/>
      <c r="R14" s="16"/>
      <c r="S14" s="16"/>
      <c r="T14" s="16"/>
    </row>
    <row r="15" spans="1:20">
      <c r="A15">
        <v>13</v>
      </c>
      <c r="B15" t="s">
        <v>24</v>
      </c>
      <c r="C15" s="7">
        <f>ITP_data!C13/1000000</f>
        <v>40.051202523638302</v>
      </c>
      <c r="D15" s="7">
        <f>ITP_data!D13/1000000</f>
        <v>34.817673952187754</v>
      </c>
      <c r="E15" s="7">
        <f>ITP_data!E13/1000000</f>
        <v>29.704730317779727</v>
      </c>
      <c r="F15" s="7">
        <f>ITP_data!F13/1000000</f>
        <v>24.600633863937926</v>
      </c>
      <c r="G15" s="7">
        <f>ITP_data!G13/1000000</f>
        <v>21.240431988565415</v>
      </c>
      <c r="H15" s="7">
        <f>ITP_data!H13/1000000</f>
        <v>18.221762069496997</v>
      </c>
      <c r="I15" s="7">
        <f>ITP_data!I13/1000000</f>
        <v>14.370636191895569</v>
      </c>
      <c r="J15" s="7">
        <f>ITP_data!J13/1000000</f>
        <v>11.076168900356731</v>
      </c>
      <c r="K15" s="8"/>
      <c r="L15" s="9"/>
      <c r="M15" s="16"/>
      <c r="N15" s="16"/>
      <c r="O15" s="16"/>
      <c r="P15" s="16"/>
      <c r="Q15" s="16"/>
      <c r="R15" s="16"/>
      <c r="S15" s="16"/>
      <c r="T15" s="16"/>
    </row>
    <row r="16" spans="1:20">
      <c r="A16">
        <v>14</v>
      </c>
      <c r="B16" t="s">
        <v>26</v>
      </c>
      <c r="C16" s="7">
        <f>ITP_data!C14/1000000</f>
        <v>24.061884036276503</v>
      </c>
      <c r="D16" s="7">
        <f>ITP_data!D14/1000000</f>
        <v>10.986653837340516</v>
      </c>
      <c r="E16" s="7">
        <f>ITP_data!E14/1000000</f>
        <v>8.7077080238976148</v>
      </c>
      <c r="F16" s="7">
        <f>ITP_data!F14/1000000</f>
        <v>7.3901990562240627</v>
      </c>
      <c r="G16" s="7">
        <f>ITP_data!G14/1000000</f>
        <v>6.3642822858762447</v>
      </c>
      <c r="H16" s="7">
        <f>ITP_data!H14/1000000</f>
        <v>5.733439404598208</v>
      </c>
      <c r="I16" s="7">
        <f>ITP_data!I14/1000000</f>
        <v>5.1896836375567439</v>
      </c>
      <c r="J16" s="7">
        <f>ITP_data!J14/1000000</f>
        <v>4.6851930817964602</v>
      </c>
      <c r="K16" s="8"/>
      <c r="L16" s="9"/>
      <c r="M16" s="16"/>
      <c r="N16" s="16"/>
      <c r="O16" s="16"/>
      <c r="P16" s="16"/>
      <c r="Q16" s="16"/>
      <c r="R16" s="16"/>
      <c r="S16" s="16"/>
      <c r="T16" s="16"/>
    </row>
    <row r="17" spans="1:20">
      <c r="A17">
        <v>15</v>
      </c>
      <c r="B17" t="s">
        <v>28</v>
      </c>
      <c r="C17" s="7">
        <f>ITP_data!C15/1000000</f>
        <v>115.85334725302624</v>
      </c>
      <c r="D17" s="7">
        <f>ITP_data!D15/1000000</f>
        <v>109.88920884938</v>
      </c>
      <c r="E17" s="7">
        <f>ITP_data!E15/1000000</f>
        <v>101.5086569798702</v>
      </c>
      <c r="F17" s="7">
        <f>ITP_data!F15/1000000</f>
        <v>93.087009863657059</v>
      </c>
      <c r="G17" s="7">
        <f>ITP_data!G15/1000000</f>
        <v>83.823468033702142</v>
      </c>
      <c r="H17" s="7">
        <f>ITP_data!H15/1000000</f>
        <v>74.859072735797824</v>
      </c>
      <c r="I17" s="7">
        <f>ITP_data!I15/1000000</f>
        <v>67.456610901962605</v>
      </c>
      <c r="J17" s="7">
        <f>ITP_data!J15/1000000</f>
        <v>60.424686352212461</v>
      </c>
      <c r="K17" s="8"/>
      <c r="L17" s="9"/>
      <c r="M17" s="16"/>
      <c r="N17" s="16"/>
      <c r="O17" s="16"/>
      <c r="P17" s="16"/>
      <c r="Q17" s="16"/>
      <c r="R17" s="16"/>
      <c r="S17" s="16"/>
      <c r="T17" s="16"/>
    </row>
    <row r="18" spans="1:20">
      <c r="B18" s="8"/>
      <c r="C18" s="17"/>
      <c r="D18" s="17"/>
      <c r="E18" s="17"/>
      <c r="F18" s="17"/>
      <c r="G18" s="17"/>
      <c r="H18" s="17"/>
      <c r="I18" s="17"/>
      <c r="J18" s="17"/>
      <c r="K18" s="8"/>
      <c r="L18" s="8"/>
      <c r="M18" s="16"/>
      <c r="N18" s="16"/>
      <c r="O18" s="16"/>
      <c r="P18" s="16"/>
      <c r="Q18" s="16"/>
      <c r="R18" s="16"/>
      <c r="S18" s="16"/>
      <c r="T18" s="16"/>
    </row>
    <row r="19" spans="1:20">
      <c r="B19" s="8"/>
      <c r="C19" s="18"/>
      <c r="D19" s="18"/>
      <c r="E19" s="18"/>
      <c r="F19" s="18"/>
      <c r="G19" s="18"/>
      <c r="H19" s="18"/>
      <c r="I19" s="18"/>
      <c r="J19" s="18"/>
      <c r="K19" s="8"/>
      <c r="L19" s="8"/>
      <c r="M19" s="16"/>
      <c r="N19" s="16"/>
      <c r="O19" s="16"/>
      <c r="P19" s="16"/>
      <c r="Q19" s="16"/>
      <c r="R19" s="16"/>
      <c r="S19" s="16"/>
      <c r="T19" s="16"/>
    </row>
    <row r="20" spans="1:20">
      <c r="K20" s="8"/>
      <c r="L20" s="8"/>
      <c r="M20" s="16"/>
      <c r="N20" s="16"/>
      <c r="O20" s="16"/>
      <c r="P20" s="16"/>
      <c r="Q20" s="16"/>
      <c r="R20" s="16"/>
      <c r="S20" s="16"/>
      <c r="T20" s="16"/>
    </row>
    <row r="21" spans="1:20">
      <c r="K21" s="8"/>
      <c r="L21" s="8"/>
      <c r="M21" s="16"/>
      <c r="N21" s="16"/>
      <c r="O21" s="16"/>
      <c r="P21" s="16"/>
      <c r="Q21" s="16"/>
      <c r="R21" s="16"/>
      <c r="S21" s="16"/>
      <c r="T21" s="16"/>
    </row>
    <row r="22" spans="1:20">
      <c r="K22" s="8"/>
      <c r="L22" s="8"/>
      <c r="M22" s="16"/>
      <c r="N22" s="16"/>
      <c r="O22" s="16"/>
      <c r="P22" s="16"/>
      <c r="Q22" s="16"/>
      <c r="R22" s="16"/>
      <c r="S22" s="16"/>
      <c r="T22" s="16"/>
    </row>
    <row r="23" spans="1:20">
      <c r="K23" s="8"/>
      <c r="L23" s="8"/>
      <c r="M23" s="16"/>
      <c r="N23" s="16"/>
      <c r="O23" s="16"/>
      <c r="P23" s="16"/>
      <c r="Q23" s="16"/>
      <c r="R23" s="16"/>
      <c r="S23" s="16"/>
      <c r="T23" s="16"/>
    </row>
    <row r="24" spans="1:20">
      <c r="K24" s="8"/>
      <c r="L24" s="8"/>
      <c r="M24" s="16"/>
      <c r="N24" s="16"/>
      <c r="O24" s="16"/>
      <c r="P24" s="16"/>
      <c r="Q24" s="16"/>
      <c r="R24" s="16"/>
      <c r="S24" s="16"/>
      <c r="T24" s="16"/>
    </row>
    <row r="25" spans="1:20">
      <c r="K25" s="8"/>
      <c r="L25" s="8"/>
      <c r="M25" s="16"/>
      <c r="N25" s="16"/>
      <c r="O25" s="16"/>
      <c r="P25" s="16"/>
      <c r="Q25" s="16"/>
      <c r="R25" s="16"/>
      <c r="S25" s="16"/>
      <c r="T25" s="16"/>
    </row>
    <row r="26" spans="1:20">
      <c r="K26" s="8"/>
      <c r="L26" s="8"/>
      <c r="M26" s="16"/>
      <c r="N26" s="16"/>
      <c r="O26" s="16"/>
      <c r="P26" s="16"/>
      <c r="Q26" s="16"/>
      <c r="R26" s="16"/>
      <c r="S26" s="16"/>
      <c r="T26" s="16"/>
    </row>
    <row r="27" spans="1:20">
      <c r="K27" s="8"/>
      <c r="L27" s="8"/>
      <c r="M27" s="16"/>
      <c r="N27" s="16"/>
      <c r="O27" s="16"/>
      <c r="P27" s="16"/>
      <c r="Q27" s="16"/>
      <c r="R27" s="16"/>
      <c r="S27" s="16"/>
      <c r="T27" s="16"/>
    </row>
    <row r="28" spans="1:20">
      <c r="K28" s="8"/>
      <c r="L28" s="8"/>
      <c r="M28" s="16"/>
      <c r="N28" s="16"/>
      <c r="O28" s="16"/>
      <c r="P28" s="16"/>
      <c r="Q28" s="16"/>
      <c r="R28" s="16"/>
      <c r="S28" s="16"/>
      <c r="T28" s="16"/>
    </row>
    <row r="29" spans="1:20">
      <c r="K29" s="8"/>
      <c r="L29" s="8"/>
      <c r="M29" s="16"/>
      <c r="N29" s="16"/>
      <c r="O29" s="16"/>
      <c r="P29" s="16"/>
      <c r="Q29" s="16"/>
      <c r="R29" s="16"/>
      <c r="S29" s="16"/>
      <c r="T29" s="16"/>
    </row>
    <row r="30" spans="1:20">
      <c r="K30" s="8"/>
      <c r="L30" s="8"/>
      <c r="M30" s="16"/>
      <c r="N30" s="16"/>
      <c r="O30" s="16"/>
      <c r="P30" s="16"/>
      <c r="Q30" s="16"/>
      <c r="R30" s="16"/>
      <c r="S30" s="16"/>
      <c r="T30" s="16"/>
    </row>
    <row r="31" spans="1:20">
      <c r="K31" s="8"/>
      <c r="L31" s="8"/>
      <c r="M31" s="16"/>
      <c r="N31" s="16"/>
      <c r="O31" s="16"/>
      <c r="P31" s="16"/>
      <c r="Q31" s="16"/>
      <c r="R31" s="16"/>
      <c r="S31" s="16"/>
      <c r="T31" s="16"/>
    </row>
    <row r="32" spans="1:20">
      <c r="K32" s="8"/>
      <c r="L32" s="8"/>
      <c r="M32" s="16"/>
      <c r="N32" s="16"/>
      <c r="O32" s="16"/>
      <c r="P32" s="16"/>
      <c r="Q32" s="16"/>
      <c r="R32" s="16"/>
      <c r="S32" s="16"/>
      <c r="T32" s="16"/>
    </row>
    <row r="33" spans="11:20">
      <c r="K33" s="8"/>
      <c r="L33" s="8"/>
      <c r="M33" s="16"/>
      <c r="N33" s="16"/>
      <c r="O33" s="16"/>
      <c r="P33" s="16"/>
      <c r="Q33" s="16"/>
      <c r="R33" s="16"/>
      <c r="S33" s="16"/>
      <c r="T33" s="16"/>
    </row>
    <row r="34" spans="11:20">
      <c r="K34" s="8"/>
      <c r="L34" s="8"/>
      <c r="M34" s="16"/>
      <c r="N34" s="16"/>
      <c r="O34" s="16"/>
      <c r="P34" s="16"/>
      <c r="Q34" s="16"/>
      <c r="R34" s="16"/>
      <c r="S34" s="16"/>
      <c r="T34" s="16"/>
    </row>
    <row r="35" spans="11:20">
      <c r="K35" s="8"/>
      <c r="L35" s="8"/>
      <c r="M35" s="16"/>
      <c r="N35" s="16"/>
      <c r="O35" s="16"/>
      <c r="P35" s="16"/>
      <c r="Q35" s="16"/>
      <c r="R35" s="16"/>
      <c r="S35" s="16"/>
      <c r="T35" s="16"/>
    </row>
    <row r="36" spans="11:20">
      <c r="K36" s="8"/>
      <c r="L36" s="8"/>
      <c r="M36" s="16"/>
      <c r="N36" s="16"/>
      <c r="O36" s="16"/>
      <c r="P36" s="16"/>
      <c r="Q36" s="16"/>
      <c r="R36" s="16"/>
      <c r="S36" s="16"/>
      <c r="T36" s="16"/>
    </row>
    <row r="37" spans="11:20">
      <c r="K37" s="8"/>
      <c r="L37" s="8"/>
      <c r="M37" s="16"/>
      <c r="N37" s="16"/>
      <c r="O37" s="16"/>
      <c r="P37" s="16"/>
      <c r="Q37" s="16"/>
      <c r="R37" s="16"/>
      <c r="S37" s="16"/>
      <c r="T37" s="16"/>
    </row>
    <row r="38" spans="11:20">
      <c r="K38" s="8"/>
      <c r="L38" s="8"/>
      <c r="M38" s="16"/>
      <c r="N38" s="16"/>
      <c r="O38" s="16"/>
      <c r="P38" s="16"/>
      <c r="Q38" s="16"/>
      <c r="R38" s="16"/>
      <c r="S38" s="16"/>
      <c r="T38" s="16"/>
    </row>
    <row r="39" spans="11:20">
      <c r="K39" s="8"/>
      <c r="L39" s="8"/>
      <c r="M39" s="16"/>
      <c r="N39" s="16"/>
      <c r="O39" s="16"/>
      <c r="P39" s="16"/>
      <c r="Q39" s="16"/>
      <c r="R39" s="16"/>
      <c r="S39" s="16"/>
      <c r="T39" s="16"/>
    </row>
    <row r="40" spans="11:20">
      <c r="K40" s="8"/>
      <c r="L40" s="8"/>
      <c r="M40" s="16"/>
      <c r="N40" s="16"/>
      <c r="O40" s="16"/>
      <c r="P40" s="16"/>
      <c r="Q40" s="16"/>
      <c r="R40" s="16"/>
      <c r="S40" s="16"/>
      <c r="T40" s="16"/>
    </row>
    <row r="41" spans="11:20">
      <c r="K41" s="8"/>
      <c r="L41" s="8"/>
      <c r="M41" s="16"/>
      <c r="N41" s="16"/>
      <c r="O41" s="16"/>
      <c r="P41" s="16"/>
      <c r="Q41" s="16"/>
      <c r="R41" s="16"/>
      <c r="S41" s="16"/>
      <c r="T41" s="16"/>
    </row>
    <row r="42" spans="11:20">
      <c r="K42" s="8"/>
      <c r="L42" s="8"/>
      <c r="M42" s="16"/>
      <c r="N42" s="16"/>
      <c r="O42" s="16"/>
      <c r="P42" s="16"/>
      <c r="Q42" s="16"/>
      <c r="R42" s="16"/>
      <c r="S42" s="16"/>
      <c r="T42" s="16"/>
    </row>
    <row r="43" spans="11:20">
      <c r="K43" s="8"/>
      <c r="L43" s="8"/>
      <c r="M43" s="16"/>
      <c r="N43" s="16"/>
      <c r="O43" s="16"/>
      <c r="P43" s="16"/>
      <c r="Q43" s="16"/>
      <c r="R43" s="16"/>
      <c r="S43" s="16"/>
      <c r="T43" s="16"/>
    </row>
    <row r="44" spans="11:20">
      <c r="K44" s="8"/>
      <c r="L44" s="8"/>
      <c r="M44" s="16"/>
      <c r="N44" s="16"/>
      <c r="O44" s="16"/>
      <c r="P44" s="16"/>
      <c r="Q44" s="16"/>
      <c r="R44" s="16"/>
      <c r="S44" s="16"/>
      <c r="T44" s="16"/>
    </row>
    <row r="45" spans="11:20">
      <c r="K45" s="8"/>
      <c r="L45" s="8"/>
      <c r="M45" s="16"/>
      <c r="N45" s="16"/>
      <c r="O45" s="16"/>
      <c r="P45" s="16"/>
      <c r="Q45" s="16"/>
      <c r="R45" s="16"/>
      <c r="S45" s="16"/>
      <c r="T45" s="16"/>
    </row>
    <row r="46" spans="11:20">
      <c r="K46" s="8"/>
      <c r="L46" s="8"/>
      <c r="M46" s="16"/>
      <c r="N46" s="16"/>
      <c r="O46" s="16"/>
      <c r="P46" s="16"/>
      <c r="Q46" s="16"/>
      <c r="R46" s="16"/>
      <c r="S46" s="16"/>
      <c r="T46" s="16"/>
    </row>
    <row r="47" spans="11:20">
      <c r="K47" s="8"/>
      <c r="L47" s="8"/>
      <c r="M47" s="16"/>
      <c r="N47" s="16"/>
      <c r="O47" s="16"/>
      <c r="P47" s="16"/>
      <c r="Q47" s="16"/>
      <c r="R47" s="16"/>
      <c r="S47" s="16"/>
      <c r="T47" s="16"/>
    </row>
    <row r="48" spans="11:20">
      <c r="K48" s="8"/>
      <c r="L48" s="8"/>
      <c r="M48" s="16"/>
      <c r="N48" s="16"/>
      <c r="O48" s="16"/>
      <c r="P48" s="16"/>
      <c r="Q48" s="16"/>
      <c r="R48" s="16"/>
      <c r="S48" s="16"/>
      <c r="T48" s="16"/>
    </row>
    <row r="49" spans="11:20">
      <c r="K49" s="8"/>
      <c r="L49" s="8"/>
      <c r="M49" s="16"/>
      <c r="N49" s="16"/>
      <c r="O49" s="16"/>
      <c r="P49" s="16"/>
      <c r="Q49" s="16"/>
      <c r="R49" s="16"/>
      <c r="S49" s="16"/>
      <c r="T49" s="16"/>
    </row>
    <row r="50" spans="11:20">
      <c r="K50" s="13"/>
      <c r="L50" s="8"/>
      <c r="M50" s="16"/>
      <c r="N50" s="16"/>
      <c r="O50" s="16"/>
      <c r="P50" s="16"/>
      <c r="Q50" s="16"/>
      <c r="R50" s="16"/>
      <c r="S50" s="16"/>
      <c r="T50" s="16"/>
    </row>
    <row r="51" spans="11:20">
      <c r="K51" s="13"/>
      <c r="L51" s="8"/>
      <c r="M51" s="16"/>
      <c r="N51" s="16"/>
      <c r="O51" s="16"/>
      <c r="P51" s="16"/>
      <c r="Q51" s="16"/>
      <c r="R51" s="16"/>
      <c r="S51" s="16"/>
      <c r="T51" s="16"/>
    </row>
    <row r="52" spans="11:20">
      <c r="K52" s="13"/>
      <c r="L52" s="8"/>
      <c r="M52" s="16"/>
      <c r="N52" s="16"/>
      <c r="O52" s="16"/>
      <c r="P52" s="16"/>
      <c r="Q52" s="16"/>
      <c r="R52" s="16"/>
      <c r="S52" s="16"/>
      <c r="T52" s="16"/>
    </row>
    <row r="53" spans="11:20">
      <c r="K53" s="13"/>
      <c r="L53" s="8"/>
      <c r="M53" s="16"/>
      <c r="N53" s="16"/>
      <c r="O53" s="16"/>
      <c r="P53" s="16"/>
      <c r="Q53" s="16"/>
      <c r="R53" s="16"/>
      <c r="S53" s="16"/>
      <c r="T53" s="16"/>
    </row>
    <row r="54" spans="11:20">
      <c r="K54" s="13"/>
      <c r="L54" s="8"/>
      <c r="M54" s="16"/>
      <c r="N54" s="16"/>
      <c r="O54" s="16"/>
      <c r="P54" s="16"/>
      <c r="Q54" s="16"/>
      <c r="R54" s="16"/>
      <c r="S54" s="16"/>
      <c r="T54" s="16"/>
    </row>
    <row r="55" spans="11:20">
      <c r="K55" s="13"/>
      <c r="L55" s="8"/>
      <c r="M55" s="16"/>
      <c r="N55" s="16"/>
      <c r="O55" s="16"/>
      <c r="P55" s="16"/>
      <c r="Q55" s="16"/>
      <c r="R55" s="16"/>
      <c r="S55" s="16"/>
      <c r="T55" s="16"/>
    </row>
    <row r="56" spans="11:20">
      <c r="K56" s="13"/>
      <c r="L56" s="8"/>
      <c r="M56" s="16"/>
      <c r="N56" s="16"/>
      <c r="O56" s="16"/>
      <c r="P56" s="16"/>
      <c r="Q56" s="16"/>
      <c r="R56" s="16"/>
      <c r="S56" s="16"/>
      <c r="T56" s="16"/>
    </row>
    <row r="57" spans="11:20">
      <c r="K57" s="13"/>
      <c r="L57" s="8"/>
      <c r="M57" s="16"/>
      <c r="N57" s="16"/>
      <c r="O57" s="16"/>
      <c r="P57" s="16"/>
      <c r="Q57" s="16"/>
      <c r="R57" s="16"/>
      <c r="S57" s="16"/>
      <c r="T57" s="16"/>
    </row>
    <row r="58" spans="11:20">
      <c r="K58" s="13"/>
      <c r="L58" s="8"/>
      <c r="M58" s="16"/>
      <c r="N58" s="16"/>
      <c r="O58" s="16"/>
      <c r="P58" s="16"/>
      <c r="Q58" s="16"/>
      <c r="R58" s="16"/>
      <c r="S58" s="16"/>
      <c r="T58" s="16"/>
    </row>
    <row r="59" spans="11:20">
      <c r="K59" s="13"/>
      <c r="L59" s="8"/>
      <c r="M59" s="16"/>
      <c r="N59" s="16"/>
      <c r="O59" s="16"/>
      <c r="P59" s="16"/>
      <c r="Q59" s="16"/>
      <c r="R59" s="16"/>
      <c r="S59" s="16"/>
      <c r="T59" s="16"/>
    </row>
    <row r="60" spans="11:20">
      <c r="K60" s="13"/>
      <c r="L60" s="8"/>
      <c r="M60" s="16"/>
      <c r="N60" s="16"/>
      <c r="O60" s="16"/>
      <c r="P60" s="16"/>
      <c r="Q60" s="16"/>
      <c r="R60" s="16"/>
      <c r="S60" s="16"/>
      <c r="T60" s="16"/>
    </row>
    <row r="61" spans="11:20">
      <c r="K61" s="13"/>
      <c r="L61" s="8"/>
      <c r="M61" s="16"/>
      <c r="N61" s="16"/>
      <c r="O61" s="16"/>
      <c r="P61" s="16"/>
      <c r="Q61" s="16"/>
      <c r="R61" s="16"/>
      <c r="S61" s="16"/>
      <c r="T61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A234-5591-A149-B4FE-A9656BB42A7B}">
  <dimension ref="A1:T59"/>
  <sheetViews>
    <sheetView workbookViewId="0">
      <selection sqref="A1:XFD1048576"/>
    </sheetView>
  </sheetViews>
  <sheetFormatPr baseColWidth="10" defaultRowHeight="15"/>
  <cols>
    <col min="1" max="1" width="7" customWidth="1"/>
    <col min="2" max="2" width="27.1640625" bestFit="1" customWidth="1"/>
    <col min="3" max="7" width="16.6640625" customWidth="1"/>
    <col min="8" max="10" width="14.6640625" customWidth="1"/>
    <col min="13" max="15" width="16.6640625" customWidth="1"/>
    <col min="16" max="20" width="14.6640625" customWidth="1"/>
  </cols>
  <sheetData>
    <row r="1" spans="1:20">
      <c r="A1" t="str" cm="1">
        <f t="array" aca="1" ref="A1" ca="1">RIGHT(CELL("filename",A1),LEN(CELL("filename",A1))-FIND("]", CELL("filename",A1)))</f>
        <v>ITP_data</v>
      </c>
      <c r="B1" s="1" t="s">
        <v>0</v>
      </c>
      <c r="C1" s="2" t="s">
        <v>1</v>
      </c>
      <c r="D1" s="2"/>
      <c r="E1" s="2"/>
      <c r="F1" s="2"/>
      <c r="G1" s="2"/>
      <c r="H1" s="2"/>
      <c r="I1" s="2"/>
    </row>
    <row r="2" spans="1:20" ht="16" thickBot="1">
      <c r="A2" s="3" t="s">
        <v>2</v>
      </c>
      <c r="B2" s="4" t="s">
        <v>3</v>
      </c>
      <c r="C2" s="5">
        <v>2015</v>
      </c>
      <c r="D2" s="6">
        <v>2020</v>
      </c>
      <c r="E2" s="6">
        <v>2025</v>
      </c>
      <c r="F2" s="6">
        <v>2030</v>
      </c>
      <c r="G2" s="6">
        <v>2035</v>
      </c>
      <c r="H2" s="6">
        <v>2040</v>
      </c>
      <c r="I2" s="6">
        <v>2045</v>
      </c>
      <c r="J2" s="6">
        <v>2050</v>
      </c>
      <c r="K2" s="3" t="s">
        <v>2</v>
      </c>
      <c r="L2" s="4" t="s">
        <v>3</v>
      </c>
      <c r="M2" s="5">
        <v>2015</v>
      </c>
      <c r="N2" s="6">
        <v>2020</v>
      </c>
      <c r="O2" s="6">
        <v>2025</v>
      </c>
      <c r="P2" s="6">
        <v>2030</v>
      </c>
      <c r="Q2" s="6">
        <v>2035</v>
      </c>
      <c r="R2" s="6">
        <v>2040</v>
      </c>
      <c r="S2" s="6">
        <v>2045</v>
      </c>
      <c r="T2" s="6">
        <v>2050</v>
      </c>
    </row>
    <row r="3" spans="1:20" ht="16" thickTop="1">
      <c r="A3">
        <v>1</v>
      </c>
      <c r="B3" t="s">
        <v>4</v>
      </c>
      <c r="C3" s="7">
        <v>98079984.210604727</v>
      </c>
      <c r="D3" s="7">
        <v>95728775.798975512</v>
      </c>
      <c r="E3" s="7">
        <v>92631646.253585875</v>
      </c>
      <c r="F3" s="7">
        <v>89060017.129108608</v>
      </c>
      <c r="G3" s="7">
        <v>85652555.002525508</v>
      </c>
      <c r="H3" s="7">
        <v>81204631.198306859</v>
      </c>
      <c r="I3" s="7">
        <v>78496664.024414748</v>
      </c>
      <c r="J3" s="7">
        <v>74665925.792371377</v>
      </c>
      <c r="K3" s="8">
        <v>1</v>
      </c>
      <c r="L3" s="9" t="s">
        <v>5</v>
      </c>
      <c r="M3" s="7">
        <v>8582723.8703006357</v>
      </c>
      <c r="N3" s="7">
        <v>8465794.906185668</v>
      </c>
      <c r="O3" s="7">
        <v>8260185.1149813645</v>
      </c>
      <c r="P3" s="7">
        <v>8033597.3319469364</v>
      </c>
      <c r="Q3" s="7">
        <v>7774419.8585292101</v>
      </c>
      <c r="R3" s="7">
        <v>7478293.4779823059</v>
      </c>
      <c r="S3" s="7">
        <v>7307436.1159175951</v>
      </c>
      <c r="T3" s="7">
        <v>7005487.6763067963</v>
      </c>
    </row>
    <row r="4" spans="1:20">
      <c r="A4">
        <v>2</v>
      </c>
      <c r="B4" t="s">
        <v>6</v>
      </c>
      <c r="C4" s="7">
        <v>38827597.130927041</v>
      </c>
      <c r="D4" s="7">
        <v>29778281.130072698</v>
      </c>
      <c r="E4" s="7">
        <v>23817789.938683797</v>
      </c>
      <c r="F4" s="7">
        <v>17518897.851269297</v>
      </c>
      <c r="G4" s="7">
        <v>15008776.580934653</v>
      </c>
      <c r="H4" s="7">
        <v>12400443.601956639</v>
      </c>
      <c r="I4" s="7">
        <v>10435329.980315955</v>
      </c>
      <c r="J4" s="7">
        <v>8881243.7083330601</v>
      </c>
      <c r="K4" s="8">
        <v>2</v>
      </c>
      <c r="L4" s="9" t="s">
        <v>7</v>
      </c>
      <c r="M4" s="7">
        <v>5955667.4852545783</v>
      </c>
      <c r="N4" s="7">
        <v>5776475.5969175333</v>
      </c>
      <c r="O4" s="7">
        <v>5486177.3323326968</v>
      </c>
      <c r="P4" s="7">
        <v>5303483.6220176863</v>
      </c>
      <c r="Q4" s="7">
        <v>5107173.7347619301</v>
      </c>
      <c r="R4" s="7">
        <v>4820766.2872181488</v>
      </c>
      <c r="S4" s="7">
        <v>4676660.5793155357</v>
      </c>
      <c r="T4" s="7">
        <v>4455983.500693717</v>
      </c>
    </row>
    <row r="5" spans="1:20">
      <c r="A5">
        <v>3</v>
      </c>
      <c r="B5" t="s">
        <v>8</v>
      </c>
      <c r="C5" s="7">
        <v>367393053.51834357</v>
      </c>
      <c r="D5" s="7">
        <v>278958067.67270064</v>
      </c>
      <c r="E5" s="7">
        <v>212017305.98058185</v>
      </c>
      <c r="F5" s="7">
        <v>167845571.8909364</v>
      </c>
      <c r="G5" s="7">
        <v>114850946.18346143</v>
      </c>
      <c r="H5" s="7">
        <v>77038329.274031281</v>
      </c>
      <c r="I5" s="7">
        <v>58697370.056093246</v>
      </c>
      <c r="J5" s="7">
        <v>44778769.678001992</v>
      </c>
      <c r="K5" s="8">
        <v>3</v>
      </c>
      <c r="L5" s="9" t="s">
        <v>9</v>
      </c>
      <c r="M5" s="7">
        <v>14735128.759578552</v>
      </c>
      <c r="N5" s="7">
        <v>14333106.615709575</v>
      </c>
      <c r="O5" s="7">
        <v>13788206.507485328</v>
      </c>
      <c r="P5" s="7">
        <v>13164341.230075503</v>
      </c>
      <c r="Q5" s="7">
        <v>12592666.018449279</v>
      </c>
      <c r="R5" s="7">
        <v>11732384.056238988</v>
      </c>
      <c r="S5" s="7">
        <v>11196014.697312433</v>
      </c>
      <c r="T5" s="7">
        <v>10575737.492711976</v>
      </c>
    </row>
    <row r="6" spans="1:20">
      <c r="A6">
        <v>4</v>
      </c>
      <c r="B6" t="s">
        <v>10</v>
      </c>
      <c r="C6" s="7">
        <v>116551899.8846886</v>
      </c>
      <c r="D6" s="7">
        <v>98108749.236829132</v>
      </c>
      <c r="E6" s="7">
        <v>76389912.109646738</v>
      </c>
      <c r="F6" s="7">
        <v>55567068.066261165</v>
      </c>
      <c r="G6" s="7">
        <v>43418684.642532974</v>
      </c>
      <c r="H6" s="7">
        <v>33828927.40122389</v>
      </c>
      <c r="I6" s="7">
        <v>22526825.327816986</v>
      </c>
      <c r="J6" s="7">
        <v>13954268.994896539</v>
      </c>
      <c r="K6" s="8">
        <v>4</v>
      </c>
      <c r="L6" s="9" t="s">
        <v>11</v>
      </c>
      <c r="M6" s="7">
        <v>15683626.618171848</v>
      </c>
      <c r="N6" s="7">
        <v>15445708.54798072</v>
      </c>
      <c r="O6" s="7">
        <v>15060883.636882782</v>
      </c>
      <c r="P6" s="7">
        <v>14604055.807288906</v>
      </c>
      <c r="Q6" s="7">
        <v>14135168.429267928</v>
      </c>
      <c r="R6" s="7">
        <v>13603670.051292282</v>
      </c>
      <c r="S6" s="7">
        <v>13299568.42043728</v>
      </c>
      <c r="T6" s="7">
        <v>12756521.629366055</v>
      </c>
    </row>
    <row r="7" spans="1:20">
      <c r="A7">
        <v>5</v>
      </c>
      <c r="B7" t="s">
        <v>12</v>
      </c>
      <c r="C7" s="7">
        <v>8879682.2791371737</v>
      </c>
      <c r="D7" s="7">
        <v>7544231.4538265215</v>
      </c>
      <c r="E7" s="7">
        <v>6486363.5550268563</v>
      </c>
      <c r="F7" s="7">
        <v>5544140.4162744451</v>
      </c>
      <c r="G7" s="7">
        <v>4943898.9776476771</v>
      </c>
      <c r="H7" s="7">
        <v>3274278.0069348551</v>
      </c>
      <c r="I7" s="7">
        <v>1988993.522526579</v>
      </c>
      <c r="J7" s="7">
        <v>1201075.0970645929</v>
      </c>
      <c r="K7" s="8">
        <v>5</v>
      </c>
      <c r="L7" s="9" t="s">
        <v>13</v>
      </c>
      <c r="M7" s="7">
        <v>7652266.5633475073</v>
      </c>
      <c r="N7" s="7">
        <v>7462556.4861941515</v>
      </c>
      <c r="O7" s="7">
        <v>7211224.3067300143</v>
      </c>
      <c r="P7" s="7">
        <v>6781318.7725735568</v>
      </c>
      <c r="Q7" s="7">
        <v>6502685.3560298542</v>
      </c>
      <c r="R7" s="7">
        <v>6094047.0046790279</v>
      </c>
      <c r="S7" s="7">
        <v>5827879.0632192977</v>
      </c>
      <c r="T7" s="7">
        <v>5501390.9199110493</v>
      </c>
    </row>
    <row r="8" spans="1:20">
      <c r="A8">
        <v>6</v>
      </c>
      <c r="B8" t="s">
        <v>14</v>
      </c>
      <c r="C8" s="7">
        <v>12275418.938587431</v>
      </c>
      <c r="D8" s="7">
        <v>10352283.937465314</v>
      </c>
      <c r="E8" s="7">
        <v>8148894.1032169396</v>
      </c>
      <c r="F8" s="7">
        <v>5931780.7684771894</v>
      </c>
      <c r="G8" s="7">
        <v>4601958.4379774695</v>
      </c>
      <c r="H8" s="7">
        <v>3550412.8802286098</v>
      </c>
      <c r="I8" s="7">
        <v>2352024.3377927206</v>
      </c>
      <c r="J8" s="7">
        <v>1455198.2197600282</v>
      </c>
      <c r="K8" s="8">
        <v>6</v>
      </c>
      <c r="L8" s="9" t="s">
        <v>15</v>
      </c>
      <c r="M8" s="7">
        <v>6008014.9729744373</v>
      </c>
      <c r="N8" s="7">
        <v>5905279.9620238384</v>
      </c>
      <c r="O8" s="7">
        <v>5752563.8511759555</v>
      </c>
      <c r="P8" s="7">
        <v>5570647.570528063</v>
      </c>
      <c r="Q8" s="7">
        <v>5376289.2773346044</v>
      </c>
      <c r="R8" s="7">
        <v>5153731.0965333283</v>
      </c>
      <c r="S8" s="7">
        <v>5024636.3454127014</v>
      </c>
      <c r="T8" s="7">
        <v>4816802.8716949457</v>
      </c>
    </row>
    <row r="9" spans="1:20">
      <c r="A9">
        <v>7</v>
      </c>
      <c r="B9" t="s">
        <v>16</v>
      </c>
      <c r="C9" s="7">
        <v>281210039.9337213</v>
      </c>
      <c r="D9" s="7">
        <v>218319265.73537636</v>
      </c>
      <c r="E9" s="7">
        <v>173279919.94017604</v>
      </c>
      <c r="F9" s="7">
        <v>137453742.89788041</v>
      </c>
      <c r="G9" s="7">
        <v>112582349.24483113</v>
      </c>
      <c r="H9" s="7">
        <v>91994201.860831469</v>
      </c>
      <c r="I9" s="7">
        <v>71504188.97956939</v>
      </c>
      <c r="J9" s="7">
        <v>55071204.920472063</v>
      </c>
      <c r="K9" s="8">
        <v>7</v>
      </c>
      <c r="L9" s="9" t="s">
        <v>17</v>
      </c>
      <c r="M9" s="7">
        <v>32536274.47670624</v>
      </c>
      <c r="N9" s="7">
        <v>31664521.454568509</v>
      </c>
      <c r="O9" s="7">
        <v>30541230.954941239</v>
      </c>
      <c r="P9" s="7">
        <v>29250264.054809559</v>
      </c>
      <c r="Q9" s="7">
        <v>28035600.946093366</v>
      </c>
      <c r="R9" s="7">
        <v>26460652.59381571</v>
      </c>
      <c r="S9" s="7">
        <v>25458022.545323554</v>
      </c>
      <c r="T9" s="7">
        <v>24163602.932980772</v>
      </c>
    </row>
    <row r="10" spans="1:20">
      <c r="A10">
        <v>8</v>
      </c>
      <c r="B10" t="s">
        <v>18</v>
      </c>
      <c r="C10" s="7">
        <v>149285746.37725687</v>
      </c>
      <c r="D10" s="7">
        <v>126154299.43628374</v>
      </c>
      <c r="E10" s="7">
        <v>99015608.710035264</v>
      </c>
      <c r="F10" s="7">
        <v>72698312.180304676</v>
      </c>
      <c r="G10" s="7">
        <v>57231338.524083115</v>
      </c>
      <c r="H10" s="7">
        <v>44750901.643399298</v>
      </c>
      <c r="I10" s="7">
        <v>30454072.522482283</v>
      </c>
      <c r="J10" s="7">
        <v>19536480.128439896</v>
      </c>
      <c r="K10" s="8">
        <v>8</v>
      </c>
      <c r="L10" s="9" t="s">
        <v>19</v>
      </c>
      <c r="M10" s="7">
        <v>6420.9820308596218</v>
      </c>
      <c r="N10" s="7">
        <v>6118.8418634254485</v>
      </c>
      <c r="O10" s="7">
        <v>5792.5341705964911</v>
      </c>
      <c r="P10" s="7">
        <v>5464.9792311258279</v>
      </c>
      <c r="Q10" s="7">
        <v>5149.7230400327771</v>
      </c>
      <c r="R10" s="7">
        <v>4715.21826348184</v>
      </c>
      <c r="S10" s="7">
        <v>4173.3306764551153</v>
      </c>
      <c r="T10" s="7">
        <v>3751.2475993119619</v>
      </c>
    </row>
    <row r="11" spans="1:20">
      <c r="A11">
        <v>9</v>
      </c>
      <c r="B11" t="s">
        <v>20</v>
      </c>
      <c r="C11" s="7">
        <v>23991527.689647801</v>
      </c>
      <c r="D11" s="7">
        <v>20933040.796234585</v>
      </c>
      <c r="E11" s="7">
        <v>18449715.591160461</v>
      </c>
      <c r="F11" s="7">
        <v>16517609.077400964</v>
      </c>
      <c r="G11" s="7">
        <v>15112823.07495784</v>
      </c>
      <c r="H11" s="7">
        <v>12171287.050647974</v>
      </c>
      <c r="I11" s="7">
        <v>9523538.9003229775</v>
      </c>
      <c r="J11" s="7">
        <v>7333158.4266339717</v>
      </c>
      <c r="K11" s="8">
        <v>9</v>
      </c>
      <c r="L11" s="9" t="s">
        <v>21</v>
      </c>
      <c r="M11" s="7">
        <v>1787263.0652300119</v>
      </c>
      <c r="N11" s="7">
        <v>1753132.3679398575</v>
      </c>
      <c r="O11" s="7">
        <v>1705235.8429061456</v>
      </c>
      <c r="P11" s="7">
        <v>1650371.5426657812</v>
      </c>
      <c r="Q11" s="7">
        <v>1589586.664715807</v>
      </c>
      <c r="R11" s="7">
        <v>1506062.8065251666</v>
      </c>
      <c r="S11" s="7">
        <v>1469475.8032581897</v>
      </c>
      <c r="T11" s="7">
        <v>1409477.1029392788</v>
      </c>
    </row>
    <row r="12" spans="1:20">
      <c r="A12">
        <v>10</v>
      </c>
      <c r="B12" t="s">
        <v>22</v>
      </c>
      <c r="C12" s="7">
        <v>38658876.24389226</v>
      </c>
      <c r="D12" s="7">
        <v>30742357.033670593</v>
      </c>
      <c r="E12" s="7">
        <v>24176608.579646878</v>
      </c>
      <c r="F12" s="7">
        <v>19693766.442796882</v>
      </c>
      <c r="G12" s="7">
        <v>16454819.637752892</v>
      </c>
      <c r="H12" s="7">
        <v>14937330.494574057</v>
      </c>
      <c r="I12" s="7">
        <v>13462182.594685631</v>
      </c>
      <c r="J12" s="7">
        <v>12044024.94658934</v>
      </c>
      <c r="K12" s="8">
        <v>10</v>
      </c>
      <c r="L12" s="9" t="s">
        <v>23</v>
      </c>
      <c r="M12" s="7">
        <v>415729.82989454863</v>
      </c>
      <c r="N12" s="7">
        <v>408345.51171143347</v>
      </c>
      <c r="O12" s="7">
        <v>397673.53807606368</v>
      </c>
      <c r="P12" s="7">
        <v>385310.99921965849</v>
      </c>
      <c r="Q12" s="7">
        <v>371756.6809524314</v>
      </c>
      <c r="R12" s="7">
        <v>355950.4404192798</v>
      </c>
      <c r="S12" s="7">
        <v>342651.18894254701</v>
      </c>
      <c r="T12" s="7">
        <v>327699.7495346634</v>
      </c>
    </row>
    <row r="13" spans="1:20">
      <c r="A13">
        <v>11</v>
      </c>
      <c r="B13" t="s">
        <v>24</v>
      </c>
      <c r="C13" s="7">
        <v>40051202.523638301</v>
      </c>
      <c r="D13" s="7">
        <v>34817673.952187754</v>
      </c>
      <c r="E13" s="7">
        <v>29704730.317779727</v>
      </c>
      <c r="F13" s="7">
        <v>24600633.863937926</v>
      </c>
      <c r="G13" s="7">
        <v>21240431.988565415</v>
      </c>
      <c r="H13" s="7">
        <v>18221762.069496997</v>
      </c>
      <c r="I13" s="7">
        <v>14370636.191895569</v>
      </c>
      <c r="J13" s="7">
        <v>11076168.90035673</v>
      </c>
      <c r="K13" s="8">
        <v>11</v>
      </c>
      <c r="L13" s="9" t="s">
        <v>25</v>
      </c>
      <c r="M13" s="7">
        <v>4716867.5871155141</v>
      </c>
      <c r="N13" s="7">
        <v>4507735.5078807985</v>
      </c>
      <c r="O13" s="7">
        <v>4422472.6339036953</v>
      </c>
      <c r="P13" s="7">
        <v>4311161.2187518254</v>
      </c>
      <c r="Q13" s="7">
        <v>4162058.313351078</v>
      </c>
      <c r="R13" s="7">
        <v>3994358.1653391398</v>
      </c>
      <c r="S13" s="7">
        <v>3890145.9345991528</v>
      </c>
      <c r="T13" s="7">
        <v>3649470.6686328123</v>
      </c>
    </row>
    <row r="14" spans="1:20">
      <c r="A14">
        <v>12</v>
      </c>
      <c r="B14" t="s">
        <v>26</v>
      </c>
      <c r="C14" s="7">
        <v>24061884.036276504</v>
      </c>
      <c r="D14" s="7">
        <v>10986653.837340515</v>
      </c>
      <c r="E14" s="7">
        <v>8707708.0238976143</v>
      </c>
      <c r="F14" s="7">
        <v>7390199.056224063</v>
      </c>
      <c r="G14" s="7">
        <v>6364282.2858762443</v>
      </c>
      <c r="H14" s="7">
        <v>5733439.4045982081</v>
      </c>
      <c r="I14" s="7">
        <v>5189683.6375567438</v>
      </c>
      <c r="J14" s="7">
        <v>4685193.0817964599</v>
      </c>
      <c r="K14" s="8">
        <v>12</v>
      </c>
      <c r="L14" s="9" t="s">
        <v>27</v>
      </c>
      <c r="M14" s="7">
        <v>1723545.5129084964</v>
      </c>
      <c r="N14" s="7">
        <v>1053021.6552221656</v>
      </c>
      <c r="O14" s="7">
        <v>689612.65147486259</v>
      </c>
      <c r="P14" s="7">
        <v>519772.48107381095</v>
      </c>
      <c r="Q14" s="7">
        <v>423364.7414932063</v>
      </c>
      <c r="R14" s="7">
        <v>326253.00065729779</v>
      </c>
      <c r="S14" s="7">
        <v>254763.37071629934</v>
      </c>
      <c r="T14" s="7">
        <v>203281.2549873316</v>
      </c>
    </row>
    <row r="15" spans="1:20" ht="16" thickBot="1">
      <c r="A15">
        <v>13</v>
      </c>
      <c r="B15" t="s">
        <v>28</v>
      </c>
      <c r="C15" s="7">
        <v>115853347.25302625</v>
      </c>
      <c r="D15" s="7">
        <v>109889208.84938</v>
      </c>
      <c r="E15" s="7">
        <v>101508656.9798702</v>
      </c>
      <c r="F15" s="7">
        <v>93087009.863657057</v>
      </c>
      <c r="G15" s="7">
        <v>83823468.033702135</v>
      </c>
      <c r="H15" s="7">
        <v>74859072.735797822</v>
      </c>
      <c r="I15" s="7">
        <v>67456610.901962608</v>
      </c>
      <c r="J15" s="7">
        <v>60424686.352212459</v>
      </c>
      <c r="K15" s="8">
        <v>13</v>
      </c>
      <c r="L15" s="9" t="s">
        <v>29</v>
      </c>
      <c r="M15" s="7">
        <v>151034.36649392964</v>
      </c>
      <c r="N15" s="7">
        <v>149603.2930189273</v>
      </c>
      <c r="O15" s="7">
        <v>146985.62431086684</v>
      </c>
      <c r="P15" s="7">
        <v>143584.26768645478</v>
      </c>
      <c r="Q15" s="7">
        <v>138983.0899210819</v>
      </c>
      <c r="R15" s="7">
        <v>132406.55595314488</v>
      </c>
      <c r="S15" s="7">
        <v>128638.60962827684</v>
      </c>
      <c r="T15" s="7">
        <v>123272.10759744947</v>
      </c>
    </row>
    <row r="16" spans="1:20">
      <c r="B16" s="10" t="s">
        <v>30</v>
      </c>
      <c r="C16" s="11">
        <f t="shared" ref="C16:E16" si="0">SUM(C3:C15)</f>
        <v>1315120260.0197477</v>
      </c>
      <c r="D16" s="11">
        <f t="shared" si="0"/>
        <v>1072312888.8703433</v>
      </c>
      <c r="E16" s="11">
        <f t="shared" si="0"/>
        <v>874334860.08330822</v>
      </c>
      <c r="F16" s="11">
        <f>SUM(F3:F15)</f>
        <v>712908749.504529</v>
      </c>
      <c r="G16" s="11">
        <f t="shared" ref="G16:J16" si="1">SUM(G3:G15)</f>
        <v>581286332.61484861</v>
      </c>
      <c r="H16" s="11">
        <f t="shared" si="1"/>
        <v>473965017.62202799</v>
      </c>
      <c r="I16" s="11">
        <f t="shared" si="1"/>
        <v>386458120.97743535</v>
      </c>
      <c r="J16" s="11">
        <f t="shared" si="1"/>
        <v>315107398.24692857</v>
      </c>
      <c r="K16" s="8">
        <v>14</v>
      </c>
      <c r="L16" s="8" t="s">
        <v>31</v>
      </c>
      <c r="M16" s="7">
        <v>19997081.813590653</v>
      </c>
      <c r="N16" s="7">
        <v>12051329.47587898</v>
      </c>
      <c r="O16" s="7">
        <v>7891628.5087910397</v>
      </c>
      <c r="P16" s="7">
        <v>5670611.714617338</v>
      </c>
      <c r="Q16" s="7">
        <v>4635392.7884351546</v>
      </c>
      <c r="R16" s="7">
        <v>3782787.4169446644</v>
      </c>
      <c r="S16" s="7">
        <v>3104590.5261903196</v>
      </c>
      <c r="T16" s="7">
        <v>2600286.6279038144</v>
      </c>
    </row>
    <row r="17" spans="2:20">
      <c r="B17" s="8" t="s">
        <v>87</v>
      </c>
      <c r="C17" s="12">
        <f>SUM(C12:C15)/(SUM(C3:C15))</f>
        <v>0.16623978559462727</v>
      </c>
      <c r="D17" s="12">
        <f t="shared" ref="D17:J17" si="2">SUM(D12:D15)/(SUM(D3:D15))</f>
        <v>0.17386333374112919</v>
      </c>
      <c r="E17" s="12">
        <f t="shared" si="2"/>
        <v>0.18768290204688726</v>
      </c>
      <c r="F17" s="12">
        <f t="shared" si="2"/>
        <v>0.20307172457517472</v>
      </c>
      <c r="G17" s="12">
        <f t="shared" si="2"/>
        <v>0.22000001508831277</v>
      </c>
      <c r="H17" s="12">
        <f t="shared" si="2"/>
        <v>0.24000000100256422</v>
      </c>
      <c r="I17" s="12">
        <f t="shared" si="2"/>
        <v>0.26000000484390745</v>
      </c>
      <c r="J17" s="12">
        <f t="shared" si="2"/>
        <v>0.2800000056228924</v>
      </c>
      <c r="K17" s="8">
        <v>15</v>
      </c>
      <c r="L17" s="8" t="s">
        <v>33</v>
      </c>
      <c r="M17" s="7">
        <v>15443723.365218176</v>
      </c>
      <c r="N17" s="7">
        <v>15095134.254383234</v>
      </c>
      <c r="O17" s="7">
        <v>13734094.801850768</v>
      </c>
      <c r="P17" s="7">
        <v>9889744.9329868276</v>
      </c>
      <c r="Q17" s="7">
        <v>8574137.7517938819</v>
      </c>
      <c r="R17" s="7">
        <v>7081994.2684187088</v>
      </c>
      <c r="S17" s="7">
        <v>5918965.0833688891</v>
      </c>
      <c r="T17" s="7">
        <v>4986784.2567113461</v>
      </c>
    </row>
    <row r="18" spans="2:20">
      <c r="K18" s="8">
        <v>16</v>
      </c>
      <c r="L18" s="8" t="s">
        <v>34</v>
      </c>
      <c r="M18" s="7">
        <v>1512212.0727157881</v>
      </c>
      <c r="N18" s="7">
        <v>1429192.4515693896</v>
      </c>
      <c r="O18" s="7">
        <v>1355468.3522562594</v>
      </c>
      <c r="P18" s="7">
        <v>1295184.4549048645</v>
      </c>
      <c r="Q18" s="7">
        <v>1236898.2092913277</v>
      </c>
      <c r="R18" s="7">
        <v>1077002.3599828237</v>
      </c>
      <c r="S18" s="7">
        <v>1028372.3904121708</v>
      </c>
      <c r="T18" s="7">
        <v>967619.46113311895</v>
      </c>
    </row>
    <row r="19" spans="2:20">
      <c r="K19" s="8">
        <v>17</v>
      </c>
      <c r="L19" s="8" t="s">
        <v>35</v>
      </c>
      <c r="M19" s="7">
        <v>170101391.21452436</v>
      </c>
      <c r="N19" s="7">
        <v>131160631.93338485</v>
      </c>
      <c r="O19" s="7">
        <v>101211733.36863373</v>
      </c>
      <c r="P19" s="7">
        <v>81273459.639844209</v>
      </c>
      <c r="Q19" s="7">
        <v>55137868.958816886</v>
      </c>
      <c r="R19" s="7">
        <v>36801167.998137727</v>
      </c>
      <c r="S19" s="7">
        <v>27420574.503937315</v>
      </c>
      <c r="T19" s="7">
        <v>20417056.518370729</v>
      </c>
    </row>
    <row r="20" spans="2:20">
      <c r="K20" s="8">
        <v>18</v>
      </c>
      <c r="L20" s="8" t="s">
        <v>36</v>
      </c>
      <c r="M20" s="7">
        <v>79150625.04687579</v>
      </c>
      <c r="N20" s="7">
        <v>56719363.729370043</v>
      </c>
      <c r="O20" s="7">
        <v>40518772.828892842</v>
      </c>
      <c r="P20" s="7">
        <v>30202607.93444341</v>
      </c>
      <c r="Q20" s="7">
        <v>20874877.0757972</v>
      </c>
      <c r="R20" s="7">
        <v>14494815.829903523</v>
      </c>
      <c r="S20" s="7">
        <v>11699781.564099209</v>
      </c>
      <c r="T20" s="7">
        <v>9468262.0700158533</v>
      </c>
    </row>
    <row r="21" spans="2:20">
      <c r="K21" s="8">
        <v>19</v>
      </c>
      <c r="L21" s="8" t="s">
        <v>37</v>
      </c>
      <c r="M21" s="7">
        <v>21924380.488706086</v>
      </c>
      <c r="N21" s="7">
        <v>15975328.895986423</v>
      </c>
      <c r="O21" s="7">
        <v>11637815.750483066</v>
      </c>
      <c r="P21" s="7">
        <v>8887557.9162538704</v>
      </c>
      <c r="Q21" s="7">
        <v>6103435.7068919633</v>
      </c>
      <c r="R21" s="7">
        <v>4227880.3613160942</v>
      </c>
      <c r="S21" s="7">
        <v>3415533.8836510982</v>
      </c>
      <c r="T21" s="7">
        <v>2767948.595269457</v>
      </c>
    </row>
    <row r="22" spans="2:20">
      <c r="K22" s="8">
        <v>20</v>
      </c>
      <c r="L22" s="8" t="s">
        <v>38</v>
      </c>
      <c r="M22" s="7">
        <v>91479989.366682112</v>
      </c>
      <c r="N22" s="7">
        <v>71376796.925944924</v>
      </c>
      <c r="O22" s="7">
        <v>55750821.862660527</v>
      </c>
      <c r="P22" s="7">
        <v>45046349.217342451</v>
      </c>
      <c r="Q22" s="7">
        <v>31043727.405458655</v>
      </c>
      <c r="R22" s="7">
        <v>20381146.617719859</v>
      </c>
      <c r="S22" s="7">
        <v>15232068.411374222</v>
      </c>
      <c r="T22" s="7">
        <v>11366263.774839928</v>
      </c>
    </row>
    <row r="23" spans="2:20">
      <c r="K23" s="8">
        <v>21</v>
      </c>
      <c r="L23" s="8" t="s">
        <v>39</v>
      </c>
      <c r="M23" s="7">
        <v>4736667.4015551703</v>
      </c>
      <c r="N23" s="7">
        <v>3725946.1880144044</v>
      </c>
      <c r="O23" s="7">
        <v>2898162.1699116845</v>
      </c>
      <c r="P23" s="7">
        <v>2435597.1830524574</v>
      </c>
      <c r="Q23" s="7">
        <v>1691037.036496737</v>
      </c>
      <c r="R23" s="7">
        <v>1133318.4669540799</v>
      </c>
      <c r="S23" s="7">
        <v>929411.69303140149</v>
      </c>
      <c r="T23" s="7">
        <v>759238.71950602648</v>
      </c>
    </row>
    <row r="24" spans="2:20">
      <c r="K24" s="8">
        <v>22</v>
      </c>
      <c r="L24" s="8" t="s">
        <v>40</v>
      </c>
      <c r="M24" s="7">
        <v>116551899.8846886</v>
      </c>
      <c r="N24" s="7">
        <v>98108749.236829132</v>
      </c>
      <c r="O24" s="7">
        <v>76389912.109646738</v>
      </c>
      <c r="P24" s="7">
        <v>55567068.066261165</v>
      </c>
      <c r="Q24" s="7">
        <v>43418684.642532974</v>
      </c>
      <c r="R24" s="7">
        <v>33828927.40122389</v>
      </c>
      <c r="S24" s="7">
        <v>22526825.327816986</v>
      </c>
      <c r="T24" s="7">
        <v>13954268.994896539</v>
      </c>
    </row>
    <row r="25" spans="2:20">
      <c r="K25" s="8">
        <v>23</v>
      </c>
      <c r="L25" s="8" t="s">
        <v>41</v>
      </c>
      <c r="M25" s="7">
        <v>4309645.6855885796</v>
      </c>
      <c r="N25" s="7">
        <v>3631513.853041972</v>
      </c>
      <c r="O25" s="7">
        <v>2826861.8736841395</v>
      </c>
      <c r="P25" s="7">
        <v>2053943.1654691291</v>
      </c>
      <c r="Q25" s="7">
        <v>1604742.1450821243</v>
      </c>
      <c r="R25" s="7">
        <v>1250270.0714323139</v>
      </c>
      <c r="S25" s="7">
        <v>832524.71074371738</v>
      </c>
      <c r="T25" s="7">
        <v>515697.00601492269</v>
      </c>
    </row>
    <row r="26" spans="2:20">
      <c r="K26" s="8">
        <v>24</v>
      </c>
      <c r="L26" s="8" t="s">
        <v>42</v>
      </c>
      <c r="M26" s="7">
        <v>4032885.4274078431</v>
      </c>
      <c r="N26" s="7">
        <v>3398302.4048443367</v>
      </c>
      <c r="O26" s="7">
        <v>2645324.206998846</v>
      </c>
      <c r="P26" s="7">
        <v>1922041.4078223971</v>
      </c>
      <c r="Q26" s="7">
        <v>1501687.5362376899</v>
      </c>
      <c r="R26" s="7">
        <v>1169979.2324609419</v>
      </c>
      <c r="S26" s="7">
        <v>779060.97597365116</v>
      </c>
      <c r="T26" s="7">
        <v>482579.56506032357</v>
      </c>
    </row>
    <row r="27" spans="2:20">
      <c r="K27" s="8">
        <v>25</v>
      </c>
      <c r="L27" s="8" t="s">
        <v>43</v>
      </c>
      <c r="M27" s="7">
        <v>30886.886074842339</v>
      </c>
      <c r="N27" s="7">
        <v>26026.769447242994</v>
      </c>
      <c r="O27" s="7">
        <v>20259.893042662679</v>
      </c>
      <c r="P27" s="7">
        <v>14720.446455305733</v>
      </c>
      <c r="Q27" s="7">
        <v>11501.058655563334</v>
      </c>
      <c r="R27" s="7">
        <v>8960.5856435598889</v>
      </c>
      <c r="S27" s="7">
        <v>5966.6380420135383</v>
      </c>
      <c r="T27" s="7">
        <v>3695.9592124206911</v>
      </c>
    </row>
    <row r="28" spans="2:20">
      <c r="K28" s="8">
        <v>26</v>
      </c>
      <c r="L28" s="8" t="s">
        <v>44</v>
      </c>
      <c r="M28" s="7">
        <v>116457.89257760569</v>
      </c>
      <c r="N28" s="7">
        <v>98132.997709274539</v>
      </c>
      <c r="O28" s="7">
        <v>76389.197728739789</v>
      </c>
      <c r="P28" s="7">
        <v>55502.913690697773</v>
      </c>
      <c r="Q28" s="7">
        <v>43364.327831327748</v>
      </c>
      <c r="R28" s="7">
        <v>33785.565750511108</v>
      </c>
      <c r="S28" s="7">
        <v>22496.99404668179</v>
      </c>
      <c r="T28" s="7">
        <v>13935.481222948043</v>
      </c>
    </row>
    <row r="29" spans="2:20">
      <c r="K29" s="8">
        <v>27</v>
      </c>
      <c r="L29" s="8" t="s">
        <v>45</v>
      </c>
      <c r="M29" s="7">
        <v>871599.73664744082</v>
      </c>
      <c r="N29" s="7">
        <v>734451.68091832055</v>
      </c>
      <c r="O29" s="7">
        <v>571715.69182149379</v>
      </c>
      <c r="P29" s="7">
        <v>415397.56460680172</v>
      </c>
      <c r="Q29" s="7">
        <v>324549.37901689875</v>
      </c>
      <c r="R29" s="7">
        <v>252859.54913710087</v>
      </c>
      <c r="S29" s="7">
        <v>168373.08019617663</v>
      </c>
      <c r="T29" s="7">
        <v>104296.59592099245</v>
      </c>
    </row>
    <row r="30" spans="2:20">
      <c r="K30" s="8">
        <v>28</v>
      </c>
      <c r="L30" s="8" t="s">
        <v>46</v>
      </c>
      <c r="M30" s="7">
        <v>1590861.9095428893</v>
      </c>
      <c r="N30" s="7">
        <v>1340536.4348398398</v>
      </c>
      <c r="O30" s="7">
        <v>1043507.3336589036</v>
      </c>
      <c r="P30" s="7">
        <v>758192.24704188807</v>
      </c>
      <c r="Q30" s="7">
        <v>592374.25521690946</v>
      </c>
      <c r="R30" s="7">
        <v>461524.49142962199</v>
      </c>
      <c r="S30" s="7">
        <v>307318.03672498727</v>
      </c>
      <c r="T30" s="7">
        <v>190364.30917694035</v>
      </c>
    </row>
    <row r="31" spans="2:20">
      <c r="K31" s="8">
        <v>29</v>
      </c>
      <c r="L31" s="8" t="s">
        <v>47</v>
      </c>
      <c r="M31" s="7">
        <v>161691440.27650079</v>
      </c>
      <c r="N31" s="7">
        <v>126035343.21144193</v>
      </c>
      <c r="O31" s="7">
        <v>101001437.64627805</v>
      </c>
      <c r="P31" s="7">
        <v>79594111.408486903</v>
      </c>
      <c r="Q31" s="7">
        <v>65428709.208131693</v>
      </c>
      <c r="R31" s="7">
        <v>53545982.460481636</v>
      </c>
      <c r="S31" s="7">
        <v>41633176.666312598</v>
      </c>
      <c r="T31" s="7">
        <v>32066160.757641524</v>
      </c>
    </row>
    <row r="32" spans="2:20">
      <c r="K32" s="8">
        <v>30</v>
      </c>
      <c r="L32" s="8" t="s">
        <v>48</v>
      </c>
      <c r="M32" s="7">
        <v>118386862.29686914</v>
      </c>
      <c r="N32" s="7">
        <v>91331507.134311631</v>
      </c>
      <c r="O32" s="7">
        <v>71536912.164108947</v>
      </c>
      <c r="P32" s="7">
        <v>57320254.383777991</v>
      </c>
      <c r="Q32" s="7">
        <v>46732225.651676111</v>
      </c>
      <c r="R32" s="7">
        <v>38119891.39595329</v>
      </c>
      <c r="S32" s="7">
        <v>29652386.602194581</v>
      </c>
      <c r="T32" s="7">
        <v>22869619.200614572</v>
      </c>
    </row>
    <row r="33" spans="11:20">
      <c r="K33" s="8">
        <v>31</v>
      </c>
      <c r="L33" s="8" t="s">
        <v>49</v>
      </c>
      <c r="M33" s="7">
        <v>1131737.3603514004</v>
      </c>
      <c r="N33" s="7">
        <v>952415.38962281984</v>
      </c>
      <c r="O33" s="7">
        <v>741570.12978902156</v>
      </c>
      <c r="P33" s="7">
        <v>539377.10561551899</v>
      </c>
      <c r="Q33" s="7">
        <v>421414.385023329</v>
      </c>
      <c r="R33" s="7">
        <v>328328.0043965457</v>
      </c>
      <c r="S33" s="7">
        <v>218625.71106221137</v>
      </c>
      <c r="T33" s="7">
        <v>135424.96221597018</v>
      </c>
    </row>
    <row r="34" spans="11:20">
      <c r="K34" s="8">
        <v>32</v>
      </c>
      <c r="L34" s="8" t="s">
        <v>50</v>
      </c>
      <c r="M34" s="7">
        <v>345068.68170074391</v>
      </c>
      <c r="N34" s="7">
        <v>225443.05304450027</v>
      </c>
      <c r="O34" s="7">
        <v>169538.12853862051</v>
      </c>
      <c r="P34" s="7">
        <v>133025.28700580896</v>
      </c>
      <c r="Q34" s="7">
        <v>107184.75546779481</v>
      </c>
      <c r="R34" s="7">
        <v>86631.31486678106</v>
      </c>
      <c r="S34" s="7">
        <v>66893.319432309421</v>
      </c>
      <c r="T34" s="7">
        <v>51386.611223895678</v>
      </c>
    </row>
    <row r="35" spans="11:20">
      <c r="K35" s="8">
        <v>33</v>
      </c>
      <c r="L35" s="8" t="s">
        <v>51</v>
      </c>
      <c r="M35" s="7">
        <v>134244485.09380838</v>
      </c>
      <c r="N35" s="7">
        <v>112972244.17252167</v>
      </c>
      <c r="O35" s="7">
        <v>87962684.173873246</v>
      </c>
      <c r="P35" s="7">
        <v>63979491.352915257</v>
      </c>
      <c r="Q35" s="7">
        <v>49987255.034530543</v>
      </c>
      <c r="R35" s="7">
        <v>38945571.284791552</v>
      </c>
      <c r="S35" s="7">
        <v>25933025.630304012</v>
      </c>
      <c r="T35" s="7">
        <v>16064020.213630933</v>
      </c>
    </row>
    <row r="36" spans="11:20">
      <c r="K36" s="8">
        <v>34</v>
      </c>
      <c r="L36" s="8" t="s">
        <v>52</v>
      </c>
      <c r="M36" s="7">
        <v>15041261.283448473</v>
      </c>
      <c r="N36" s="7">
        <v>13182055.263762066</v>
      </c>
      <c r="O36" s="7">
        <v>11052924.536162015</v>
      </c>
      <c r="P36" s="7">
        <v>8718820.8273894116</v>
      </c>
      <c r="Q36" s="7">
        <v>7244083.4895525705</v>
      </c>
      <c r="R36" s="7">
        <v>5805330.3586077457</v>
      </c>
      <c r="S36" s="7">
        <v>4521046.8921782728</v>
      </c>
      <c r="T36" s="7">
        <v>3472459.9148089625</v>
      </c>
    </row>
    <row r="37" spans="11:20">
      <c r="K37" s="8">
        <v>35</v>
      </c>
      <c r="L37" s="8" t="s">
        <v>53</v>
      </c>
      <c r="M37" s="7">
        <v>5886099.6116758501</v>
      </c>
      <c r="N37" s="7">
        <v>4981535.4291168917</v>
      </c>
      <c r="O37" s="7">
        <v>4280076.9754894134</v>
      </c>
      <c r="P37" s="7">
        <v>3697769.1415164531</v>
      </c>
      <c r="Q37" s="7">
        <v>3253095.3637944064</v>
      </c>
      <c r="R37" s="7">
        <v>1878534.9575035882</v>
      </c>
      <c r="S37" s="7">
        <v>1210245.6417811923</v>
      </c>
      <c r="T37" s="7">
        <v>712310.18219701049</v>
      </c>
    </row>
    <row r="38" spans="11:20">
      <c r="K38" s="8">
        <v>36</v>
      </c>
      <c r="L38" s="8" t="s">
        <v>54</v>
      </c>
      <c r="M38" s="7">
        <v>312616.17927358247</v>
      </c>
      <c r="N38" s="7">
        <v>254806.11646303983</v>
      </c>
      <c r="O38" s="7">
        <v>204398.33619006013</v>
      </c>
      <c r="P38" s="7">
        <v>133867.22222569239</v>
      </c>
      <c r="Q38" s="7">
        <v>120960.90205087079</v>
      </c>
      <c r="R38" s="7">
        <v>97939.697928761801</v>
      </c>
      <c r="S38" s="7">
        <v>58620.323468733426</v>
      </c>
      <c r="T38" s="7">
        <v>38320.666557236793</v>
      </c>
    </row>
    <row r="39" spans="11:20">
      <c r="K39" s="8">
        <v>37</v>
      </c>
      <c r="L39" s="8" t="s">
        <v>55</v>
      </c>
      <c r="M39" s="7">
        <v>240932.85212155359</v>
      </c>
      <c r="N39" s="7">
        <v>201907.23580304088</v>
      </c>
      <c r="O39" s="7">
        <v>167846.12168922421</v>
      </c>
      <c r="P39" s="7">
        <v>121071.67541375813</v>
      </c>
      <c r="Q39" s="7">
        <v>106789.51644212156</v>
      </c>
      <c r="R39" s="7">
        <v>89081.179499311387</v>
      </c>
      <c r="S39" s="7">
        <v>64857.675985395064</v>
      </c>
      <c r="T39" s="7">
        <v>41549.576298934946</v>
      </c>
    </row>
    <row r="40" spans="11:20">
      <c r="K40" s="8">
        <v>38</v>
      </c>
      <c r="L40" s="8" t="s">
        <v>56</v>
      </c>
      <c r="M40" s="7">
        <v>2301475.8921684711</v>
      </c>
      <c r="N40" s="7">
        <v>1989998.5516344185</v>
      </c>
      <c r="O40" s="7">
        <v>1737499.2369526231</v>
      </c>
      <c r="P40" s="7">
        <v>1520035.9139080876</v>
      </c>
      <c r="Q40" s="7">
        <v>1400531.5710813045</v>
      </c>
      <c r="R40" s="7">
        <v>1151564.6977975548</v>
      </c>
      <c r="S40" s="7">
        <v>613392.41543432511</v>
      </c>
      <c r="T40" s="7">
        <v>385836.64958210138</v>
      </c>
    </row>
    <row r="41" spans="11:20">
      <c r="K41" s="8">
        <v>39</v>
      </c>
      <c r="L41" s="8" t="s">
        <v>57</v>
      </c>
      <c r="M41" s="7">
        <v>31023.011627005588</v>
      </c>
      <c r="N41" s="7">
        <v>26792.326429065062</v>
      </c>
      <c r="O41" s="7">
        <v>23358.014157950322</v>
      </c>
      <c r="P41" s="7">
        <v>19577.624069825761</v>
      </c>
      <c r="Q41" s="7">
        <v>16612.290304518327</v>
      </c>
      <c r="R41" s="7">
        <v>16211.390809635437</v>
      </c>
      <c r="S41" s="7">
        <v>13849.526063883904</v>
      </c>
      <c r="T41" s="7">
        <v>6844.603733655912</v>
      </c>
    </row>
    <row r="42" spans="11:20">
      <c r="K42" s="8">
        <v>40</v>
      </c>
      <c r="L42" s="8" t="s">
        <v>58</v>
      </c>
      <c r="M42" s="7">
        <v>107534.73227071142</v>
      </c>
      <c r="N42" s="7">
        <v>89191.79438006533</v>
      </c>
      <c r="O42" s="7">
        <v>73184.870547585539</v>
      </c>
      <c r="P42" s="7">
        <v>51818.839140628712</v>
      </c>
      <c r="Q42" s="7">
        <v>45909.333974455927</v>
      </c>
      <c r="R42" s="7">
        <v>40946.083396003756</v>
      </c>
      <c r="S42" s="7">
        <v>28027.939793049263</v>
      </c>
      <c r="T42" s="7">
        <v>16213.418695653412</v>
      </c>
    </row>
    <row r="43" spans="11:20">
      <c r="K43" s="8">
        <v>41</v>
      </c>
      <c r="L43" s="8" t="s">
        <v>59</v>
      </c>
      <c r="M43" s="7">
        <v>725858.25619983347</v>
      </c>
      <c r="N43" s="7">
        <v>616485.10916209605</v>
      </c>
      <c r="O43" s="7">
        <v>529910.52505705471</v>
      </c>
      <c r="P43" s="7">
        <v>374069.60379741807</v>
      </c>
      <c r="Q43" s="7">
        <v>259867.73087011589</v>
      </c>
      <c r="R43" s="7">
        <v>194252.82649654892</v>
      </c>
      <c r="S43" s="7">
        <v>121713.52786237345</v>
      </c>
      <c r="T43" s="7">
        <v>73228.766144507841</v>
      </c>
    </row>
    <row r="44" spans="11:20">
      <c r="K44" s="8">
        <v>42</v>
      </c>
      <c r="L44" s="8" t="s">
        <v>60</v>
      </c>
      <c r="M44" s="7">
        <v>1997.0066591613593</v>
      </c>
      <c r="N44" s="7">
        <v>1661.7979911210009</v>
      </c>
      <c r="O44" s="7">
        <v>1393.1751523314581</v>
      </c>
      <c r="P44" s="7">
        <v>1108.9765013229742</v>
      </c>
      <c r="Q44" s="7">
        <v>978.63719775130255</v>
      </c>
      <c r="R44" s="7">
        <v>648.32713902833382</v>
      </c>
      <c r="S44" s="7">
        <v>366.16935262723177</v>
      </c>
      <c r="T44" s="7">
        <v>241.9513059683234</v>
      </c>
    </row>
    <row r="45" spans="11:20">
      <c r="K45" s="8">
        <v>43</v>
      </c>
      <c r="L45" s="8" t="s">
        <v>61</v>
      </c>
      <c r="M45" s="7">
        <v>545184.6913788158</v>
      </c>
      <c r="N45" s="7">
        <v>464340.46877599001</v>
      </c>
      <c r="O45" s="7">
        <v>400896.35576120135</v>
      </c>
      <c r="P45" s="7">
        <v>315639.65292352677</v>
      </c>
      <c r="Q45" s="7">
        <v>243659.56900592844</v>
      </c>
      <c r="R45" s="7">
        <v>161889.96612492454</v>
      </c>
      <c r="S45" s="7">
        <v>105041.29999909463</v>
      </c>
      <c r="T45" s="7">
        <v>65094.405754688596</v>
      </c>
    </row>
    <row r="46" spans="11:20">
      <c r="K46" s="8">
        <v>44</v>
      </c>
      <c r="L46" s="8" t="s">
        <v>62</v>
      </c>
      <c r="M46" s="7">
        <v>50041.446510419424</v>
      </c>
      <c r="N46" s="7">
        <v>40832.420735120751</v>
      </c>
      <c r="O46" s="7">
        <v>32635.850311566392</v>
      </c>
      <c r="P46" s="7">
        <v>21164.790168703188</v>
      </c>
      <c r="Q46" s="7">
        <v>19233.798863161053</v>
      </c>
      <c r="R46" s="7">
        <v>16242.264614058258</v>
      </c>
      <c r="S46" s="7">
        <v>9162.9048513978451</v>
      </c>
      <c r="T46" s="7">
        <v>6064.1799463156085</v>
      </c>
    </row>
    <row r="47" spans="11:20">
      <c r="K47" s="8">
        <v>45</v>
      </c>
      <c r="L47" s="8" t="s">
        <v>20</v>
      </c>
      <c r="M47" s="7">
        <v>23646459.007947057</v>
      </c>
      <c r="N47" s="7">
        <v>20707597.743190084</v>
      </c>
      <c r="O47" s="7">
        <v>18280177.462621842</v>
      </c>
      <c r="P47" s="7">
        <v>16384583.790395156</v>
      </c>
      <c r="Q47" s="7">
        <v>15005638.319490045</v>
      </c>
      <c r="R47" s="7">
        <v>12084655.735781193</v>
      </c>
      <c r="S47" s="7">
        <v>9456645.5808906686</v>
      </c>
      <c r="T47" s="7">
        <v>7281771.8154100757</v>
      </c>
    </row>
    <row r="48" spans="11:20">
      <c r="K48" s="13" t="s">
        <v>63</v>
      </c>
      <c r="L48" s="8" t="s">
        <v>64</v>
      </c>
      <c r="M48" s="7">
        <v>13012195.896021305</v>
      </c>
      <c r="N48" s="7">
        <v>18134854.662036858</v>
      </c>
      <c r="O48" s="7">
        <v>20026956.204951927</v>
      </c>
      <c r="P48" s="7">
        <v>20791703.943416692</v>
      </c>
      <c r="Q48" s="7">
        <v>17538537.868383005</v>
      </c>
      <c r="R48" s="7">
        <v>14086079.95721145</v>
      </c>
      <c r="S48" s="7">
        <v>12427153.53075077</v>
      </c>
      <c r="T48" s="7">
        <v>10766651.371957634</v>
      </c>
    </row>
    <row r="49" spans="11:20">
      <c r="K49" s="13" t="s">
        <v>65</v>
      </c>
      <c r="L49" s="8" t="s">
        <v>66</v>
      </c>
      <c r="M49" s="7">
        <v>11977531.123200418</v>
      </c>
      <c r="N49" s="7">
        <v>12570348.903855393</v>
      </c>
      <c r="O49" s="7">
        <v>13015136.94520703</v>
      </c>
      <c r="P49" s="7">
        <v>13331955.529531511</v>
      </c>
      <c r="Q49" s="7">
        <v>13609198.803530766</v>
      </c>
      <c r="R49" s="7">
        <v>13648926.158236755</v>
      </c>
      <c r="S49" s="7">
        <v>13915357.292827459</v>
      </c>
      <c r="T49" s="7">
        <v>13922629.201621365</v>
      </c>
    </row>
    <row r="50" spans="11:20">
      <c r="K50" s="13" t="s">
        <v>67</v>
      </c>
      <c r="L50" s="8" t="s">
        <v>68</v>
      </c>
      <c r="M50" s="7">
        <v>2469238.4930225355</v>
      </c>
      <c r="N50" s="7">
        <v>1944477.9989589676</v>
      </c>
      <c r="O50" s="7">
        <v>1516053.6479009865</v>
      </c>
      <c r="P50" s="7">
        <v>1226889.3548272012</v>
      </c>
      <c r="Q50" s="7">
        <v>909302.14309732313</v>
      </c>
      <c r="R50" s="7">
        <v>674461.19444454624</v>
      </c>
      <c r="S50" s="7">
        <v>579559.18129417324</v>
      </c>
      <c r="T50" s="7">
        <v>497540.29067960847</v>
      </c>
    </row>
    <row r="51" spans="11:20">
      <c r="K51" s="13" t="s">
        <v>69</v>
      </c>
      <c r="L51" s="8" t="s">
        <v>70</v>
      </c>
      <c r="M51" s="7">
        <v>1257509.263700865</v>
      </c>
      <c r="N51" s="7">
        <v>1083772.8424860747</v>
      </c>
      <c r="O51" s="7">
        <v>912347.98652468272</v>
      </c>
      <c r="P51" s="7">
        <v>772758.90208107058</v>
      </c>
      <c r="Q51" s="7">
        <v>620132.4385293118</v>
      </c>
      <c r="R51" s="7">
        <v>492658.17591783125</v>
      </c>
      <c r="S51" s="7">
        <v>426705.34600328642</v>
      </c>
      <c r="T51" s="7">
        <v>366467.08416392282</v>
      </c>
    </row>
    <row r="52" spans="11:20">
      <c r="K52" s="13" t="s">
        <v>71</v>
      </c>
      <c r="L52" s="8" t="s">
        <v>72</v>
      </c>
      <c r="M52" s="7">
        <v>5660813.851764787</v>
      </c>
      <c r="N52" s="7">
        <v>3920217.9718762022</v>
      </c>
      <c r="O52" s="7">
        <v>2542297.5401380267</v>
      </c>
      <c r="P52" s="7">
        <v>1744548.1564713384</v>
      </c>
      <c r="Q52" s="7">
        <v>1396139.0436816516</v>
      </c>
      <c r="R52" s="7">
        <v>1121809.1331238968</v>
      </c>
      <c r="S52" s="7">
        <v>1014344.7826519255</v>
      </c>
      <c r="T52" s="7">
        <v>922848.51656206639</v>
      </c>
    </row>
    <row r="53" spans="11:20">
      <c r="K53" s="13" t="s">
        <v>73</v>
      </c>
      <c r="L53" s="8" t="s">
        <v>74</v>
      </c>
      <c r="M53" s="7">
        <v>17126281.128581982</v>
      </c>
      <c r="N53" s="7">
        <v>6499861.817654212</v>
      </c>
      <c r="O53" s="7">
        <v>5651078.7709531542</v>
      </c>
      <c r="P53" s="7">
        <v>4959939.8772955257</v>
      </c>
      <c r="Q53" s="7">
        <v>4296510.4288798217</v>
      </c>
      <c r="R53" s="7">
        <v>3883644.779356136</v>
      </c>
      <c r="S53" s="7">
        <v>3521662.3128387439</v>
      </c>
      <c r="T53" s="7">
        <v>3169979.9924578751</v>
      </c>
    </row>
    <row r="54" spans="11:20">
      <c r="K54" s="13" t="s">
        <v>75</v>
      </c>
      <c r="L54" s="8" t="s">
        <v>76</v>
      </c>
      <c r="M54" s="7">
        <v>6935602.9076945242</v>
      </c>
      <c r="N54" s="7">
        <v>4486792.019686304</v>
      </c>
      <c r="O54" s="7">
        <v>3056629.2529444592</v>
      </c>
      <c r="P54" s="7">
        <v>2430259.1789285378</v>
      </c>
      <c r="Q54" s="7">
        <v>2067771.8569964222</v>
      </c>
      <c r="R54" s="7">
        <v>1849794.6252420717</v>
      </c>
      <c r="S54" s="7">
        <v>1668021.3247180001</v>
      </c>
      <c r="T54" s="7">
        <v>1515213.0893385853</v>
      </c>
    </row>
    <row r="55" spans="11:20">
      <c r="K55" s="13" t="s">
        <v>77</v>
      </c>
      <c r="L55" s="8" t="s">
        <v>78</v>
      </c>
      <c r="M55" s="7">
        <v>13461707.171410546</v>
      </c>
      <c r="N55" s="7">
        <v>14030047.64467079</v>
      </c>
      <c r="O55" s="7">
        <v>14438352.374543592</v>
      </c>
      <c r="P55" s="7">
        <v>14710623.75235541</v>
      </c>
      <c r="Q55" s="7">
        <v>14945051.883301875</v>
      </c>
      <c r="R55" s="7">
        <v>14924826.61036633</v>
      </c>
      <c r="S55" s="7">
        <v>15157816.127704099</v>
      </c>
      <c r="T55" s="7">
        <v>15113114.886977373</v>
      </c>
    </row>
    <row r="56" spans="11:20">
      <c r="K56" s="13" t="s">
        <v>79</v>
      </c>
      <c r="L56" s="8" t="s">
        <v>80</v>
      </c>
      <c r="M56" s="7">
        <v>38658876.24389226</v>
      </c>
      <c r="N56" s="7">
        <v>30742357.033670593</v>
      </c>
      <c r="O56" s="7">
        <v>24176608.579646878</v>
      </c>
      <c r="P56" s="7">
        <v>19693766.442796882</v>
      </c>
      <c r="Q56" s="7">
        <v>16454819.637752892</v>
      </c>
      <c r="R56" s="7">
        <v>14937330.494574057</v>
      </c>
      <c r="S56" s="7">
        <v>13462182.594685631</v>
      </c>
      <c r="T56" s="7">
        <v>12044024.94658934</v>
      </c>
    </row>
    <row r="57" spans="11:20">
      <c r="K57" s="13" t="s">
        <v>81</v>
      </c>
      <c r="L57" s="8" t="s">
        <v>82</v>
      </c>
      <c r="M57" s="7">
        <v>11462039.101414964</v>
      </c>
      <c r="N57" s="7">
        <v>9117883.934643168</v>
      </c>
      <c r="O57" s="7">
        <v>7225445.9836648777</v>
      </c>
      <c r="P57" s="7">
        <v>5895379.9205846479</v>
      </c>
      <c r="Q57" s="7">
        <v>4943629.3981629973</v>
      </c>
      <c r="R57" s="7">
        <v>4310507.772525047</v>
      </c>
      <c r="S57" s="7">
        <v>3757805.5864275489</v>
      </c>
      <c r="T57" s="7">
        <v>3290751.0209445013</v>
      </c>
    </row>
    <row r="58" spans="11:20">
      <c r="K58" s="13" t="s">
        <v>83</v>
      </c>
      <c r="L58" s="8" t="s">
        <v>24</v>
      </c>
      <c r="M58" s="7">
        <v>40051202.523638301</v>
      </c>
      <c r="N58" s="7">
        <v>34817673.952187754</v>
      </c>
      <c r="O58" s="7">
        <v>29704730.317779727</v>
      </c>
      <c r="P58" s="7">
        <v>24600633.863937926</v>
      </c>
      <c r="Q58" s="7">
        <v>21240431.988565415</v>
      </c>
      <c r="R58" s="7">
        <v>18221762.069496997</v>
      </c>
      <c r="S58" s="7">
        <v>14370636.191895569</v>
      </c>
      <c r="T58" s="7">
        <v>11076168.90035673</v>
      </c>
    </row>
    <row r="59" spans="11:20">
      <c r="K59" s="13" t="s">
        <v>84</v>
      </c>
      <c r="L59" s="8" t="s">
        <v>85</v>
      </c>
      <c r="M59" s="7">
        <v>56552312.352490827</v>
      </c>
      <c r="N59" s="7">
        <v>49087604.890852541</v>
      </c>
      <c r="O59" s="7">
        <v>41832066.296939068</v>
      </c>
      <c r="P59" s="7">
        <v>34613150.304389171</v>
      </c>
      <c r="Q59" s="7">
        <v>29861476.455015194</v>
      </c>
      <c r="R59" s="7">
        <v>25599803.733971957</v>
      </c>
      <c r="S59" s="7">
        <v>20177869.054303348</v>
      </c>
      <c r="T59" s="7">
        <v>15544683.979305994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BaU</vt:lpstr>
      <vt:lpstr>BaU_data</vt:lpstr>
      <vt:lpstr>DA_2</vt:lpstr>
      <vt:lpstr>DA_2_data</vt:lpstr>
      <vt:lpstr>DA_3</vt:lpstr>
      <vt:lpstr>DA_3_data</vt:lpstr>
      <vt:lpstr>DA</vt:lpstr>
      <vt:lpstr>DA_data</vt:lpstr>
      <vt:lpstr>MFT</vt:lpstr>
      <vt:lpstr>MFT_data</vt:lpstr>
      <vt:lpstr>ITP</vt:lpstr>
      <vt:lpstr>ITP_data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Sho HATA</cp:lastModifiedBy>
  <dcterms:created xsi:type="dcterms:W3CDTF">2023-09-09T04:23:09Z</dcterms:created>
  <dcterms:modified xsi:type="dcterms:W3CDTF">2025-03-10T04:12:17Z</dcterms:modified>
</cp:coreProperties>
</file>